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VisieScope" sheetId="2" r:id="rId5"/>
    <sheet state="visible" name="Bedrijfsprocesanalyse" sheetId="3" r:id="rId6"/>
    <sheet state="visible" name="Actoren" sheetId="4" r:id="rId7"/>
    <sheet state="visible" name="User Stories" sheetId="5" r:id="rId8"/>
    <sheet state="visible" name="FO Document" sheetId="6" r:id="rId9"/>
    <sheet state="visible" name="Domein Model" sheetId="7" r:id="rId10"/>
    <sheet state="visible" name="Toestandsdiagram" sheetId="8" r:id="rId11"/>
    <sheet state="visible" name="Use Case Diagram" sheetId="9" r:id="rId12"/>
    <sheet state="visible" name="Use Case Template" sheetId="10" r:id="rId13"/>
    <sheet state="visible" name="Sitemaps" sheetId="11" r:id="rId14"/>
    <sheet state="visible" name="Wireframes" sheetId="12" r:id="rId15"/>
  </sheets>
  <definedNames>
    <definedName name="DomeinModel_Cijfer">'Domein Model'!$C$6</definedName>
    <definedName name="VisieScope_Document_Cijfer">VisieScope!$C$6</definedName>
    <definedName name="Wireframe_Cijfer">Wireframes!$C$6</definedName>
    <definedName name="UseCaseDiagram_Cijfer">'Use Case Diagram'!$C$6</definedName>
    <definedName name="Bedrijfsprocesanalyse_Cijfer">Bedrijfsprocesanalyse!$C$6</definedName>
    <definedName name="Sitemap_Cijfer">Sitemaps!$C$6</definedName>
    <definedName name="ActorTemplate_Cijfer">Actoren!$C$6</definedName>
    <definedName name="UseCaseTemplate_Cijfer">'Use Case Template'!$C$6</definedName>
    <definedName name="UserStory_Cijfer">'User Stories'!$C$6</definedName>
    <definedName name="Toestandsdiagram_Cijfer">Toestandsdiagram!$C$6</definedName>
    <definedName name="FoDocument_Cijfer">'FO Document'!$B$5</definedName>
  </definedNames>
  <calcPr/>
  <extLst>
    <ext uri="GoogleSheetsCustomDataVersion1">
      <go:sheetsCustomData xmlns:go="http://customooxmlschemas.google.com/" r:id="rId16" roundtripDataSignature="AMtx7mhoA8/XzlzD0z24haPmBJOnat/6RQ=="/>
    </ext>
  </extLst>
</workbook>
</file>

<file path=xl/sharedStrings.xml><?xml version="1.0" encoding="utf-8"?>
<sst xmlns="http://schemas.openxmlformats.org/spreadsheetml/2006/main" count="223" uniqueCount="142">
  <si>
    <t>Producten</t>
  </si>
  <si>
    <t>Weeging</t>
  </si>
  <si>
    <t>Beoordelingsaspecten</t>
  </si>
  <si>
    <t>Beoordeling</t>
  </si>
  <si>
    <t>Visie / Scope</t>
  </si>
  <si>
    <t>Visie/Scope Document</t>
  </si>
  <si>
    <t>Bedrijfsproces analyse</t>
  </si>
  <si>
    <t>Actoren</t>
  </si>
  <si>
    <t>User Stories</t>
  </si>
  <si>
    <t>Deelcijfer Visie/Scope</t>
  </si>
  <si>
    <t>Functioneel Ontwerp</t>
  </si>
  <si>
    <t>FO Document</t>
  </si>
  <si>
    <t>Domein Model</t>
  </si>
  <si>
    <t>Toestandsdiagram*</t>
  </si>
  <si>
    <t>Use Case Diagram*</t>
  </si>
  <si>
    <t>Use Case Templates*</t>
  </si>
  <si>
    <t>Sitemap*</t>
  </si>
  <si>
    <t>Wireframes*</t>
  </si>
  <si>
    <t>Afstemming &amp; 
verdere User Stories**</t>
  </si>
  <si>
    <t>Deelcijfers FO</t>
  </si>
  <si>
    <t>Eindcijfer indicatie</t>
  </si>
  <si>
    <t>* - Toelichting Individueel</t>
  </si>
  <si>
    <t>** - Toelichting Afstemming</t>
  </si>
  <si>
    <t>** - Toelichting Verdere User Stories</t>
  </si>
  <si>
    <t>Elke student dient minimaal een klasse uit het domein model te selecteren en deze klasse verder uit te werken met de onderwerpen Toestandsdiagram, Use Case Diagram, Use Case Templates, Sitemap en Wireframes.
In het FO dient duidelijk te zijn van welke student welke uitwerking is.</t>
  </si>
  <si>
    <t>Er wordt ook een individueel component getoetst. Elke student dient minimaal een klasse uit het domein model verder uit te werken in Toestandsdiagram, Use Case Diagram &amp; Template, Sitemap en Wireframes. Echter deze uitwerkingen kennen een aantal raakvlakken met het team. Zo dienen de toestandsdiagrammen gebaseerd te zijn op een gemeenschappelijk domein model, en ook de sitemap en wireframes kennen raakvlakken waarbij er onderling afgestemd moet worden.
De vraag hier is hoe goed was de afstemming (cijfer 0-10) en waaruit blijkt dit?</t>
  </si>
  <si>
    <t>Niet elke User Storie vertaald zich uiteindelijk in User Stories. De uitwerking van die User Stories in het FO dienen in het assessment toegelicht te worden en tellen mee in het teamcijfer.</t>
  </si>
  <si>
    <t>Weging</t>
  </si>
  <si>
    <t>Cijfer</t>
  </si>
  <si>
    <t>Onvoldoende (&lt;5.5)</t>
  </si>
  <si>
    <t>Voldoende
(5.5 -7.5)</t>
  </si>
  <si>
    <t>Uitstekend
(7.5 - 10)</t>
  </si>
  <si>
    <t>Syntax</t>
  </si>
  <si>
    <t>Visie/scope document ontbreekt of komt niet overeen met de template</t>
  </si>
  <si>
    <t>Het visie scope document is aanwezig en komt overeen met de template</t>
  </si>
  <si>
    <t>De relatie is duidelijk beschreven tussen de benodigde onderdelen van het visie/scope document</t>
  </si>
  <si>
    <t>Wij hebben geen template ontvangen</t>
  </si>
  <si>
    <t>Semantiek</t>
  </si>
  <si>
    <t xml:space="preserve">De inhoud van het visie/scope document komt niet overeen met wat er bekend of beschikbaar is over de organisatie
</t>
  </si>
  <si>
    <t>De onderdelen van het visie/scope documenten zijn helder en duidelijk beschreven</t>
  </si>
  <si>
    <t>De relatie tussen de elementen hebben een logisch verband en vullen elkaar aan. (context - actor templates - BPMN - issues)
de elementen komen voort uit achtergrond onderzoek én interviews naar en met de opdrachtgever
Er zijn issues onderkend</t>
  </si>
  <si>
    <t>Bruikbaarheid in het kader van het doel (MVP van de sprints)</t>
  </si>
  <si>
    <t>De visie/scope document zorgt niet voor een duidelijke context/scope</t>
  </si>
  <si>
    <t>het visie/scope document is bruikbaar en de MVP zou ermee gebouwd kunnen worden.</t>
  </si>
  <si>
    <t>de elementen van het visie/scope document dragen bij aan de verduidelijking van de scope en van de context</t>
  </si>
  <si>
    <t>Visie/Scope Cijfer</t>
  </si>
  <si>
    <t>Er is geen bedrijfsprocesanalyse uitgevoerd of mist als beschrijving</t>
  </si>
  <si>
    <t>De bedrijfsprocessen zijn gemodelleerd in BPMN
De AS-IS Situatie is duidelijk weergegeven</t>
  </si>
  <si>
    <t>De context van het project is duidelijk doordat de bedrijfsprocesanlyse correct is uitgevoerd en beschreven</t>
  </si>
  <si>
    <t xml:space="preserve">De gemodelleerde bedrijfsprocessen komen niet overeen met de werkelijkheid bij de organisatie
</t>
  </si>
  <si>
    <t>De modellen van de bedrijfsprocessen zijn semantisch correct</t>
  </si>
  <si>
    <t>De bedrijfsprocesanlayse is het resultaat van het goed verwerken van interviewdata of andere beschikbare data.</t>
  </si>
  <si>
    <t>Er moet teruggeaan worden naar de opdrachtgever voor aanvullende informatie omdat de actor templates niet compleet zijn</t>
  </si>
  <si>
    <t>er hoeft niet teruggegaan te worden naar de opdrachtgever want de actor templates zijn volledig genoeg om een beeld te krijgen wie er betrokken zijn in/bij het systeem wat ontwikkeld gaat worden</t>
  </si>
  <si>
    <t>De mogelijke relaties tussen actor en functie zijn aanwezig en correct beschreven/ingevuld</t>
  </si>
  <si>
    <t>Bedrijfsprocesanalyse cijfer</t>
  </si>
  <si>
    <t>Het actor template ontbreekt of komt niet overeen met de template</t>
  </si>
  <si>
    <t>Het actor template is aanwezig en ingevuld en komt ook overeen met de template</t>
  </si>
  <si>
    <t>De relatie is duidelijk tussen verschillende actoren</t>
  </si>
  <si>
    <t>De inhoud van de actor templates komt niet overeen met de werkelijkheid in de organisatie</t>
  </si>
  <si>
    <t>de ingevulde actor templates komen overeen met de werkelijkheid in de organisatie</t>
  </si>
  <si>
    <t>De rol- en taak frequentie zijn ingevuld en correct beschreven.
Onderdelen van de actor template zijn niet redudant (geen vergelijkbare beschijvingen in verschillende templates)</t>
  </si>
  <si>
    <t>Actoren Cijfer:</t>
  </si>
  <si>
    <t>Er zijn geen user stories, danwel de User Stories zijn geen User Stories.</t>
  </si>
  <si>
    <t>User Story voldoet aan de structuur: Als {rol} wil ik {functionaliteit}, zodat {doel}.</t>
  </si>
  <si>
    <t>De functionaliteit beschrijft inderdaad een functionaliteit, maar het doel blijft vaag en is niet empirisch meetbaar.
De rol van de user story komt voort uit de actor template.</t>
  </si>
  <si>
    <t>Het doel beschrijft inderdaad een empirisch meetbaar doel en het doel ligt inderdaad in het verlengde van de functionaliteit.</t>
  </si>
  <si>
    <t>De User Stories zijn inderdaad user stories die een relatie hebben met het MVP.</t>
  </si>
  <si>
    <t>De toegevoegde waarde van de User Stories ten opzichte van het MVP in het kader van de bedrijfsvoering zijn helder.</t>
  </si>
  <si>
    <t>User Story Cijfer:</t>
  </si>
  <si>
    <t>Beoordelingscriteria (tip: Gebruik kennis uit boeken zoals "Leren Communiceren")</t>
  </si>
  <si>
    <t>Voldoende (5.5 - 7.5)</t>
  </si>
  <si>
    <t>Uitstekend (7.5 - 10)</t>
  </si>
  <si>
    <t>Document is alleen een verzameling van deelproducten, maar voldoet verder niet aan de eisen van een document.</t>
  </si>
  <si>
    <t>Document voldoet aan de structuur van een document (Titelblad, Inhoudsopgrave, Inleiding, ...).
Inhoudelijk is er echter nog het een en ander op het document aan te merken, doordat er bijvoorbeeld toelichting ontbreekt bij figuren, bulletpoints of tabellen.
De Inhoudsopgave (structuur van het document) is logisch opgebouwd (tip: voorkom hoofdstukken met alleen maar wireframes, waardoor de lezer veel moet bladeren om de wireframes te kunnen begrijpen, te kunnen mappen op de Use Cases).</t>
  </si>
  <si>
    <t>Document is inderdaad een document en de hoofdstukken zijn inhoudelijk zodanig opgebouwd en van tekst voorzien dat het document ook als een document gelezen kan worden.
Figuren, Tabellen en lijsten worden toegelicht.
Er is ook binnen de hoofdstukken een goede structuur zoals die bij een echt document hoort met inleiding, kern en samenvatting en of conclusie per hoofdstuk.
Ontwerpkeuzes in het document zijn onderbouwd en de onderbouwing is tekstueel goed toegelicht waardoor het ook zonder mondelinge toelichting een goed te volgend document is.</t>
  </si>
  <si>
    <t>FO Document Cijfer</t>
  </si>
  <si>
    <t>Syntax &amp; Grammatica</t>
  </si>
  <si>
    <t>Klassendiagram ontbreekt of is veer af van syntactisch correct.</t>
  </si>
  <si>
    <t>Correct getekend klassendiagram symbolen.
Correct getekende relaties</t>
  </si>
  <si>
    <t>Pascal- en camelcase zijn goed toegepast.</t>
  </si>
  <si>
    <t>Semantische betekenis van de namen van klassen en attributen is voor een buitenstaander niet te herkennen.</t>
  </si>
  <si>
    <t>De betekenis van de namen van de klassen en attributen is helder.</t>
  </si>
  <si>
    <t>De namen van de klassen en attributen komen voort uit goede kennis van het domein.</t>
  </si>
  <si>
    <t>Holistische aspecten:
- Samenhang
- Bruikbaarheid in het kader van het doel (MVP van de sprints)</t>
  </si>
  <si>
    <t>Scope van de modellen niet goed, waardoor deze geen input leveren aan de automatisering
Modellen hebben geen relatie met de User Stories.</t>
  </si>
  <si>
    <t>Het model is bruikbaar voor de implementatie, en de MVP zou ermee gebouwd kunnen worden.
Relatie met de User Stories losjes terug te herkennen.</t>
  </si>
  <si>
    <t>De gekozen granulariteit voor de klassen is prima gezien het doel.
Sterke relatie met de User Stories</t>
  </si>
  <si>
    <t>Domein Model Cijfer</t>
  </si>
  <si>
    <t>Toestandsdiagram ontbreekt of is veer af van syntactisch correct.</t>
  </si>
  <si>
    <t>Syntactisch correct getekend toestandsdiagram.</t>
  </si>
  <si>
    <t>Syntactisch en grammaticaal correct getekend toestandsdiagram. Zo zijn bijvoorbeeld de guards correct toegepast.</t>
  </si>
  <si>
    <t>Semantische betekenis van de namen van toestanden en transities is voor een buitenstaander niet te herkennen.</t>
  </si>
  <si>
    <t>De betekenis van de namen van de toestanden en transities is helder.</t>
  </si>
  <si>
    <t>De namen van de toestanden en transities komen voort uit goede kennis van het domein.</t>
  </si>
  <si>
    <t>Scope van de modellen niet goed, waardoor deze geen input leveren aan de automatisering.
Modellen hebben geen relatie met klassen uit het domein model.</t>
  </si>
  <si>
    <t>De modellen zijn bruikbaar voor de implementatie, en de MVP zou ermee gebouwd kunnen worden.
Relatie met het domein model is losjes terug te herkennen.
Er is wel een tabel die helpt om de toestand van een instantie te kunnen identificeren, maar deze is niet goed gerelateerd aan de attributen van de onderliggende klasse en/of de identificatie is niet uniek.</t>
  </si>
  <si>
    <t>De gekozen granulariteit voor de toestanden is prima gezien het doel.
Sterke relatie met het domein model.
De toestand van een instantie is uniek identificeerbaar aan de hand van de waarden van de attributen.</t>
  </si>
  <si>
    <t>Toestandsdiagram Cijfer</t>
  </si>
  <si>
    <t>Use Case Diagram ontbreekt of is veer af van syntactisch correct.</t>
  </si>
  <si>
    <t>Syntactisch correct getekend Use Case Diagram.
Rolnaam van de actoren gebruikt en deze is in PascalCase genoteerd.</t>
  </si>
  <si>
    <t xml:space="preserve">Syntactisch en grammaticaal correct getekend Use Case Diagram. </t>
  </si>
  <si>
    <t>Semantische betekenis van de namen van de actoren en use cases is voor een buitenstaander niet te herkennen.</t>
  </si>
  <si>
    <t>De betekenis van de namen van de actoren en use cases is helder.</t>
  </si>
  <si>
    <t>De namen van de actoren en use cases komen voort uit goede kennis van het domein.</t>
  </si>
  <si>
    <t>Scope van de modellen niet goed, waardoor deze geen input leveren aan de automatisering.
Modellen hebben geen relatie met de toestandsdiagrammen en of actor templates van het visie / scope document.</t>
  </si>
  <si>
    <t>De modellen zijn bruikbaar voor de implementatie, en de MVP zou ermee gebouwd kunnen worden.
Relatie met de toestandsdiagrammen en of actor templates is losjes terug te herkennen.
Er is wel een tabel die helpt om de toestand van een instantie te kunnen identificeren, maar deze is niet goed gerelateerd aan de attributen van de onderliggende klasse en/of de identificatie is niet uniek.</t>
  </si>
  <si>
    <t>Use Case Diagram Cijfer</t>
  </si>
  <si>
    <t>Use Case Template ontbreekt of is veer af van syntactisch correct.</t>
  </si>
  <si>
    <t>Opbouw van de Use Case Template bevat alle onderdelen die we verwachten.
Scenarios zijn puntsgewijze interacties van de actor met het systeem</t>
  </si>
  <si>
    <t>Opbouw van de Use Case Template is verder ook goed wat de template structuur van de alternatieve en exceptionele flows betreft.
De scenarios zijn genummerd en de verwijzingen zijn correct toegepast.</t>
  </si>
  <si>
    <t>De use case template is voor een buitenstaander niet te begrijpen</t>
  </si>
  <si>
    <t>De samenvatting en scenario beschrijvingen van de use case template zijn te volgen en komen inhoudelijk overeen.
Samenvatting en scenarios bevatten verwijzingen naar attributen, maar deze is niet strak.</t>
  </si>
  <si>
    <t>De logica van de scenarios is correct, ook wat betreft de aanroep van subcases.
Er wordt ook logisch correct rekening gehouden met de return waarden van de subcases.
Samenvatting en scenarios bevatten strakke verwijzigen naar attributen welke voort komen uit het onderdeel omtrent de toestandsdiagrammen.</t>
  </si>
  <si>
    <t>Scope van de templates is niet goed, waardoor deze geen input leveren aan de automatisering (beschrijft handelingen die buiten het systeem plaats vinden / niet door het systeem gevalideerd kunnen worden).
Modellen hebben geen relatie met de use case diagrammen.</t>
  </si>
  <si>
    <t>De templates zijn bruikbaar voor de implementatie, en de MVP zou ermee gebouwd kunnen worden.
Relatie met de use case diagrammen zijn losjes terug te herkennen (betreft ook de aanroep van subcases binnen de scenarios).
Op basis van de templates kan wel opgemaakt worden wat er voor elke use case gerealiseerd moet worden, maar het laat ook nog heel veel ruimte voor interpretatie door de developer.</t>
  </si>
  <si>
    <t>De templates zijn prima gezien het doel.
Sterke relatie met de use case diagrammen.
De templates zijn een goede strakke basis van de te realiseren functionaliteit.</t>
  </si>
  <si>
    <t>Use Case Template Cijfer:</t>
  </si>
  <si>
    <t>Sitemap ontbreekt of is extreem vaag.</t>
  </si>
  <si>
    <t>Sitemap geeft aan op welke model taal deze gebaseerd is, zodanig dat bepaald kan worden of de sitemap zich bij benadering aan de syntax en grammatica van de modeltaal heeft gehouden.</t>
  </si>
  <si>
    <t>Sitemap geeft goed aan op welke model taal deze gebaseeerd is en de sitemap modellen zelf houden zich goed aan de gegeven syntax en grammatica van die model taal.</t>
  </si>
  <si>
    <t>De sitemap is voor een buitenstaander niet te begrijpen</t>
  </si>
  <si>
    <t>De labels in de sitemap zijn goed en logisch gekozen.
Waar het model van de sitemap in zijn betekenis tekort schiet is er een tekstuele toelichting in de vorm van prosa of tabellen.</t>
  </si>
  <si>
    <t>De labels in de sitemap zijn goed en logisch gekozen en komen voort uit kennis van het domein.
Alle onderdelen van het model die een toelichting vereisen zijn van structureele informatie voorzien waardoor de toelichting van dat onderdeel van het model over alle aspecten van het model van hetzelfde niveau is.</t>
  </si>
  <si>
    <t>Scope van de sitemap is niet goed, waardoor deze geen input leveren aan de automatisering (vaag diagrammen die zo abstract zijn dat de interpretatie ervan alleen door de fantasie van de lezer beperkt wordt).
Modellen hebben geen relatie met de use case templates.</t>
  </si>
  <si>
    <t>De sitemap modellen zijn bruikbaar voor de implementatie, en de MVP zou ermee gebouwd kunnen worden.
Relatie met de use case templates zijn losjes terug te herkennen.
Op basis van de modellen kan wel opgemaakt worden wat er voor elke pagina gerealiseerd moet worden, maar het laat ook nog heel veel ruimte voor interpretatie door de developer.</t>
  </si>
  <si>
    <t>De sitemap modellen zijn prima gezien het doel.
Sterke relatie met de use case templates.
De sitemap modellen vormen samen een geheel en deze is een goede strakke basis van de te realiseren functionaliteit.</t>
  </si>
  <si>
    <t>Wij hebben 2 sitemaps:</t>
  </si>
  <si>
    <t>Sitemap Cijfer:</t>
  </si>
  <si>
    <r>
      <rPr>
        <rFont val="Arial"/>
        <color theme="1"/>
        <sz val="10.0"/>
      </rPr>
      <t xml:space="preserve">txt versie: </t>
    </r>
    <r>
      <rPr>
        <rFont val="Arial"/>
        <color rgb="FF1155CC"/>
        <sz val="10.0"/>
        <u/>
      </rPr>
      <t>https://fep2.herokuapp.com/sitemap.txt</t>
    </r>
  </si>
  <si>
    <r>
      <rPr>
        <rFont val="Arial"/>
        <color theme="1"/>
        <sz val="10.0"/>
      </rPr>
      <t xml:space="preserve">Deze versie is geschikt volgens de google structuur: </t>
    </r>
    <r>
      <rPr>
        <rFont val="Arial"/>
        <color rgb="FF1155CC"/>
        <sz val="10.0"/>
        <u/>
      </rPr>
      <t>https://developers.google.com/search/docs/advanced/sitemaps/build-sitemap#expandable-3</t>
    </r>
  </si>
  <si>
    <t>afbeelding versie staat in het FO</t>
  </si>
  <si>
    <t>Wireframes ontbreken of zijn extreem vaag en hebben meer iets van een sketch.</t>
  </si>
  <si>
    <t>Wireframe beschrijft een gehele pagina en niet alleen een pagina fragment.
De Wireframe is duidelijk een wireframe en geen sketch.</t>
  </si>
  <si>
    <t>De verschillende onderdelen die deel uitmaken van de pagina zijn goed te herkennen / het is duidelijk uit welke onderdelen de pagina hoe is opgebouwd.</t>
  </si>
  <si>
    <t>De wireframes zijn voor een buitenstaander niet te begrijpen</t>
  </si>
  <si>
    <t>Menusitems, headers en links zijn voorzien van een label</t>
  </si>
  <si>
    <t>De labels zijn goed gekozen, komen voort uit de domein kennis en zijn afgestemd op de doelgroep.</t>
  </si>
  <si>
    <t>Scope van de wireframes is niet goed, waardoor deze geen input leveren aan de automatisering (vaag diagrammen die zo abstract zijn dat de interpretatie ervan alleen door de fantasie van de lezer beperkt wordt).
Wireframes hebben geen relatie met de sitemap.</t>
  </si>
  <si>
    <t>De wireframes zijn wel gebaseerd op de sitemap, maar de relatie met de use cases is minder helder.</t>
  </si>
  <si>
    <t>De wireframes zijn gebaseerd op de sitemap en de use case templates. Dit maakt dat alle attributen die volgens de use case een relatie met deze pagina hebben, hier dus goed in terug te herkennen zijn.</t>
  </si>
  <si>
    <t>Wireframe Cijfer: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</si>
</sst>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color theme="1"/>
      <name val="Arial"/>
    </font>
    <font>
      <sz val="10.0"/>
      <color theme="1"/>
      <name val="Arial"/>
    </font>
    <font>
      <u/>
      <sz val="10.0"/>
      <color rgb="FF1155CC"/>
    </font>
    <font>
      <b/>
      <sz val="18.0"/>
      <color theme="1"/>
      <name val="Arial"/>
    </font>
    <font>
      <b/>
      <sz val="10.0"/>
      <color rgb="FF000000"/>
      <name val="Arial"/>
    </font>
    <font>
      <u/>
      <sz val="10.0"/>
      <color theme="1"/>
      <name val="Arial"/>
    </font>
  </fonts>
  <fills count="5">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0" fillId="2" fontId="1" numFmtId="0" xfId="0" applyFill="1" applyFont="1"/>
    <xf borderId="0" fillId="2" fontId="2" numFmtId="9" xfId="0" applyAlignment="1" applyFont="1" applyNumberFormat="1">
      <alignment horizontal="center"/>
    </xf>
    <xf borderId="0" fillId="2" fontId="3" numFmtId="0" xfId="0" applyFont="1"/>
    <xf borderId="0" fillId="2" fontId="2" numFmtId="9" xfId="0" applyFont="1" applyNumberFormat="1"/>
    <xf borderId="0" fillId="3" fontId="2" numFmtId="0" xfId="0" applyAlignment="1" applyFill="1" applyFont="1">
      <alignment horizontal="center"/>
    </xf>
    <xf borderId="0" fillId="2" fontId="2" numFmtId="0" xfId="0" applyFont="1"/>
    <xf borderId="0" fillId="2" fontId="2" numFmtId="0" xfId="0" applyAlignment="1" applyFont="1">
      <alignment horizontal="center"/>
    </xf>
    <xf borderId="0" fillId="0" fontId="2" numFmtId="0" xfId="0" applyAlignment="1" applyFont="1">
      <alignment horizontal="center"/>
    </xf>
    <xf borderId="0" fillId="4" fontId="2" numFmtId="0" xfId="0" applyAlignment="1" applyFill="1" applyFont="1">
      <alignment horizontal="center"/>
    </xf>
    <xf borderId="0" fillId="0" fontId="2" numFmtId="0" xfId="0" applyAlignment="1" applyFont="1">
      <alignment horizontal="center" readingOrder="0"/>
    </xf>
    <xf borderId="0" fillId="0" fontId="2" numFmtId="0" xfId="0" applyAlignment="1" applyFont="1">
      <alignment shrinkToFit="0" vertical="top" wrapText="1"/>
    </xf>
    <xf borderId="0" fillId="0" fontId="2" numFmtId="0" xfId="0" applyAlignment="1" applyFont="1">
      <alignment shrinkToFit="0" wrapText="1"/>
    </xf>
    <xf borderId="1" fillId="2" fontId="2" numFmtId="0" xfId="0" applyAlignment="1" applyBorder="1" applyFont="1">
      <alignment vertical="top"/>
    </xf>
    <xf borderId="1" fillId="2" fontId="0" numFmtId="0" xfId="0" applyAlignment="1" applyBorder="1" applyFont="1">
      <alignment horizontal="center" shrinkToFit="0" vertical="top" wrapText="1"/>
    </xf>
    <xf borderId="0" fillId="0" fontId="2" numFmtId="0" xfId="0" applyAlignment="1" applyFont="1">
      <alignment vertical="top"/>
    </xf>
    <xf borderId="1" fillId="2" fontId="0" numFmtId="0" xfId="0" applyAlignment="1" applyBorder="1" applyFont="1">
      <alignment shrinkToFit="0" vertical="top" wrapText="1"/>
    </xf>
    <xf borderId="1" fillId="2" fontId="2" numFmtId="9" xfId="0" applyAlignment="1" applyBorder="1" applyFont="1" applyNumberFormat="1">
      <alignment horizontal="center" vertical="top"/>
    </xf>
    <xf borderId="1" fillId="0" fontId="0" numFmtId="0" xfId="0" applyAlignment="1" applyBorder="1" applyFont="1">
      <alignment horizontal="center" readingOrder="0" shrinkToFit="0" vertical="top" wrapText="1"/>
    </xf>
    <xf borderId="0" fillId="0" fontId="4" numFmtId="0" xfId="0" applyAlignment="1" applyFont="1">
      <alignment readingOrder="0" vertical="top"/>
    </xf>
    <xf borderId="1" fillId="0" fontId="2" numFmtId="0" xfId="0" applyAlignment="1" applyBorder="1" applyFont="1">
      <alignment horizontal="center" readingOrder="0" shrinkToFit="0" vertical="top" wrapText="1"/>
    </xf>
    <xf borderId="1" fillId="2" fontId="2" numFmtId="0" xfId="0" applyAlignment="1" applyBorder="1" applyFont="1">
      <alignment shrinkToFit="0" vertical="top" wrapText="1"/>
    </xf>
    <xf borderId="0" fillId="0" fontId="2" numFmtId="0" xfId="0" applyAlignment="1" applyFont="1">
      <alignment horizontal="center" vertical="top"/>
    </xf>
    <xf borderId="0" fillId="0" fontId="1" numFmtId="0" xfId="0" applyAlignment="1" applyFont="1">
      <alignment horizontal="center" vertical="top"/>
    </xf>
    <xf borderId="0" fillId="2" fontId="2" numFmtId="0" xfId="0" applyAlignment="1" applyFont="1">
      <alignment vertical="top"/>
    </xf>
    <xf borderId="1" fillId="0" fontId="2" numFmtId="0" xfId="0" applyAlignment="1" applyBorder="1" applyFont="1">
      <alignment horizontal="center" readingOrder="0" vertical="top"/>
    </xf>
    <xf borderId="0" fillId="0" fontId="2" numFmtId="0" xfId="0" applyAlignment="1" applyFont="1">
      <alignment readingOrder="0"/>
    </xf>
    <xf borderId="0" fillId="0" fontId="1" numFmtId="0" xfId="0" applyAlignment="1" applyFont="1">
      <alignment vertical="top"/>
    </xf>
    <xf borderId="0" fillId="2" fontId="1" numFmtId="0" xfId="0" applyAlignment="1" applyFont="1">
      <alignment horizontal="center" vertical="top"/>
    </xf>
    <xf borderId="0" fillId="2" fontId="1" numFmtId="0" xfId="0" applyAlignment="1" applyFont="1">
      <alignment vertical="top"/>
    </xf>
    <xf borderId="0" fillId="2" fontId="2" numFmtId="9" xfId="0" applyAlignment="1" applyFont="1" applyNumberFormat="1">
      <alignment horizontal="center" vertical="top"/>
    </xf>
    <xf borderId="0" fillId="0" fontId="2" numFmtId="0" xfId="0" applyAlignment="1" applyFont="1">
      <alignment horizontal="center" readingOrder="0" vertical="top"/>
    </xf>
    <xf borderId="0" fillId="2" fontId="2" numFmtId="0" xfId="0" applyAlignment="1" applyFont="1">
      <alignment shrinkToFit="0" vertical="top" wrapText="1"/>
    </xf>
    <xf borderId="1" fillId="2" fontId="5" numFmtId="0" xfId="0" applyAlignment="1" applyBorder="1" applyFont="1">
      <alignment horizontal="center" shrinkToFit="0" vertical="top" wrapText="1"/>
    </xf>
    <xf borderId="1" fillId="2" fontId="5" numFmtId="0" xfId="0" applyAlignment="1" applyBorder="1" applyFont="1">
      <alignment shrinkToFit="0" vertical="top" wrapText="1"/>
    </xf>
    <xf borderId="0" fillId="0" fontId="1" numFmtId="0" xfId="0" applyAlignment="1" applyFont="1">
      <alignment horizontal="right" vertical="top"/>
    </xf>
    <xf borderId="0" fillId="0" fontId="1" numFmtId="0" xfId="0" applyAlignment="1" applyFont="1">
      <alignment horizontal="right"/>
    </xf>
    <xf borderId="0" fillId="0" fontId="6" numFmtId="0" xfId="0" applyAlignment="1" applyFont="1">
      <alignment readingOrder="0"/>
    </xf>
  </cellXfs>
  <cellStyles count="1">
    <cellStyle xfId="0" name="Normal" builtinId="0"/>
  </cellStyles>
  <dxfs count="4">
    <dxf>
      <font/>
      <fill>
        <patternFill patternType="solid">
          <fgColor rgb="FFE06666"/>
          <bgColor rgb="FFE06666"/>
        </patternFill>
      </fill>
      <border/>
    </dxf>
    <dxf>
      <font/>
      <fill>
        <patternFill patternType="solid">
          <fgColor rgb="FFB6D7A8"/>
          <bgColor rgb="FFB6D7A8"/>
        </patternFill>
      </fill>
      <border/>
    </dxf>
    <dxf>
      <font/>
      <fill>
        <patternFill patternType="solid">
          <fgColor rgb="FFFF0000"/>
          <bgColor rgb="FFFF00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476250</xdr:colOff>
      <xdr:row>1</xdr:row>
      <xdr:rowOff>85725</xdr:rowOff>
    </xdr:from>
    <xdr:ext cx="2533650" cy="2476500"/>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fep2.herokuapp.com/sitemap.txt" TargetMode="External"/><Relationship Id="rId2" Type="http://schemas.openxmlformats.org/officeDocument/2006/relationships/hyperlink" Target="https://developers.google.com/search/docs/advanced/sitemaps/build-sitemap"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9.0"/>
    <col customWidth="1" min="3" max="3" width="21.57"/>
    <col customWidth="1" min="4" max="4" width="9.0"/>
    <col customWidth="1" min="5" max="6" width="14.43"/>
  </cols>
  <sheetData>
    <row r="1" ht="15.75" customHeight="1">
      <c r="A1" s="1" t="s">
        <v>0</v>
      </c>
      <c r="B1" s="2" t="s">
        <v>1</v>
      </c>
      <c r="C1" s="1" t="s">
        <v>2</v>
      </c>
      <c r="D1" s="1" t="s">
        <v>1</v>
      </c>
      <c r="E1" s="1" t="s">
        <v>3</v>
      </c>
      <c r="F1" s="1"/>
      <c r="G1" s="1"/>
      <c r="H1" s="1"/>
      <c r="I1" s="1"/>
      <c r="J1" s="1"/>
      <c r="K1" s="3"/>
      <c r="L1" s="3"/>
      <c r="M1" s="3"/>
      <c r="N1" s="3"/>
      <c r="O1" s="3"/>
      <c r="P1" s="3"/>
      <c r="Q1" s="3"/>
      <c r="R1" s="3"/>
      <c r="S1" s="3"/>
      <c r="T1" s="3"/>
      <c r="U1" s="3"/>
      <c r="V1" s="3"/>
      <c r="W1" s="3"/>
      <c r="X1" s="3"/>
      <c r="Y1" s="3"/>
    </row>
    <row r="2" ht="15.75" customHeight="1">
      <c r="A2" s="4" t="s">
        <v>4</v>
      </c>
      <c r="B2" s="5">
        <v>0.2</v>
      </c>
      <c r="C2" s="6" t="s">
        <v>5</v>
      </c>
      <c r="D2" s="7">
        <v>0.25</v>
      </c>
      <c r="E2" s="8">
        <f>VisieScope_Document_Cijfer</f>
        <v>7.05</v>
      </c>
      <c r="F2" s="3"/>
      <c r="G2" s="3"/>
      <c r="H2" s="3"/>
      <c r="I2" s="3"/>
      <c r="J2" s="3"/>
      <c r="K2" s="3"/>
      <c r="L2" s="3"/>
      <c r="M2" s="3"/>
      <c r="N2" s="3"/>
      <c r="O2" s="3"/>
      <c r="P2" s="3"/>
      <c r="Q2" s="3"/>
      <c r="R2" s="3"/>
      <c r="S2" s="3"/>
      <c r="T2" s="3"/>
      <c r="U2" s="3"/>
      <c r="V2" s="3"/>
      <c r="W2" s="3"/>
      <c r="X2" s="3"/>
      <c r="Y2" s="3"/>
    </row>
    <row r="3" ht="15.75" customHeight="1">
      <c r="A3" s="9"/>
      <c r="B3" s="10"/>
      <c r="C3" s="6" t="s">
        <v>6</v>
      </c>
      <c r="D3" s="7">
        <v>0.25</v>
      </c>
      <c r="E3" s="8">
        <f>Bedrijfsprocesanalyse_Cijfer</f>
        <v>6.9</v>
      </c>
      <c r="F3" s="3"/>
      <c r="G3" s="3"/>
      <c r="H3" s="3"/>
      <c r="I3" s="3"/>
      <c r="J3" s="3"/>
      <c r="K3" s="3"/>
      <c r="L3" s="3"/>
      <c r="M3" s="3"/>
      <c r="N3" s="3"/>
      <c r="O3" s="3"/>
      <c r="P3" s="3"/>
      <c r="Q3" s="3"/>
      <c r="R3" s="3"/>
      <c r="S3" s="3"/>
      <c r="T3" s="3"/>
      <c r="U3" s="3"/>
      <c r="V3" s="3"/>
      <c r="W3" s="3"/>
      <c r="X3" s="3"/>
      <c r="Y3" s="3"/>
    </row>
    <row r="4" ht="15.75" customHeight="1">
      <c r="A4" s="9"/>
      <c r="B4" s="10"/>
      <c r="C4" s="6" t="s">
        <v>7</v>
      </c>
      <c r="D4" s="7">
        <v>0.25</v>
      </c>
      <c r="E4" s="8">
        <f>ActorTemplate_Cijfer</f>
        <v>7</v>
      </c>
      <c r="F4" s="3"/>
      <c r="G4" s="3"/>
      <c r="H4" s="3"/>
      <c r="I4" s="3"/>
      <c r="J4" s="3"/>
      <c r="K4" s="3"/>
      <c r="L4" s="3"/>
      <c r="M4" s="3"/>
      <c r="N4" s="3"/>
      <c r="O4" s="3"/>
      <c r="P4" s="3"/>
      <c r="Q4" s="3"/>
      <c r="R4" s="3"/>
      <c r="S4" s="3"/>
      <c r="T4" s="3"/>
      <c r="U4" s="3"/>
      <c r="V4" s="3"/>
      <c r="W4" s="3"/>
      <c r="X4" s="3"/>
      <c r="Y4" s="3"/>
    </row>
    <row r="5" ht="15.75" customHeight="1">
      <c r="A5" s="9"/>
      <c r="B5" s="10"/>
      <c r="C5" s="6" t="s">
        <v>8</v>
      </c>
      <c r="D5" s="7">
        <v>0.25</v>
      </c>
      <c r="E5" s="8">
        <f>UserStory_Cijfer</f>
        <v>10</v>
      </c>
      <c r="F5" s="3"/>
      <c r="G5" s="3"/>
      <c r="H5" s="3"/>
      <c r="I5" s="3"/>
      <c r="J5" s="3"/>
      <c r="K5" s="3"/>
      <c r="L5" s="3"/>
      <c r="M5" s="3"/>
      <c r="N5" s="3"/>
      <c r="O5" s="3"/>
      <c r="P5" s="3"/>
      <c r="Q5" s="3"/>
      <c r="R5" s="3"/>
      <c r="S5" s="3"/>
      <c r="T5" s="3"/>
      <c r="U5" s="3"/>
      <c r="V5" s="3"/>
      <c r="W5" s="3"/>
      <c r="X5" s="3"/>
      <c r="Y5" s="3"/>
    </row>
    <row r="6" ht="15.75" customHeight="1">
      <c r="A6" s="9"/>
      <c r="B6" s="10"/>
      <c r="C6" s="4" t="s">
        <v>9</v>
      </c>
      <c r="D6" s="9"/>
      <c r="E6" s="2">
        <f>E2*D2+E3*D3+E4*D4+E5*D5</f>
        <v>7.7375</v>
      </c>
      <c r="F6" s="3"/>
      <c r="G6" s="3"/>
      <c r="H6" s="3"/>
      <c r="I6" s="3"/>
      <c r="J6" s="3"/>
      <c r="K6" s="3"/>
      <c r="L6" s="3"/>
      <c r="M6" s="3"/>
      <c r="N6" s="3"/>
      <c r="O6" s="3"/>
      <c r="P6" s="3"/>
      <c r="Q6" s="3"/>
      <c r="R6" s="3"/>
      <c r="S6" s="3"/>
      <c r="T6" s="3"/>
      <c r="U6" s="3"/>
      <c r="V6" s="3"/>
      <c r="W6" s="3"/>
      <c r="X6" s="3"/>
      <c r="Y6" s="3"/>
    </row>
    <row r="7" ht="15.75" customHeight="1">
      <c r="A7" s="3"/>
      <c r="B7" s="11"/>
      <c r="C7" s="3"/>
      <c r="D7" s="3"/>
      <c r="E7" s="11"/>
      <c r="F7" s="3"/>
      <c r="G7" s="3"/>
      <c r="H7" s="3"/>
      <c r="I7" s="3"/>
      <c r="J7" s="3"/>
      <c r="K7" s="3"/>
      <c r="L7" s="3"/>
      <c r="M7" s="3"/>
      <c r="N7" s="3"/>
      <c r="O7" s="3"/>
      <c r="P7" s="3"/>
      <c r="Q7" s="3"/>
      <c r="R7" s="3"/>
      <c r="S7" s="3"/>
      <c r="T7" s="3"/>
      <c r="U7" s="3"/>
      <c r="V7" s="3"/>
      <c r="W7" s="3"/>
      <c r="X7" s="3"/>
      <c r="Y7" s="3"/>
    </row>
    <row r="8" ht="15.75" customHeight="1">
      <c r="A8" s="4" t="s">
        <v>10</v>
      </c>
      <c r="B8" s="5">
        <v>0.8</v>
      </c>
      <c r="C8" s="6" t="s">
        <v>11</v>
      </c>
      <c r="D8" s="7">
        <v>0.1</v>
      </c>
      <c r="E8" s="8">
        <f>FoDocument_Cijfer</f>
        <v>6.5</v>
      </c>
      <c r="F8" s="3"/>
      <c r="G8" s="3"/>
      <c r="H8" s="3"/>
      <c r="I8" s="3"/>
      <c r="J8" s="3"/>
      <c r="K8" s="3"/>
      <c r="L8" s="3"/>
      <c r="M8" s="3"/>
      <c r="N8" s="3"/>
      <c r="O8" s="3"/>
      <c r="P8" s="3"/>
      <c r="Q8" s="3"/>
      <c r="R8" s="3"/>
      <c r="S8" s="3"/>
      <c r="T8" s="3"/>
      <c r="U8" s="3"/>
      <c r="V8" s="3"/>
      <c r="W8" s="3"/>
      <c r="X8" s="3"/>
      <c r="Y8" s="3"/>
    </row>
    <row r="9" ht="15.75" customHeight="1">
      <c r="A9" s="9"/>
      <c r="B9" s="10"/>
      <c r="C9" s="6" t="s">
        <v>12</v>
      </c>
      <c r="D9" s="7">
        <v>0.15</v>
      </c>
      <c r="E9" s="8">
        <f>DomeinModel_Cijfer</f>
        <v>9.2</v>
      </c>
      <c r="F9" s="3"/>
      <c r="G9" s="3"/>
      <c r="H9" s="3"/>
      <c r="I9" s="3"/>
      <c r="J9" s="3"/>
      <c r="K9" s="3"/>
      <c r="L9" s="3"/>
      <c r="M9" s="3"/>
      <c r="N9" s="3"/>
      <c r="O9" s="3"/>
      <c r="P9" s="3"/>
      <c r="Q9" s="3"/>
      <c r="R9" s="3"/>
      <c r="S9" s="3"/>
      <c r="T9" s="3"/>
      <c r="U9" s="3"/>
      <c r="V9" s="3"/>
      <c r="W9" s="3"/>
      <c r="X9" s="3"/>
      <c r="Y9" s="3"/>
    </row>
    <row r="10" ht="15.75" customHeight="1">
      <c r="A10" s="9"/>
      <c r="B10" s="10"/>
      <c r="C10" s="6" t="s">
        <v>13</v>
      </c>
      <c r="D10" s="7">
        <v>0.15</v>
      </c>
      <c r="E10" s="12">
        <f>Toestandsdiagram_Cijfer</f>
        <v>6.16</v>
      </c>
      <c r="F10" s="3"/>
      <c r="G10" s="3"/>
      <c r="H10" s="3"/>
      <c r="I10" s="3"/>
      <c r="J10" s="3"/>
      <c r="K10" s="3"/>
      <c r="L10" s="3"/>
      <c r="M10" s="3"/>
      <c r="N10" s="3"/>
      <c r="O10" s="3"/>
      <c r="P10" s="3"/>
      <c r="Q10" s="3"/>
      <c r="R10" s="3"/>
      <c r="S10" s="3"/>
      <c r="T10" s="3"/>
      <c r="U10" s="3"/>
      <c r="V10" s="3"/>
      <c r="W10" s="3"/>
      <c r="X10" s="3"/>
      <c r="Y10" s="3"/>
    </row>
    <row r="11" ht="15.75" customHeight="1">
      <c r="A11" s="9"/>
      <c r="B11" s="10"/>
      <c r="C11" s="6" t="s">
        <v>14</v>
      </c>
      <c r="D11" s="7">
        <v>0.15</v>
      </c>
      <c r="E11" s="12">
        <f>UseCaseDiagram_Cijfer</f>
        <v>10</v>
      </c>
      <c r="F11" s="3"/>
      <c r="G11" s="3"/>
      <c r="H11" s="3"/>
      <c r="I11" s="3"/>
      <c r="J11" s="3"/>
      <c r="K11" s="3"/>
      <c r="L11" s="3"/>
      <c r="M11" s="3"/>
      <c r="N11" s="3"/>
      <c r="O11" s="3"/>
      <c r="P11" s="3"/>
      <c r="Q11" s="3"/>
      <c r="R11" s="3"/>
      <c r="S11" s="3"/>
      <c r="T11" s="3"/>
      <c r="U11" s="3"/>
      <c r="V11" s="3"/>
      <c r="W11" s="3"/>
      <c r="X11" s="3"/>
      <c r="Y11" s="3"/>
    </row>
    <row r="12" ht="15.75" customHeight="1">
      <c r="A12" s="9"/>
      <c r="B12" s="10"/>
      <c r="C12" s="6" t="s">
        <v>15</v>
      </c>
      <c r="D12" s="7">
        <v>0.15</v>
      </c>
      <c r="E12" s="12">
        <f>UseCaseTemplate_Cijfer</f>
        <v>10</v>
      </c>
      <c r="F12" s="3"/>
      <c r="G12" s="3"/>
      <c r="H12" s="3"/>
      <c r="I12" s="3"/>
      <c r="J12" s="3"/>
      <c r="K12" s="3"/>
      <c r="L12" s="3"/>
      <c r="M12" s="3"/>
      <c r="N12" s="3"/>
      <c r="O12" s="3"/>
      <c r="P12" s="3"/>
      <c r="Q12" s="3"/>
      <c r="R12" s="3"/>
      <c r="S12" s="3"/>
      <c r="T12" s="3"/>
      <c r="U12" s="3"/>
      <c r="V12" s="3"/>
      <c r="W12" s="3"/>
      <c r="X12" s="3"/>
      <c r="Y12" s="3"/>
    </row>
    <row r="13" ht="15.75" customHeight="1">
      <c r="A13" s="9"/>
      <c r="B13" s="10"/>
      <c r="C13" s="6" t="s">
        <v>16</v>
      </c>
      <c r="D13" s="7">
        <v>0.1</v>
      </c>
      <c r="E13" s="12">
        <f>Sitemap_Cijfer</f>
        <v>10</v>
      </c>
      <c r="F13" s="3"/>
      <c r="G13" s="3"/>
      <c r="H13" s="3"/>
      <c r="I13" s="3"/>
      <c r="J13" s="3"/>
      <c r="K13" s="3"/>
      <c r="L13" s="3"/>
      <c r="M13" s="3"/>
      <c r="N13" s="3"/>
      <c r="O13" s="3"/>
      <c r="P13" s="3"/>
      <c r="Q13" s="3"/>
      <c r="R13" s="3"/>
      <c r="S13" s="3"/>
      <c r="T13" s="3"/>
      <c r="U13" s="3"/>
      <c r="V13" s="3"/>
      <c r="W13" s="3"/>
      <c r="X13" s="3"/>
      <c r="Y13" s="3"/>
    </row>
    <row r="14" ht="15.75" customHeight="1">
      <c r="A14" s="9"/>
      <c r="B14" s="10"/>
      <c r="C14" s="6" t="s">
        <v>17</v>
      </c>
      <c r="D14" s="7">
        <v>0.1</v>
      </c>
      <c r="E14" s="12">
        <f>Wireframe_Cijfer</f>
        <v>8.4</v>
      </c>
      <c r="F14" s="3"/>
      <c r="G14" s="3"/>
      <c r="H14" s="3"/>
      <c r="I14" s="3"/>
      <c r="J14" s="3"/>
      <c r="K14" s="3"/>
      <c r="L14" s="3"/>
      <c r="M14" s="3"/>
      <c r="N14" s="3"/>
      <c r="O14" s="3"/>
      <c r="P14" s="3"/>
      <c r="Q14" s="3"/>
      <c r="R14" s="3"/>
      <c r="S14" s="3"/>
      <c r="T14" s="3"/>
      <c r="U14" s="3"/>
      <c r="V14" s="3"/>
      <c r="W14" s="3"/>
      <c r="X14" s="3"/>
      <c r="Y14" s="3"/>
    </row>
    <row r="15" ht="15.75" customHeight="1">
      <c r="A15" s="9"/>
      <c r="B15" s="10"/>
      <c r="C15" s="9" t="s">
        <v>18</v>
      </c>
      <c r="D15" s="7">
        <v>0.1</v>
      </c>
      <c r="E15" s="13">
        <v>8.0</v>
      </c>
      <c r="F15" s="3"/>
      <c r="G15" s="3"/>
      <c r="H15" s="3"/>
      <c r="I15" s="3"/>
      <c r="J15" s="3"/>
      <c r="K15" s="3"/>
      <c r="L15" s="3"/>
      <c r="M15" s="3"/>
      <c r="N15" s="3"/>
      <c r="O15" s="3"/>
      <c r="P15" s="3"/>
      <c r="Q15" s="3"/>
      <c r="R15" s="3"/>
      <c r="S15" s="3"/>
      <c r="T15" s="3"/>
      <c r="U15" s="3"/>
      <c r="V15" s="3"/>
      <c r="W15" s="3"/>
      <c r="X15" s="3"/>
      <c r="Y15" s="3"/>
    </row>
    <row r="16" ht="15.75" customHeight="1">
      <c r="A16" s="9"/>
      <c r="B16" s="10"/>
      <c r="C16" s="4" t="s">
        <v>19</v>
      </c>
      <c r="D16" s="9"/>
      <c r="E16" s="2">
        <f>E8*D8+E9*D9+E10*D10+E11*D11+E12*D12+E13*D13+E14*D14+E15*D15</f>
        <v>8.594</v>
      </c>
      <c r="F16" s="3"/>
      <c r="G16" s="3"/>
      <c r="H16" s="3"/>
      <c r="I16" s="3"/>
      <c r="J16" s="3"/>
      <c r="K16" s="3"/>
      <c r="L16" s="3"/>
      <c r="M16" s="3"/>
      <c r="N16" s="3"/>
      <c r="O16" s="3"/>
      <c r="P16" s="3"/>
      <c r="Q16" s="3"/>
      <c r="R16" s="3"/>
      <c r="S16" s="3"/>
      <c r="T16" s="3"/>
      <c r="U16" s="3"/>
      <c r="V16" s="3"/>
      <c r="W16" s="3"/>
      <c r="X16" s="3"/>
      <c r="Y16" s="3"/>
    </row>
    <row r="17" ht="15.75" customHeight="1">
      <c r="A17" s="3"/>
      <c r="B17" s="11"/>
      <c r="C17" s="1"/>
      <c r="D17" s="3"/>
      <c r="E17" s="11"/>
      <c r="F17" s="3"/>
      <c r="G17" s="3"/>
      <c r="H17" s="3"/>
      <c r="I17" s="3"/>
      <c r="J17" s="3"/>
      <c r="K17" s="3"/>
      <c r="L17" s="3"/>
      <c r="M17" s="3"/>
      <c r="N17" s="3"/>
      <c r="O17" s="3"/>
      <c r="P17" s="3"/>
      <c r="Q17" s="3"/>
      <c r="R17" s="3"/>
      <c r="S17" s="3"/>
      <c r="T17" s="3"/>
      <c r="U17" s="3"/>
      <c r="V17" s="3"/>
      <c r="W17" s="3"/>
      <c r="X17" s="3"/>
      <c r="Y17" s="3"/>
    </row>
    <row r="18" ht="15.75" customHeight="1">
      <c r="A18" s="3"/>
      <c r="B18" s="11"/>
      <c r="C18" s="3"/>
      <c r="D18" s="3"/>
      <c r="E18" s="11"/>
      <c r="F18" s="3"/>
      <c r="G18" s="3"/>
      <c r="H18" s="3"/>
      <c r="I18" s="3"/>
      <c r="J18" s="3"/>
      <c r="K18" s="3"/>
      <c r="L18" s="3"/>
      <c r="M18" s="3"/>
      <c r="N18" s="3"/>
      <c r="O18" s="3"/>
      <c r="P18" s="3"/>
      <c r="Q18" s="3"/>
      <c r="R18" s="3"/>
      <c r="S18" s="3"/>
      <c r="T18" s="3"/>
      <c r="U18" s="3"/>
      <c r="V18" s="3"/>
      <c r="W18" s="3"/>
      <c r="X18" s="3"/>
      <c r="Y18" s="3"/>
    </row>
    <row r="19" ht="15.75" customHeight="1">
      <c r="A19" s="3"/>
      <c r="B19" s="11"/>
      <c r="C19" s="1" t="s">
        <v>20</v>
      </c>
      <c r="D19" s="3"/>
      <c r="E19" s="2">
        <f>E6*B2+E16*B8</f>
        <v>8.4227</v>
      </c>
      <c r="F19" s="3"/>
      <c r="G19" s="3"/>
      <c r="H19" s="3"/>
      <c r="I19" s="3"/>
      <c r="J19" s="3"/>
      <c r="K19" s="3"/>
      <c r="L19" s="3"/>
      <c r="M19" s="3"/>
      <c r="N19" s="3"/>
      <c r="O19" s="3"/>
      <c r="P19" s="3"/>
      <c r="Q19" s="3"/>
      <c r="R19" s="3"/>
      <c r="S19" s="3"/>
      <c r="T19" s="3"/>
      <c r="U19" s="3"/>
      <c r="V19" s="3"/>
      <c r="W19" s="3"/>
      <c r="X19" s="3"/>
      <c r="Y19" s="3"/>
    </row>
    <row r="20" ht="15.75" customHeight="1">
      <c r="A20" s="3"/>
      <c r="B20" s="11"/>
      <c r="C20" s="3"/>
      <c r="D20" s="3"/>
      <c r="E20" s="3"/>
      <c r="F20" s="3"/>
      <c r="G20" s="3"/>
      <c r="H20" s="3"/>
      <c r="I20" s="3"/>
      <c r="J20" s="3"/>
      <c r="K20" s="3"/>
      <c r="L20" s="3"/>
      <c r="M20" s="3"/>
      <c r="N20" s="3"/>
      <c r="O20" s="3"/>
      <c r="P20" s="3"/>
      <c r="Q20" s="3"/>
      <c r="R20" s="3"/>
      <c r="S20" s="3"/>
      <c r="T20" s="3"/>
      <c r="U20" s="3"/>
      <c r="V20" s="3"/>
      <c r="W20" s="3"/>
      <c r="X20" s="3"/>
      <c r="Y20" s="3"/>
    </row>
    <row r="21" ht="15.75" customHeight="1">
      <c r="A21" s="3" t="s">
        <v>21</v>
      </c>
      <c r="B21" s="11"/>
      <c r="C21" s="3" t="s">
        <v>22</v>
      </c>
      <c r="D21" s="3"/>
      <c r="E21" s="3" t="s">
        <v>23</v>
      </c>
      <c r="F21" s="3"/>
      <c r="G21" s="3"/>
      <c r="H21" s="3"/>
      <c r="I21" s="3"/>
      <c r="J21" s="3"/>
      <c r="K21" s="3"/>
      <c r="L21" s="3"/>
      <c r="M21" s="3"/>
      <c r="N21" s="3"/>
      <c r="O21" s="3"/>
      <c r="P21" s="3"/>
      <c r="Q21" s="3"/>
      <c r="R21" s="3"/>
      <c r="S21" s="3"/>
      <c r="T21" s="3"/>
      <c r="U21" s="3"/>
      <c r="V21" s="3"/>
      <c r="W21" s="3"/>
      <c r="X21" s="3"/>
      <c r="Y21" s="3"/>
    </row>
    <row r="22" ht="15.75" customHeight="1">
      <c r="A22" s="14" t="s">
        <v>24</v>
      </c>
      <c r="B22" s="11"/>
      <c r="C22" s="15" t="s">
        <v>25</v>
      </c>
      <c r="D22" s="3"/>
      <c r="E22" s="14" t="s">
        <v>26</v>
      </c>
      <c r="F22" s="3"/>
      <c r="G22" s="3"/>
      <c r="H22" s="3"/>
      <c r="I22" s="3"/>
      <c r="J22" s="3"/>
      <c r="K22" s="3"/>
      <c r="L22" s="3"/>
      <c r="M22" s="3"/>
      <c r="N22" s="3"/>
      <c r="O22" s="3"/>
      <c r="P22" s="3"/>
      <c r="Q22" s="3"/>
      <c r="R22" s="3"/>
      <c r="S22" s="3"/>
      <c r="T22" s="3"/>
      <c r="U22" s="3"/>
      <c r="V22" s="3"/>
      <c r="W22" s="3"/>
      <c r="X22" s="3"/>
      <c r="Y22" s="3"/>
    </row>
    <row r="23" ht="15.75" customHeight="1">
      <c r="A23" s="3"/>
      <c r="B23" s="11"/>
      <c r="C23" s="3"/>
      <c r="D23" s="3"/>
      <c r="E23" s="3"/>
      <c r="F23" s="3"/>
      <c r="G23" s="3"/>
      <c r="H23" s="3"/>
      <c r="I23" s="3"/>
      <c r="J23" s="3"/>
      <c r="K23" s="3"/>
      <c r="L23" s="3"/>
      <c r="M23" s="3"/>
      <c r="N23" s="3"/>
      <c r="O23" s="3"/>
      <c r="P23" s="3"/>
      <c r="Q23" s="3"/>
      <c r="R23" s="3"/>
      <c r="S23" s="3"/>
      <c r="T23" s="3"/>
      <c r="U23" s="3"/>
      <c r="V23" s="3"/>
      <c r="W23" s="3"/>
      <c r="X23" s="3"/>
      <c r="Y23" s="3"/>
    </row>
    <row r="24" ht="15.75" customHeight="1">
      <c r="A24" s="3"/>
      <c r="B24" s="11"/>
      <c r="C24" s="3"/>
      <c r="D24" s="3"/>
      <c r="E24" s="3"/>
      <c r="F24" s="3"/>
      <c r="G24" s="3"/>
      <c r="H24" s="3"/>
      <c r="I24" s="3"/>
      <c r="J24" s="3"/>
      <c r="K24" s="3"/>
      <c r="L24" s="3"/>
      <c r="M24" s="3"/>
      <c r="N24" s="3"/>
      <c r="O24" s="3"/>
      <c r="P24" s="3"/>
      <c r="Q24" s="3"/>
      <c r="R24" s="3"/>
      <c r="S24" s="3"/>
      <c r="T24" s="3"/>
      <c r="U24" s="3"/>
      <c r="V24" s="3"/>
      <c r="W24" s="3"/>
      <c r="X24" s="3"/>
      <c r="Y24" s="3"/>
    </row>
    <row r="25" ht="15.75" customHeight="1">
      <c r="A25" s="3"/>
      <c r="B25" s="11"/>
      <c r="C25" s="3"/>
      <c r="D25" s="3"/>
      <c r="E25" s="3"/>
      <c r="F25" s="3"/>
      <c r="G25" s="3"/>
      <c r="H25" s="3"/>
      <c r="I25" s="3"/>
      <c r="J25" s="3"/>
      <c r="K25" s="3"/>
      <c r="L25" s="3"/>
      <c r="M25" s="3"/>
      <c r="N25" s="3"/>
      <c r="O25" s="3"/>
      <c r="P25" s="3"/>
      <c r="Q25" s="3"/>
      <c r="R25" s="3"/>
      <c r="S25" s="3"/>
      <c r="T25" s="3"/>
      <c r="U25" s="3"/>
      <c r="V25" s="3"/>
      <c r="W25" s="3"/>
      <c r="X25" s="3"/>
      <c r="Y25" s="3"/>
    </row>
    <row r="26" ht="15.75" customHeight="1">
      <c r="A26" s="3"/>
      <c r="B26" s="11"/>
      <c r="C26" s="3"/>
      <c r="D26" s="3"/>
      <c r="E26" s="3"/>
      <c r="F26" s="3"/>
      <c r="G26" s="3"/>
      <c r="H26" s="3"/>
      <c r="I26" s="3"/>
      <c r="J26" s="3"/>
      <c r="K26" s="3"/>
      <c r="L26" s="3"/>
      <c r="M26" s="3"/>
      <c r="N26" s="3"/>
      <c r="O26" s="3"/>
      <c r="P26" s="3"/>
      <c r="Q26" s="3"/>
      <c r="R26" s="3"/>
      <c r="S26" s="3"/>
      <c r="T26" s="3"/>
      <c r="U26" s="3"/>
      <c r="V26" s="3"/>
      <c r="W26" s="3"/>
      <c r="X26" s="3"/>
      <c r="Y26" s="3"/>
    </row>
    <row r="27" ht="15.75" customHeight="1">
      <c r="A27" s="3"/>
      <c r="B27" s="11"/>
      <c r="C27" s="3"/>
      <c r="D27" s="3"/>
      <c r="E27" s="3"/>
      <c r="F27" s="3"/>
      <c r="G27" s="3"/>
      <c r="H27" s="3"/>
      <c r="I27" s="3"/>
      <c r="J27" s="3"/>
      <c r="K27" s="3"/>
      <c r="L27" s="3"/>
      <c r="M27" s="3"/>
      <c r="N27" s="3"/>
      <c r="O27" s="3"/>
      <c r="P27" s="3"/>
      <c r="Q27" s="3"/>
      <c r="R27" s="3"/>
      <c r="S27" s="3"/>
      <c r="T27" s="3"/>
      <c r="U27" s="3"/>
      <c r="V27" s="3"/>
      <c r="W27" s="3"/>
      <c r="X27" s="3"/>
      <c r="Y27" s="3"/>
    </row>
    <row r="28" ht="15.75" customHeight="1">
      <c r="A28" s="3"/>
      <c r="B28" s="11"/>
      <c r="C28" s="3"/>
      <c r="D28" s="3"/>
      <c r="E28" s="3"/>
      <c r="F28" s="3"/>
      <c r="G28" s="3"/>
      <c r="H28" s="3"/>
      <c r="I28" s="3"/>
      <c r="J28" s="3"/>
      <c r="K28" s="3"/>
      <c r="L28" s="3"/>
      <c r="M28" s="3"/>
      <c r="N28" s="3"/>
      <c r="O28" s="3"/>
      <c r="P28" s="3"/>
      <c r="Q28" s="3"/>
      <c r="R28" s="3"/>
      <c r="S28" s="3"/>
      <c r="T28" s="3"/>
      <c r="U28" s="3"/>
      <c r="V28" s="3"/>
      <c r="W28" s="3"/>
      <c r="X28" s="3"/>
      <c r="Y28" s="3"/>
    </row>
    <row r="29" ht="15.75" customHeight="1">
      <c r="A29" s="3"/>
      <c r="B29" s="11"/>
      <c r="C29" s="3"/>
      <c r="D29" s="3"/>
      <c r="E29" s="3"/>
      <c r="F29" s="3"/>
      <c r="G29" s="3"/>
      <c r="H29" s="3"/>
      <c r="I29" s="3"/>
      <c r="J29" s="3"/>
      <c r="K29" s="3"/>
      <c r="L29" s="3"/>
      <c r="M29" s="3"/>
      <c r="N29" s="3"/>
      <c r="O29" s="3"/>
      <c r="P29" s="3"/>
      <c r="Q29" s="3"/>
      <c r="R29" s="3"/>
      <c r="S29" s="3"/>
      <c r="T29" s="3"/>
      <c r="U29" s="3"/>
      <c r="V29" s="3"/>
      <c r="W29" s="3"/>
      <c r="X29" s="3"/>
      <c r="Y29" s="3"/>
    </row>
    <row r="30" ht="15.75" customHeight="1">
      <c r="A30" s="3"/>
      <c r="B30" s="11"/>
      <c r="C30" s="3"/>
      <c r="D30" s="3"/>
      <c r="E30" s="3"/>
      <c r="F30" s="3"/>
      <c r="G30" s="3"/>
      <c r="H30" s="3"/>
      <c r="I30" s="3"/>
      <c r="J30" s="3"/>
      <c r="K30" s="3"/>
      <c r="L30" s="3"/>
      <c r="M30" s="3"/>
      <c r="N30" s="3"/>
      <c r="O30" s="3"/>
      <c r="P30" s="3"/>
      <c r="Q30" s="3"/>
      <c r="R30" s="3"/>
      <c r="S30" s="3"/>
      <c r="T30" s="3"/>
      <c r="U30" s="3"/>
      <c r="V30" s="3"/>
      <c r="W30" s="3"/>
      <c r="X30" s="3"/>
      <c r="Y30" s="3"/>
    </row>
    <row r="31" ht="15.75" customHeight="1">
      <c r="A31" s="3"/>
      <c r="B31" s="11"/>
      <c r="C31" s="3"/>
      <c r="D31" s="3"/>
      <c r="E31" s="3"/>
      <c r="F31" s="3"/>
      <c r="G31" s="3"/>
      <c r="H31" s="3"/>
      <c r="I31" s="3"/>
      <c r="J31" s="3"/>
      <c r="K31" s="3"/>
      <c r="L31" s="3"/>
      <c r="M31" s="3"/>
      <c r="N31" s="3"/>
      <c r="O31" s="3"/>
      <c r="P31" s="3"/>
      <c r="Q31" s="3"/>
      <c r="R31" s="3"/>
      <c r="S31" s="3"/>
      <c r="T31" s="3"/>
      <c r="U31" s="3"/>
      <c r="V31" s="3"/>
      <c r="W31" s="3"/>
      <c r="X31" s="3"/>
      <c r="Y31" s="3"/>
    </row>
    <row r="32" ht="15.75" customHeight="1">
      <c r="A32" s="3"/>
      <c r="B32" s="11"/>
      <c r="C32" s="3"/>
      <c r="D32" s="3"/>
      <c r="E32" s="3"/>
      <c r="F32" s="3"/>
      <c r="G32" s="3"/>
      <c r="H32" s="3"/>
      <c r="I32" s="3"/>
      <c r="J32" s="3"/>
      <c r="K32" s="3"/>
      <c r="L32" s="3"/>
      <c r="M32" s="3"/>
      <c r="N32" s="3"/>
      <c r="O32" s="3"/>
      <c r="P32" s="3"/>
      <c r="Q32" s="3"/>
      <c r="R32" s="3"/>
      <c r="S32" s="3"/>
      <c r="T32" s="3"/>
      <c r="U32" s="3"/>
      <c r="V32" s="3"/>
      <c r="W32" s="3"/>
      <c r="X32" s="3"/>
      <c r="Y32" s="3"/>
    </row>
    <row r="33" ht="15.75" customHeight="1">
      <c r="A33" s="3"/>
      <c r="B33" s="11"/>
      <c r="C33" s="3"/>
      <c r="D33" s="3"/>
      <c r="E33" s="3"/>
      <c r="F33" s="3"/>
      <c r="G33" s="3"/>
      <c r="H33" s="3"/>
      <c r="I33" s="3"/>
      <c r="J33" s="3"/>
      <c r="K33" s="3"/>
      <c r="L33" s="3"/>
      <c r="M33" s="3"/>
      <c r="N33" s="3"/>
      <c r="O33" s="3"/>
      <c r="P33" s="3"/>
      <c r="Q33" s="3"/>
      <c r="R33" s="3"/>
      <c r="S33" s="3"/>
      <c r="T33" s="3"/>
      <c r="U33" s="3"/>
      <c r="V33" s="3"/>
      <c r="W33" s="3"/>
      <c r="X33" s="3"/>
      <c r="Y33" s="3"/>
    </row>
    <row r="34" ht="15.75" customHeight="1">
      <c r="A34" s="3"/>
      <c r="B34" s="11"/>
      <c r="C34" s="3"/>
      <c r="D34" s="3"/>
      <c r="E34" s="3"/>
      <c r="F34" s="3"/>
      <c r="G34" s="3"/>
      <c r="H34" s="3"/>
      <c r="I34" s="3"/>
      <c r="J34" s="3"/>
      <c r="K34" s="3"/>
      <c r="L34" s="3"/>
      <c r="M34" s="3"/>
      <c r="N34" s="3"/>
      <c r="O34" s="3"/>
      <c r="P34" s="3"/>
      <c r="Q34" s="3"/>
      <c r="R34" s="3"/>
      <c r="S34" s="3"/>
      <c r="T34" s="3"/>
      <c r="U34" s="3"/>
      <c r="V34" s="3"/>
      <c r="W34" s="3"/>
      <c r="X34" s="3"/>
      <c r="Y34" s="3"/>
    </row>
    <row r="35" ht="15.75" customHeight="1">
      <c r="A35" s="3"/>
      <c r="B35" s="11"/>
      <c r="C35" s="3"/>
      <c r="D35" s="3"/>
      <c r="E35" s="3"/>
      <c r="F35" s="3"/>
      <c r="G35" s="3"/>
      <c r="H35" s="3"/>
      <c r="I35" s="3"/>
      <c r="J35" s="3"/>
      <c r="K35" s="3"/>
      <c r="L35" s="3"/>
      <c r="M35" s="3"/>
      <c r="N35" s="3"/>
      <c r="O35" s="3"/>
      <c r="P35" s="3"/>
      <c r="Q35" s="3"/>
      <c r="R35" s="3"/>
      <c r="S35" s="3"/>
      <c r="T35" s="3"/>
      <c r="U35" s="3"/>
      <c r="V35" s="3"/>
      <c r="W35" s="3"/>
      <c r="X35" s="3"/>
      <c r="Y35" s="3"/>
    </row>
    <row r="36" ht="15.75" customHeight="1">
      <c r="A36" s="3"/>
      <c r="B36" s="11"/>
      <c r="C36" s="3"/>
      <c r="D36" s="3"/>
      <c r="E36" s="3"/>
      <c r="F36" s="3"/>
      <c r="G36" s="3"/>
      <c r="H36" s="3"/>
      <c r="I36" s="3"/>
      <c r="J36" s="3"/>
      <c r="K36" s="3"/>
      <c r="L36" s="3"/>
      <c r="M36" s="3"/>
      <c r="N36" s="3"/>
      <c r="O36" s="3"/>
      <c r="P36" s="3"/>
      <c r="Q36" s="3"/>
      <c r="R36" s="3"/>
      <c r="S36" s="3"/>
      <c r="T36" s="3"/>
      <c r="U36" s="3"/>
      <c r="V36" s="3"/>
      <c r="W36" s="3"/>
      <c r="X36" s="3"/>
      <c r="Y36" s="3"/>
    </row>
    <row r="37" ht="15.75" customHeight="1">
      <c r="A37" s="3"/>
      <c r="B37" s="11"/>
      <c r="C37" s="3"/>
      <c r="D37" s="3"/>
      <c r="E37" s="3"/>
      <c r="F37" s="3"/>
      <c r="G37" s="3"/>
      <c r="H37" s="3"/>
      <c r="I37" s="3"/>
      <c r="J37" s="3"/>
      <c r="K37" s="3"/>
      <c r="L37" s="3"/>
      <c r="M37" s="3"/>
      <c r="N37" s="3"/>
      <c r="O37" s="3"/>
      <c r="P37" s="3"/>
      <c r="Q37" s="3"/>
      <c r="R37" s="3"/>
      <c r="S37" s="3"/>
      <c r="T37" s="3"/>
      <c r="U37" s="3"/>
      <c r="V37" s="3"/>
      <c r="W37" s="3"/>
      <c r="X37" s="3"/>
      <c r="Y37" s="3"/>
    </row>
    <row r="38" ht="15.75" customHeight="1">
      <c r="A38" s="3"/>
      <c r="B38" s="11"/>
      <c r="C38" s="3"/>
      <c r="D38" s="3"/>
      <c r="E38" s="3"/>
      <c r="F38" s="3"/>
      <c r="G38" s="3"/>
      <c r="H38" s="3"/>
      <c r="I38" s="3"/>
      <c r="J38" s="3"/>
      <c r="K38" s="3"/>
      <c r="L38" s="3"/>
      <c r="M38" s="3"/>
      <c r="N38" s="3"/>
      <c r="O38" s="3"/>
      <c r="P38" s="3"/>
      <c r="Q38" s="3"/>
      <c r="R38" s="3"/>
      <c r="S38" s="3"/>
      <c r="T38" s="3"/>
      <c r="U38" s="3"/>
      <c r="V38" s="3"/>
      <c r="W38" s="3"/>
      <c r="X38" s="3"/>
      <c r="Y38" s="3"/>
    </row>
    <row r="39" ht="15.75" customHeight="1">
      <c r="A39" s="3"/>
      <c r="B39" s="11"/>
      <c r="C39" s="3"/>
      <c r="D39" s="3"/>
      <c r="E39" s="3"/>
      <c r="F39" s="3"/>
      <c r="G39" s="3"/>
      <c r="H39" s="3"/>
      <c r="I39" s="3"/>
      <c r="J39" s="3"/>
      <c r="K39" s="3"/>
      <c r="L39" s="3"/>
      <c r="M39" s="3"/>
      <c r="N39" s="3"/>
      <c r="O39" s="3"/>
      <c r="P39" s="3"/>
      <c r="Q39" s="3"/>
      <c r="R39" s="3"/>
      <c r="S39" s="3"/>
      <c r="T39" s="3"/>
      <c r="U39" s="3"/>
      <c r="V39" s="3"/>
      <c r="W39" s="3"/>
      <c r="X39" s="3"/>
      <c r="Y39" s="3"/>
    </row>
    <row r="40" ht="15.75" customHeight="1">
      <c r="A40" s="3"/>
      <c r="B40" s="11"/>
      <c r="C40" s="3"/>
      <c r="D40" s="3"/>
      <c r="E40" s="3"/>
      <c r="F40" s="3"/>
      <c r="G40" s="3"/>
      <c r="H40" s="3"/>
      <c r="I40" s="3"/>
      <c r="J40" s="3"/>
      <c r="K40" s="3"/>
      <c r="L40" s="3"/>
      <c r="M40" s="3"/>
      <c r="N40" s="3"/>
      <c r="O40" s="3"/>
      <c r="P40" s="3"/>
      <c r="Q40" s="3"/>
      <c r="R40" s="3"/>
      <c r="S40" s="3"/>
      <c r="T40" s="3"/>
      <c r="U40" s="3"/>
      <c r="V40" s="3"/>
      <c r="W40" s="3"/>
      <c r="X40" s="3"/>
      <c r="Y40" s="3"/>
    </row>
    <row r="41" ht="15.75" customHeight="1">
      <c r="A41" s="3"/>
      <c r="B41" s="11"/>
      <c r="C41" s="3"/>
      <c r="D41" s="3"/>
      <c r="E41" s="3"/>
      <c r="F41" s="3"/>
      <c r="G41" s="3"/>
      <c r="H41" s="3"/>
      <c r="I41" s="3"/>
      <c r="J41" s="3"/>
      <c r="K41" s="3"/>
      <c r="L41" s="3"/>
      <c r="M41" s="3"/>
      <c r="N41" s="3"/>
      <c r="O41" s="3"/>
      <c r="P41" s="3"/>
      <c r="Q41" s="3"/>
      <c r="R41" s="3"/>
      <c r="S41" s="3"/>
      <c r="T41" s="3"/>
      <c r="U41" s="3"/>
      <c r="V41" s="3"/>
      <c r="W41" s="3"/>
      <c r="X41" s="3"/>
      <c r="Y41" s="3"/>
    </row>
    <row r="42" ht="15.75" customHeight="1">
      <c r="A42" s="3"/>
      <c r="B42" s="11"/>
      <c r="C42" s="3"/>
      <c r="D42" s="3"/>
      <c r="E42" s="3"/>
      <c r="F42" s="3"/>
      <c r="G42" s="3"/>
      <c r="H42" s="3"/>
      <c r="I42" s="3"/>
      <c r="J42" s="3"/>
      <c r="K42" s="3"/>
      <c r="L42" s="3"/>
      <c r="M42" s="3"/>
      <c r="N42" s="3"/>
      <c r="O42" s="3"/>
      <c r="P42" s="3"/>
      <c r="Q42" s="3"/>
      <c r="R42" s="3"/>
      <c r="S42" s="3"/>
      <c r="T42" s="3"/>
      <c r="U42" s="3"/>
      <c r="V42" s="3"/>
      <c r="W42" s="3"/>
      <c r="X42" s="3"/>
      <c r="Y42" s="3"/>
    </row>
    <row r="43" ht="15.75" customHeight="1">
      <c r="A43" s="3"/>
      <c r="B43" s="11"/>
      <c r="C43" s="3"/>
      <c r="D43" s="3"/>
      <c r="E43" s="3"/>
      <c r="F43" s="3"/>
      <c r="G43" s="3"/>
      <c r="H43" s="3"/>
      <c r="I43" s="3"/>
      <c r="J43" s="3"/>
      <c r="K43" s="3"/>
      <c r="L43" s="3"/>
      <c r="M43" s="3"/>
      <c r="N43" s="3"/>
      <c r="O43" s="3"/>
      <c r="P43" s="3"/>
      <c r="Q43" s="3"/>
      <c r="R43" s="3"/>
      <c r="S43" s="3"/>
      <c r="T43" s="3"/>
      <c r="U43" s="3"/>
      <c r="V43" s="3"/>
      <c r="W43" s="3"/>
      <c r="X43" s="3"/>
      <c r="Y43" s="3"/>
    </row>
    <row r="44" ht="15.75" customHeight="1">
      <c r="A44" s="3"/>
      <c r="B44" s="11"/>
      <c r="C44" s="3"/>
      <c r="D44" s="3"/>
      <c r="E44" s="3"/>
      <c r="F44" s="3"/>
      <c r="G44" s="3"/>
      <c r="H44" s="3"/>
      <c r="I44" s="3"/>
      <c r="J44" s="3"/>
      <c r="K44" s="3"/>
      <c r="L44" s="3"/>
      <c r="M44" s="3"/>
      <c r="N44" s="3"/>
      <c r="O44" s="3"/>
      <c r="P44" s="3"/>
      <c r="Q44" s="3"/>
      <c r="R44" s="3"/>
      <c r="S44" s="3"/>
      <c r="T44" s="3"/>
      <c r="U44" s="3"/>
      <c r="V44" s="3"/>
      <c r="W44" s="3"/>
      <c r="X44" s="3"/>
      <c r="Y44" s="3"/>
    </row>
    <row r="45" ht="15.75" customHeight="1">
      <c r="A45" s="3"/>
      <c r="B45" s="11"/>
      <c r="C45" s="3"/>
      <c r="D45" s="3"/>
      <c r="E45" s="3"/>
      <c r="F45" s="3"/>
      <c r="G45" s="3"/>
      <c r="H45" s="3"/>
      <c r="I45" s="3"/>
      <c r="J45" s="3"/>
      <c r="K45" s="3"/>
      <c r="L45" s="3"/>
      <c r="M45" s="3"/>
      <c r="N45" s="3"/>
      <c r="O45" s="3"/>
      <c r="P45" s="3"/>
      <c r="Q45" s="3"/>
      <c r="R45" s="3"/>
      <c r="S45" s="3"/>
      <c r="T45" s="3"/>
      <c r="U45" s="3"/>
      <c r="V45" s="3"/>
      <c r="W45" s="3"/>
      <c r="X45" s="3"/>
      <c r="Y45" s="3"/>
    </row>
    <row r="46" ht="15.75" customHeight="1">
      <c r="A46" s="3"/>
      <c r="B46" s="11"/>
      <c r="C46" s="3"/>
      <c r="D46" s="3"/>
      <c r="E46" s="3"/>
      <c r="F46" s="3"/>
      <c r="G46" s="3"/>
      <c r="H46" s="3"/>
      <c r="I46" s="3"/>
      <c r="J46" s="3"/>
      <c r="K46" s="3"/>
      <c r="L46" s="3"/>
      <c r="M46" s="3"/>
      <c r="N46" s="3"/>
      <c r="O46" s="3"/>
      <c r="P46" s="3"/>
      <c r="Q46" s="3"/>
      <c r="R46" s="3"/>
      <c r="S46" s="3"/>
      <c r="T46" s="3"/>
      <c r="U46" s="3"/>
      <c r="V46" s="3"/>
      <c r="W46" s="3"/>
      <c r="X46" s="3"/>
      <c r="Y46" s="3"/>
    </row>
    <row r="47" ht="15.75" customHeight="1">
      <c r="A47" s="3"/>
      <c r="B47" s="11"/>
      <c r="C47" s="3"/>
      <c r="D47" s="3"/>
      <c r="E47" s="3"/>
      <c r="F47" s="3"/>
      <c r="G47" s="3"/>
      <c r="H47" s="3"/>
      <c r="I47" s="3"/>
      <c r="J47" s="3"/>
      <c r="K47" s="3"/>
      <c r="L47" s="3"/>
      <c r="M47" s="3"/>
      <c r="N47" s="3"/>
      <c r="O47" s="3"/>
      <c r="P47" s="3"/>
      <c r="Q47" s="3"/>
      <c r="R47" s="3"/>
      <c r="S47" s="3"/>
      <c r="T47" s="3"/>
      <c r="U47" s="3"/>
      <c r="V47" s="3"/>
      <c r="W47" s="3"/>
      <c r="X47" s="3"/>
      <c r="Y47" s="3"/>
    </row>
    <row r="48" ht="15.75" customHeight="1">
      <c r="A48" s="3"/>
      <c r="B48" s="11"/>
      <c r="C48" s="3"/>
      <c r="D48" s="3"/>
      <c r="E48" s="3"/>
      <c r="F48" s="3"/>
      <c r="G48" s="3"/>
      <c r="H48" s="3"/>
      <c r="I48" s="3"/>
      <c r="J48" s="3"/>
      <c r="K48" s="3"/>
      <c r="L48" s="3"/>
      <c r="M48" s="3"/>
      <c r="N48" s="3"/>
      <c r="O48" s="3"/>
      <c r="P48" s="3"/>
      <c r="Q48" s="3"/>
      <c r="R48" s="3"/>
      <c r="S48" s="3"/>
      <c r="T48" s="3"/>
      <c r="U48" s="3"/>
      <c r="V48" s="3"/>
      <c r="W48" s="3"/>
      <c r="X48" s="3"/>
      <c r="Y48" s="3"/>
    </row>
    <row r="49" ht="15.75" customHeight="1">
      <c r="A49" s="3"/>
      <c r="B49" s="11"/>
      <c r="C49" s="3"/>
      <c r="D49" s="3"/>
      <c r="E49" s="3"/>
      <c r="F49" s="3"/>
      <c r="G49" s="3"/>
      <c r="H49" s="3"/>
      <c r="I49" s="3"/>
      <c r="J49" s="3"/>
      <c r="K49" s="3"/>
      <c r="L49" s="3"/>
      <c r="M49" s="3"/>
      <c r="N49" s="3"/>
      <c r="O49" s="3"/>
      <c r="P49" s="3"/>
      <c r="Q49" s="3"/>
      <c r="R49" s="3"/>
      <c r="S49" s="3"/>
      <c r="T49" s="3"/>
      <c r="U49" s="3"/>
      <c r="V49" s="3"/>
      <c r="W49" s="3"/>
      <c r="X49" s="3"/>
      <c r="Y49" s="3"/>
    </row>
    <row r="50" ht="15.75" customHeight="1">
      <c r="A50" s="3"/>
      <c r="B50" s="11"/>
      <c r="C50" s="3"/>
      <c r="D50" s="3"/>
      <c r="E50" s="3"/>
      <c r="F50" s="3"/>
      <c r="G50" s="3"/>
      <c r="H50" s="3"/>
      <c r="I50" s="3"/>
      <c r="J50" s="3"/>
      <c r="K50" s="3"/>
      <c r="L50" s="3"/>
      <c r="M50" s="3"/>
      <c r="N50" s="3"/>
      <c r="O50" s="3"/>
      <c r="P50" s="3"/>
      <c r="Q50" s="3"/>
      <c r="R50" s="3"/>
      <c r="S50" s="3"/>
      <c r="T50" s="3"/>
      <c r="U50" s="3"/>
      <c r="V50" s="3"/>
      <c r="W50" s="3"/>
      <c r="X50" s="3"/>
      <c r="Y50" s="3"/>
    </row>
    <row r="51" ht="15.75" customHeight="1">
      <c r="A51" s="3"/>
      <c r="B51" s="11"/>
      <c r="C51" s="3"/>
      <c r="D51" s="3"/>
      <c r="E51" s="3"/>
      <c r="F51" s="3"/>
      <c r="G51" s="3"/>
      <c r="H51" s="3"/>
      <c r="I51" s="3"/>
      <c r="J51" s="3"/>
      <c r="K51" s="3"/>
      <c r="L51" s="3"/>
      <c r="M51" s="3"/>
      <c r="N51" s="3"/>
      <c r="O51" s="3"/>
      <c r="P51" s="3"/>
      <c r="Q51" s="3"/>
      <c r="R51" s="3"/>
      <c r="S51" s="3"/>
      <c r="T51" s="3"/>
      <c r="U51" s="3"/>
      <c r="V51" s="3"/>
      <c r="W51" s="3"/>
      <c r="X51" s="3"/>
      <c r="Y51" s="3"/>
    </row>
    <row r="52" ht="15.75" customHeight="1">
      <c r="A52" s="3"/>
      <c r="B52" s="11"/>
      <c r="C52" s="3"/>
      <c r="D52" s="3"/>
      <c r="E52" s="3"/>
      <c r="F52" s="3"/>
      <c r="G52" s="3"/>
      <c r="H52" s="3"/>
      <c r="I52" s="3"/>
      <c r="J52" s="3"/>
      <c r="K52" s="3"/>
      <c r="L52" s="3"/>
      <c r="M52" s="3"/>
      <c r="N52" s="3"/>
      <c r="O52" s="3"/>
      <c r="P52" s="3"/>
      <c r="Q52" s="3"/>
      <c r="R52" s="3"/>
      <c r="S52" s="3"/>
      <c r="T52" s="3"/>
      <c r="U52" s="3"/>
      <c r="V52" s="3"/>
      <c r="W52" s="3"/>
      <c r="X52" s="3"/>
      <c r="Y52" s="3"/>
    </row>
    <row r="53" ht="15.75" customHeight="1">
      <c r="A53" s="3"/>
      <c r="B53" s="11"/>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11"/>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11"/>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11"/>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11"/>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11"/>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11"/>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11"/>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11"/>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11"/>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11"/>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11"/>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11"/>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11"/>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11"/>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11"/>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11"/>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11"/>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11"/>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11"/>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11"/>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11"/>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11"/>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11"/>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11"/>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11"/>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11"/>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11"/>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11"/>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11"/>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11"/>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11"/>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11"/>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11"/>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11"/>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11"/>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11"/>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11"/>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11"/>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11"/>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11"/>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11"/>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11"/>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11"/>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11"/>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11"/>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11"/>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11"/>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11"/>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11"/>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11"/>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11"/>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11"/>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11"/>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11"/>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11"/>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11"/>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11"/>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11"/>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11"/>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11"/>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11"/>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11"/>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11"/>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11"/>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11"/>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11"/>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11"/>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11"/>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11"/>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11"/>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11"/>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11"/>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11"/>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11"/>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11"/>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11"/>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11"/>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11"/>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11"/>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11"/>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11"/>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11"/>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11"/>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11"/>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11"/>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11"/>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11"/>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11"/>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11"/>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11"/>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11"/>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11"/>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11"/>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11"/>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11"/>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11"/>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11"/>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11"/>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11"/>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11"/>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11"/>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11"/>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11"/>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11"/>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11"/>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11"/>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11"/>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11"/>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11"/>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11"/>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11"/>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11"/>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11"/>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11"/>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11"/>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11"/>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11"/>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11"/>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11"/>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11"/>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11"/>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11"/>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11"/>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11"/>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11"/>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11"/>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11"/>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11"/>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11"/>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11"/>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11"/>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11"/>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11"/>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11"/>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11"/>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11"/>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11"/>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11"/>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11"/>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11"/>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11"/>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11"/>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11"/>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11"/>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11"/>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11"/>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11"/>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11"/>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11"/>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11"/>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11"/>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11"/>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11"/>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11"/>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11"/>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11"/>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11"/>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11"/>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11"/>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11"/>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11"/>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11"/>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11"/>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11"/>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11"/>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11"/>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11"/>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11"/>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11"/>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6">
    <cfRule type="cellIs" dxfId="0" priority="1" operator="lessThan">
      <formula>5.5</formula>
    </cfRule>
  </conditionalFormatting>
  <conditionalFormatting sqref="E6">
    <cfRule type="cellIs" dxfId="1" priority="2" operator="greaterThanOrEqual">
      <formula>5.5</formula>
    </cfRule>
  </conditionalFormatting>
  <conditionalFormatting sqref="E16">
    <cfRule type="cellIs" dxfId="0" priority="3" operator="lessThan">
      <formula>5.5</formula>
    </cfRule>
  </conditionalFormatting>
  <conditionalFormatting sqref="E16">
    <cfRule type="cellIs" dxfId="1" priority="4" operator="greaterThanOrEqual">
      <formula>5.5</formula>
    </cfRule>
  </conditionalFormatting>
  <conditionalFormatting sqref="E19">
    <cfRule type="cellIs" dxfId="2" priority="5" operator="lessThan">
      <formula>5.5</formula>
    </cfRule>
  </conditionalFormatting>
  <conditionalFormatting sqref="E19">
    <cfRule type="cellIs" dxfId="3" priority="6" operator="greaterThanOrEqual">
      <formula>5.5</formula>
    </cfRule>
  </conditionalFormatting>
  <hyperlinks>
    <hyperlink display="Visie/Scope Document" location="VisieScope!A1" ref="C2"/>
    <hyperlink display="Bedrijfsproces analyse" location="Bedrijfsprocesanalyse!A1" ref="C3"/>
    <hyperlink display="Actoren" location="Actoren!A1" ref="C4"/>
    <hyperlink display="User Stories" location="User Stories!A1" ref="C5"/>
    <hyperlink display="FO Document" location="FO Document!A1" ref="C8"/>
    <hyperlink display="Domein Model" location="Domein Model!A1" ref="C9"/>
    <hyperlink display="Toestandsdiagram*" location="Toestandsdiagram!A1" ref="C10"/>
    <hyperlink display="Use Case Diagram*" location="Use Case Diagram!A1" ref="C11"/>
    <hyperlink display="Use Case Templates*" location="Use Case Template!A1" ref="C12"/>
    <hyperlink display="Sitemap*" location="Sitemaps!A1" ref="C13"/>
    <hyperlink display="Wireframes*" location="Wireframes!A1" ref="C14"/>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57"/>
    <col customWidth="1" min="2" max="3" width="14.43"/>
    <col customWidth="1" min="4" max="5" width="38.86"/>
    <col customWidth="1" min="6" max="6" width="43.86"/>
  </cols>
  <sheetData>
    <row r="1" ht="15.75" customHeight="1">
      <c r="A1" s="32"/>
      <c r="B1" s="36" t="s">
        <v>27</v>
      </c>
      <c r="C1" s="36" t="s">
        <v>28</v>
      </c>
      <c r="D1" s="36" t="s">
        <v>29</v>
      </c>
      <c r="E1" s="36" t="s">
        <v>30</v>
      </c>
      <c r="F1" s="36" t="s">
        <v>31</v>
      </c>
      <c r="G1" s="3"/>
      <c r="H1" s="3"/>
      <c r="I1" s="3"/>
      <c r="J1" s="3"/>
      <c r="K1" s="3"/>
      <c r="L1" s="3"/>
      <c r="M1" s="3"/>
      <c r="N1" s="3"/>
      <c r="O1" s="3"/>
      <c r="P1" s="3"/>
      <c r="Q1" s="3"/>
      <c r="R1" s="3"/>
      <c r="S1" s="3"/>
      <c r="T1" s="3"/>
      <c r="U1" s="3"/>
      <c r="V1" s="3"/>
      <c r="W1" s="3"/>
      <c r="X1" s="3"/>
      <c r="Y1" s="3"/>
      <c r="Z1" s="3"/>
    </row>
    <row r="2" ht="15.75" customHeight="1">
      <c r="A2" s="37" t="s">
        <v>77</v>
      </c>
      <c r="B2" s="20">
        <v>0.2</v>
      </c>
      <c r="C2" s="28">
        <v>10.0</v>
      </c>
      <c r="D2" s="19" t="s">
        <v>108</v>
      </c>
      <c r="E2" s="19" t="s">
        <v>109</v>
      </c>
      <c r="F2" s="19" t="s">
        <v>110</v>
      </c>
      <c r="G2" s="3"/>
      <c r="H2" s="3"/>
      <c r="I2" s="3"/>
      <c r="J2" s="3"/>
      <c r="K2" s="3"/>
      <c r="L2" s="3"/>
      <c r="M2" s="3"/>
      <c r="N2" s="3"/>
      <c r="O2" s="3"/>
      <c r="P2" s="3"/>
      <c r="Q2" s="3"/>
      <c r="R2" s="3"/>
      <c r="S2" s="3"/>
      <c r="T2" s="3"/>
      <c r="U2" s="3"/>
      <c r="V2" s="3"/>
      <c r="W2" s="3"/>
      <c r="X2" s="3"/>
      <c r="Y2" s="3"/>
      <c r="Z2" s="3"/>
    </row>
    <row r="3" ht="15.75" customHeight="1">
      <c r="A3" s="37" t="s">
        <v>37</v>
      </c>
      <c r="B3" s="20">
        <v>0.4</v>
      </c>
      <c r="C3" s="28">
        <v>10.0</v>
      </c>
      <c r="D3" s="24" t="s">
        <v>111</v>
      </c>
      <c r="E3" s="19" t="s">
        <v>112</v>
      </c>
      <c r="F3" s="19" t="s">
        <v>113</v>
      </c>
      <c r="G3" s="3"/>
      <c r="H3" s="3"/>
      <c r="I3" s="3"/>
      <c r="J3" s="3"/>
      <c r="K3" s="3"/>
      <c r="L3" s="3"/>
      <c r="M3" s="3"/>
      <c r="N3" s="3"/>
      <c r="O3" s="3"/>
      <c r="P3" s="3"/>
      <c r="Q3" s="3"/>
      <c r="R3" s="3"/>
      <c r="S3" s="3"/>
      <c r="T3" s="3"/>
      <c r="U3" s="3"/>
      <c r="V3" s="3"/>
      <c r="W3" s="3"/>
      <c r="X3" s="3"/>
      <c r="Y3" s="3"/>
      <c r="Z3" s="3"/>
    </row>
    <row r="4" ht="15.75" customHeight="1">
      <c r="A4" s="37" t="s">
        <v>84</v>
      </c>
      <c r="B4" s="20">
        <v>0.4</v>
      </c>
      <c r="C4" s="28">
        <v>10.0</v>
      </c>
      <c r="D4" s="24" t="s">
        <v>114</v>
      </c>
      <c r="E4" s="24" t="s">
        <v>115</v>
      </c>
      <c r="F4" s="19" t="s">
        <v>116</v>
      </c>
      <c r="G4" s="3"/>
      <c r="H4" s="3"/>
      <c r="I4" s="3"/>
      <c r="J4" s="3"/>
      <c r="K4" s="3"/>
      <c r="L4" s="3"/>
      <c r="M4" s="3"/>
      <c r="N4" s="3"/>
      <c r="O4" s="3"/>
      <c r="P4" s="3"/>
      <c r="Q4" s="3"/>
      <c r="R4" s="3"/>
      <c r="S4" s="3"/>
      <c r="T4" s="3"/>
      <c r="U4" s="3"/>
      <c r="V4" s="3"/>
      <c r="W4" s="3"/>
      <c r="X4" s="3"/>
      <c r="Y4" s="3"/>
      <c r="Z4" s="3"/>
    </row>
    <row r="5" ht="15.75" customHeight="1">
      <c r="A5" s="3"/>
      <c r="B5" s="3"/>
      <c r="C5" s="3"/>
      <c r="D5" s="3"/>
      <c r="E5" s="3"/>
      <c r="F5" s="3"/>
      <c r="G5" s="3"/>
      <c r="H5" s="3"/>
      <c r="I5" s="3"/>
      <c r="J5" s="3"/>
      <c r="K5" s="3"/>
      <c r="L5" s="3"/>
      <c r="M5" s="3"/>
      <c r="N5" s="3"/>
      <c r="O5" s="3"/>
      <c r="P5" s="3"/>
      <c r="Q5" s="3"/>
      <c r="R5" s="3"/>
      <c r="S5" s="3"/>
      <c r="T5" s="3"/>
      <c r="U5" s="3"/>
      <c r="V5" s="3"/>
      <c r="W5" s="3"/>
      <c r="X5" s="3"/>
      <c r="Y5" s="3"/>
      <c r="Z5" s="3"/>
    </row>
    <row r="6" ht="15.75" customHeight="1">
      <c r="A6" s="3"/>
      <c r="B6" s="39" t="s">
        <v>117</v>
      </c>
      <c r="C6" s="2">
        <f>C2*B2+C3*B3+C4*B4</f>
        <v>10</v>
      </c>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57"/>
    <col customWidth="1" min="2" max="3" width="14.43"/>
    <col customWidth="1" min="4" max="4" width="31.86"/>
    <col customWidth="1" min="5" max="5" width="38.29"/>
    <col customWidth="1" min="6" max="6" width="37.57"/>
  </cols>
  <sheetData>
    <row r="1" ht="15.75" customHeight="1">
      <c r="A1" s="32"/>
      <c r="B1" s="36" t="s">
        <v>27</v>
      </c>
      <c r="C1" s="36" t="s">
        <v>28</v>
      </c>
      <c r="D1" s="36" t="s">
        <v>29</v>
      </c>
      <c r="E1" s="36" t="s">
        <v>30</v>
      </c>
      <c r="F1" s="36" t="s">
        <v>31</v>
      </c>
      <c r="G1" s="3"/>
      <c r="H1" s="3"/>
      <c r="I1" s="3"/>
      <c r="J1" s="3"/>
      <c r="K1" s="3"/>
      <c r="L1" s="3"/>
      <c r="M1" s="3"/>
      <c r="N1" s="3"/>
      <c r="O1" s="3"/>
      <c r="P1" s="3"/>
      <c r="Q1" s="3"/>
      <c r="R1" s="3"/>
      <c r="S1" s="3"/>
      <c r="T1" s="3"/>
      <c r="U1" s="3"/>
      <c r="V1" s="3"/>
      <c r="W1" s="3"/>
      <c r="X1" s="3"/>
      <c r="Y1" s="3"/>
      <c r="Z1" s="3"/>
    </row>
    <row r="2" ht="15.75" customHeight="1">
      <c r="A2" s="37" t="s">
        <v>77</v>
      </c>
      <c r="B2" s="20">
        <v>0.2</v>
      </c>
      <c r="C2" s="28">
        <v>10.0</v>
      </c>
      <c r="D2" s="19" t="s">
        <v>118</v>
      </c>
      <c r="E2" s="19" t="s">
        <v>119</v>
      </c>
      <c r="F2" s="19" t="s">
        <v>120</v>
      </c>
      <c r="G2" s="3"/>
      <c r="H2" s="3"/>
      <c r="I2" s="3"/>
      <c r="J2" s="3"/>
      <c r="K2" s="3"/>
      <c r="L2" s="3"/>
      <c r="M2" s="3"/>
      <c r="N2" s="3"/>
      <c r="O2" s="3"/>
      <c r="P2" s="3"/>
      <c r="Q2" s="3"/>
      <c r="R2" s="3"/>
      <c r="S2" s="3"/>
      <c r="T2" s="3"/>
      <c r="U2" s="3"/>
      <c r="V2" s="3"/>
      <c r="W2" s="3"/>
      <c r="X2" s="3"/>
      <c r="Y2" s="3"/>
      <c r="Z2" s="3"/>
    </row>
    <row r="3" ht="15.75" customHeight="1">
      <c r="A3" s="37" t="s">
        <v>37</v>
      </c>
      <c r="B3" s="20">
        <v>0.4</v>
      </c>
      <c r="C3" s="28">
        <v>10.0</v>
      </c>
      <c r="D3" s="24" t="s">
        <v>121</v>
      </c>
      <c r="E3" s="19" t="s">
        <v>122</v>
      </c>
      <c r="F3" s="19" t="s">
        <v>123</v>
      </c>
      <c r="G3" s="3"/>
      <c r="H3" s="3"/>
      <c r="I3" s="3"/>
      <c r="J3" s="3"/>
      <c r="K3" s="3"/>
      <c r="L3" s="3"/>
      <c r="M3" s="3"/>
      <c r="N3" s="3"/>
      <c r="O3" s="3"/>
      <c r="P3" s="3"/>
      <c r="Q3" s="3"/>
      <c r="R3" s="3"/>
      <c r="S3" s="3"/>
      <c r="T3" s="3"/>
      <c r="U3" s="3"/>
      <c r="V3" s="3"/>
      <c r="W3" s="3"/>
      <c r="X3" s="3"/>
      <c r="Y3" s="3"/>
      <c r="Z3" s="3"/>
    </row>
    <row r="4" ht="15.75" customHeight="1">
      <c r="A4" s="37" t="s">
        <v>84</v>
      </c>
      <c r="B4" s="20">
        <v>0.4</v>
      </c>
      <c r="C4" s="28">
        <v>10.0</v>
      </c>
      <c r="D4" s="24" t="s">
        <v>124</v>
      </c>
      <c r="E4" s="24" t="s">
        <v>125</v>
      </c>
      <c r="F4" s="19" t="s">
        <v>126</v>
      </c>
      <c r="G4" s="3"/>
      <c r="H4" s="3"/>
      <c r="I4" s="3"/>
      <c r="J4" s="3"/>
      <c r="K4" s="3"/>
      <c r="L4" s="3"/>
      <c r="M4" s="3"/>
      <c r="N4" s="3"/>
      <c r="O4" s="3"/>
      <c r="P4" s="3"/>
      <c r="Q4" s="3"/>
      <c r="R4" s="3"/>
      <c r="S4" s="3"/>
      <c r="T4" s="3"/>
      <c r="U4" s="3"/>
      <c r="V4" s="3"/>
      <c r="W4" s="3"/>
      <c r="X4" s="3"/>
      <c r="Y4" s="3"/>
      <c r="Z4" s="3"/>
    </row>
    <row r="5" ht="15.75" customHeight="1">
      <c r="A5" s="3"/>
      <c r="B5" s="3"/>
      <c r="C5" s="3"/>
      <c r="D5" s="29" t="s">
        <v>127</v>
      </c>
      <c r="E5" s="3"/>
      <c r="F5" s="3"/>
      <c r="G5" s="3"/>
      <c r="H5" s="3"/>
      <c r="I5" s="3"/>
      <c r="J5" s="3"/>
      <c r="K5" s="3"/>
      <c r="L5" s="3"/>
      <c r="M5" s="3"/>
      <c r="N5" s="3"/>
      <c r="O5" s="3"/>
      <c r="P5" s="3"/>
      <c r="Q5" s="3"/>
      <c r="R5" s="3"/>
      <c r="S5" s="3"/>
      <c r="T5" s="3"/>
      <c r="U5" s="3"/>
      <c r="V5" s="3"/>
      <c r="W5" s="3"/>
      <c r="X5" s="3"/>
      <c r="Y5" s="3"/>
      <c r="Z5" s="3"/>
    </row>
    <row r="6" ht="15.75" customHeight="1">
      <c r="A6" s="3"/>
      <c r="B6" s="1" t="s">
        <v>128</v>
      </c>
      <c r="C6" s="2">
        <f>C2*B2+C3*B3+C4*B4</f>
        <v>10</v>
      </c>
      <c r="D6" s="40" t="s">
        <v>129</v>
      </c>
      <c r="E6" s="3"/>
      <c r="F6" s="40" t="s">
        <v>130</v>
      </c>
      <c r="G6" s="3"/>
      <c r="H6" s="3"/>
      <c r="I6" s="3"/>
      <c r="J6" s="3"/>
      <c r="K6" s="3"/>
      <c r="L6" s="3"/>
      <c r="M6" s="3"/>
      <c r="N6" s="3"/>
      <c r="O6" s="3"/>
      <c r="P6" s="3"/>
      <c r="Q6" s="3"/>
      <c r="R6" s="3"/>
      <c r="S6" s="3"/>
      <c r="T6" s="3"/>
      <c r="U6" s="3"/>
      <c r="V6" s="3"/>
      <c r="W6" s="3"/>
      <c r="X6" s="3"/>
      <c r="Y6" s="3"/>
      <c r="Z6" s="3"/>
    </row>
    <row r="7" ht="15.75" customHeight="1">
      <c r="A7" s="3"/>
      <c r="B7" s="3"/>
      <c r="C7" s="3"/>
      <c r="D7" s="29" t="s">
        <v>131</v>
      </c>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6"/>
    <hyperlink r:id="rId2" location="expandable-3" ref="F6"/>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57"/>
    <col customWidth="1" min="2" max="3" width="14.43"/>
    <col customWidth="1" min="4" max="4" width="22.0"/>
    <col customWidth="1" min="5" max="6" width="26.86"/>
  </cols>
  <sheetData>
    <row r="1" ht="15.75" customHeight="1">
      <c r="A1" s="32"/>
      <c r="B1" s="36" t="s">
        <v>27</v>
      </c>
      <c r="C1" s="36" t="s">
        <v>28</v>
      </c>
      <c r="D1" s="36" t="s">
        <v>29</v>
      </c>
      <c r="E1" s="36" t="s">
        <v>30</v>
      </c>
      <c r="F1" s="36" t="s">
        <v>31</v>
      </c>
    </row>
    <row r="2" ht="15.75" customHeight="1">
      <c r="A2" s="37" t="s">
        <v>77</v>
      </c>
      <c r="B2" s="20">
        <v>0.2</v>
      </c>
      <c r="C2" s="28">
        <v>10.0</v>
      </c>
      <c r="D2" s="19" t="s">
        <v>132</v>
      </c>
      <c r="E2" s="19" t="s">
        <v>133</v>
      </c>
      <c r="F2" s="19" t="s">
        <v>134</v>
      </c>
    </row>
    <row r="3" ht="15.75" customHeight="1">
      <c r="A3" s="37" t="s">
        <v>37</v>
      </c>
      <c r="B3" s="20">
        <v>0.4</v>
      </c>
      <c r="C3" s="28">
        <v>8.0</v>
      </c>
      <c r="D3" s="24" t="s">
        <v>135</v>
      </c>
      <c r="E3" s="19" t="s">
        <v>136</v>
      </c>
      <c r="F3" s="19" t="s">
        <v>137</v>
      </c>
    </row>
    <row r="4" ht="15.75" customHeight="1">
      <c r="A4" s="37" t="s">
        <v>84</v>
      </c>
      <c r="B4" s="20">
        <v>0.4</v>
      </c>
      <c r="C4" s="28">
        <v>8.0</v>
      </c>
      <c r="D4" s="24" t="s">
        <v>138</v>
      </c>
      <c r="E4" s="24" t="s">
        <v>139</v>
      </c>
      <c r="F4" s="19" t="s">
        <v>140</v>
      </c>
    </row>
    <row r="5" ht="15.75" customHeight="1">
      <c r="A5" s="3"/>
      <c r="B5" s="3"/>
      <c r="C5" s="3"/>
      <c r="D5" s="3"/>
      <c r="E5" s="3"/>
      <c r="F5" s="3"/>
    </row>
    <row r="6" ht="15.75" customHeight="1">
      <c r="A6" s="3"/>
      <c r="B6" s="39" t="s">
        <v>141</v>
      </c>
      <c r="C6" s="2">
        <f>C2*B2+C3*B3+C4*B4</f>
        <v>8.4</v>
      </c>
      <c r="D6" s="3"/>
      <c r="E6" s="3"/>
      <c r="F6" s="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2" width="17.14"/>
    <col customWidth="1" min="3" max="4" width="24.71"/>
    <col customWidth="1" min="5" max="5" width="25.71"/>
    <col customWidth="1" min="6" max="6" width="34.86"/>
  </cols>
  <sheetData>
    <row r="1" ht="15.75" customHeight="1">
      <c r="A1" s="16"/>
      <c r="B1" s="17" t="s">
        <v>27</v>
      </c>
      <c r="C1" s="17" t="s">
        <v>28</v>
      </c>
      <c r="D1" s="17" t="s">
        <v>29</v>
      </c>
      <c r="E1" s="17" t="s">
        <v>30</v>
      </c>
      <c r="F1" s="17" t="s">
        <v>31</v>
      </c>
      <c r="G1" s="18"/>
      <c r="H1" s="18"/>
      <c r="I1" s="18"/>
      <c r="J1" s="18"/>
      <c r="K1" s="18"/>
      <c r="L1" s="18"/>
      <c r="M1" s="18"/>
      <c r="N1" s="18"/>
      <c r="O1" s="18"/>
      <c r="P1" s="18"/>
      <c r="Q1" s="18"/>
      <c r="R1" s="18"/>
      <c r="S1" s="18"/>
      <c r="T1" s="18"/>
      <c r="U1" s="18"/>
      <c r="V1" s="18"/>
      <c r="W1" s="18"/>
      <c r="X1" s="18"/>
      <c r="Y1" s="18"/>
      <c r="Z1" s="18"/>
    </row>
    <row r="2" ht="15.75" customHeight="1">
      <c r="A2" s="19" t="s">
        <v>32</v>
      </c>
      <c r="B2" s="20">
        <v>0.3</v>
      </c>
      <c r="C2" s="21">
        <v>6.0</v>
      </c>
      <c r="D2" s="19" t="s">
        <v>33</v>
      </c>
      <c r="E2" s="19" t="s">
        <v>34</v>
      </c>
      <c r="F2" s="19" t="s">
        <v>35</v>
      </c>
      <c r="G2" s="22" t="s">
        <v>36</v>
      </c>
      <c r="H2" s="18"/>
      <c r="I2" s="18"/>
      <c r="J2" s="18"/>
      <c r="K2" s="18"/>
      <c r="L2" s="18"/>
      <c r="M2" s="18"/>
      <c r="N2" s="18"/>
      <c r="O2" s="18"/>
      <c r="P2" s="18"/>
      <c r="Q2" s="18"/>
      <c r="R2" s="18"/>
      <c r="S2" s="18"/>
      <c r="T2" s="18"/>
      <c r="U2" s="18"/>
      <c r="V2" s="18"/>
      <c r="W2" s="18"/>
      <c r="X2" s="18"/>
      <c r="Y2" s="18"/>
      <c r="Z2" s="18"/>
    </row>
    <row r="3" ht="15.75" customHeight="1">
      <c r="A3" s="19" t="s">
        <v>37</v>
      </c>
      <c r="B3" s="20">
        <v>0.35</v>
      </c>
      <c r="C3" s="23">
        <v>7.0</v>
      </c>
      <c r="D3" s="24" t="s">
        <v>38</v>
      </c>
      <c r="E3" s="19" t="s">
        <v>39</v>
      </c>
      <c r="F3" s="19" t="s">
        <v>40</v>
      </c>
      <c r="G3" s="18"/>
      <c r="H3" s="18"/>
      <c r="I3" s="18"/>
      <c r="J3" s="18"/>
      <c r="K3" s="18"/>
      <c r="L3" s="18"/>
      <c r="M3" s="18"/>
      <c r="N3" s="18"/>
      <c r="O3" s="18"/>
      <c r="P3" s="18"/>
      <c r="Q3" s="18"/>
      <c r="R3" s="18"/>
      <c r="S3" s="18"/>
      <c r="T3" s="18"/>
      <c r="U3" s="18"/>
      <c r="V3" s="18"/>
      <c r="W3" s="18"/>
      <c r="X3" s="18"/>
      <c r="Y3" s="18"/>
      <c r="Z3" s="18"/>
    </row>
    <row r="4" ht="15.75" customHeight="1">
      <c r="A4" s="19" t="s">
        <v>41</v>
      </c>
      <c r="B4" s="20">
        <v>0.35</v>
      </c>
      <c r="C4" s="23">
        <v>8.0</v>
      </c>
      <c r="D4" s="24" t="s">
        <v>42</v>
      </c>
      <c r="E4" s="24" t="s">
        <v>43</v>
      </c>
      <c r="F4" s="19" t="s">
        <v>44</v>
      </c>
      <c r="G4" s="18"/>
      <c r="H4" s="18"/>
      <c r="I4" s="18"/>
      <c r="J4" s="18"/>
      <c r="K4" s="18"/>
      <c r="L4" s="18"/>
      <c r="M4" s="18"/>
      <c r="N4" s="18"/>
      <c r="O4" s="18"/>
      <c r="P4" s="18"/>
      <c r="Q4" s="18"/>
      <c r="R4" s="18"/>
      <c r="S4" s="18"/>
      <c r="T4" s="18"/>
      <c r="U4" s="18"/>
      <c r="V4" s="18"/>
      <c r="W4" s="18"/>
      <c r="X4" s="18"/>
      <c r="Y4" s="18"/>
      <c r="Z4" s="18"/>
    </row>
    <row r="5" ht="15.75" customHeight="1">
      <c r="A5" s="18"/>
      <c r="B5" s="25"/>
      <c r="C5" s="25"/>
      <c r="D5" s="18"/>
      <c r="E5" s="18"/>
      <c r="F5" s="18"/>
      <c r="G5" s="18"/>
      <c r="H5" s="18"/>
      <c r="I5" s="18"/>
      <c r="J5" s="18"/>
      <c r="K5" s="18"/>
      <c r="L5" s="18"/>
      <c r="M5" s="18"/>
      <c r="N5" s="18"/>
      <c r="O5" s="18"/>
      <c r="P5" s="18"/>
      <c r="Q5" s="18"/>
      <c r="R5" s="18"/>
      <c r="S5" s="18"/>
      <c r="T5" s="18"/>
      <c r="U5" s="18"/>
      <c r="V5" s="18"/>
      <c r="W5" s="18"/>
      <c r="X5" s="18"/>
      <c r="Y5" s="18"/>
      <c r="Z5" s="18"/>
    </row>
    <row r="6" ht="15.75" customHeight="1">
      <c r="A6" s="3"/>
      <c r="B6" s="26" t="s">
        <v>45</v>
      </c>
      <c r="C6" s="26">
        <f>C2*B2+C3*B3+C4*B4</f>
        <v>7.05</v>
      </c>
      <c r="D6" s="18"/>
      <c r="E6" s="18"/>
      <c r="F6" s="18"/>
      <c r="G6" s="18"/>
      <c r="H6" s="18"/>
      <c r="I6" s="18"/>
      <c r="J6" s="18"/>
      <c r="K6" s="18"/>
      <c r="L6" s="18"/>
      <c r="M6" s="18"/>
      <c r="N6" s="18"/>
      <c r="O6" s="18"/>
      <c r="P6" s="18"/>
      <c r="Q6" s="18"/>
      <c r="R6" s="18"/>
      <c r="S6" s="18"/>
      <c r="T6" s="18"/>
      <c r="U6" s="18"/>
      <c r="V6" s="18"/>
      <c r="W6" s="18"/>
      <c r="X6" s="18"/>
      <c r="Y6" s="18"/>
      <c r="Z6" s="18"/>
    </row>
    <row r="7" ht="15.75" customHeight="1">
      <c r="A7" s="18"/>
      <c r="B7" s="25"/>
      <c r="C7" s="18"/>
      <c r="D7" s="18"/>
      <c r="E7" s="18"/>
      <c r="F7" s="18"/>
      <c r="G7" s="18"/>
      <c r="H7" s="18"/>
      <c r="I7" s="18"/>
      <c r="J7" s="18"/>
      <c r="K7" s="18"/>
      <c r="L7" s="18"/>
      <c r="M7" s="18"/>
      <c r="N7" s="18"/>
      <c r="O7" s="18"/>
      <c r="P7" s="18"/>
      <c r="Q7" s="18"/>
      <c r="R7" s="18"/>
      <c r="S7" s="18"/>
      <c r="T7" s="18"/>
      <c r="U7" s="18"/>
      <c r="V7" s="18"/>
      <c r="W7" s="18"/>
      <c r="X7" s="18"/>
      <c r="Y7" s="18"/>
      <c r="Z7" s="18"/>
    </row>
    <row r="8" ht="15.75" customHeight="1">
      <c r="A8" s="18"/>
      <c r="B8" s="25"/>
      <c r="C8" s="18"/>
      <c r="D8" s="18"/>
      <c r="E8" s="18"/>
      <c r="F8" s="18"/>
      <c r="G8" s="18"/>
      <c r="H8" s="18"/>
      <c r="I8" s="18"/>
      <c r="J8" s="18"/>
      <c r="K8" s="18"/>
      <c r="L8" s="18"/>
      <c r="M8" s="18"/>
      <c r="N8" s="18"/>
      <c r="O8" s="18"/>
      <c r="P8" s="18"/>
      <c r="Q8" s="18"/>
      <c r="R8" s="18"/>
      <c r="S8" s="18"/>
      <c r="T8" s="18"/>
      <c r="U8" s="18"/>
      <c r="V8" s="18"/>
      <c r="W8" s="18"/>
      <c r="X8" s="18"/>
      <c r="Y8" s="18"/>
      <c r="Z8" s="18"/>
    </row>
    <row r="9" ht="15.75" customHeight="1">
      <c r="A9" s="18"/>
      <c r="B9" s="25"/>
      <c r="C9" s="18"/>
      <c r="D9" s="18"/>
      <c r="E9" s="18"/>
      <c r="F9" s="18"/>
      <c r="G9" s="18"/>
      <c r="H9" s="18"/>
      <c r="I9" s="18"/>
      <c r="J9" s="18"/>
      <c r="K9" s="18"/>
      <c r="L9" s="18"/>
      <c r="M9" s="18"/>
      <c r="N9" s="18"/>
      <c r="O9" s="18"/>
      <c r="P9" s="18"/>
      <c r="Q9" s="18"/>
      <c r="R9" s="18"/>
      <c r="S9" s="18"/>
      <c r="T9" s="18"/>
      <c r="U9" s="18"/>
      <c r="V9" s="18"/>
      <c r="W9" s="18"/>
      <c r="X9" s="18"/>
      <c r="Y9" s="18"/>
      <c r="Z9" s="18"/>
    </row>
    <row r="10" ht="15.75" customHeight="1">
      <c r="A10" s="18"/>
      <c r="B10" s="25"/>
      <c r="C10" s="18"/>
      <c r="D10" s="18"/>
      <c r="E10" s="18"/>
      <c r="F10" s="18"/>
      <c r="G10" s="18"/>
      <c r="H10" s="18"/>
      <c r="I10" s="18"/>
      <c r="J10" s="18"/>
      <c r="K10" s="18"/>
      <c r="L10" s="18"/>
      <c r="M10" s="18"/>
      <c r="N10" s="18"/>
      <c r="O10" s="18"/>
      <c r="P10" s="18"/>
      <c r="Q10" s="18"/>
      <c r="R10" s="18"/>
      <c r="S10" s="18"/>
      <c r="T10" s="18"/>
      <c r="U10" s="18"/>
      <c r="V10" s="18"/>
      <c r="W10" s="18"/>
      <c r="X10" s="18"/>
      <c r="Y10" s="18"/>
      <c r="Z10" s="18"/>
    </row>
    <row r="11" ht="15.75" customHeight="1">
      <c r="A11" s="18"/>
      <c r="B11" s="25"/>
      <c r="C11" s="18"/>
      <c r="D11" s="18"/>
      <c r="E11" s="18"/>
      <c r="F11" s="18"/>
      <c r="G11" s="18"/>
      <c r="H11" s="18"/>
      <c r="I11" s="18"/>
      <c r="J11" s="18"/>
      <c r="K11" s="18"/>
      <c r="L11" s="18"/>
      <c r="M11" s="18"/>
      <c r="N11" s="18"/>
      <c r="O11" s="18"/>
      <c r="P11" s="18"/>
      <c r="Q11" s="18"/>
      <c r="R11" s="18"/>
      <c r="S11" s="18"/>
      <c r="T11" s="18"/>
      <c r="U11" s="18"/>
      <c r="V11" s="18"/>
      <c r="W11" s="18"/>
      <c r="X11" s="18"/>
      <c r="Y11" s="18"/>
      <c r="Z11" s="18"/>
    </row>
    <row r="12" ht="15.75" customHeight="1">
      <c r="A12" s="18"/>
      <c r="B12" s="25"/>
      <c r="C12" s="18"/>
      <c r="D12" s="18"/>
      <c r="E12" s="18"/>
      <c r="F12" s="18"/>
      <c r="G12" s="18"/>
      <c r="H12" s="18"/>
      <c r="I12" s="18"/>
      <c r="J12" s="18"/>
      <c r="K12" s="18"/>
      <c r="L12" s="18"/>
      <c r="M12" s="18"/>
      <c r="N12" s="18"/>
      <c r="O12" s="18"/>
      <c r="P12" s="18"/>
      <c r="Q12" s="18"/>
      <c r="R12" s="18"/>
      <c r="S12" s="18"/>
      <c r="T12" s="18"/>
      <c r="U12" s="18"/>
      <c r="V12" s="18"/>
      <c r="W12" s="18"/>
      <c r="X12" s="18"/>
      <c r="Y12" s="18"/>
      <c r="Z12" s="18"/>
    </row>
    <row r="13" ht="15.75" customHeight="1">
      <c r="A13" s="18"/>
      <c r="B13" s="25"/>
      <c r="C13" s="18"/>
      <c r="D13" s="18"/>
      <c r="E13" s="18"/>
      <c r="F13" s="18"/>
      <c r="G13" s="18"/>
      <c r="H13" s="18"/>
      <c r="I13" s="18"/>
      <c r="J13" s="18"/>
      <c r="K13" s="18"/>
      <c r="L13" s="18"/>
      <c r="M13" s="18"/>
      <c r="N13" s="18"/>
      <c r="O13" s="18"/>
      <c r="P13" s="18"/>
      <c r="Q13" s="18"/>
      <c r="R13" s="18"/>
      <c r="S13" s="18"/>
      <c r="T13" s="18"/>
      <c r="U13" s="18"/>
      <c r="V13" s="18"/>
      <c r="W13" s="18"/>
      <c r="X13" s="18"/>
      <c r="Y13" s="18"/>
      <c r="Z13" s="18"/>
    </row>
    <row r="14" ht="15.75" customHeight="1">
      <c r="A14" s="18"/>
      <c r="B14" s="25"/>
      <c r="C14" s="18"/>
      <c r="D14" s="18"/>
      <c r="E14" s="18"/>
      <c r="F14" s="18"/>
      <c r="G14" s="18"/>
      <c r="H14" s="18"/>
      <c r="I14" s="18"/>
      <c r="J14" s="18"/>
      <c r="K14" s="18"/>
      <c r="L14" s="18"/>
      <c r="M14" s="18"/>
      <c r="N14" s="18"/>
      <c r="O14" s="18"/>
      <c r="P14" s="18"/>
      <c r="Q14" s="18"/>
      <c r="R14" s="18"/>
      <c r="S14" s="18"/>
      <c r="T14" s="18"/>
      <c r="U14" s="18"/>
      <c r="V14" s="18"/>
      <c r="W14" s="18"/>
      <c r="X14" s="18"/>
      <c r="Y14" s="18"/>
      <c r="Z14" s="18"/>
    </row>
    <row r="15" ht="15.75" customHeight="1">
      <c r="A15" s="18"/>
      <c r="B15" s="25"/>
      <c r="C15" s="18"/>
      <c r="D15" s="18"/>
      <c r="E15" s="18"/>
      <c r="F15" s="18"/>
      <c r="G15" s="18"/>
      <c r="H15" s="18"/>
      <c r="I15" s="18"/>
      <c r="J15" s="18"/>
      <c r="K15" s="18"/>
      <c r="L15" s="18"/>
      <c r="M15" s="18"/>
      <c r="N15" s="18"/>
      <c r="O15" s="18"/>
      <c r="P15" s="18"/>
      <c r="Q15" s="18"/>
      <c r="R15" s="18"/>
      <c r="S15" s="18"/>
      <c r="T15" s="18"/>
      <c r="U15" s="18"/>
      <c r="V15" s="18"/>
      <c r="W15" s="18"/>
      <c r="X15" s="18"/>
      <c r="Y15" s="18"/>
      <c r="Z15" s="18"/>
    </row>
    <row r="16" ht="15.75" customHeight="1">
      <c r="A16" s="18"/>
      <c r="B16" s="25"/>
      <c r="C16" s="18"/>
      <c r="D16" s="18"/>
      <c r="E16" s="18"/>
      <c r="F16" s="18"/>
      <c r="G16" s="18"/>
      <c r="H16" s="18"/>
      <c r="I16" s="18"/>
      <c r="J16" s="18"/>
      <c r="K16" s="18"/>
      <c r="L16" s="18"/>
      <c r="M16" s="18"/>
      <c r="N16" s="18"/>
      <c r="O16" s="18"/>
      <c r="P16" s="18"/>
      <c r="Q16" s="18"/>
      <c r="R16" s="18"/>
      <c r="S16" s="18"/>
      <c r="T16" s="18"/>
      <c r="U16" s="18"/>
      <c r="V16" s="18"/>
      <c r="W16" s="18"/>
      <c r="X16" s="18"/>
      <c r="Y16" s="18"/>
      <c r="Z16" s="18"/>
    </row>
    <row r="17" ht="15.75" customHeight="1">
      <c r="A17" s="18"/>
      <c r="B17" s="25"/>
      <c r="C17" s="18"/>
      <c r="D17" s="18"/>
      <c r="E17" s="18"/>
      <c r="F17" s="18"/>
      <c r="G17" s="18"/>
      <c r="H17" s="18"/>
      <c r="I17" s="18"/>
      <c r="J17" s="18"/>
      <c r="K17" s="18"/>
      <c r="L17" s="18"/>
      <c r="M17" s="18"/>
      <c r="N17" s="18"/>
      <c r="O17" s="18"/>
      <c r="P17" s="18"/>
      <c r="Q17" s="18"/>
      <c r="R17" s="18"/>
      <c r="S17" s="18"/>
      <c r="T17" s="18"/>
      <c r="U17" s="18"/>
      <c r="V17" s="18"/>
      <c r="W17" s="18"/>
      <c r="X17" s="18"/>
      <c r="Y17" s="18"/>
      <c r="Z17" s="18"/>
    </row>
    <row r="18" ht="15.75" customHeight="1">
      <c r="A18" s="18"/>
      <c r="B18" s="25"/>
      <c r="C18" s="18"/>
      <c r="D18" s="18"/>
      <c r="E18" s="18"/>
      <c r="F18" s="18"/>
      <c r="G18" s="18"/>
      <c r="H18" s="18"/>
      <c r="I18" s="18"/>
      <c r="J18" s="18"/>
      <c r="K18" s="18"/>
      <c r="L18" s="18"/>
      <c r="M18" s="18"/>
      <c r="N18" s="18"/>
      <c r="O18" s="18"/>
      <c r="P18" s="18"/>
      <c r="Q18" s="18"/>
      <c r="R18" s="18"/>
      <c r="S18" s="18"/>
      <c r="T18" s="18"/>
      <c r="U18" s="18"/>
      <c r="V18" s="18"/>
      <c r="W18" s="18"/>
      <c r="X18" s="18"/>
      <c r="Y18" s="18"/>
      <c r="Z18" s="18"/>
    </row>
    <row r="19" ht="15.75" customHeight="1">
      <c r="A19" s="18"/>
      <c r="B19" s="25"/>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5.75" customHeight="1">
      <c r="A20" s="18"/>
      <c r="B20" s="25"/>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25"/>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25"/>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25"/>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25"/>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25"/>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25"/>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25"/>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25"/>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25"/>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25"/>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25"/>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25"/>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25"/>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25"/>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25"/>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25"/>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25"/>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25"/>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25"/>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25"/>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25"/>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25"/>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25"/>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25"/>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25"/>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25"/>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25"/>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25"/>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25"/>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25"/>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25"/>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25"/>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25"/>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25"/>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25"/>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25"/>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25"/>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25"/>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25"/>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25"/>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25"/>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25"/>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25"/>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25"/>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25"/>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25"/>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25"/>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25"/>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25"/>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25"/>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25"/>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25"/>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25"/>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25"/>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25"/>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25"/>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25"/>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25"/>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25"/>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25"/>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25"/>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25"/>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25"/>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25"/>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25"/>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25"/>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25"/>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25"/>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25"/>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25"/>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25"/>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25"/>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25"/>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25"/>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25"/>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25"/>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25"/>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25"/>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25"/>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25"/>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25"/>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25"/>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25"/>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25"/>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25"/>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25"/>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25"/>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25"/>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25"/>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25"/>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25"/>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25"/>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25"/>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25"/>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25"/>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25"/>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25"/>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25"/>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25"/>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25"/>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25"/>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25"/>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25"/>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25"/>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25"/>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25"/>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25"/>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25"/>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25"/>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25"/>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25"/>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25"/>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25"/>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25"/>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25"/>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25"/>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25"/>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25"/>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25"/>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25"/>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25"/>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25"/>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25"/>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25"/>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25"/>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25"/>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25"/>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25"/>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25"/>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25"/>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25"/>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25"/>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25"/>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25"/>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25"/>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25"/>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25"/>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25"/>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25"/>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25"/>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25"/>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25"/>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25"/>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25"/>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25"/>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25"/>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25"/>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25"/>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25"/>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25"/>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25"/>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25"/>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25"/>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25"/>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25"/>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25"/>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25"/>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25"/>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25"/>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25"/>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25"/>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25"/>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25"/>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25"/>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25"/>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25"/>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25"/>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25"/>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25"/>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25"/>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25"/>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25"/>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25"/>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25"/>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25"/>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25"/>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25"/>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25"/>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25"/>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25"/>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25"/>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25"/>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25"/>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25"/>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25"/>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25"/>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25"/>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25"/>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25"/>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25"/>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25"/>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25"/>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25"/>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25"/>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25"/>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25"/>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25"/>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25"/>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25"/>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25"/>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14.43"/>
    <col customWidth="1" min="4" max="4" width="30.29"/>
    <col customWidth="1" min="5" max="5" width="32.0"/>
    <col customWidth="1" min="6" max="6" width="44.71"/>
  </cols>
  <sheetData>
    <row r="1" ht="15.75" customHeight="1">
      <c r="A1" s="27"/>
      <c r="B1" s="17" t="s">
        <v>27</v>
      </c>
      <c r="C1" s="17" t="s">
        <v>28</v>
      </c>
      <c r="D1" s="17" t="s">
        <v>29</v>
      </c>
      <c r="E1" s="17" t="s">
        <v>30</v>
      </c>
      <c r="F1" s="17" t="s">
        <v>31</v>
      </c>
      <c r="G1" s="18"/>
      <c r="H1" s="18"/>
      <c r="I1" s="18"/>
      <c r="J1" s="18"/>
      <c r="K1" s="18"/>
      <c r="L1" s="18"/>
      <c r="M1" s="18"/>
      <c r="N1" s="18"/>
      <c r="O1" s="18"/>
      <c r="P1" s="18"/>
      <c r="Q1" s="18"/>
      <c r="R1" s="18"/>
      <c r="S1" s="18"/>
      <c r="T1" s="18"/>
      <c r="U1" s="18"/>
      <c r="V1" s="18"/>
      <c r="W1" s="18"/>
      <c r="X1" s="18"/>
      <c r="Y1" s="18"/>
      <c r="Z1" s="18"/>
    </row>
    <row r="2" ht="15.75" customHeight="1">
      <c r="A2" s="19" t="s">
        <v>32</v>
      </c>
      <c r="B2" s="20">
        <v>0.3</v>
      </c>
      <c r="C2" s="28">
        <v>5.5</v>
      </c>
      <c r="D2" s="19" t="s">
        <v>46</v>
      </c>
      <c r="E2" s="19" t="s">
        <v>47</v>
      </c>
      <c r="F2" s="19" t="s">
        <v>48</v>
      </c>
      <c r="G2" s="18"/>
      <c r="H2" s="18"/>
      <c r="I2" s="18"/>
      <c r="J2" s="18"/>
      <c r="K2" s="18"/>
      <c r="L2" s="18"/>
      <c r="M2" s="18"/>
      <c r="N2" s="18"/>
      <c r="O2" s="18"/>
      <c r="P2" s="18"/>
      <c r="Q2" s="18"/>
      <c r="R2" s="18"/>
      <c r="S2" s="18"/>
      <c r="T2" s="18"/>
      <c r="U2" s="18"/>
      <c r="V2" s="18"/>
      <c r="W2" s="18"/>
      <c r="X2" s="18"/>
      <c r="Y2" s="18"/>
      <c r="Z2" s="18"/>
    </row>
    <row r="3" ht="15.75" customHeight="1">
      <c r="A3" s="19" t="s">
        <v>37</v>
      </c>
      <c r="B3" s="20">
        <v>0.35</v>
      </c>
      <c r="C3" s="28">
        <v>8.0</v>
      </c>
      <c r="D3" s="24" t="s">
        <v>49</v>
      </c>
      <c r="E3" s="19" t="s">
        <v>50</v>
      </c>
      <c r="F3" s="19" t="s">
        <v>51</v>
      </c>
      <c r="G3" s="18"/>
      <c r="H3" s="18"/>
      <c r="I3" s="18"/>
      <c r="J3" s="18"/>
      <c r="K3" s="18"/>
      <c r="L3" s="18"/>
      <c r="M3" s="18"/>
      <c r="N3" s="18"/>
      <c r="O3" s="18"/>
      <c r="P3" s="18"/>
      <c r="Q3" s="18"/>
      <c r="R3" s="18"/>
      <c r="S3" s="18"/>
      <c r="T3" s="18"/>
      <c r="U3" s="18"/>
      <c r="V3" s="18"/>
      <c r="W3" s="18"/>
      <c r="X3" s="18"/>
      <c r="Y3" s="18"/>
      <c r="Z3" s="18"/>
    </row>
    <row r="4" ht="15.75" customHeight="1">
      <c r="A4" s="19" t="s">
        <v>41</v>
      </c>
      <c r="B4" s="20">
        <v>0.35</v>
      </c>
      <c r="C4" s="28">
        <v>7.0</v>
      </c>
      <c r="D4" s="24" t="s">
        <v>52</v>
      </c>
      <c r="E4" s="24" t="s">
        <v>53</v>
      </c>
      <c r="F4" s="19" t="s">
        <v>54</v>
      </c>
      <c r="G4" s="18"/>
      <c r="H4" s="18"/>
      <c r="I4" s="18"/>
      <c r="J4" s="18"/>
      <c r="K4" s="18"/>
      <c r="L4" s="18"/>
      <c r="M4" s="18"/>
      <c r="N4" s="18"/>
      <c r="O4" s="18"/>
      <c r="P4" s="18"/>
      <c r="Q4" s="18"/>
      <c r="R4" s="18"/>
      <c r="S4" s="18"/>
      <c r="T4" s="18"/>
      <c r="U4" s="18"/>
      <c r="V4" s="18"/>
      <c r="W4" s="18"/>
      <c r="X4" s="18"/>
      <c r="Y4" s="18"/>
      <c r="Z4" s="18"/>
    </row>
    <row r="5" ht="15.75" customHeight="1">
      <c r="A5" s="18"/>
      <c r="B5" s="25"/>
      <c r="C5" s="25"/>
      <c r="D5" s="18"/>
      <c r="E5" s="18"/>
      <c r="F5" s="18"/>
      <c r="G5" s="18"/>
      <c r="H5" s="18"/>
      <c r="I5" s="18"/>
      <c r="J5" s="18"/>
      <c r="K5" s="18"/>
      <c r="L5" s="18"/>
      <c r="M5" s="18"/>
      <c r="N5" s="18"/>
      <c r="O5" s="18"/>
      <c r="P5" s="18"/>
      <c r="Q5" s="18"/>
      <c r="R5" s="18"/>
      <c r="S5" s="18"/>
      <c r="T5" s="18"/>
      <c r="U5" s="18"/>
      <c r="V5" s="18"/>
      <c r="W5" s="18"/>
      <c r="X5" s="18"/>
      <c r="Y5" s="18"/>
      <c r="Z5" s="18"/>
    </row>
    <row r="6" ht="15.75" customHeight="1">
      <c r="A6" s="18"/>
      <c r="B6" s="26" t="s">
        <v>55</v>
      </c>
      <c r="C6" s="26">
        <f>C2*B2+C3*B3+C4*B4</f>
        <v>6.9</v>
      </c>
      <c r="D6" s="18"/>
      <c r="E6" s="18"/>
      <c r="F6" s="18"/>
      <c r="G6" s="18"/>
      <c r="H6" s="18"/>
      <c r="I6" s="18"/>
      <c r="J6" s="18"/>
      <c r="K6" s="18"/>
      <c r="L6" s="18"/>
      <c r="M6" s="18"/>
      <c r="N6" s="18"/>
      <c r="O6" s="18"/>
      <c r="P6" s="18"/>
      <c r="Q6" s="18"/>
      <c r="R6" s="18"/>
      <c r="S6" s="18"/>
      <c r="T6" s="18"/>
      <c r="U6" s="18"/>
      <c r="V6" s="18"/>
      <c r="W6" s="18"/>
      <c r="X6" s="18"/>
      <c r="Y6" s="18"/>
      <c r="Z6" s="18"/>
    </row>
    <row r="7" ht="15.75" customHeight="1">
      <c r="A7" s="18"/>
      <c r="B7" s="25"/>
      <c r="C7" s="25"/>
      <c r="D7" s="18"/>
      <c r="E7" s="18"/>
      <c r="F7" s="18"/>
      <c r="G7" s="18"/>
      <c r="H7" s="18"/>
      <c r="I7" s="18"/>
      <c r="J7" s="18"/>
      <c r="K7" s="18"/>
      <c r="L7" s="18"/>
      <c r="M7" s="18"/>
      <c r="N7" s="18"/>
      <c r="O7" s="18"/>
      <c r="P7" s="18"/>
      <c r="Q7" s="18"/>
      <c r="R7" s="18"/>
      <c r="S7" s="18"/>
      <c r="T7" s="18"/>
      <c r="U7" s="18"/>
      <c r="V7" s="18"/>
      <c r="W7" s="18"/>
      <c r="X7" s="18"/>
      <c r="Y7" s="18"/>
      <c r="Z7" s="18"/>
    </row>
    <row r="8" ht="15.75" customHeight="1">
      <c r="A8" s="18"/>
      <c r="B8" s="25"/>
      <c r="C8" s="25"/>
      <c r="D8" s="18"/>
      <c r="E8" s="18"/>
      <c r="F8" s="18"/>
      <c r="G8" s="18"/>
      <c r="H8" s="18"/>
      <c r="I8" s="18"/>
      <c r="J8" s="18"/>
      <c r="K8" s="18"/>
      <c r="L8" s="18"/>
      <c r="M8" s="18"/>
      <c r="N8" s="18"/>
      <c r="O8" s="18"/>
      <c r="P8" s="18"/>
      <c r="Q8" s="18"/>
      <c r="R8" s="18"/>
      <c r="S8" s="18"/>
      <c r="T8" s="18"/>
      <c r="U8" s="18"/>
      <c r="V8" s="18"/>
      <c r="W8" s="18"/>
      <c r="X8" s="18"/>
      <c r="Y8" s="18"/>
      <c r="Z8" s="18"/>
    </row>
    <row r="9" ht="15.75" customHeight="1">
      <c r="A9" s="18"/>
      <c r="B9" s="25"/>
      <c r="C9" s="25"/>
      <c r="D9" s="18"/>
      <c r="E9" s="18"/>
      <c r="F9" s="18"/>
      <c r="G9" s="18"/>
      <c r="H9" s="18"/>
      <c r="I9" s="18"/>
      <c r="J9" s="18"/>
      <c r="K9" s="18"/>
      <c r="L9" s="18"/>
      <c r="M9" s="18"/>
      <c r="N9" s="18"/>
      <c r="O9" s="18"/>
      <c r="P9" s="18"/>
      <c r="Q9" s="18"/>
      <c r="R9" s="18"/>
      <c r="S9" s="18"/>
      <c r="T9" s="18"/>
      <c r="U9" s="18"/>
      <c r="V9" s="18"/>
      <c r="W9" s="18"/>
      <c r="X9" s="18"/>
      <c r="Y9" s="18"/>
      <c r="Z9" s="18"/>
    </row>
    <row r="10" ht="15.75" customHeight="1">
      <c r="A10" s="18"/>
      <c r="B10" s="25"/>
      <c r="C10" s="25"/>
      <c r="D10" s="18"/>
      <c r="E10" s="18"/>
      <c r="F10" s="18"/>
      <c r="G10" s="18"/>
      <c r="H10" s="18"/>
      <c r="I10" s="18"/>
      <c r="J10" s="18"/>
      <c r="K10" s="18"/>
      <c r="L10" s="18"/>
      <c r="M10" s="18"/>
      <c r="N10" s="18"/>
      <c r="O10" s="18"/>
      <c r="P10" s="18"/>
      <c r="Q10" s="18"/>
      <c r="R10" s="18"/>
      <c r="S10" s="18"/>
      <c r="T10" s="18"/>
      <c r="U10" s="18"/>
      <c r="V10" s="18"/>
      <c r="W10" s="18"/>
      <c r="X10" s="18"/>
      <c r="Y10" s="18"/>
      <c r="Z10" s="18"/>
    </row>
    <row r="11" ht="15.75" customHeight="1">
      <c r="A11" s="18"/>
      <c r="B11" s="25"/>
      <c r="C11" s="25"/>
      <c r="D11" s="18"/>
      <c r="E11" s="18"/>
      <c r="F11" s="18"/>
      <c r="G11" s="18"/>
      <c r="H11" s="18"/>
      <c r="I11" s="18"/>
      <c r="J11" s="18"/>
      <c r="K11" s="18"/>
      <c r="L11" s="18"/>
      <c r="M11" s="18"/>
      <c r="N11" s="18"/>
      <c r="O11" s="18"/>
      <c r="P11" s="18"/>
      <c r="Q11" s="18"/>
      <c r="R11" s="18"/>
      <c r="S11" s="18"/>
      <c r="T11" s="18"/>
      <c r="U11" s="18"/>
      <c r="V11" s="18"/>
      <c r="W11" s="18"/>
      <c r="X11" s="18"/>
      <c r="Y11" s="18"/>
      <c r="Z11" s="18"/>
    </row>
    <row r="12" ht="15.75" customHeight="1">
      <c r="A12" s="18"/>
      <c r="B12" s="25"/>
      <c r="C12" s="25"/>
      <c r="D12" s="18"/>
      <c r="E12" s="18"/>
      <c r="F12" s="18"/>
      <c r="G12" s="18"/>
      <c r="H12" s="18"/>
      <c r="I12" s="18"/>
      <c r="J12" s="18"/>
      <c r="K12" s="18"/>
      <c r="L12" s="18"/>
      <c r="M12" s="18"/>
      <c r="N12" s="18"/>
      <c r="O12" s="18"/>
      <c r="P12" s="18"/>
      <c r="Q12" s="18"/>
      <c r="R12" s="18"/>
      <c r="S12" s="18"/>
      <c r="T12" s="18"/>
      <c r="U12" s="18"/>
      <c r="V12" s="18"/>
      <c r="W12" s="18"/>
      <c r="X12" s="18"/>
      <c r="Y12" s="18"/>
      <c r="Z12" s="18"/>
    </row>
    <row r="13" ht="15.75" customHeight="1">
      <c r="A13" s="18"/>
      <c r="B13" s="25"/>
      <c r="C13" s="25"/>
      <c r="D13" s="18"/>
      <c r="E13" s="18"/>
      <c r="F13" s="18"/>
      <c r="G13" s="18"/>
      <c r="H13" s="18"/>
      <c r="I13" s="18"/>
      <c r="J13" s="18"/>
      <c r="K13" s="18"/>
      <c r="L13" s="18"/>
      <c r="M13" s="18"/>
      <c r="N13" s="18"/>
      <c r="O13" s="18"/>
      <c r="P13" s="18"/>
      <c r="Q13" s="18"/>
      <c r="R13" s="18"/>
      <c r="S13" s="18"/>
      <c r="T13" s="18"/>
      <c r="U13" s="18"/>
      <c r="V13" s="18"/>
      <c r="W13" s="18"/>
      <c r="X13" s="18"/>
      <c r="Y13" s="18"/>
      <c r="Z13" s="18"/>
    </row>
    <row r="14" ht="15.75" customHeight="1">
      <c r="A14" s="18"/>
      <c r="B14" s="25"/>
      <c r="C14" s="25"/>
      <c r="D14" s="18"/>
      <c r="E14" s="18"/>
      <c r="F14" s="18"/>
      <c r="G14" s="18"/>
      <c r="H14" s="18"/>
      <c r="I14" s="18"/>
      <c r="J14" s="18"/>
      <c r="K14" s="18"/>
      <c r="L14" s="18"/>
      <c r="M14" s="18"/>
      <c r="N14" s="18"/>
      <c r="O14" s="18"/>
      <c r="P14" s="18"/>
      <c r="Q14" s="18"/>
      <c r="R14" s="18"/>
      <c r="S14" s="18"/>
      <c r="T14" s="18"/>
      <c r="U14" s="18"/>
      <c r="V14" s="18"/>
      <c r="W14" s="18"/>
      <c r="X14" s="18"/>
      <c r="Y14" s="18"/>
      <c r="Z14" s="18"/>
    </row>
    <row r="15" ht="15.75" customHeight="1">
      <c r="A15" s="18"/>
      <c r="B15" s="25"/>
      <c r="C15" s="25"/>
      <c r="D15" s="18"/>
      <c r="E15" s="18"/>
      <c r="F15" s="18"/>
      <c r="G15" s="18"/>
      <c r="H15" s="18"/>
      <c r="I15" s="18"/>
      <c r="J15" s="18"/>
      <c r="K15" s="18"/>
      <c r="L15" s="18"/>
      <c r="M15" s="18"/>
      <c r="N15" s="18"/>
      <c r="O15" s="18"/>
      <c r="P15" s="18"/>
      <c r="Q15" s="18"/>
      <c r="R15" s="18"/>
      <c r="S15" s="18"/>
      <c r="T15" s="18"/>
      <c r="U15" s="18"/>
      <c r="V15" s="18"/>
      <c r="W15" s="18"/>
      <c r="X15" s="18"/>
      <c r="Y15" s="18"/>
      <c r="Z15" s="18"/>
    </row>
    <row r="16" ht="15.75" customHeight="1">
      <c r="A16" s="18"/>
      <c r="B16" s="25"/>
      <c r="C16" s="25"/>
      <c r="D16" s="18"/>
      <c r="E16" s="18"/>
      <c r="F16" s="18"/>
      <c r="G16" s="18"/>
      <c r="H16" s="18"/>
      <c r="I16" s="18"/>
      <c r="J16" s="18"/>
      <c r="K16" s="18"/>
      <c r="L16" s="18"/>
      <c r="M16" s="18"/>
      <c r="N16" s="18"/>
      <c r="O16" s="18"/>
      <c r="P16" s="18"/>
      <c r="Q16" s="18"/>
      <c r="R16" s="18"/>
      <c r="S16" s="18"/>
      <c r="T16" s="18"/>
      <c r="U16" s="18"/>
      <c r="V16" s="18"/>
      <c r="W16" s="18"/>
      <c r="X16" s="18"/>
      <c r="Y16" s="18"/>
      <c r="Z16" s="18"/>
    </row>
    <row r="17" ht="15.75" customHeight="1">
      <c r="A17" s="18"/>
      <c r="B17" s="25"/>
      <c r="C17" s="25"/>
      <c r="D17" s="18"/>
      <c r="E17" s="18"/>
      <c r="F17" s="18"/>
      <c r="G17" s="18"/>
      <c r="H17" s="18"/>
      <c r="I17" s="18"/>
      <c r="J17" s="18"/>
      <c r="K17" s="18"/>
      <c r="L17" s="18"/>
      <c r="M17" s="18"/>
      <c r="N17" s="18"/>
      <c r="O17" s="18"/>
      <c r="P17" s="18"/>
      <c r="Q17" s="18"/>
      <c r="R17" s="18"/>
      <c r="S17" s="18"/>
      <c r="T17" s="18"/>
      <c r="U17" s="18"/>
      <c r="V17" s="18"/>
      <c r="W17" s="18"/>
      <c r="X17" s="18"/>
      <c r="Y17" s="18"/>
      <c r="Z17" s="18"/>
    </row>
    <row r="18" ht="15.75" customHeight="1">
      <c r="A18" s="18"/>
      <c r="B18" s="25"/>
      <c r="C18" s="25"/>
      <c r="D18" s="18"/>
      <c r="E18" s="18"/>
      <c r="F18" s="18"/>
      <c r="G18" s="18"/>
      <c r="H18" s="18"/>
      <c r="I18" s="18"/>
      <c r="J18" s="18"/>
      <c r="K18" s="18"/>
      <c r="L18" s="18"/>
      <c r="M18" s="18"/>
      <c r="N18" s="18"/>
      <c r="O18" s="18"/>
      <c r="P18" s="18"/>
      <c r="Q18" s="18"/>
      <c r="R18" s="18"/>
      <c r="S18" s="18"/>
      <c r="T18" s="18"/>
      <c r="U18" s="18"/>
      <c r="V18" s="18"/>
      <c r="W18" s="18"/>
      <c r="X18" s="18"/>
      <c r="Y18" s="18"/>
      <c r="Z18" s="18"/>
    </row>
    <row r="19" ht="15.75" customHeight="1">
      <c r="A19" s="18"/>
      <c r="B19" s="25"/>
      <c r="C19" s="25"/>
      <c r="D19" s="18"/>
      <c r="E19" s="18"/>
      <c r="F19" s="18"/>
      <c r="G19" s="18"/>
      <c r="H19" s="18"/>
      <c r="I19" s="18"/>
      <c r="J19" s="18"/>
      <c r="K19" s="18"/>
      <c r="L19" s="18"/>
      <c r="M19" s="18"/>
      <c r="N19" s="18"/>
      <c r="O19" s="18"/>
      <c r="P19" s="18"/>
      <c r="Q19" s="18"/>
      <c r="R19" s="18"/>
      <c r="S19" s="18"/>
      <c r="T19" s="18"/>
      <c r="U19" s="18"/>
      <c r="V19" s="18"/>
      <c r="W19" s="18"/>
      <c r="X19" s="18"/>
      <c r="Y19" s="18"/>
      <c r="Z19" s="18"/>
    </row>
    <row r="20" ht="15.75" customHeight="1">
      <c r="A20" s="18"/>
      <c r="B20" s="25"/>
      <c r="C20" s="25"/>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25"/>
      <c r="C21" s="25"/>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25"/>
      <c r="C22" s="25"/>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25"/>
      <c r="C23" s="25"/>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25"/>
      <c r="C24" s="25"/>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25"/>
      <c r="C25" s="25"/>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25"/>
      <c r="C26" s="25"/>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25"/>
      <c r="C27" s="25"/>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25"/>
      <c r="C28" s="25"/>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25"/>
      <c r="C29" s="25"/>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25"/>
      <c r="C30" s="25"/>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25"/>
      <c r="C31" s="25"/>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25"/>
      <c r="C32" s="25"/>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25"/>
      <c r="C33" s="25"/>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25"/>
      <c r="C34" s="25"/>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25"/>
      <c r="C35" s="25"/>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25"/>
      <c r="C36" s="25"/>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25"/>
      <c r="C37" s="25"/>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25"/>
      <c r="C38" s="25"/>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25"/>
      <c r="C39" s="25"/>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25"/>
      <c r="C40" s="25"/>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25"/>
      <c r="C41" s="25"/>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25"/>
      <c r="C42" s="25"/>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25"/>
      <c r="C43" s="25"/>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25"/>
      <c r="C44" s="25"/>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25"/>
      <c r="C45" s="25"/>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25"/>
      <c r="C46" s="25"/>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25"/>
      <c r="C47" s="25"/>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25"/>
      <c r="C48" s="25"/>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25"/>
      <c r="C49" s="25"/>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25"/>
      <c r="C50" s="25"/>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25"/>
      <c r="C51" s="25"/>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25"/>
      <c r="C52" s="25"/>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25"/>
      <c r="C53" s="25"/>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25"/>
      <c r="C54" s="25"/>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25"/>
      <c r="C55" s="25"/>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25"/>
      <c r="C56" s="25"/>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25"/>
      <c r="C57" s="25"/>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25"/>
      <c r="C58" s="25"/>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25"/>
      <c r="C59" s="25"/>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25"/>
      <c r="C60" s="25"/>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25"/>
      <c r="C61" s="25"/>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25"/>
      <c r="C62" s="25"/>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25"/>
      <c r="C63" s="25"/>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25"/>
      <c r="C64" s="25"/>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25"/>
      <c r="C65" s="25"/>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25"/>
      <c r="C66" s="25"/>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25"/>
      <c r="C67" s="25"/>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25"/>
      <c r="C68" s="25"/>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25"/>
      <c r="C69" s="25"/>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25"/>
      <c r="C70" s="25"/>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25"/>
      <c r="C71" s="25"/>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25"/>
      <c r="C72" s="25"/>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25"/>
      <c r="C73" s="25"/>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25"/>
      <c r="C74" s="25"/>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25"/>
      <c r="C75" s="25"/>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25"/>
      <c r="C76" s="25"/>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25"/>
      <c r="C77" s="25"/>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25"/>
      <c r="C78" s="25"/>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25"/>
      <c r="C79" s="25"/>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25"/>
      <c r="C80" s="25"/>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25"/>
      <c r="C81" s="25"/>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25"/>
      <c r="C82" s="25"/>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25"/>
      <c r="C83" s="25"/>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25"/>
      <c r="C84" s="25"/>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25"/>
      <c r="C85" s="25"/>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25"/>
      <c r="C86" s="25"/>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25"/>
      <c r="C87" s="25"/>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25"/>
      <c r="C88" s="25"/>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25"/>
      <c r="C89" s="25"/>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25"/>
      <c r="C90" s="25"/>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25"/>
      <c r="C91" s="25"/>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25"/>
      <c r="C92" s="25"/>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25"/>
      <c r="C93" s="25"/>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25"/>
      <c r="C94" s="25"/>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25"/>
      <c r="C95" s="25"/>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25"/>
      <c r="C96" s="25"/>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25"/>
      <c r="C97" s="25"/>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25"/>
      <c r="C98" s="25"/>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25"/>
      <c r="C99" s="25"/>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25"/>
      <c r="C100" s="25"/>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25"/>
      <c r="C101" s="25"/>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25"/>
      <c r="C102" s="25"/>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25"/>
      <c r="C103" s="25"/>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25"/>
      <c r="C104" s="25"/>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25"/>
      <c r="C105" s="25"/>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25"/>
      <c r="C106" s="25"/>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25"/>
      <c r="C107" s="25"/>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25"/>
      <c r="C108" s="25"/>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25"/>
      <c r="C109" s="25"/>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25"/>
      <c r="C110" s="25"/>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25"/>
      <c r="C111" s="25"/>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25"/>
      <c r="C112" s="25"/>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25"/>
      <c r="C113" s="25"/>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25"/>
      <c r="C114" s="25"/>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25"/>
      <c r="C115" s="25"/>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25"/>
      <c r="C116" s="25"/>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25"/>
      <c r="C117" s="25"/>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25"/>
      <c r="C118" s="25"/>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25"/>
      <c r="C119" s="25"/>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25"/>
      <c r="C120" s="25"/>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25"/>
      <c r="C121" s="25"/>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25"/>
      <c r="C122" s="25"/>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25"/>
      <c r="C123" s="25"/>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25"/>
      <c r="C124" s="25"/>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25"/>
      <c r="C125" s="25"/>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25"/>
      <c r="C126" s="25"/>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25"/>
      <c r="C127" s="25"/>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25"/>
      <c r="C128" s="25"/>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25"/>
      <c r="C129" s="25"/>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25"/>
      <c r="C130" s="25"/>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25"/>
      <c r="C131" s="25"/>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25"/>
      <c r="C132" s="25"/>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25"/>
      <c r="C133" s="25"/>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25"/>
      <c r="C134" s="25"/>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25"/>
      <c r="C135" s="25"/>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25"/>
      <c r="C136" s="25"/>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25"/>
      <c r="C137" s="25"/>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25"/>
      <c r="C138" s="25"/>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25"/>
      <c r="C139" s="25"/>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25"/>
      <c r="C140" s="25"/>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25"/>
      <c r="C141" s="25"/>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25"/>
      <c r="C142" s="25"/>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25"/>
      <c r="C143" s="25"/>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25"/>
      <c r="C144" s="25"/>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25"/>
      <c r="C145" s="25"/>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25"/>
      <c r="C146" s="25"/>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25"/>
      <c r="C147" s="25"/>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25"/>
      <c r="C148" s="25"/>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25"/>
      <c r="C149" s="25"/>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25"/>
      <c r="C150" s="25"/>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25"/>
      <c r="C151" s="25"/>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25"/>
      <c r="C152" s="25"/>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25"/>
      <c r="C153" s="25"/>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25"/>
      <c r="C154" s="25"/>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25"/>
      <c r="C155" s="25"/>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25"/>
      <c r="C156" s="25"/>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25"/>
      <c r="C157" s="25"/>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25"/>
      <c r="C158" s="25"/>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25"/>
      <c r="C159" s="25"/>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25"/>
      <c r="C160" s="25"/>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25"/>
      <c r="C161" s="25"/>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25"/>
      <c r="C162" s="25"/>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25"/>
      <c r="C163" s="25"/>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25"/>
      <c r="C164" s="25"/>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25"/>
      <c r="C165" s="25"/>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25"/>
      <c r="C166" s="25"/>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25"/>
      <c r="C167" s="25"/>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25"/>
      <c r="C168" s="25"/>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25"/>
      <c r="C169" s="25"/>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25"/>
      <c r="C170" s="25"/>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25"/>
      <c r="C171" s="25"/>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25"/>
      <c r="C172" s="25"/>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25"/>
      <c r="C173" s="25"/>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25"/>
      <c r="C174" s="25"/>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25"/>
      <c r="C175" s="25"/>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25"/>
      <c r="C176" s="25"/>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25"/>
      <c r="C177" s="25"/>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25"/>
      <c r="C178" s="25"/>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25"/>
      <c r="C179" s="25"/>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25"/>
      <c r="C180" s="25"/>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25"/>
      <c r="C181" s="25"/>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25"/>
      <c r="C182" s="25"/>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25"/>
      <c r="C183" s="25"/>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25"/>
      <c r="C184" s="25"/>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25"/>
      <c r="C185" s="25"/>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25"/>
      <c r="C186" s="25"/>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25"/>
      <c r="C187" s="25"/>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25"/>
      <c r="C188" s="25"/>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25"/>
      <c r="C189" s="25"/>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25"/>
      <c r="C190" s="25"/>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25"/>
      <c r="C191" s="25"/>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25"/>
      <c r="C192" s="25"/>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25"/>
      <c r="C193" s="25"/>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25"/>
      <c r="C194" s="25"/>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25"/>
      <c r="C195" s="25"/>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25"/>
      <c r="C196" s="25"/>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25"/>
      <c r="C197" s="25"/>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25"/>
      <c r="C198" s="25"/>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25"/>
      <c r="C199" s="25"/>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25"/>
      <c r="C200" s="25"/>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25"/>
      <c r="C201" s="25"/>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25"/>
      <c r="C202" s="25"/>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25"/>
      <c r="C203" s="25"/>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25"/>
      <c r="C204" s="25"/>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25"/>
      <c r="C205" s="25"/>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25"/>
      <c r="C206" s="25"/>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25"/>
      <c r="C207" s="25"/>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25"/>
      <c r="C208" s="25"/>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25"/>
      <c r="C209" s="25"/>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25"/>
      <c r="C210" s="25"/>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25"/>
      <c r="C211" s="25"/>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25"/>
      <c r="C212" s="25"/>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25"/>
      <c r="C213" s="25"/>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25"/>
      <c r="C214" s="25"/>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25"/>
      <c r="C215" s="25"/>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25"/>
      <c r="C216" s="25"/>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25"/>
      <c r="C217" s="25"/>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25"/>
      <c r="C218" s="25"/>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25"/>
      <c r="C219" s="25"/>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25"/>
      <c r="C220" s="25"/>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23.57"/>
    <col customWidth="1" min="3" max="3" width="23.86"/>
    <col customWidth="1" min="4" max="4" width="26.86"/>
    <col customWidth="1" min="5" max="5" width="33.86"/>
    <col customWidth="1" min="6" max="6" width="41.43"/>
  </cols>
  <sheetData>
    <row r="1" ht="15.75" customHeight="1">
      <c r="A1" s="16"/>
      <c r="B1" s="17" t="s">
        <v>27</v>
      </c>
      <c r="C1" s="17" t="s">
        <v>28</v>
      </c>
      <c r="D1" s="17" t="s">
        <v>29</v>
      </c>
      <c r="E1" s="17" t="s">
        <v>30</v>
      </c>
      <c r="F1" s="17" t="s">
        <v>31</v>
      </c>
      <c r="G1" s="3"/>
      <c r="H1" s="3"/>
      <c r="I1" s="3"/>
      <c r="J1" s="3"/>
      <c r="K1" s="3"/>
      <c r="L1" s="3"/>
      <c r="M1" s="3"/>
      <c r="N1" s="3"/>
      <c r="O1" s="3"/>
      <c r="P1" s="3"/>
      <c r="Q1" s="3"/>
      <c r="R1" s="3"/>
      <c r="S1" s="3"/>
      <c r="T1" s="3"/>
      <c r="U1" s="3"/>
      <c r="V1" s="3"/>
      <c r="W1" s="3"/>
      <c r="X1" s="3"/>
      <c r="Y1" s="3"/>
      <c r="Z1" s="3"/>
    </row>
    <row r="2" ht="15.75" customHeight="1">
      <c r="A2" s="19" t="s">
        <v>32</v>
      </c>
      <c r="B2" s="20">
        <v>0.3</v>
      </c>
      <c r="C2" s="21">
        <v>7.0</v>
      </c>
      <c r="D2" s="19" t="s">
        <v>56</v>
      </c>
      <c r="E2" s="19" t="s">
        <v>57</v>
      </c>
      <c r="F2" s="19" t="s">
        <v>58</v>
      </c>
      <c r="G2" s="3"/>
      <c r="H2" s="3"/>
      <c r="I2" s="3"/>
      <c r="J2" s="3"/>
      <c r="K2" s="3"/>
      <c r="L2" s="3"/>
      <c r="M2" s="3"/>
      <c r="N2" s="3"/>
      <c r="O2" s="3"/>
      <c r="P2" s="3"/>
      <c r="Q2" s="3"/>
      <c r="R2" s="3"/>
      <c r="S2" s="3"/>
      <c r="T2" s="3"/>
      <c r="U2" s="3"/>
      <c r="V2" s="3"/>
      <c r="W2" s="3"/>
      <c r="X2" s="3"/>
      <c r="Y2" s="3"/>
      <c r="Z2" s="3"/>
    </row>
    <row r="3" ht="15.75" customHeight="1">
      <c r="A3" s="19" t="s">
        <v>37</v>
      </c>
      <c r="B3" s="20">
        <v>0.35</v>
      </c>
      <c r="C3" s="23">
        <v>7.0</v>
      </c>
      <c r="D3" s="24" t="s">
        <v>59</v>
      </c>
      <c r="E3" s="19" t="s">
        <v>60</v>
      </c>
      <c r="F3" s="19" t="s">
        <v>61</v>
      </c>
      <c r="G3" s="3"/>
      <c r="H3" s="3"/>
      <c r="I3" s="3"/>
      <c r="J3" s="3"/>
      <c r="K3" s="3"/>
      <c r="L3" s="3"/>
      <c r="M3" s="3"/>
      <c r="N3" s="3"/>
      <c r="O3" s="3"/>
      <c r="P3" s="3"/>
      <c r="Q3" s="3"/>
      <c r="R3" s="3"/>
      <c r="S3" s="3"/>
      <c r="T3" s="3"/>
      <c r="U3" s="3"/>
      <c r="V3" s="3"/>
      <c r="W3" s="3"/>
      <c r="X3" s="3"/>
      <c r="Y3" s="3"/>
      <c r="Z3" s="3"/>
    </row>
    <row r="4" ht="15.75" customHeight="1">
      <c r="A4" s="19" t="s">
        <v>41</v>
      </c>
      <c r="B4" s="20">
        <v>0.35</v>
      </c>
      <c r="C4" s="23">
        <v>7.0</v>
      </c>
      <c r="D4" s="24" t="s">
        <v>52</v>
      </c>
      <c r="E4" s="24" t="s">
        <v>53</v>
      </c>
      <c r="F4" s="19" t="s">
        <v>54</v>
      </c>
      <c r="G4" s="3"/>
      <c r="H4" s="3"/>
      <c r="I4" s="3"/>
      <c r="J4" s="3"/>
      <c r="K4" s="3"/>
      <c r="L4" s="3"/>
      <c r="M4" s="3"/>
      <c r="N4" s="3"/>
      <c r="O4" s="3"/>
      <c r="P4" s="3"/>
      <c r="Q4" s="3"/>
      <c r="R4" s="3"/>
      <c r="S4" s="3"/>
      <c r="T4" s="3"/>
      <c r="U4" s="3"/>
      <c r="V4" s="3"/>
      <c r="W4" s="3"/>
      <c r="X4" s="3"/>
      <c r="Y4" s="3"/>
      <c r="Z4" s="3"/>
    </row>
    <row r="5" ht="15.75" customHeight="1">
      <c r="A5" s="3"/>
      <c r="B5" s="11"/>
      <c r="C5" s="11"/>
      <c r="D5" s="3"/>
      <c r="E5" s="3"/>
      <c r="F5" s="3"/>
      <c r="G5" s="3"/>
      <c r="H5" s="3"/>
      <c r="I5" s="3"/>
      <c r="J5" s="3"/>
      <c r="K5" s="3"/>
      <c r="L5" s="3"/>
      <c r="M5" s="3"/>
      <c r="N5" s="3"/>
      <c r="O5" s="3"/>
      <c r="P5" s="3"/>
      <c r="Q5" s="3"/>
      <c r="R5" s="3"/>
      <c r="S5" s="3"/>
      <c r="T5" s="3"/>
      <c r="U5" s="3"/>
      <c r="V5" s="3"/>
      <c r="W5" s="3"/>
      <c r="X5" s="3"/>
      <c r="Y5" s="3"/>
      <c r="Z5" s="3"/>
    </row>
    <row r="6" ht="15.75" customHeight="1">
      <c r="A6" s="3"/>
      <c r="B6" s="2" t="s">
        <v>62</v>
      </c>
      <c r="C6" s="2">
        <f>C2*B2+C3*B3+C4*B4</f>
        <v>7</v>
      </c>
      <c r="D6" s="3"/>
      <c r="E6" s="3"/>
      <c r="F6" s="3"/>
      <c r="G6" s="3"/>
      <c r="H6" s="3"/>
      <c r="I6" s="3"/>
      <c r="J6" s="3"/>
      <c r="K6" s="3"/>
      <c r="L6" s="3"/>
      <c r="M6" s="3"/>
      <c r="N6" s="3"/>
      <c r="O6" s="3"/>
      <c r="P6" s="3"/>
      <c r="Q6" s="3"/>
      <c r="R6" s="3"/>
      <c r="S6" s="3"/>
      <c r="T6" s="3"/>
      <c r="U6" s="3"/>
      <c r="V6" s="3"/>
      <c r="W6" s="3"/>
      <c r="X6" s="3"/>
      <c r="Y6" s="3"/>
      <c r="Z6" s="3"/>
    </row>
    <row r="7" ht="15.75" customHeight="1">
      <c r="A7" s="3"/>
      <c r="B7" s="11"/>
      <c r="C7" s="11"/>
      <c r="D7" s="3"/>
      <c r="E7" s="3"/>
      <c r="F7" s="3"/>
      <c r="G7" s="3"/>
      <c r="H7" s="3"/>
      <c r="I7" s="3"/>
      <c r="J7" s="3"/>
      <c r="K7" s="3"/>
      <c r="L7" s="3"/>
      <c r="M7" s="3"/>
      <c r="N7" s="3"/>
      <c r="O7" s="3"/>
      <c r="P7" s="3"/>
      <c r="Q7" s="3"/>
      <c r="R7" s="3"/>
      <c r="S7" s="3"/>
      <c r="T7" s="3"/>
      <c r="U7" s="3"/>
      <c r="V7" s="3"/>
      <c r="W7" s="3"/>
      <c r="X7" s="3"/>
      <c r="Y7" s="3"/>
      <c r="Z7" s="3"/>
    </row>
    <row r="8" ht="15.75" customHeight="1">
      <c r="A8" s="3"/>
      <c r="B8" s="11"/>
      <c r="C8" s="11"/>
      <c r="D8" s="3"/>
      <c r="E8" s="3"/>
      <c r="F8" s="3"/>
      <c r="G8" s="3"/>
      <c r="H8" s="3"/>
      <c r="I8" s="3"/>
      <c r="J8" s="3"/>
      <c r="K8" s="3"/>
      <c r="L8" s="3"/>
      <c r="M8" s="3"/>
      <c r="N8" s="3"/>
      <c r="O8" s="3"/>
      <c r="P8" s="3"/>
      <c r="Q8" s="3"/>
      <c r="R8" s="3"/>
      <c r="S8" s="3"/>
      <c r="T8" s="3"/>
      <c r="U8" s="3"/>
      <c r="V8" s="3"/>
      <c r="W8" s="3"/>
      <c r="X8" s="3"/>
      <c r="Y8" s="3"/>
      <c r="Z8" s="3"/>
    </row>
    <row r="9" ht="15.75" customHeight="1">
      <c r="A9" s="3"/>
      <c r="B9" s="11"/>
      <c r="C9" s="11"/>
      <c r="D9" s="3"/>
      <c r="E9" s="3"/>
      <c r="F9" s="3"/>
      <c r="G9" s="3"/>
      <c r="H9" s="3"/>
      <c r="I9" s="3"/>
      <c r="J9" s="3"/>
      <c r="K9" s="3"/>
      <c r="L9" s="3"/>
      <c r="M9" s="3"/>
      <c r="N9" s="3"/>
      <c r="O9" s="3"/>
      <c r="P9" s="3"/>
      <c r="Q9" s="3"/>
      <c r="R9" s="3"/>
      <c r="S9" s="3"/>
      <c r="T9" s="3"/>
      <c r="U9" s="3"/>
      <c r="V9" s="3"/>
      <c r="W9" s="3"/>
      <c r="X9" s="3"/>
      <c r="Y9" s="3"/>
      <c r="Z9" s="3"/>
    </row>
    <row r="10" ht="15.75" customHeight="1">
      <c r="A10" s="3"/>
      <c r="B10" s="11"/>
      <c r="C10" s="11"/>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11"/>
      <c r="C11" s="11"/>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11"/>
      <c r="C12" s="11"/>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11"/>
      <c r="C13" s="11"/>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11"/>
      <c r="C14" s="11"/>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11"/>
      <c r="C15" s="11"/>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11"/>
      <c r="C16" s="11"/>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11"/>
      <c r="C17" s="11"/>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11"/>
      <c r="C18" s="11"/>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11"/>
      <c r="C19" s="11"/>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11"/>
      <c r="C20" s="11"/>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11"/>
      <c r="C21" s="11"/>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11"/>
      <c r="C22" s="11"/>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11"/>
      <c r="C23" s="11"/>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11"/>
      <c r="C24" s="11"/>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11"/>
      <c r="C25" s="11"/>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11"/>
      <c r="C26" s="11"/>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11"/>
      <c r="C27" s="11"/>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11"/>
      <c r="C28" s="11"/>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11"/>
      <c r="C29" s="11"/>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11"/>
      <c r="C30" s="11"/>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11"/>
      <c r="C31" s="11"/>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11"/>
      <c r="C32" s="11"/>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11"/>
      <c r="C33" s="11"/>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11"/>
      <c r="C34" s="11"/>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11"/>
      <c r="C35" s="11"/>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11"/>
      <c r="C36" s="11"/>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11"/>
      <c r="C37" s="11"/>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11"/>
      <c r="C38" s="11"/>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11"/>
      <c r="C39" s="11"/>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11"/>
      <c r="C40" s="11"/>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11"/>
      <c r="C41" s="11"/>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11"/>
      <c r="C42" s="11"/>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11"/>
      <c r="C43" s="11"/>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11"/>
      <c r="C44" s="11"/>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11"/>
      <c r="C45" s="11"/>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11"/>
      <c r="C46" s="11"/>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11"/>
      <c r="C47" s="11"/>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11"/>
      <c r="C48" s="11"/>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11"/>
      <c r="C49" s="11"/>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11"/>
      <c r="C50" s="11"/>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11"/>
      <c r="C51" s="11"/>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11"/>
      <c r="C52" s="11"/>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11"/>
      <c r="C53" s="11"/>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11"/>
      <c r="C54" s="11"/>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11"/>
      <c r="C55" s="11"/>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11"/>
      <c r="C56" s="11"/>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11"/>
      <c r="C57" s="11"/>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11"/>
      <c r="C58" s="11"/>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11"/>
      <c r="C59" s="11"/>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11"/>
      <c r="C60" s="11"/>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11"/>
      <c r="C61" s="11"/>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11"/>
      <c r="C62" s="11"/>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11"/>
      <c r="C63" s="11"/>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11"/>
      <c r="C64" s="11"/>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11"/>
      <c r="C65" s="11"/>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11"/>
      <c r="C66" s="11"/>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11"/>
      <c r="C67" s="11"/>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11"/>
      <c r="C68" s="11"/>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11"/>
      <c r="C69" s="11"/>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11"/>
      <c r="C70" s="11"/>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11"/>
      <c r="C71" s="11"/>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11"/>
      <c r="C72" s="11"/>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11"/>
      <c r="C73" s="11"/>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11"/>
      <c r="C74" s="11"/>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11"/>
      <c r="C75" s="11"/>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11"/>
      <c r="C76" s="11"/>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11"/>
      <c r="C77" s="11"/>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11"/>
      <c r="C78" s="11"/>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11"/>
      <c r="C79" s="11"/>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11"/>
      <c r="C80" s="11"/>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11"/>
      <c r="C81" s="11"/>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11"/>
      <c r="C82" s="11"/>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11"/>
      <c r="C83" s="11"/>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11"/>
      <c r="C84" s="11"/>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11"/>
      <c r="C85" s="11"/>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11"/>
      <c r="C86" s="11"/>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11"/>
      <c r="C87" s="11"/>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11"/>
      <c r="C88" s="11"/>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11"/>
      <c r="C89" s="11"/>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11"/>
      <c r="C90" s="11"/>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11"/>
      <c r="C91" s="11"/>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11"/>
      <c r="C92" s="11"/>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11"/>
      <c r="C93" s="11"/>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11"/>
      <c r="C94" s="11"/>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11"/>
      <c r="C95" s="11"/>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11"/>
      <c r="C96" s="11"/>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11"/>
      <c r="C97" s="11"/>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11"/>
      <c r="C98" s="11"/>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11"/>
      <c r="C99" s="11"/>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11"/>
      <c r="C100" s="11"/>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11"/>
      <c r="C101" s="11"/>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11"/>
      <c r="C102" s="11"/>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11"/>
      <c r="C103" s="11"/>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11"/>
      <c r="C104" s="11"/>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11"/>
      <c r="C105" s="11"/>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11"/>
      <c r="C106" s="1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11"/>
      <c r="C107" s="1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11"/>
      <c r="C108" s="1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11"/>
      <c r="C109" s="1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11"/>
      <c r="C110" s="1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11"/>
      <c r="C111" s="1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11"/>
      <c r="C112" s="1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11"/>
      <c r="C113" s="1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11"/>
      <c r="C114" s="1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11"/>
      <c r="C115" s="1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11"/>
      <c r="C116" s="1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11"/>
      <c r="C117" s="1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11"/>
      <c r="C118" s="1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11"/>
      <c r="C119" s="1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11"/>
      <c r="C120" s="1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11"/>
      <c r="C121" s="1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11"/>
      <c r="C122" s="1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11"/>
      <c r="C123" s="1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11"/>
      <c r="C124" s="1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11"/>
      <c r="C125" s="1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11"/>
      <c r="C126" s="1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11"/>
      <c r="C127" s="1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11"/>
      <c r="C128" s="1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11"/>
      <c r="C129" s="1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11"/>
      <c r="C130" s="1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11"/>
      <c r="C131" s="1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11"/>
      <c r="C132" s="1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11"/>
      <c r="C133" s="1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11"/>
      <c r="C134" s="1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11"/>
      <c r="C135" s="1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11"/>
      <c r="C136" s="1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11"/>
      <c r="C137" s="1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11"/>
      <c r="C138" s="1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11"/>
      <c r="C139" s="1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11"/>
      <c r="C140" s="1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11"/>
      <c r="C141" s="1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11"/>
      <c r="C142" s="1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11"/>
      <c r="C143" s="1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11"/>
      <c r="C144" s="1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11"/>
      <c r="C145" s="1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11"/>
      <c r="C146" s="1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11"/>
      <c r="C147" s="1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11"/>
      <c r="C148" s="1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11"/>
      <c r="C149" s="1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11"/>
      <c r="C150" s="1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11"/>
      <c r="C151" s="1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11"/>
      <c r="C152" s="1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11"/>
      <c r="C153" s="1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11"/>
      <c r="C154" s="1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11"/>
      <c r="C155" s="1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11"/>
      <c r="C156" s="1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11"/>
      <c r="C157" s="1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11"/>
      <c r="C158" s="1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11"/>
      <c r="C159" s="1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11"/>
      <c r="C160" s="1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11"/>
      <c r="C161" s="1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11"/>
      <c r="C162" s="1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11"/>
      <c r="C163" s="1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11"/>
      <c r="C164" s="1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11"/>
      <c r="C165" s="1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11"/>
      <c r="C166" s="1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11"/>
      <c r="C167" s="1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11"/>
      <c r="C168" s="1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11"/>
      <c r="C169" s="1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11"/>
      <c r="C170" s="1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11"/>
      <c r="C171" s="1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11"/>
      <c r="C172" s="1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11"/>
      <c r="C173" s="1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11"/>
      <c r="C174" s="1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11"/>
      <c r="C175" s="1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11"/>
      <c r="C176" s="1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11"/>
      <c r="C177" s="1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11"/>
      <c r="C178" s="1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11"/>
      <c r="C179" s="1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11"/>
      <c r="C180" s="1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11"/>
      <c r="C181" s="1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11"/>
      <c r="C182" s="1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11"/>
      <c r="C183" s="1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11"/>
      <c r="C184" s="1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11"/>
      <c r="C185" s="1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11"/>
      <c r="C186" s="1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11"/>
      <c r="C187" s="1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11"/>
      <c r="C188" s="1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11"/>
      <c r="C189" s="1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11"/>
      <c r="C190" s="1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11"/>
      <c r="C191" s="1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11"/>
      <c r="C192" s="1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11"/>
      <c r="C193" s="1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11"/>
      <c r="C194" s="1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11"/>
      <c r="C195" s="1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11"/>
      <c r="C196" s="1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11"/>
      <c r="C197" s="1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11"/>
      <c r="C198" s="1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11"/>
      <c r="C199" s="1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11"/>
      <c r="C200" s="1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11"/>
      <c r="C201" s="1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11"/>
      <c r="C202" s="1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11"/>
      <c r="C203" s="1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11"/>
      <c r="C204" s="1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11"/>
      <c r="C205" s="1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11"/>
      <c r="C206" s="1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11"/>
      <c r="C207" s="1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11"/>
      <c r="C208" s="1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11"/>
      <c r="C209" s="1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11"/>
      <c r="C210" s="1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11"/>
      <c r="C211" s="1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11"/>
      <c r="C212" s="1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11"/>
      <c r="C213" s="1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11"/>
      <c r="C214" s="1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11"/>
      <c r="C215" s="1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11"/>
      <c r="C216" s="1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11"/>
      <c r="C217" s="1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11"/>
      <c r="C218" s="1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11"/>
      <c r="C219" s="1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11"/>
      <c r="C220" s="1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71"/>
    <col customWidth="1" min="2" max="2" width="16.43"/>
    <col customWidth="1" min="3" max="3" width="11.43"/>
    <col customWidth="1" min="4" max="4" width="21.29"/>
    <col customWidth="1" min="5" max="5" width="21.71"/>
    <col customWidth="1" min="6" max="6" width="25.0"/>
  </cols>
  <sheetData>
    <row r="1" ht="15.75" customHeight="1">
      <c r="A1" s="16"/>
      <c r="B1" s="17" t="s">
        <v>27</v>
      </c>
      <c r="C1" s="17" t="s">
        <v>28</v>
      </c>
      <c r="D1" s="17" t="s">
        <v>29</v>
      </c>
      <c r="E1" s="17" t="s">
        <v>30</v>
      </c>
      <c r="F1" s="17" t="s">
        <v>31</v>
      </c>
      <c r="G1" s="3"/>
      <c r="H1" s="3"/>
      <c r="I1" s="3"/>
      <c r="J1" s="3"/>
      <c r="K1" s="3"/>
      <c r="L1" s="3"/>
      <c r="M1" s="3"/>
      <c r="N1" s="3"/>
      <c r="O1" s="3"/>
      <c r="P1" s="3"/>
      <c r="Q1" s="3"/>
      <c r="R1" s="3"/>
      <c r="S1" s="3"/>
      <c r="T1" s="3"/>
      <c r="U1" s="3"/>
      <c r="V1" s="3"/>
      <c r="W1" s="3"/>
      <c r="X1" s="3"/>
      <c r="Y1" s="3"/>
      <c r="Z1" s="3"/>
    </row>
    <row r="2" ht="15.75" customHeight="1">
      <c r="A2" s="19" t="s">
        <v>32</v>
      </c>
      <c r="B2" s="20">
        <v>0.3</v>
      </c>
      <c r="C2" s="21">
        <v>10.0</v>
      </c>
      <c r="D2" s="19" t="s">
        <v>63</v>
      </c>
      <c r="E2" s="19" t="s">
        <v>64</v>
      </c>
      <c r="F2" s="19" t="s">
        <v>64</v>
      </c>
      <c r="G2" s="3"/>
      <c r="H2" s="3"/>
      <c r="I2" s="3"/>
      <c r="J2" s="3"/>
      <c r="K2" s="3"/>
      <c r="L2" s="3"/>
      <c r="M2" s="3"/>
      <c r="N2" s="3"/>
      <c r="O2" s="3"/>
      <c r="P2" s="3"/>
      <c r="Q2" s="3"/>
      <c r="R2" s="3"/>
      <c r="S2" s="3"/>
      <c r="T2" s="3"/>
      <c r="U2" s="3"/>
      <c r="V2" s="3"/>
      <c r="W2" s="3"/>
      <c r="X2" s="3"/>
      <c r="Y2" s="3"/>
      <c r="Z2" s="3"/>
    </row>
    <row r="3" ht="15.75" customHeight="1">
      <c r="A3" s="19" t="s">
        <v>37</v>
      </c>
      <c r="B3" s="20">
        <v>0.35</v>
      </c>
      <c r="C3" s="23">
        <v>10.0</v>
      </c>
      <c r="D3" s="19" t="s">
        <v>63</v>
      </c>
      <c r="E3" s="19" t="s">
        <v>65</v>
      </c>
      <c r="F3" s="19" t="s">
        <v>66</v>
      </c>
      <c r="G3" s="3"/>
      <c r="H3" s="3"/>
      <c r="I3" s="3"/>
      <c r="J3" s="3"/>
      <c r="K3" s="3"/>
      <c r="L3" s="3"/>
      <c r="M3" s="3"/>
      <c r="N3" s="3"/>
      <c r="O3" s="3"/>
      <c r="P3" s="3"/>
      <c r="Q3" s="3"/>
      <c r="R3" s="3"/>
      <c r="S3" s="3"/>
      <c r="T3" s="3"/>
      <c r="U3" s="3"/>
      <c r="V3" s="3"/>
      <c r="W3" s="3"/>
      <c r="X3" s="3"/>
      <c r="Y3" s="3"/>
      <c r="Z3" s="3"/>
    </row>
    <row r="4" ht="15.75" customHeight="1">
      <c r="A4" s="19" t="s">
        <v>41</v>
      </c>
      <c r="B4" s="20">
        <v>0.35</v>
      </c>
      <c r="C4" s="23">
        <v>10.0</v>
      </c>
      <c r="D4" s="19" t="s">
        <v>63</v>
      </c>
      <c r="E4" s="24" t="s">
        <v>67</v>
      </c>
      <c r="F4" s="19" t="s">
        <v>68</v>
      </c>
      <c r="G4" s="3"/>
      <c r="H4" s="3"/>
      <c r="I4" s="3"/>
      <c r="J4" s="3"/>
      <c r="K4" s="3"/>
      <c r="L4" s="3"/>
      <c r="M4" s="3"/>
      <c r="N4" s="3"/>
      <c r="O4" s="3"/>
      <c r="P4" s="3"/>
      <c r="Q4" s="3"/>
      <c r="R4" s="3"/>
      <c r="S4" s="3"/>
      <c r="T4" s="3"/>
      <c r="U4" s="3"/>
      <c r="V4" s="3"/>
      <c r="W4" s="3"/>
      <c r="X4" s="3"/>
      <c r="Y4" s="3"/>
      <c r="Z4" s="3"/>
    </row>
    <row r="5" ht="15.75" customHeight="1">
      <c r="A5" s="3"/>
      <c r="B5" s="11"/>
      <c r="C5" s="11"/>
      <c r="D5" s="3"/>
      <c r="E5" s="3"/>
      <c r="F5" s="3"/>
      <c r="G5" s="3"/>
      <c r="H5" s="3"/>
      <c r="I5" s="3"/>
      <c r="J5" s="3"/>
      <c r="K5" s="3"/>
      <c r="L5" s="3"/>
      <c r="M5" s="3"/>
      <c r="N5" s="3"/>
      <c r="O5" s="3"/>
      <c r="P5" s="3"/>
      <c r="Q5" s="3"/>
      <c r="R5" s="3"/>
      <c r="S5" s="3"/>
      <c r="T5" s="3"/>
      <c r="U5" s="3"/>
      <c r="V5" s="3"/>
      <c r="W5" s="3"/>
      <c r="X5" s="3"/>
      <c r="Y5" s="3"/>
      <c r="Z5" s="3"/>
    </row>
    <row r="6" ht="15.75" customHeight="1">
      <c r="A6" s="3"/>
      <c r="B6" s="2" t="s">
        <v>69</v>
      </c>
      <c r="C6" s="2">
        <f>C2*B2+C3*B3+C4*B4</f>
        <v>10</v>
      </c>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29"/>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29"/>
    <col customWidth="1" min="2" max="2" width="19.86"/>
    <col customWidth="1" min="3" max="3" width="34.14"/>
    <col customWidth="1" min="4" max="4" width="42.29"/>
    <col customWidth="1" min="5" max="5" width="48.86"/>
    <col customWidth="1" min="6" max="6" width="14.43"/>
  </cols>
  <sheetData>
    <row r="1" ht="15.75" customHeight="1">
      <c r="A1" s="30" t="s">
        <v>70</v>
      </c>
      <c r="B1" s="18"/>
      <c r="C1" s="18"/>
      <c r="D1" s="18"/>
      <c r="E1" s="18"/>
      <c r="F1" s="18"/>
      <c r="G1" s="18"/>
      <c r="H1" s="18"/>
      <c r="I1" s="18"/>
      <c r="J1" s="18"/>
      <c r="K1" s="18"/>
      <c r="L1" s="18"/>
      <c r="M1" s="18"/>
      <c r="N1" s="18"/>
      <c r="O1" s="18"/>
      <c r="P1" s="18"/>
      <c r="Q1" s="18"/>
      <c r="R1" s="18"/>
      <c r="S1" s="18"/>
      <c r="T1" s="18"/>
      <c r="U1" s="18"/>
      <c r="V1" s="18"/>
      <c r="W1" s="18"/>
      <c r="X1" s="18"/>
      <c r="Y1" s="18"/>
    </row>
    <row r="2" ht="15.75" customHeight="1">
      <c r="A2" s="18"/>
      <c r="B2" s="18"/>
      <c r="C2" s="18"/>
      <c r="D2" s="18"/>
      <c r="E2" s="18"/>
      <c r="F2" s="18"/>
      <c r="G2" s="18"/>
      <c r="H2" s="18"/>
      <c r="I2" s="18"/>
      <c r="J2" s="18"/>
      <c r="K2" s="18"/>
      <c r="L2" s="18"/>
      <c r="M2" s="18"/>
      <c r="N2" s="18"/>
      <c r="O2" s="18"/>
      <c r="P2" s="18"/>
      <c r="Q2" s="18"/>
      <c r="R2" s="18"/>
      <c r="S2" s="18"/>
      <c r="T2" s="18"/>
      <c r="U2" s="18"/>
      <c r="V2" s="18"/>
      <c r="W2" s="18"/>
      <c r="X2" s="18"/>
      <c r="Y2" s="18"/>
    </row>
    <row r="3" ht="15.75" customHeight="1">
      <c r="A3" s="31" t="s">
        <v>27</v>
      </c>
      <c r="B3" s="31" t="s">
        <v>28</v>
      </c>
      <c r="C3" s="32" t="s">
        <v>29</v>
      </c>
      <c r="D3" s="32" t="s">
        <v>71</v>
      </c>
      <c r="E3" s="32" t="s">
        <v>72</v>
      </c>
      <c r="F3" s="18"/>
      <c r="G3" s="18"/>
      <c r="H3" s="18"/>
      <c r="I3" s="18"/>
      <c r="J3" s="18"/>
      <c r="K3" s="18"/>
      <c r="L3" s="18"/>
      <c r="M3" s="18"/>
      <c r="N3" s="18"/>
      <c r="O3" s="18"/>
      <c r="P3" s="18"/>
      <c r="Q3" s="18"/>
      <c r="R3" s="18"/>
      <c r="S3" s="18"/>
      <c r="T3" s="18"/>
      <c r="U3" s="18"/>
      <c r="V3" s="18"/>
      <c r="W3" s="18"/>
      <c r="X3" s="18"/>
      <c r="Y3" s="18"/>
    </row>
    <row r="4" ht="15.75" customHeight="1">
      <c r="A4" s="33">
        <v>1.0</v>
      </c>
      <c r="B4" s="34">
        <v>6.5</v>
      </c>
      <c r="C4" s="35" t="s">
        <v>73</v>
      </c>
      <c r="D4" s="35" t="s">
        <v>74</v>
      </c>
      <c r="E4" s="35" t="s">
        <v>75</v>
      </c>
      <c r="F4" s="18"/>
      <c r="G4" s="18"/>
      <c r="H4" s="18"/>
      <c r="I4" s="18"/>
      <c r="J4" s="18"/>
      <c r="K4" s="18"/>
      <c r="L4" s="18"/>
      <c r="M4" s="18"/>
      <c r="N4" s="18"/>
      <c r="O4" s="18"/>
      <c r="P4" s="18"/>
      <c r="Q4" s="18"/>
      <c r="R4" s="18"/>
      <c r="S4" s="18"/>
      <c r="T4" s="18"/>
      <c r="U4" s="18"/>
      <c r="V4" s="18"/>
      <c r="W4" s="18"/>
      <c r="X4" s="18"/>
      <c r="Y4" s="18"/>
    </row>
    <row r="5" ht="15.75" customHeight="1">
      <c r="A5" s="26" t="s">
        <v>76</v>
      </c>
      <c r="B5" s="26">
        <f>B4*A4</f>
        <v>6.5</v>
      </c>
      <c r="C5" s="18"/>
      <c r="D5" s="18"/>
      <c r="E5" s="18"/>
      <c r="F5" s="18"/>
      <c r="G5" s="18"/>
      <c r="H5" s="18"/>
      <c r="I5" s="18"/>
      <c r="J5" s="18"/>
      <c r="K5" s="18"/>
      <c r="L5" s="18"/>
      <c r="M5" s="18"/>
      <c r="N5" s="18"/>
      <c r="O5" s="18"/>
      <c r="P5" s="18"/>
      <c r="Q5" s="18"/>
      <c r="R5" s="18"/>
      <c r="S5" s="18"/>
      <c r="T5" s="18"/>
      <c r="U5" s="18"/>
      <c r="V5" s="18"/>
      <c r="W5" s="18"/>
      <c r="X5" s="18"/>
      <c r="Y5" s="18"/>
    </row>
    <row r="6" ht="15.75" customHeight="1">
      <c r="A6" s="18"/>
      <c r="B6" s="18"/>
      <c r="C6" s="18"/>
      <c r="D6" s="18"/>
      <c r="E6" s="18"/>
      <c r="F6" s="18"/>
      <c r="G6" s="18"/>
      <c r="H6" s="18"/>
      <c r="I6" s="18"/>
      <c r="J6" s="18"/>
      <c r="K6" s="18"/>
      <c r="L6" s="18"/>
      <c r="M6" s="18"/>
      <c r="N6" s="18"/>
      <c r="O6" s="18"/>
      <c r="P6" s="18"/>
      <c r="Q6" s="18"/>
      <c r="R6" s="18"/>
      <c r="S6" s="18"/>
      <c r="T6" s="18"/>
      <c r="U6" s="18"/>
      <c r="V6" s="18"/>
      <c r="W6" s="18"/>
      <c r="X6" s="18"/>
      <c r="Y6" s="18"/>
    </row>
    <row r="7" ht="15.75" customHeight="1">
      <c r="A7" s="18"/>
      <c r="B7" s="18"/>
      <c r="C7" s="18"/>
      <c r="D7" s="18"/>
      <c r="E7" s="18"/>
      <c r="F7" s="18"/>
      <c r="G7" s="18"/>
      <c r="H7" s="18"/>
      <c r="I7" s="18"/>
      <c r="J7" s="18"/>
      <c r="K7" s="18"/>
      <c r="L7" s="18"/>
      <c r="M7" s="18"/>
      <c r="N7" s="18"/>
      <c r="O7" s="18"/>
      <c r="P7" s="18"/>
      <c r="Q7" s="18"/>
      <c r="R7" s="18"/>
      <c r="S7" s="18"/>
      <c r="T7" s="18"/>
      <c r="U7" s="18"/>
      <c r="V7" s="18"/>
      <c r="W7" s="18"/>
      <c r="X7" s="18"/>
      <c r="Y7" s="18"/>
    </row>
    <row r="8" ht="15.75" customHeight="1">
      <c r="A8" s="18"/>
      <c r="B8" s="18"/>
      <c r="C8" s="18"/>
      <c r="D8" s="18"/>
      <c r="E8" s="18"/>
      <c r="F8" s="18"/>
      <c r="G8" s="18"/>
      <c r="H8" s="18"/>
      <c r="I8" s="18"/>
      <c r="J8" s="18"/>
      <c r="K8" s="18"/>
      <c r="L8" s="18"/>
      <c r="M8" s="18"/>
      <c r="N8" s="18"/>
      <c r="O8" s="18"/>
      <c r="P8" s="18"/>
      <c r="Q8" s="18"/>
      <c r="R8" s="18"/>
      <c r="S8" s="18"/>
      <c r="T8" s="18"/>
      <c r="U8" s="18"/>
      <c r="V8" s="18"/>
      <c r="W8" s="18"/>
      <c r="X8" s="18"/>
      <c r="Y8" s="18"/>
    </row>
    <row r="9" ht="15.75" customHeight="1">
      <c r="A9" s="18"/>
      <c r="B9" s="18"/>
      <c r="C9" s="18"/>
      <c r="D9" s="18"/>
      <c r="E9" s="18"/>
      <c r="F9" s="18"/>
      <c r="G9" s="18"/>
      <c r="H9" s="18"/>
      <c r="I9" s="18"/>
      <c r="J9" s="18"/>
      <c r="K9" s="18"/>
      <c r="L9" s="18"/>
      <c r="M9" s="18"/>
      <c r="N9" s="18"/>
      <c r="O9" s="18"/>
      <c r="P9" s="18"/>
      <c r="Q9" s="18"/>
      <c r="R9" s="18"/>
      <c r="S9" s="18"/>
      <c r="T9" s="18"/>
      <c r="U9" s="18"/>
      <c r="V9" s="18"/>
      <c r="W9" s="18"/>
      <c r="X9" s="18"/>
      <c r="Y9" s="18"/>
    </row>
    <row r="10" ht="15.75" customHeight="1">
      <c r="A10" s="18"/>
      <c r="B10" s="18"/>
      <c r="C10" s="18"/>
      <c r="D10" s="18"/>
      <c r="E10" s="18"/>
      <c r="F10" s="18"/>
      <c r="G10" s="18"/>
      <c r="H10" s="18"/>
      <c r="I10" s="18"/>
      <c r="J10" s="18"/>
      <c r="K10" s="18"/>
      <c r="L10" s="18"/>
      <c r="M10" s="18"/>
      <c r="N10" s="18"/>
      <c r="O10" s="18"/>
      <c r="P10" s="18"/>
      <c r="Q10" s="18"/>
      <c r="R10" s="18"/>
      <c r="S10" s="18"/>
      <c r="T10" s="18"/>
      <c r="U10" s="18"/>
      <c r="V10" s="18"/>
      <c r="W10" s="18"/>
      <c r="X10" s="18"/>
      <c r="Y10" s="18"/>
    </row>
    <row r="11" ht="15.75"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row>
    <row r="12" ht="15.75" customHeight="1">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ht="15.75" customHeight="1">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ht="15.75" customHeight="1">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ht="15.75" customHeight="1">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ht="15.75" customHeight="1">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ht="15.7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ht="15.7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ht="15.75" customHeight="1">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ht="15.7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0"/>
    <col customWidth="1" min="2" max="2" width="14.43"/>
    <col customWidth="1" min="3" max="4" width="22.29"/>
    <col customWidth="1" min="5" max="5" width="26.14"/>
    <col customWidth="1" min="6" max="6" width="29.0"/>
  </cols>
  <sheetData>
    <row r="1" ht="15.75" customHeight="1">
      <c r="A1" s="32"/>
      <c r="B1" s="36" t="s">
        <v>27</v>
      </c>
      <c r="C1" s="36" t="s">
        <v>28</v>
      </c>
      <c r="D1" s="36" t="s">
        <v>29</v>
      </c>
      <c r="E1" s="36" t="s">
        <v>30</v>
      </c>
      <c r="F1" s="36" t="s">
        <v>31</v>
      </c>
      <c r="G1" s="18"/>
      <c r="H1" s="18"/>
      <c r="I1" s="18"/>
      <c r="J1" s="18"/>
      <c r="K1" s="18"/>
      <c r="L1" s="18"/>
      <c r="M1" s="18"/>
      <c r="N1" s="18"/>
      <c r="O1" s="18"/>
      <c r="P1" s="18"/>
      <c r="Q1" s="18"/>
      <c r="R1" s="18"/>
      <c r="S1" s="18"/>
      <c r="T1" s="18"/>
      <c r="U1" s="18"/>
      <c r="V1" s="18"/>
      <c r="W1" s="18"/>
      <c r="X1" s="18"/>
      <c r="Y1" s="18"/>
      <c r="Z1" s="18"/>
    </row>
    <row r="2" ht="15.75" customHeight="1">
      <c r="A2" s="37" t="s">
        <v>77</v>
      </c>
      <c r="B2" s="20">
        <v>0.2</v>
      </c>
      <c r="C2" s="21">
        <v>10.0</v>
      </c>
      <c r="D2" s="19" t="s">
        <v>78</v>
      </c>
      <c r="E2" s="19" t="s">
        <v>79</v>
      </c>
      <c r="F2" s="19" t="s">
        <v>80</v>
      </c>
      <c r="G2" s="18"/>
      <c r="H2" s="18"/>
      <c r="I2" s="18"/>
      <c r="J2" s="18"/>
      <c r="K2" s="18"/>
      <c r="L2" s="18"/>
      <c r="M2" s="18"/>
      <c r="N2" s="18"/>
      <c r="O2" s="18"/>
      <c r="P2" s="18"/>
      <c r="Q2" s="18"/>
      <c r="R2" s="18"/>
      <c r="S2" s="18"/>
      <c r="T2" s="18"/>
      <c r="U2" s="18"/>
      <c r="V2" s="18"/>
      <c r="W2" s="18"/>
      <c r="X2" s="18"/>
      <c r="Y2" s="18"/>
      <c r="Z2" s="18"/>
    </row>
    <row r="3" ht="15.75" customHeight="1">
      <c r="A3" s="37" t="s">
        <v>37</v>
      </c>
      <c r="B3" s="20">
        <v>0.4</v>
      </c>
      <c r="C3" s="23">
        <v>9.0</v>
      </c>
      <c r="D3" s="24" t="s">
        <v>81</v>
      </c>
      <c r="E3" s="19" t="s">
        <v>82</v>
      </c>
      <c r="F3" s="19" t="s">
        <v>83</v>
      </c>
      <c r="G3" s="18"/>
      <c r="H3" s="18"/>
      <c r="I3" s="18"/>
      <c r="J3" s="18"/>
      <c r="K3" s="18"/>
      <c r="L3" s="18"/>
      <c r="M3" s="18"/>
      <c r="N3" s="18"/>
      <c r="O3" s="18"/>
      <c r="P3" s="18"/>
      <c r="Q3" s="18"/>
      <c r="R3" s="18"/>
      <c r="S3" s="18"/>
      <c r="T3" s="18"/>
      <c r="U3" s="18"/>
      <c r="V3" s="18"/>
      <c r="W3" s="18"/>
      <c r="X3" s="18"/>
      <c r="Y3" s="18"/>
      <c r="Z3" s="18"/>
    </row>
    <row r="4" ht="15.75" customHeight="1">
      <c r="A4" s="37" t="s">
        <v>84</v>
      </c>
      <c r="B4" s="20">
        <v>0.4</v>
      </c>
      <c r="C4" s="23">
        <v>9.0</v>
      </c>
      <c r="D4" s="24" t="s">
        <v>85</v>
      </c>
      <c r="E4" s="24" t="s">
        <v>86</v>
      </c>
      <c r="F4" s="19" t="s">
        <v>87</v>
      </c>
      <c r="G4" s="18"/>
      <c r="H4" s="18"/>
      <c r="I4" s="18"/>
      <c r="J4" s="18"/>
      <c r="K4" s="18"/>
      <c r="L4" s="18"/>
      <c r="M4" s="18"/>
      <c r="N4" s="18"/>
      <c r="O4" s="18"/>
      <c r="P4" s="18"/>
      <c r="Q4" s="18"/>
      <c r="R4" s="18"/>
      <c r="S4" s="18"/>
      <c r="T4" s="18"/>
      <c r="U4" s="18"/>
      <c r="V4" s="18"/>
      <c r="W4" s="18"/>
      <c r="X4" s="18"/>
      <c r="Y4" s="18"/>
      <c r="Z4" s="18"/>
    </row>
    <row r="5" ht="15.75" customHeight="1">
      <c r="A5" s="18"/>
      <c r="B5" s="25"/>
      <c r="C5" s="25"/>
      <c r="D5" s="18"/>
      <c r="E5" s="18"/>
      <c r="F5" s="18"/>
      <c r="G5" s="18"/>
      <c r="H5" s="18"/>
      <c r="I5" s="18"/>
      <c r="J5" s="18"/>
      <c r="K5" s="18"/>
      <c r="L5" s="18"/>
      <c r="M5" s="18"/>
      <c r="N5" s="18"/>
      <c r="O5" s="18"/>
      <c r="P5" s="18"/>
      <c r="Q5" s="18"/>
      <c r="R5" s="18"/>
      <c r="S5" s="18"/>
      <c r="T5" s="18"/>
      <c r="U5" s="18"/>
      <c r="V5" s="18"/>
      <c r="W5" s="18"/>
      <c r="X5" s="18"/>
      <c r="Y5" s="18"/>
      <c r="Z5" s="18"/>
    </row>
    <row r="6" ht="15.75" customHeight="1">
      <c r="A6" s="18"/>
      <c r="B6" s="38" t="s">
        <v>88</v>
      </c>
      <c r="C6" s="26">
        <f>C2*B2+C3*B3+C4*B4</f>
        <v>9.2</v>
      </c>
      <c r="D6" s="18"/>
      <c r="E6" s="18"/>
      <c r="F6" s="18"/>
      <c r="G6" s="18"/>
      <c r="H6" s="18"/>
      <c r="I6" s="18"/>
      <c r="J6" s="18"/>
      <c r="K6" s="18"/>
      <c r="L6" s="18"/>
      <c r="M6" s="18"/>
      <c r="N6" s="18"/>
      <c r="O6" s="18"/>
      <c r="P6" s="18"/>
      <c r="Q6" s="18"/>
      <c r="R6" s="18"/>
      <c r="S6" s="18"/>
      <c r="T6" s="18"/>
      <c r="U6" s="18"/>
      <c r="V6" s="18"/>
      <c r="W6" s="18"/>
      <c r="X6" s="18"/>
      <c r="Y6" s="18"/>
      <c r="Z6" s="18"/>
    </row>
    <row r="7" ht="15.75" customHeight="1">
      <c r="A7" s="18"/>
      <c r="B7" s="25"/>
      <c r="C7" s="25"/>
      <c r="D7" s="18"/>
      <c r="E7" s="18"/>
      <c r="F7" s="18"/>
      <c r="G7" s="18"/>
      <c r="H7" s="18"/>
      <c r="I7" s="18"/>
      <c r="J7" s="18"/>
      <c r="K7" s="18"/>
      <c r="L7" s="18"/>
      <c r="M7" s="18"/>
      <c r="N7" s="18"/>
      <c r="O7" s="18"/>
      <c r="P7" s="18"/>
      <c r="Q7" s="18"/>
      <c r="R7" s="18"/>
      <c r="S7" s="18"/>
      <c r="T7" s="18"/>
      <c r="U7" s="18"/>
      <c r="V7" s="18"/>
      <c r="W7" s="18"/>
      <c r="X7" s="18"/>
      <c r="Y7" s="18"/>
      <c r="Z7" s="18"/>
    </row>
    <row r="8" ht="15.75" customHeight="1">
      <c r="A8" s="18"/>
      <c r="B8" s="25"/>
      <c r="C8" s="25"/>
      <c r="D8" s="18"/>
      <c r="E8" s="18"/>
      <c r="F8" s="18"/>
      <c r="G8" s="18"/>
      <c r="H8" s="18"/>
      <c r="I8" s="18"/>
      <c r="J8" s="18"/>
      <c r="K8" s="18"/>
      <c r="L8" s="18"/>
      <c r="M8" s="18"/>
      <c r="N8" s="18"/>
      <c r="O8" s="18"/>
      <c r="P8" s="18"/>
      <c r="Q8" s="18"/>
      <c r="R8" s="18"/>
      <c r="S8" s="18"/>
      <c r="T8" s="18"/>
      <c r="U8" s="18"/>
      <c r="V8" s="18"/>
      <c r="W8" s="18"/>
      <c r="X8" s="18"/>
      <c r="Y8" s="18"/>
      <c r="Z8" s="18"/>
    </row>
    <row r="9" ht="15.75" customHeight="1">
      <c r="A9" s="18"/>
      <c r="B9" s="25"/>
      <c r="C9" s="25"/>
      <c r="D9" s="18"/>
      <c r="E9" s="18"/>
      <c r="F9" s="18"/>
      <c r="G9" s="18"/>
      <c r="H9" s="18"/>
      <c r="I9" s="18"/>
      <c r="J9" s="18"/>
      <c r="K9" s="18"/>
      <c r="L9" s="18"/>
      <c r="M9" s="18"/>
      <c r="N9" s="18"/>
      <c r="O9" s="18"/>
      <c r="P9" s="18"/>
      <c r="Q9" s="18"/>
      <c r="R9" s="18"/>
      <c r="S9" s="18"/>
      <c r="T9" s="18"/>
      <c r="U9" s="18"/>
      <c r="V9" s="18"/>
      <c r="W9" s="18"/>
      <c r="X9" s="18"/>
      <c r="Y9" s="18"/>
      <c r="Z9" s="18"/>
    </row>
    <row r="10" ht="15.75" customHeight="1">
      <c r="A10" s="18"/>
      <c r="B10" s="25"/>
      <c r="C10" s="25"/>
      <c r="D10" s="18"/>
      <c r="E10" s="18"/>
      <c r="F10" s="18"/>
      <c r="G10" s="18"/>
      <c r="H10" s="18"/>
      <c r="I10" s="18"/>
      <c r="J10" s="18"/>
      <c r="K10" s="18"/>
      <c r="L10" s="18"/>
      <c r="M10" s="18"/>
      <c r="N10" s="18"/>
      <c r="O10" s="18"/>
      <c r="P10" s="18"/>
      <c r="Q10" s="18"/>
      <c r="R10" s="18"/>
      <c r="S10" s="18"/>
      <c r="T10" s="18"/>
      <c r="U10" s="18"/>
      <c r="V10" s="18"/>
      <c r="W10" s="18"/>
      <c r="X10" s="18"/>
      <c r="Y10" s="18"/>
      <c r="Z10" s="18"/>
    </row>
    <row r="11" ht="15.75" customHeight="1">
      <c r="A11" s="18"/>
      <c r="B11" s="25"/>
      <c r="C11" s="25"/>
      <c r="D11" s="18"/>
      <c r="E11" s="18"/>
      <c r="F11" s="18"/>
      <c r="G11" s="18"/>
      <c r="H11" s="18"/>
      <c r="I11" s="18"/>
      <c r="J11" s="18"/>
      <c r="K11" s="18"/>
      <c r="L11" s="18"/>
      <c r="M11" s="18"/>
      <c r="N11" s="18"/>
      <c r="O11" s="18"/>
      <c r="P11" s="18"/>
      <c r="Q11" s="18"/>
      <c r="R11" s="18"/>
      <c r="S11" s="18"/>
      <c r="T11" s="18"/>
      <c r="U11" s="18"/>
      <c r="V11" s="18"/>
      <c r="W11" s="18"/>
      <c r="X11" s="18"/>
      <c r="Y11" s="18"/>
      <c r="Z11" s="18"/>
    </row>
    <row r="12" ht="15.75" customHeight="1">
      <c r="A12" s="18"/>
      <c r="B12" s="25"/>
      <c r="C12" s="25"/>
      <c r="D12" s="18"/>
      <c r="E12" s="18"/>
      <c r="F12" s="18"/>
      <c r="G12" s="18"/>
      <c r="H12" s="18"/>
      <c r="I12" s="18"/>
      <c r="J12" s="18"/>
      <c r="K12" s="18"/>
      <c r="L12" s="18"/>
      <c r="M12" s="18"/>
      <c r="N12" s="18"/>
      <c r="O12" s="18"/>
      <c r="P12" s="18"/>
      <c r="Q12" s="18"/>
      <c r="R12" s="18"/>
      <c r="S12" s="18"/>
      <c r="T12" s="18"/>
      <c r="U12" s="18"/>
      <c r="V12" s="18"/>
      <c r="W12" s="18"/>
      <c r="X12" s="18"/>
      <c r="Y12" s="18"/>
      <c r="Z12" s="18"/>
    </row>
    <row r="13" ht="15.75" customHeight="1">
      <c r="A13" s="18"/>
      <c r="B13" s="25"/>
      <c r="C13" s="25"/>
      <c r="D13" s="18"/>
      <c r="E13" s="18"/>
      <c r="F13" s="18"/>
      <c r="G13" s="18"/>
      <c r="H13" s="18"/>
      <c r="I13" s="18"/>
      <c r="J13" s="18"/>
      <c r="K13" s="18"/>
      <c r="L13" s="18"/>
      <c r="M13" s="18"/>
      <c r="N13" s="18"/>
      <c r="O13" s="18"/>
      <c r="P13" s="18"/>
      <c r="Q13" s="18"/>
      <c r="R13" s="18"/>
      <c r="S13" s="18"/>
      <c r="T13" s="18"/>
      <c r="U13" s="18"/>
      <c r="V13" s="18"/>
      <c r="W13" s="18"/>
      <c r="X13" s="18"/>
      <c r="Y13" s="18"/>
      <c r="Z13" s="18"/>
    </row>
    <row r="14" ht="15.75" customHeight="1">
      <c r="A14" s="18"/>
      <c r="B14" s="25"/>
      <c r="C14" s="25"/>
      <c r="D14" s="18"/>
      <c r="E14" s="18"/>
      <c r="F14" s="18"/>
      <c r="G14" s="18"/>
      <c r="H14" s="18"/>
      <c r="I14" s="18"/>
      <c r="J14" s="18"/>
      <c r="K14" s="18"/>
      <c r="L14" s="18"/>
      <c r="M14" s="18"/>
      <c r="N14" s="18"/>
      <c r="O14" s="18"/>
      <c r="P14" s="18"/>
      <c r="Q14" s="18"/>
      <c r="R14" s="18"/>
      <c r="S14" s="18"/>
      <c r="T14" s="18"/>
      <c r="U14" s="18"/>
      <c r="V14" s="18"/>
      <c r="W14" s="18"/>
      <c r="X14" s="18"/>
      <c r="Y14" s="18"/>
      <c r="Z14" s="18"/>
    </row>
    <row r="15" ht="15.75" customHeight="1">
      <c r="A15" s="18"/>
      <c r="B15" s="25"/>
      <c r="C15" s="25"/>
      <c r="D15" s="18"/>
      <c r="E15" s="18"/>
      <c r="F15" s="18"/>
      <c r="G15" s="18"/>
      <c r="H15" s="18"/>
      <c r="I15" s="18"/>
      <c r="J15" s="18"/>
      <c r="K15" s="18"/>
      <c r="L15" s="18"/>
      <c r="M15" s="18"/>
      <c r="N15" s="18"/>
      <c r="O15" s="18"/>
      <c r="P15" s="18"/>
      <c r="Q15" s="18"/>
      <c r="R15" s="18"/>
      <c r="S15" s="18"/>
      <c r="T15" s="18"/>
      <c r="U15" s="18"/>
      <c r="V15" s="18"/>
      <c r="W15" s="18"/>
      <c r="X15" s="18"/>
      <c r="Y15" s="18"/>
      <c r="Z15" s="18"/>
    </row>
    <row r="16" ht="15.75" customHeight="1">
      <c r="A16" s="18"/>
      <c r="B16" s="25"/>
      <c r="C16" s="25"/>
      <c r="D16" s="18"/>
      <c r="E16" s="18"/>
      <c r="F16" s="18"/>
      <c r="G16" s="18"/>
      <c r="H16" s="18"/>
      <c r="I16" s="18"/>
      <c r="J16" s="18"/>
      <c r="K16" s="18"/>
      <c r="L16" s="18"/>
      <c r="M16" s="18"/>
      <c r="N16" s="18"/>
      <c r="O16" s="18"/>
      <c r="P16" s="18"/>
      <c r="Q16" s="18"/>
      <c r="R16" s="18"/>
      <c r="S16" s="18"/>
      <c r="T16" s="18"/>
      <c r="U16" s="18"/>
      <c r="V16" s="18"/>
      <c r="W16" s="18"/>
      <c r="X16" s="18"/>
      <c r="Y16" s="18"/>
      <c r="Z16" s="18"/>
    </row>
    <row r="17" ht="15.75" customHeight="1">
      <c r="A17" s="18"/>
      <c r="B17" s="25"/>
      <c r="C17" s="25"/>
      <c r="D17" s="18"/>
      <c r="E17" s="18"/>
      <c r="F17" s="18"/>
      <c r="G17" s="18"/>
      <c r="H17" s="18"/>
      <c r="I17" s="18"/>
      <c r="J17" s="18"/>
      <c r="K17" s="18"/>
      <c r="L17" s="18"/>
      <c r="M17" s="18"/>
      <c r="N17" s="18"/>
      <c r="O17" s="18"/>
      <c r="P17" s="18"/>
      <c r="Q17" s="18"/>
      <c r="R17" s="18"/>
      <c r="S17" s="18"/>
      <c r="T17" s="18"/>
      <c r="U17" s="18"/>
      <c r="V17" s="18"/>
      <c r="W17" s="18"/>
      <c r="X17" s="18"/>
      <c r="Y17" s="18"/>
      <c r="Z17" s="18"/>
    </row>
    <row r="18" ht="15.75" customHeight="1">
      <c r="A18" s="18"/>
      <c r="B18" s="25"/>
      <c r="C18" s="25"/>
      <c r="D18" s="18"/>
      <c r="E18" s="18"/>
      <c r="F18" s="18"/>
      <c r="G18" s="18"/>
      <c r="H18" s="18"/>
      <c r="I18" s="18"/>
      <c r="J18" s="18"/>
      <c r="K18" s="18"/>
      <c r="L18" s="18"/>
      <c r="M18" s="18"/>
      <c r="N18" s="18"/>
      <c r="O18" s="18"/>
      <c r="P18" s="18"/>
      <c r="Q18" s="18"/>
      <c r="R18" s="18"/>
      <c r="S18" s="18"/>
      <c r="T18" s="18"/>
      <c r="U18" s="18"/>
      <c r="V18" s="18"/>
      <c r="W18" s="18"/>
      <c r="X18" s="18"/>
      <c r="Y18" s="18"/>
      <c r="Z18" s="18"/>
    </row>
    <row r="19" ht="15.75" customHeight="1">
      <c r="A19" s="18"/>
      <c r="B19" s="25"/>
      <c r="C19" s="25"/>
      <c r="D19" s="18"/>
      <c r="E19" s="18"/>
      <c r="F19" s="18"/>
      <c r="G19" s="18"/>
      <c r="H19" s="18"/>
      <c r="I19" s="18"/>
      <c r="J19" s="18"/>
      <c r="K19" s="18"/>
      <c r="L19" s="18"/>
      <c r="M19" s="18"/>
      <c r="N19" s="18"/>
      <c r="O19" s="18"/>
      <c r="P19" s="18"/>
      <c r="Q19" s="18"/>
      <c r="R19" s="18"/>
      <c r="S19" s="18"/>
      <c r="T19" s="18"/>
      <c r="U19" s="18"/>
      <c r="V19" s="18"/>
      <c r="W19" s="18"/>
      <c r="X19" s="18"/>
      <c r="Y19" s="18"/>
      <c r="Z19" s="18"/>
    </row>
    <row r="20" ht="15.75" customHeight="1">
      <c r="A20" s="18"/>
      <c r="B20" s="25"/>
      <c r="C20" s="25"/>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25"/>
      <c r="C21" s="25"/>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25"/>
      <c r="C22" s="25"/>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25"/>
      <c r="C23" s="25"/>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25"/>
      <c r="C24" s="25"/>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25"/>
      <c r="C25" s="25"/>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25"/>
      <c r="C26" s="25"/>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25"/>
      <c r="C27" s="25"/>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25"/>
      <c r="C28" s="25"/>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25"/>
      <c r="C29" s="25"/>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25"/>
      <c r="C30" s="25"/>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25"/>
      <c r="C31" s="25"/>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25"/>
      <c r="C32" s="25"/>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25"/>
      <c r="C33" s="25"/>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25"/>
      <c r="C34" s="25"/>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25"/>
      <c r="C35" s="25"/>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25"/>
      <c r="C36" s="25"/>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25"/>
      <c r="C37" s="25"/>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25"/>
      <c r="C38" s="25"/>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25"/>
      <c r="C39" s="25"/>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25"/>
      <c r="C40" s="25"/>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25"/>
      <c r="C41" s="25"/>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25"/>
      <c r="C42" s="25"/>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25"/>
      <c r="C43" s="25"/>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25"/>
      <c r="C44" s="25"/>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25"/>
      <c r="C45" s="25"/>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25"/>
      <c r="C46" s="25"/>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25"/>
      <c r="C47" s="25"/>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25"/>
      <c r="C48" s="25"/>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25"/>
      <c r="C49" s="25"/>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25"/>
      <c r="C50" s="25"/>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25"/>
      <c r="C51" s="25"/>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25"/>
      <c r="C52" s="25"/>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25"/>
      <c r="C53" s="25"/>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25"/>
      <c r="C54" s="25"/>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25"/>
      <c r="C55" s="25"/>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25"/>
      <c r="C56" s="25"/>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25"/>
      <c r="C57" s="25"/>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25"/>
      <c r="C58" s="25"/>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25"/>
      <c r="C59" s="25"/>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25"/>
      <c r="C60" s="25"/>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25"/>
      <c r="C61" s="25"/>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25"/>
      <c r="C62" s="25"/>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25"/>
      <c r="C63" s="25"/>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25"/>
      <c r="C64" s="25"/>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25"/>
      <c r="C65" s="25"/>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25"/>
      <c r="C66" s="25"/>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25"/>
      <c r="C67" s="25"/>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25"/>
      <c r="C68" s="25"/>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25"/>
      <c r="C69" s="25"/>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25"/>
      <c r="C70" s="25"/>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25"/>
      <c r="C71" s="25"/>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25"/>
      <c r="C72" s="25"/>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25"/>
      <c r="C73" s="25"/>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25"/>
      <c r="C74" s="25"/>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25"/>
      <c r="C75" s="25"/>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25"/>
      <c r="C76" s="25"/>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25"/>
      <c r="C77" s="25"/>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25"/>
      <c r="C78" s="25"/>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25"/>
      <c r="C79" s="25"/>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25"/>
      <c r="C80" s="25"/>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25"/>
      <c r="C81" s="25"/>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25"/>
      <c r="C82" s="25"/>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25"/>
      <c r="C83" s="25"/>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25"/>
      <c r="C84" s="25"/>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25"/>
      <c r="C85" s="25"/>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25"/>
      <c r="C86" s="25"/>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25"/>
      <c r="C87" s="25"/>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25"/>
      <c r="C88" s="25"/>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25"/>
      <c r="C89" s="25"/>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25"/>
      <c r="C90" s="25"/>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25"/>
      <c r="C91" s="25"/>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25"/>
      <c r="C92" s="25"/>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25"/>
      <c r="C93" s="25"/>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25"/>
      <c r="C94" s="25"/>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25"/>
      <c r="C95" s="25"/>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25"/>
      <c r="C96" s="25"/>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25"/>
      <c r="C97" s="25"/>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25"/>
      <c r="C98" s="25"/>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25"/>
      <c r="C99" s="25"/>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25"/>
      <c r="C100" s="25"/>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25"/>
      <c r="C101" s="25"/>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25"/>
      <c r="C102" s="25"/>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25"/>
      <c r="C103" s="25"/>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25"/>
      <c r="C104" s="25"/>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25"/>
      <c r="C105" s="25"/>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25"/>
      <c r="C106" s="25"/>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25"/>
      <c r="C107" s="25"/>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25"/>
      <c r="C108" s="25"/>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25"/>
      <c r="C109" s="25"/>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25"/>
      <c r="C110" s="25"/>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25"/>
      <c r="C111" s="25"/>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25"/>
      <c r="C112" s="25"/>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25"/>
      <c r="C113" s="25"/>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25"/>
      <c r="C114" s="25"/>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25"/>
      <c r="C115" s="25"/>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25"/>
      <c r="C116" s="25"/>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25"/>
      <c r="C117" s="25"/>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25"/>
      <c r="C118" s="25"/>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25"/>
      <c r="C119" s="25"/>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25"/>
      <c r="C120" s="25"/>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25"/>
      <c r="C121" s="25"/>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25"/>
      <c r="C122" s="25"/>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25"/>
      <c r="C123" s="25"/>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25"/>
      <c r="C124" s="25"/>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25"/>
      <c r="C125" s="25"/>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25"/>
      <c r="C126" s="25"/>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25"/>
      <c r="C127" s="25"/>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25"/>
      <c r="C128" s="25"/>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25"/>
      <c r="C129" s="25"/>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25"/>
      <c r="C130" s="25"/>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25"/>
      <c r="C131" s="25"/>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25"/>
      <c r="C132" s="25"/>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25"/>
      <c r="C133" s="25"/>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25"/>
      <c r="C134" s="25"/>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25"/>
      <c r="C135" s="25"/>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25"/>
      <c r="C136" s="25"/>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25"/>
      <c r="C137" s="25"/>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25"/>
      <c r="C138" s="25"/>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25"/>
      <c r="C139" s="25"/>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25"/>
      <c r="C140" s="25"/>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25"/>
      <c r="C141" s="25"/>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25"/>
      <c r="C142" s="25"/>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25"/>
      <c r="C143" s="25"/>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25"/>
      <c r="C144" s="25"/>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25"/>
      <c r="C145" s="25"/>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25"/>
      <c r="C146" s="25"/>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25"/>
      <c r="C147" s="25"/>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25"/>
      <c r="C148" s="25"/>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25"/>
      <c r="C149" s="25"/>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25"/>
      <c r="C150" s="25"/>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25"/>
      <c r="C151" s="25"/>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25"/>
      <c r="C152" s="25"/>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25"/>
      <c r="C153" s="25"/>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25"/>
      <c r="C154" s="25"/>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25"/>
      <c r="C155" s="25"/>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25"/>
      <c r="C156" s="25"/>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25"/>
      <c r="C157" s="25"/>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25"/>
      <c r="C158" s="25"/>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25"/>
      <c r="C159" s="25"/>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25"/>
      <c r="C160" s="25"/>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25"/>
      <c r="C161" s="25"/>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25"/>
      <c r="C162" s="25"/>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25"/>
      <c r="C163" s="25"/>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25"/>
      <c r="C164" s="25"/>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25"/>
      <c r="C165" s="25"/>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25"/>
      <c r="C166" s="25"/>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25"/>
      <c r="C167" s="25"/>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25"/>
      <c r="C168" s="25"/>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25"/>
      <c r="C169" s="25"/>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25"/>
      <c r="C170" s="25"/>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25"/>
      <c r="C171" s="25"/>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25"/>
      <c r="C172" s="25"/>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25"/>
      <c r="C173" s="25"/>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25"/>
      <c r="C174" s="25"/>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25"/>
      <c r="C175" s="25"/>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25"/>
      <c r="C176" s="25"/>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25"/>
      <c r="C177" s="25"/>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25"/>
      <c r="C178" s="25"/>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25"/>
      <c r="C179" s="25"/>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25"/>
      <c r="C180" s="25"/>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25"/>
      <c r="C181" s="25"/>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25"/>
      <c r="C182" s="25"/>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25"/>
      <c r="C183" s="25"/>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25"/>
      <c r="C184" s="25"/>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25"/>
      <c r="C185" s="25"/>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25"/>
      <c r="C186" s="25"/>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25"/>
      <c r="C187" s="25"/>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25"/>
      <c r="C188" s="25"/>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25"/>
      <c r="C189" s="25"/>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25"/>
      <c r="C190" s="25"/>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25"/>
      <c r="C191" s="25"/>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25"/>
      <c r="C192" s="25"/>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25"/>
      <c r="C193" s="25"/>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25"/>
      <c r="C194" s="25"/>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25"/>
      <c r="C195" s="25"/>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25"/>
      <c r="C196" s="25"/>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25"/>
      <c r="C197" s="25"/>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25"/>
      <c r="C198" s="25"/>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25"/>
      <c r="C199" s="25"/>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25"/>
      <c r="C200" s="25"/>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25"/>
      <c r="C201" s="25"/>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25"/>
      <c r="C202" s="25"/>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25"/>
      <c r="C203" s="25"/>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25"/>
      <c r="C204" s="25"/>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25"/>
      <c r="C205" s="25"/>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25"/>
      <c r="C206" s="25"/>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25"/>
      <c r="C207" s="25"/>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25"/>
      <c r="C208" s="25"/>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25"/>
      <c r="C209" s="25"/>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25"/>
      <c r="C210" s="25"/>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25"/>
      <c r="C211" s="25"/>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25"/>
      <c r="C212" s="25"/>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25"/>
      <c r="C213" s="25"/>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25"/>
      <c r="C214" s="25"/>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25"/>
      <c r="C215" s="25"/>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25"/>
      <c r="C216" s="25"/>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25"/>
      <c r="C217" s="25"/>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25"/>
      <c r="C218" s="25"/>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25"/>
      <c r="C219" s="25"/>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25"/>
      <c r="C220" s="25"/>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57"/>
    <col customWidth="1" min="2" max="3" width="14.43"/>
    <col customWidth="1" min="4" max="4" width="22.0"/>
    <col customWidth="1" min="5" max="6" width="26.86"/>
  </cols>
  <sheetData>
    <row r="1" ht="15.75" customHeight="1">
      <c r="A1" s="32"/>
      <c r="B1" s="36" t="s">
        <v>27</v>
      </c>
      <c r="C1" s="36" t="s">
        <v>28</v>
      </c>
      <c r="D1" s="36" t="s">
        <v>29</v>
      </c>
      <c r="E1" s="36" t="s">
        <v>30</v>
      </c>
      <c r="F1" s="36" t="s">
        <v>31</v>
      </c>
      <c r="G1" s="3"/>
      <c r="H1" s="3"/>
      <c r="I1" s="3"/>
      <c r="J1" s="3"/>
      <c r="K1" s="3"/>
      <c r="L1" s="3"/>
      <c r="M1" s="3"/>
      <c r="N1" s="3"/>
      <c r="O1" s="3"/>
      <c r="P1" s="3"/>
      <c r="Q1" s="3"/>
      <c r="R1" s="3"/>
      <c r="S1" s="3"/>
      <c r="T1" s="3"/>
      <c r="U1" s="3"/>
      <c r="V1" s="3"/>
      <c r="W1" s="3"/>
      <c r="X1" s="3"/>
      <c r="Y1" s="3"/>
      <c r="Z1" s="3"/>
    </row>
    <row r="2" ht="15.75" customHeight="1">
      <c r="A2" s="37" t="s">
        <v>77</v>
      </c>
      <c r="B2" s="20">
        <v>0.2</v>
      </c>
      <c r="C2" s="28">
        <v>6.0</v>
      </c>
      <c r="D2" s="19" t="s">
        <v>89</v>
      </c>
      <c r="E2" s="19" t="s">
        <v>90</v>
      </c>
      <c r="F2" s="19" t="s">
        <v>91</v>
      </c>
      <c r="G2" s="3"/>
      <c r="H2" s="3"/>
      <c r="I2" s="3"/>
      <c r="J2" s="3"/>
      <c r="K2" s="3"/>
      <c r="L2" s="3"/>
      <c r="M2" s="3"/>
      <c r="N2" s="3"/>
      <c r="O2" s="3"/>
      <c r="P2" s="3"/>
      <c r="Q2" s="3"/>
      <c r="R2" s="3"/>
      <c r="S2" s="3"/>
      <c r="T2" s="3"/>
      <c r="U2" s="3"/>
      <c r="V2" s="3"/>
      <c r="W2" s="3"/>
      <c r="X2" s="3"/>
      <c r="Y2" s="3"/>
      <c r="Z2" s="3"/>
    </row>
    <row r="3" ht="15.75" customHeight="1">
      <c r="A3" s="37" t="s">
        <v>37</v>
      </c>
      <c r="B3" s="20">
        <v>0.4</v>
      </c>
      <c r="C3" s="28">
        <v>7.0</v>
      </c>
      <c r="D3" s="24" t="s">
        <v>92</v>
      </c>
      <c r="E3" s="19" t="s">
        <v>93</v>
      </c>
      <c r="F3" s="19" t="s">
        <v>94</v>
      </c>
      <c r="G3" s="3"/>
      <c r="H3" s="3"/>
      <c r="I3" s="3"/>
      <c r="J3" s="3"/>
      <c r="K3" s="3"/>
      <c r="L3" s="3"/>
      <c r="M3" s="3"/>
      <c r="N3" s="3"/>
      <c r="O3" s="3"/>
      <c r="P3" s="3"/>
      <c r="Q3" s="3"/>
      <c r="R3" s="3"/>
      <c r="S3" s="3"/>
      <c r="T3" s="3"/>
      <c r="U3" s="3"/>
      <c r="V3" s="3"/>
      <c r="W3" s="3"/>
      <c r="X3" s="3"/>
      <c r="Y3" s="3"/>
      <c r="Z3" s="3"/>
    </row>
    <row r="4" ht="15.75" customHeight="1">
      <c r="A4" s="37" t="s">
        <v>84</v>
      </c>
      <c r="B4" s="20">
        <v>0.4</v>
      </c>
      <c r="C4" s="28">
        <v>5.4</v>
      </c>
      <c r="D4" s="24" t="s">
        <v>95</v>
      </c>
      <c r="E4" s="24" t="s">
        <v>96</v>
      </c>
      <c r="F4" s="19" t="s">
        <v>97</v>
      </c>
      <c r="G4" s="3"/>
      <c r="H4" s="3"/>
      <c r="I4" s="3"/>
      <c r="J4" s="3"/>
      <c r="K4" s="3"/>
      <c r="L4" s="3"/>
      <c r="M4" s="3"/>
      <c r="N4" s="3"/>
      <c r="O4" s="3"/>
      <c r="P4" s="3"/>
      <c r="Q4" s="3"/>
      <c r="R4" s="3"/>
      <c r="S4" s="3"/>
      <c r="T4" s="3"/>
      <c r="U4" s="3"/>
      <c r="V4" s="3"/>
      <c r="W4" s="3"/>
      <c r="X4" s="3"/>
      <c r="Y4" s="3"/>
      <c r="Z4" s="3"/>
    </row>
    <row r="5" ht="15.75" customHeight="1">
      <c r="A5" s="3"/>
      <c r="B5" s="3"/>
      <c r="C5" s="3"/>
      <c r="D5" s="3"/>
      <c r="E5" s="3"/>
      <c r="F5" s="3"/>
      <c r="G5" s="3"/>
      <c r="H5" s="3"/>
      <c r="I5" s="3"/>
      <c r="J5" s="3"/>
      <c r="K5" s="3"/>
      <c r="L5" s="3"/>
      <c r="M5" s="3"/>
      <c r="N5" s="3"/>
      <c r="O5" s="3"/>
      <c r="P5" s="3"/>
      <c r="Q5" s="3"/>
      <c r="R5" s="3"/>
      <c r="S5" s="3"/>
      <c r="T5" s="3"/>
      <c r="U5" s="3"/>
      <c r="V5" s="3"/>
      <c r="W5" s="3"/>
      <c r="X5" s="3"/>
      <c r="Y5" s="3"/>
      <c r="Z5" s="3"/>
    </row>
    <row r="6" ht="15.75" customHeight="1">
      <c r="A6" s="3"/>
      <c r="B6" s="39" t="s">
        <v>98</v>
      </c>
      <c r="C6" s="2">
        <f>C2*B2+C3*B3+C4*B4</f>
        <v>6.16</v>
      </c>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57"/>
    <col customWidth="1" min="2" max="3" width="14.43"/>
    <col customWidth="1" min="4" max="4" width="22.0"/>
    <col customWidth="1" min="5" max="6" width="26.86"/>
  </cols>
  <sheetData>
    <row r="1" ht="15.75" customHeight="1">
      <c r="A1" s="32"/>
      <c r="B1" s="36" t="s">
        <v>27</v>
      </c>
      <c r="C1" s="36" t="s">
        <v>28</v>
      </c>
      <c r="D1" s="36" t="s">
        <v>29</v>
      </c>
      <c r="E1" s="36" t="s">
        <v>30</v>
      </c>
      <c r="F1" s="36" t="s">
        <v>31</v>
      </c>
      <c r="G1" s="3"/>
      <c r="H1" s="3"/>
      <c r="I1" s="3"/>
      <c r="J1" s="3"/>
      <c r="K1" s="3"/>
      <c r="L1" s="3"/>
      <c r="M1" s="3"/>
      <c r="N1" s="3"/>
      <c r="O1" s="3"/>
      <c r="P1" s="3"/>
      <c r="Q1" s="3"/>
      <c r="R1" s="3"/>
      <c r="S1" s="3"/>
      <c r="T1" s="3"/>
      <c r="U1" s="3"/>
      <c r="V1" s="3"/>
      <c r="W1" s="3"/>
      <c r="X1" s="3"/>
      <c r="Y1" s="3"/>
      <c r="Z1" s="3"/>
    </row>
    <row r="2" ht="15.75" customHeight="1">
      <c r="A2" s="37" t="s">
        <v>77</v>
      </c>
      <c r="B2" s="20">
        <v>0.2</v>
      </c>
      <c r="C2" s="28">
        <v>10.0</v>
      </c>
      <c r="D2" s="19" t="s">
        <v>99</v>
      </c>
      <c r="E2" s="19" t="s">
        <v>100</v>
      </c>
      <c r="F2" s="19" t="s">
        <v>101</v>
      </c>
      <c r="G2" s="3"/>
      <c r="H2" s="3"/>
      <c r="I2" s="3"/>
      <c r="J2" s="3"/>
      <c r="K2" s="3"/>
      <c r="L2" s="3"/>
      <c r="M2" s="3"/>
      <c r="N2" s="3"/>
      <c r="O2" s="3"/>
      <c r="P2" s="3"/>
      <c r="Q2" s="3"/>
      <c r="R2" s="3"/>
      <c r="S2" s="3"/>
      <c r="T2" s="3"/>
      <c r="U2" s="3"/>
      <c r="V2" s="3"/>
      <c r="W2" s="3"/>
      <c r="X2" s="3"/>
      <c r="Y2" s="3"/>
      <c r="Z2" s="3"/>
    </row>
    <row r="3" ht="15.75" customHeight="1">
      <c r="A3" s="37" t="s">
        <v>37</v>
      </c>
      <c r="B3" s="20">
        <v>0.4</v>
      </c>
      <c r="C3" s="28">
        <v>10.0</v>
      </c>
      <c r="D3" s="24" t="s">
        <v>102</v>
      </c>
      <c r="E3" s="19" t="s">
        <v>103</v>
      </c>
      <c r="F3" s="19" t="s">
        <v>104</v>
      </c>
      <c r="G3" s="3"/>
      <c r="H3" s="3"/>
      <c r="I3" s="3"/>
      <c r="J3" s="3"/>
      <c r="K3" s="3"/>
      <c r="L3" s="3"/>
      <c r="M3" s="3"/>
      <c r="N3" s="3"/>
      <c r="O3" s="3"/>
      <c r="P3" s="3"/>
      <c r="Q3" s="3"/>
      <c r="R3" s="3"/>
      <c r="S3" s="3"/>
      <c r="T3" s="3"/>
      <c r="U3" s="3"/>
      <c r="V3" s="3"/>
      <c r="W3" s="3"/>
      <c r="X3" s="3"/>
      <c r="Y3" s="3"/>
      <c r="Z3" s="3"/>
    </row>
    <row r="4" ht="15.75" customHeight="1">
      <c r="A4" s="37" t="s">
        <v>84</v>
      </c>
      <c r="B4" s="20">
        <v>0.4</v>
      </c>
      <c r="C4" s="28">
        <v>10.0</v>
      </c>
      <c r="D4" s="24" t="s">
        <v>105</v>
      </c>
      <c r="E4" s="24" t="s">
        <v>106</v>
      </c>
      <c r="F4" s="19" t="s">
        <v>97</v>
      </c>
      <c r="H4" s="3"/>
      <c r="I4" s="3"/>
      <c r="J4" s="3"/>
      <c r="K4" s="3"/>
      <c r="L4" s="3"/>
      <c r="M4" s="3"/>
      <c r="N4" s="3"/>
      <c r="O4" s="3"/>
      <c r="P4" s="3"/>
      <c r="Q4" s="3"/>
      <c r="R4" s="3"/>
      <c r="S4" s="3"/>
      <c r="T4" s="3"/>
      <c r="U4" s="3"/>
      <c r="V4" s="3"/>
      <c r="W4" s="3"/>
      <c r="X4" s="3"/>
      <c r="Y4" s="3"/>
      <c r="Z4" s="3"/>
    </row>
    <row r="5" ht="15.75" customHeight="1">
      <c r="A5" s="3"/>
      <c r="B5" s="3"/>
      <c r="C5" s="3"/>
      <c r="D5" s="3"/>
      <c r="E5" s="3"/>
      <c r="F5" s="3"/>
      <c r="G5" s="3"/>
      <c r="H5" s="3"/>
      <c r="I5" s="3"/>
      <c r="J5" s="3"/>
      <c r="K5" s="3"/>
      <c r="L5" s="3"/>
      <c r="M5" s="3"/>
      <c r="N5" s="3"/>
      <c r="O5" s="3"/>
      <c r="P5" s="3"/>
      <c r="Q5" s="3"/>
      <c r="R5" s="3"/>
      <c r="S5" s="3"/>
      <c r="T5" s="3"/>
      <c r="U5" s="3"/>
      <c r="V5" s="3"/>
      <c r="W5" s="3"/>
      <c r="X5" s="3"/>
      <c r="Y5" s="3"/>
      <c r="Z5" s="3"/>
    </row>
    <row r="6" ht="15.75" customHeight="1">
      <c r="A6" s="3"/>
      <c r="B6" s="39" t="s">
        <v>107</v>
      </c>
      <c r="C6" s="2">
        <f>C2*B2+C3*B3+C4*B4</f>
        <v>10</v>
      </c>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