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166925"/>
  <mc:AlternateContent xmlns:mc="http://schemas.openxmlformats.org/markup-compatibility/2006">
    <mc:Choice Requires="x15">
      <x15ac:absPath xmlns:x15ac="http://schemas.microsoft.com/office/spreadsheetml/2010/11/ac" url="/Users/rubenyildiz/Downloads/"/>
    </mc:Choice>
  </mc:AlternateContent>
  <xr:revisionPtr revIDLastSave="0" documentId="13_ncr:1_{26B70DDA-12D3-064F-B520-E03E73C1250E}" xr6:coauthVersionLast="47" xr6:coauthVersionMax="47" xr10:uidLastSave="{00000000-0000-0000-0000-000000000000}"/>
  <bookViews>
    <workbookView xWindow="0" yWindow="500" windowWidth="28800" windowHeight="15800" activeTab="3" xr2:uid="{00000000-000D-0000-FFFF-FFFF00000000}"/>
  </bookViews>
  <sheets>
    <sheet name="Eval 1" sheetId="1" r:id="rId1"/>
    <sheet name="Eval 2" sheetId="2" r:id="rId2"/>
    <sheet name="Eval 3" sheetId="3" r:id="rId3"/>
    <sheet name="Eval 4" sheetId="4" r:id="rId4"/>
    <sheet name="recapitulatif 1s"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6" i="5" l="1"/>
  <c r="N39" i="4"/>
  <c r="N33" i="4"/>
  <c r="N27" i="4"/>
  <c r="N20" i="4"/>
  <c r="N14" i="4"/>
  <c r="K12" i="4"/>
  <c r="N5" i="4" s="1"/>
  <c r="K8" i="4"/>
  <c r="N39" i="3"/>
  <c r="N33" i="3"/>
  <c r="N27" i="3"/>
  <c r="N20" i="3"/>
  <c r="N14" i="3"/>
  <c r="K12" i="3"/>
  <c r="K8" i="3"/>
  <c r="N39" i="2"/>
  <c r="N33" i="2"/>
  <c r="N27" i="2"/>
  <c r="N20" i="2"/>
  <c r="N14" i="2"/>
  <c r="K12" i="2"/>
  <c r="K8" i="2"/>
  <c r="N5" i="2"/>
  <c r="O3" i="2" s="1"/>
  <c r="R3" i="2"/>
  <c r="Q3" i="2"/>
  <c r="P3" i="2"/>
  <c r="N39" i="1"/>
  <c r="N33" i="1"/>
  <c r="N27" i="1"/>
  <c r="N20" i="1"/>
  <c r="N14" i="1"/>
  <c r="K12" i="1"/>
  <c r="K8" i="1"/>
  <c r="N5" i="1"/>
  <c r="N3" i="1" s="1"/>
  <c r="N45" i="1" s="1"/>
  <c r="R3" i="1"/>
  <c r="Q3" i="1"/>
  <c r="P3" i="1"/>
  <c r="O3" i="1"/>
  <c r="Q3" i="4" l="1"/>
  <c r="R3" i="4"/>
  <c r="N5" i="3"/>
  <c r="P3" i="3" s="1"/>
  <c r="R3" i="3"/>
  <c r="F4" i="5" s="1"/>
  <c r="F7" i="5" s="1"/>
  <c r="K58" i="2"/>
  <c r="N3" i="4"/>
  <c r="K58" i="1"/>
  <c r="N3" i="3"/>
  <c r="O3" i="4"/>
  <c r="C5" i="5" s="1"/>
  <c r="N3" i="2"/>
  <c r="N45" i="2" s="1"/>
  <c r="P3" i="4"/>
  <c r="D5" i="5" s="1"/>
  <c r="K58" i="4" l="1"/>
  <c r="Q3" i="3"/>
  <c r="E4" i="5" s="1"/>
  <c r="E7" i="5" s="1"/>
  <c r="O3" i="3"/>
  <c r="C4" i="5" s="1"/>
  <c r="D7" i="5"/>
  <c r="B4" i="5"/>
  <c r="N45" i="3"/>
  <c r="K58" i="3"/>
  <c r="N45" i="4"/>
  <c r="G5" i="5"/>
  <c r="C7" i="5"/>
  <c r="B7" i="5" l="1"/>
  <c r="G7" i="5" s="1"/>
  <c r="G9" i="5" s="1"/>
  <c r="G11" i="5" s="1"/>
  <c r="G4"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nicolas hendrikx</author>
    <author>Nicolas Hendrikx</author>
  </authors>
  <commentList>
    <comment ref="N3" authorId="0" shapeId="0" xr:uid="{00000000-0006-0000-0000-000001000000}">
      <text>
        <r>
          <rPr>
            <sz val="11"/>
            <color theme="1"/>
            <rFont val="Calibri"/>
            <family val="2"/>
            <scheme val="minor"/>
          </rPr>
          <t>nicolas hendrikx:
Idée : valorisons les degrés maitrise si au final les étudiants ont validé tous leurs acquis</t>
        </r>
      </text>
    </comment>
    <comment ref="Q7" authorId="1" shapeId="0" xr:uid="{00000000-0006-0000-0000-000002000000}">
      <text>
        <r>
          <rPr>
            <sz val="11"/>
            <color theme="1"/>
            <rFont val="Calibri"/>
            <family val="2"/>
            <scheme val="minor"/>
          </rPr>
          <t>Nicolas Hendrikx:
Enseignant, si tu constates un soucis, décris dans cette colonne</t>
        </r>
      </text>
    </comment>
    <comment ref="K8" authorId="1" shapeId="0" xr:uid="{00000000-0006-0000-0000-000003000000}">
      <text>
        <r>
          <rPr>
            <sz val="11"/>
            <color theme="1"/>
            <rFont val="Calibri"/>
            <family val="2"/>
            <scheme val="minor"/>
          </rPr>
          <t>Nicolas Hendrikx:
Les cellules mises en forme de cette façon ont leurs valeurs qui dérivent d'autres cellules</t>
        </r>
      </text>
    </comment>
    <comment ref="N12" authorId="0" shapeId="0" xr:uid="{00000000-0006-0000-0000-000004000000}">
      <text>
        <r>
          <rPr>
            <sz val="11"/>
            <color theme="1"/>
            <rFont val="Calibri"/>
            <family val="2"/>
            <scheme val="minor"/>
          </rPr>
          <t>nicolas hendrikx:
Indiquez le nombre de tests d'acceptation non-observés. Au-delà de la valeur de O12, l'itération n'est pas recevable.</t>
        </r>
      </text>
    </comment>
    <comment ref="A16" authorId="1" shapeId="0" xr:uid="{00000000-0006-0000-0000-000005000000}">
      <text>
        <r>
          <rPr>
            <sz val="11"/>
            <color theme="1"/>
            <rFont val="Calibri"/>
            <family val="2"/>
            <scheme val="minor"/>
          </rPr>
          <t>Nicolas Hendrikx:
Mettez une croix si vous respectez le critères
Mettez la colonne Observé à 1 si vous respectez tous les critères</t>
        </r>
      </text>
    </comment>
    <comment ref="A45" authorId="0" shapeId="0" xr:uid="{00000000-0006-0000-0000-000006000000}">
      <text>
        <r>
          <rPr>
            <sz val="11"/>
            <color theme="1"/>
            <rFont val="Calibri"/>
            <family val="2"/>
            <scheme val="minor"/>
          </rPr>
          <t>nicolas hendrikx:
Adapter les critères pour tenir les DP (Observables, etc.)</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nicolas hendrikx</author>
    <author>Nicolas Hendrikx</author>
  </authors>
  <commentList>
    <comment ref="N3" authorId="0" shapeId="0" xr:uid="{00000000-0006-0000-0100-000001000000}">
      <text>
        <r>
          <rPr>
            <sz val="11"/>
            <color theme="1"/>
            <rFont val="Calibri"/>
            <family val="2"/>
            <scheme val="minor"/>
          </rPr>
          <t>nicolas hendrikx:
Idée : valorisons les degrés maitrise si au final les étudiants ont validé tous leurs acquis</t>
        </r>
      </text>
    </comment>
    <comment ref="Q7" authorId="1" shapeId="0" xr:uid="{00000000-0006-0000-0100-000002000000}">
      <text>
        <r>
          <rPr>
            <sz val="11"/>
            <color theme="1"/>
            <rFont val="Calibri"/>
            <family val="2"/>
            <scheme val="minor"/>
          </rPr>
          <t>Nicolas Hendrikx:
Enseignant, si tu constates un soucis, décris dans cette colonne</t>
        </r>
      </text>
    </comment>
    <comment ref="K8" authorId="1" shapeId="0" xr:uid="{00000000-0006-0000-0100-000003000000}">
      <text>
        <r>
          <rPr>
            <sz val="11"/>
            <color theme="1"/>
            <rFont val="Calibri"/>
            <family val="2"/>
            <scheme val="minor"/>
          </rPr>
          <t>Nicolas Hendrikx:
Les cellules mises en forme de cette façon ont leurs valeurs qui dérivent d'autres cellules</t>
        </r>
      </text>
    </comment>
    <comment ref="N12" authorId="0" shapeId="0" xr:uid="{00000000-0006-0000-0100-000004000000}">
      <text>
        <r>
          <rPr>
            <sz val="11"/>
            <color theme="1"/>
            <rFont val="Calibri"/>
            <family val="2"/>
            <scheme val="minor"/>
          </rPr>
          <t>nicolas hendrikx:
Indiquez le nombre de tests d'acceptation non-observés. Au-delà de la valeur de O12, l'itération n'est pas recevable.</t>
        </r>
      </text>
    </comment>
    <comment ref="A16" authorId="1" shapeId="0" xr:uid="{00000000-0006-0000-0100-000005000000}">
      <text>
        <r>
          <rPr>
            <sz val="11"/>
            <color theme="1"/>
            <rFont val="Calibri"/>
            <family val="2"/>
            <scheme val="minor"/>
          </rPr>
          <t>Nicolas Hendrikx:
Mettez une croix si vous respectez le critères
Mettez la colonne Observé à 1 si vous respectez tous les critères</t>
        </r>
      </text>
    </comment>
    <comment ref="A45" authorId="0" shapeId="0" xr:uid="{00000000-0006-0000-0100-000006000000}">
      <text>
        <r>
          <rPr>
            <sz val="11"/>
            <color theme="1"/>
            <rFont val="Calibri"/>
            <family val="2"/>
            <scheme val="minor"/>
          </rPr>
          <t>nicolas hendrikx:
Adapter les critères pour tenir les DP (Observables, etc.)</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nicolas hendrikx</author>
    <author>Nicolas Hendrikx</author>
  </authors>
  <commentList>
    <comment ref="N3" authorId="0" shapeId="0" xr:uid="{00000000-0006-0000-0200-000001000000}">
      <text>
        <r>
          <rPr>
            <sz val="11"/>
            <color theme="1"/>
            <rFont val="Calibri"/>
            <family val="2"/>
            <scheme val="minor"/>
          </rPr>
          <t>nicolas hendrikx:
Idée : valorisons les degrés maitrise si au final les étudiants ont validé tous leurs acquis</t>
        </r>
      </text>
    </comment>
    <comment ref="Q7" authorId="1" shapeId="0" xr:uid="{00000000-0006-0000-0200-000002000000}">
      <text>
        <r>
          <rPr>
            <sz val="11"/>
            <color theme="1"/>
            <rFont val="Calibri"/>
            <family val="2"/>
            <scheme val="minor"/>
          </rPr>
          <t>Nicolas Hendrikx:
Enseignant, si tu constates un soucis, décris dans cette colonne</t>
        </r>
      </text>
    </comment>
    <comment ref="K8" authorId="1" shapeId="0" xr:uid="{00000000-0006-0000-0200-000003000000}">
      <text>
        <r>
          <rPr>
            <sz val="11"/>
            <color theme="1"/>
            <rFont val="Calibri"/>
            <family val="2"/>
            <scheme val="minor"/>
          </rPr>
          <t>Nicolas Hendrikx:
Les cellules mises en forme de cette façon ont leurs valeurs qui dérivent d'autres cellules</t>
        </r>
      </text>
    </comment>
    <comment ref="N12" authorId="0" shapeId="0" xr:uid="{00000000-0006-0000-0200-000004000000}">
      <text>
        <r>
          <rPr>
            <sz val="11"/>
            <color theme="1"/>
            <rFont val="Calibri"/>
            <family val="2"/>
            <scheme val="minor"/>
          </rPr>
          <t>nicolas hendrikx:
Indiquez le nombre de tests d'acceptation non-observés. Au-delà de la valeur de O12, l'itération n'est pas recevable.</t>
        </r>
      </text>
    </comment>
    <comment ref="A16" authorId="1" shapeId="0" xr:uid="{00000000-0006-0000-0200-000005000000}">
      <text>
        <r>
          <rPr>
            <sz val="11"/>
            <color theme="1"/>
            <rFont val="Calibri"/>
            <family val="2"/>
            <scheme val="minor"/>
          </rPr>
          <t>Nicolas Hendrikx:
Mettez une croix si vous respectez le critères
Mettez la colonne Observé à 1 si vous respectez tous les critères</t>
        </r>
      </text>
    </comment>
    <comment ref="A45" authorId="0" shapeId="0" xr:uid="{00000000-0006-0000-0200-000006000000}">
      <text>
        <r>
          <rPr>
            <sz val="11"/>
            <color theme="1"/>
            <rFont val="Calibri"/>
            <family val="2"/>
            <scheme val="minor"/>
          </rPr>
          <t>nicolas hendrikx:
Adapter les critères pour tenir les DP (Observables, etc.)</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nicolas hendrikx</author>
    <author>Nicolas Hendrikx</author>
  </authors>
  <commentList>
    <comment ref="N3" authorId="0" shapeId="0" xr:uid="{00000000-0006-0000-0300-000001000000}">
      <text>
        <r>
          <rPr>
            <sz val="11"/>
            <color theme="1"/>
            <rFont val="Calibri"/>
            <family val="2"/>
            <scheme val="minor"/>
          </rPr>
          <t>nicolas hendrikx:
Idée : valorisons les degrés maitrise si au final les étudiants ont validé tous leurs acquis</t>
        </r>
      </text>
    </comment>
    <comment ref="Q7" authorId="1" shapeId="0" xr:uid="{00000000-0006-0000-0300-000002000000}">
      <text>
        <r>
          <rPr>
            <sz val="11"/>
            <color theme="1"/>
            <rFont val="Calibri"/>
            <family val="2"/>
            <scheme val="minor"/>
          </rPr>
          <t>Nicolas Hendrikx:
Enseignant, si tu constates un soucis, décris dans cette colonne</t>
        </r>
      </text>
    </comment>
    <comment ref="K8" authorId="1" shapeId="0" xr:uid="{00000000-0006-0000-0300-000003000000}">
      <text>
        <r>
          <rPr>
            <sz val="11"/>
            <color theme="1"/>
            <rFont val="Calibri"/>
            <family val="2"/>
            <scheme val="minor"/>
          </rPr>
          <t>Nicolas Hendrikx:
Les cellules mises en forme de cette façon ont leurs valeurs qui dérivent d'autres cellules</t>
        </r>
      </text>
    </comment>
    <comment ref="N12" authorId="0" shapeId="0" xr:uid="{00000000-0006-0000-0300-000004000000}">
      <text>
        <r>
          <rPr>
            <sz val="11"/>
            <color rgb="FF000000"/>
            <rFont val="Calibri"/>
            <family val="2"/>
          </rPr>
          <t xml:space="preserve">nicolas hendrikx:
</t>
        </r>
        <r>
          <rPr>
            <sz val="11"/>
            <color rgb="FF000000"/>
            <rFont val="Calibri"/>
            <family val="2"/>
          </rPr>
          <t>Indiquez le nombre de tests d'acceptation non-observés. Au-delà de la valeur de O12, l'itération n'est pas recevable.</t>
        </r>
      </text>
    </comment>
    <comment ref="A16" authorId="1" shapeId="0" xr:uid="{00000000-0006-0000-0300-000005000000}">
      <text>
        <r>
          <rPr>
            <sz val="11"/>
            <color rgb="FF000000"/>
            <rFont val="Calibri"/>
            <family val="2"/>
          </rPr>
          <t xml:space="preserve">Nicolas Hendrikx:
</t>
        </r>
        <r>
          <rPr>
            <sz val="11"/>
            <color rgb="FF000000"/>
            <rFont val="Calibri"/>
            <family val="2"/>
          </rPr>
          <t xml:space="preserve">Mettez une croix si vous respectez le critères
</t>
        </r>
        <r>
          <rPr>
            <sz val="11"/>
            <color rgb="FF000000"/>
            <rFont val="Calibri"/>
            <family val="2"/>
          </rPr>
          <t>Mettez la colonne Observé à 1 si vous respectez tous les critères</t>
        </r>
      </text>
    </comment>
    <comment ref="A45" authorId="0" shapeId="0" xr:uid="{00000000-0006-0000-0300-000006000000}">
      <text>
        <r>
          <rPr>
            <sz val="11"/>
            <color rgb="FF000000"/>
            <rFont val="Calibri"/>
            <family val="2"/>
          </rPr>
          <t xml:space="preserve">nicolas hendrikx:
</t>
        </r>
        <r>
          <rPr>
            <sz val="11"/>
            <color rgb="FF000000"/>
            <rFont val="Calibri"/>
            <family val="2"/>
          </rPr>
          <t>Adapter les critères pour tenir les DP (Observables, etc.)</t>
        </r>
      </text>
    </comment>
  </commentList>
</comments>
</file>

<file path=xl/sharedStrings.xml><?xml version="1.0" encoding="utf-8"?>
<sst xmlns="http://schemas.openxmlformats.org/spreadsheetml/2006/main" count="438" uniqueCount="184">
  <si>
    <t>Activité intégrative : itération 1</t>
  </si>
  <si>
    <t>Acquis évalués :</t>
  </si>
  <si>
    <t>AA 1</t>
  </si>
  <si>
    <t>AA 2</t>
  </si>
  <si>
    <t>AA 3</t>
  </si>
  <si>
    <t>AA 4</t>
  </si>
  <si>
    <t>AA5</t>
  </si>
  <si>
    <t>Nom et prénom :</t>
  </si>
  <si>
    <t>Yildiz Ruben</t>
  </si>
  <si>
    <t>gradle run --config-file Salon.ini</t>
  </si>
  <si>
    <t>Statut (Observé=1, Pas observé=0)</t>
  </si>
  <si>
    <t>e200382</t>
  </si>
  <si>
    <t>Préalable</t>
  </si>
  <si>
    <t>Observé
(oui=1, non = 0)</t>
  </si>
  <si>
    <t>Justification de l'étudiant</t>
  </si>
  <si>
    <t>Total préalable</t>
  </si>
  <si>
    <t>Retour de l'enseignant</t>
  </si>
  <si>
    <t>Tous ces éléments sont à observer pour que le travail soit évaluable</t>
  </si>
  <si>
    <t>Le projet Java ou la solution C# ont été mis à disposition à temps, selon les modalités prévues par l'énoncé (délais, règles relatives au dépôt distant, etc.)</t>
  </si>
  <si>
    <t>L'auto-évaluation est de qualité</t>
  </si>
  <si>
    <t>justifications manquantes
 ou imprécises</t>
  </si>
  <si>
    <t>N'hésite pas à remplacer tous les textes se trouvant dans la colonne L (Justification de l'étudiant)</t>
  </si>
  <si>
    <t>Le projet Java cible le JDK 17 et Gradle 8.+
Le projet C# cible .NET 6 et Avalonia 11+</t>
  </si>
  <si>
    <t>Le dépôt distant peut être construit sans erreurs de compilation. Au besoin l'outil de construction résout les dépendances tierces.</t>
  </si>
  <si>
    <t>b"\r\n35 tests completed, 3 failed\r\n\r\nFAILURE: Build failed with an exception.\r\n\r\n* What went wrong:\r\nExecution failed for task ':app:test'.\r\n&gt; There were failing tests. See the report at: file:///C:/helmoTmp/POO_B2/testEvalUe/students/e200382/stas.thermometer/app/build/reports/tests/test/index.html\r\n\r\n* Try:\r\n&gt; Run with --scan to get full insights.\r\n\r\nBUILD FAILED in 7s\r\n"</t>
  </si>
  <si>
    <t>L'application utilise des ressources externes pour lire et sauver les données demandées. Ces ressources externes respectent les contraintes de l'énoncé (type de ressource, localisation, etc.)</t>
  </si>
  <si>
    <t xml:space="preserve">Les fonctionnalités requises sont implémentées et sufisamment de tests d'acceptation réussissent </t>
  </si>
  <si>
    <t xml:space="preserve">Pour chaque TA ratée, indiquez le nom de l'US et le numéro du TA
Us-Java-1 : TA 1
</t>
  </si>
  <si>
    <t>TA non-observés :</t>
  </si>
  <si>
    <t>commande non fonctionnelle
AI-Java-02 : TA1
AI-Java-04 : l'alerte est lancé lorsque la moyenne est calculée</t>
  </si>
  <si>
    <t>Acquis 1 : Concevoir une solution selon les principes de l'orienté objet</t>
  </si>
  <si>
    <t>Observé</t>
  </si>
  <si>
    <t>Total Acquis 1</t>
  </si>
  <si>
    <t>Seuil de réussite (tous sont à valider pour obtenir l'acquis)</t>
  </si>
  <si>
    <t>Les méthodes sont peu complexes
[ ] au plus 1 alerte NCSS dans les projets domains, presentations et infrastructures
[ ] au plus 1 alerte CC  dans les projets domains, presentations et infrastructures
[ ] au plus 1 alerte TooManyParameter  dans les projets domains, presentations et infrastructures</t>
  </si>
  <si>
    <t>Pour chaque alerte constatée, indiquez la nature, le fichier et la ligne correspondante.
Ex:1 alerte NCSS dans presentations.MainPresenter:28</t>
  </si>
  <si>
    <t>Déclarer des types avec une cohésion forte
[ ] au plus 1 alerte LackOfCohesion dans les projets domains, presentations et infrastructures
[ ] au plus 1 alerte TooManyFields max dans les projets domains, presentations et infrastructures
[ ] au plus 1 alerte TooManyMethods max dans les projets domains, presentations et infrastructures</t>
  </si>
  <si>
    <t>Pour chaque alerte constatée, indiquez la nature, le fichier et éventuellement la ligne correspondante.
Ex: 1 alerte LackOfCohesion dans presentations.MainPresenter</t>
  </si>
  <si>
    <t>LackOfCohesion -&gt; Type: MeasurementAggregator begins at 16 ends at 111
This class members does not seem to form a cohesive set.
Type: TemperatureProfile begins at 15 ends at 103
This class members does not seem to form a cohesive set.
Type: IniConfigurationReader begins at 22 ends at 239
This class members does not seem to form a cohesive set.
Type: ConsoleThermometerView begins at 9 ends at 53
This class members does not seem to form a cohesive set.</t>
  </si>
  <si>
    <t>ClassLackingOfCohesion (violation count: 4)
Type: MeasurementAggregator begins at 16 ends at 110
This class members does not seem to form a cohesive set.
Type: TemperatureProfile begins at 15 ends at 103
This class members does not seem to form a cohesive set.
Type: IniConfigurationReader begins at 22 ends at 239
This class members does not seem to form a cohesive set.</t>
  </si>
  <si>
    <t>Déclarer des types avec un couplage faible
[ ] 1 alerte AvoidNonPrivateInstanceField dans les projets domains, presentations et infrastructures
[ ] 1 alerte CouplingBetweenObject dans les projets domains, presentations et infrastructures
[ ] 1 alerte LooseCoupling max. dans les projets domains, presentations et infrastructures</t>
  </si>
  <si>
    <t>Pour chaque alerte constatée, indiquez la nature, le fichier et  la ligne correspondante.
Ex: 1 alerte AvoidNonPrivateInstanceField dans presentations.MainPresenter:28</t>
  </si>
  <si>
    <t>Les types sont logiquement regroupés
[ ] Pas d'alertes ArchUnit</t>
  </si>
  <si>
    <t xml:space="preserve">Pour chaque erreur constaté par ArchUnit, indiquez la nature de l'erreur </t>
  </si>
  <si>
    <t>Acquis 2 : Programmer en exploitant les spécificités d'un langage de programmation</t>
  </si>
  <si>
    <t>Total Acquis 2</t>
  </si>
  <si>
    <t>Le code respecte les  convention d'écriture du langage
[ ] 5 alertes liées aux conventions d'écriture max.</t>
  </si>
  <si>
    <t>Pour chaque alerte liée aux conventions d'écriture (mauvaise casse utilisée, etc.) indiquez, le nom du fichier et la ligne.
Ex: 1 alerte ClassNameShouldBePascalCased dans presentations.mainpresenter:28</t>
  </si>
  <si>
    <t>Le code exploite les pipeline de collections (stream en Java, Linq en C#)
[ ] Au moins une utilisation pertinente de pipeline dans le code métier ou applicatif</t>
  </si>
  <si>
    <t>indiquez le nom du fichier et la ligne où vous utilisez un pipeline de collection de façon pertinente.</t>
  </si>
  <si>
    <t>domains.MeasurementAggregator:42</t>
  </si>
  <si>
    <t>Le code exploite la notion d'enregistrements
[ ] Au moins un DTO ou Arguments d'événements est défini par un enregistrement</t>
  </si>
  <si>
    <t>indiquez le nom du fichier où vous déclarez un enregistrement.</t>
  </si>
  <si>
    <t>Configuration et Measurement</t>
  </si>
  <si>
    <t>Le code exploite adéquatement les génériques
[ ] Définition d'au moins un type générique
[ ] Le type générique est utilisé avec deux arguments de type différents.</t>
  </si>
  <si>
    <t>indiquez le nom du fichier où vous déclarez un type générique.
Indiquez vos exemples d'utilisation en mentionnant le nom de fichier et la ligne.</t>
  </si>
  <si>
    <t>Le code exploite les références de méthode
[ ] Java déclaration d'au moins un membre de type interface fonctionnelle et initialisation
[ ] C# déclaration d'au moins un membre event</t>
  </si>
  <si>
    <t>indiquez le nom du fichier où vous déclarez une membre auquel vous affectez des références de méthode ou expressions lamdba</t>
  </si>
  <si>
    <t>Acquis 3 :  Exploiter des ressources externes</t>
  </si>
  <si>
    <t>Total Acquis 3</t>
  </si>
  <si>
    <t>Les ressources acquises sont effectivement libérées
[ ] Pas d'alerte AvoidFileStream 
[ ] Pas d'alerte UseTryWithResources
[ ] Pas d'alerte CloseResource</t>
  </si>
  <si>
    <t>Pour chaque alerte, indiquez le nom du fichier et la ligne.
Ex: 1 alerte AvoidFileStream dans infrastructures.IniConfigurationParser:28</t>
  </si>
  <si>
    <t xml:space="preserve">Les exceptions spécifiques aux ressources utilisées sont attrapées et traitées
[ ] Pas d'alerte EmptyCatchBlock
[ ] Pas d'alerte EmptyFinallyBlock
[ ] Pas d'alerte EmptyTryBlock
[ ] Pas d'alerte AvoidRethrowingException
[ ] Pas d'alerte AvoidRethrowingNewInstanceOfTheSameException
</t>
  </si>
  <si>
    <t>Pour chaque alerte, indiquez le nom du fichier et la ligne.
Ex: 1 alerte EmptyCatchBlock dans infrastructures.IniConfigurationParser:28</t>
  </si>
  <si>
    <t>Les transactions manuelles sont correctement mises en places aux endroits nécessaires
[ ] La transaction est commencée
[ ] La transaction est validée en cas de succès (commit)
[ ] La transaction est annulée en cas d'échec (rollback)
[ ] La transaction est utilisée pour soumettre plusieurs requêtes modifiant la BD</t>
  </si>
  <si>
    <t>indiquez le nom du fichier et la ligne à partir de laquelle vous utilisez adéquatement une transaction.
En cas d'indicateur non-validé pour l'exemple donné, signaler les.
Ex: ma transaction est utilisée pour soumettre une seule requête SQL.</t>
  </si>
  <si>
    <t>Le cas échéant les requêtes SQL sont paramétrés adéquatement
[ ] les arguments des requêtes SQL utilisent les méthodes adéquates pour être injectés dans la requête.
[ ] les types des arguments sont adéquat par rapport au type de la colonne et inversement.</t>
  </si>
  <si>
    <t>indiquez le nom du fichier et les lignes où vous paramétrez vos requêtes SQL.
En cas d'indicateur non-validé, indiquez-le
Ex: j'ai paramétré une colonne de type VARCHAR avec la méthode setString, mais son argument est une datetime.</t>
  </si>
  <si>
    <t>Acquis 4 : Tester en intégration</t>
  </si>
  <si>
    <t>Total Acquis 4</t>
  </si>
  <si>
    <t>Des ressources spécifiques à l'environnement de test sont utilisées</t>
  </si>
  <si>
    <t>indiquez le dossier où se trouvent les ressources de tests.
Ex: mes fichiers de tests sont dans le dossier test/resources/configs/</t>
  </si>
  <si>
    <t>Les tests se trouvent au mauvais endroit (tous dans app)</t>
  </si>
  <si>
    <t>Les tests valident le happy path et au moins un cas dégradé</t>
  </si>
  <si>
    <t>indiquez le nom des tests validant le happy path et un cas dégradé
Ex: MonSuperTest.nom_du_test</t>
  </si>
  <si>
    <t>absence d'auto-évaluation sur ce point
il ne semble pas y avoir de test d'intégration</t>
  </si>
  <si>
    <t>Les tests réussissent sans adaptations</t>
  </si>
  <si>
    <t>Problème avec 3 tests se trouvant dans ConsoleThermometerViewTest</t>
  </si>
  <si>
    <t>Les tests sont rejouables sans modifications extérieures</t>
  </si>
  <si>
    <t>Acquis 5 : Tester en isolation</t>
  </si>
  <si>
    <t>Total Acquis 5</t>
  </si>
  <si>
    <t>Les instructions des projets domains et présentations sont couvertes à 80% par des tests unitaires</t>
  </si>
  <si>
    <t>Mentionnez le % de lignes d'instructions couvertes par les deux projets.
- domains : 100% de lignes couvertes
- presentations : 120% de lignes couvertes</t>
  </si>
  <si>
    <t>Domains 92%,
Presentation 27% (Mais il me demande de tester des méthode private, je ne comprend pas)</t>
  </si>
  <si>
    <t>Domains 92%,
Presentation 27% (Si les méthode sont private cela veut dire normalement que tu y accède via une méthode public et que tu n'a pas correctement testé cette méthode public)</t>
  </si>
  <si>
    <t>Les tests unitaires suivent une convention de nommage telle que Should…, It…, ou Given...When...Then…</t>
  </si>
  <si>
    <t>Donnez deux exemples de tests unitaires nommés conformément en mentionnant le nom du fichier et le numéro de ligne.</t>
  </si>
  <si>
    <t>MeasurementAggregatorTest.shouldCalculateAverageMeasurementCorrectly():30
 MeasurementAggregatorTest.givenNoMeasurements_shouldReturnNullAverageMeasurement():44</t>
  </si>
  <si>
    <t>Les tests respectent globalement le motif Arrange, Act, Assert</t>
  </si>
  <si>
    <t>Donnez deux exemples de tests unitaires structurés conformément en mentionnant le nom du fichier et le numéro de ligne.</t>
  </si>
  <si>
    <t>MeasurementAggregatorTest.shouldNotifyAverageObservers():56
 MeasurementAggregatorTest.shouldAddTemperatureObserver():69</t>
  </si>
  <si>
    <t>Les tests unitaires sur la partie présentation utilisent des mocks</t>
  </si>
  <si>
    <t>Donnez deux exemples de tests unitaires utilisant les mocks en mentionnant le nom du fichier et le numéro de ligne.</t>
  </si>
  <si>
    <t>Degré de maitrise</t>
  </si>
  <si>
    <t>Total degré de mait.</t>
  </si>
  <si>
    <t>Vérifiés SI tous les critères de seuil de réussite ont été observés pour affiner la cote</t>
  </si>
  <si>
    <t>Votre code déclenche 5 alertes ou moins (Pmd, ArchUnit)</t>
  </si>
  <si>
    <t>Votre code ne déclenche aucune alerte (Pmd, ArchUnit)</t>
  </si>
  <si>
    <t>Vous mettez adéquatement en œuvre le DP de l'Observateur</t>
  </si>
  <si>
    <t>Mentionnez le problème spécifique que le DP résout
Mentionnez le fichier et la ligne où vous déclarez l'interface de l'observateur.
Mentionnez le sujet.
Mentionnez les endroits où ont lieu les abonnements et les notifications.</t>
  </si>
  <si>
    <t>il sert a informer plusieurs composants du changement de certaines données
MeasurementAggregator:19 (je n'ai pas très bien compris la déclaration de l'interface)
Changement de température:
App:59 -&gt; probe.addObserver(aggregator), App:66, App:68
TemperatureObserver:35 -&gt; notifyObservers()</t>
  </si>
  <si>
    <t>Vous mettez adéquatement en œuvre un second DP parmi les suivants : Factory Method, Simple Factory, Abstract Factory,  Strategy, Observable, Bridge</t>
  </si>
  <si>
    <t xml:space="preserve">Mentionnez le DP utilisé.
Mentionnez le problème spécifique que le DP résout.
Indiquez les fichiers et lignes où le DP est mis en oeuvre
</t>
  </si>
  <si>
    <t>Le code utilise les pipelines de collection de façon pertinente à plusieurs endroits</t>
  </si>
  <si>
    <t>Mentionnez un autre endroit où vous utilisez adéquatement les pipelines de code</t>
  </si>
  <si>
    <t>Le code définit et utilise adéquatement plusieurs types génériques</t>
  </si>
  <si>
    <t>Mentionnez un autre endroit où vous déclarez et utilisez un second type générique</t>
  </si>
  <si>
    <t>Le code utilise les références de méthodes à plusieurs endroits</t>
  </si>
  <si>
    <t>Mentionnez un autre endroit où vous déclarez et utilisez les références de méthodes</t>
  </si>
  <si>
    <t>Le projet définit au moins une exception liée au domaine</t>
  </si>
  <si>
    <t>Citez un exemple d'exception liée au domaine et mentionnez un endroit où vous en lancez et un endroit où vous les gérez.
Ex: PropertyNotFoundException
Lancée par Configuration.get(string):86
Attrapée par ThermometerFactory.newInstance:23</t>
  </si>
  <si>
    <t>Les tests en intégration valident plus d'un cas dégradé</t>
  </si>
  <si>
    <t>Je ne sais pas ce que c'est qu'un cas dégradé</t>
  </si>
  <si>
    <t>Des types du domaine sont testés à l'aide de Mock</t>
  </si>
  <si>
    <t>Donnez deux exemples de tests unitaires du domaine utilisant les mocks en mentionnant le nom du fichier et le numéro de ligne.</t>
  </si>
  <si>
    <t>Appréciation de l'itération</t>
  </si>
  <si>
    <t>Commentaires de l'enseignant</t>
  </si>
  <si>
    <t>Activité intégrative : itération 2</t>
  </si>
  <si>
    <t>Commande d'exécution de l'application :</t>
  </si>
  <si>
    <t>dotnet run --config-file Resources/Config.ini</t>
  </si>
  <si>
    <t>MeasurementServices:41
AlertServices:38</t>
  </si>
  <si>
    <t>mes fichier de tests se trouvent dans Stas.Monitor.Presentations.Test</t>
  </si>
  <si>
    <t>domains : 86%
presentations : 90%</t>
  </si>
  <si>
    <t>Stas.Monitor.Presentations.Tests.MainPresenterTests.cs:36 -&gt; ShouldUpdateRecentMeasurements_ItUpdateRecentMeasurements
Stas.Monitor.Presentations.Tests.MainPresenterTests.cs:57 -&gt; ShouldUpdateRecentAlerts_ItUpdateRecentAlerts</t>
  </si>
  <si>
    <t>Stas.Monitor.Presentations.Tests.MainPresenterTests.cs:57 -&gt; ShouldUpdateRecentAlerts_ItUpdateRecentAlerts
Stas.Monitor.Presentations.Tests.ThermometerPresenterTests.cs:82 -&gt; UpdateDataItems_InTestMode_ShouldNotUseDispatcherAsync</t>
  </si>
  <si>
    <t>Activité intégrative : itération 3</t>
  </si>
  <si>
    <t>gradle run --args="--config-file Salon.ini"</t>
  </si>
  <si>
    <t>E200382</t>
  </si>
  <si>
    <t>1 Alerte TooManyParameter dans MeasurementAggregator:27</t>
  </si>
  <si>
    <t xml:space="preserve">ExcessiveParameterList in stas.thermometer.domains.MeasurementAggregator.MeasurementAggregator at line 27 until line 27 : 
Avoid long parameter lists.
</t>
  </si>
  <si>
    <t>1 alerte TooManyMethods dans ThermometerPresenter:1-&gt;233
1 alerte TooManyFields dans MeasurementAggregator:15-&gt;186</t>
  </si>
  <si>
    <t xml:space="preserve">TooManyFields in stas.thermometer.domains.MeasurementAggregator.None at line 15 until line 189 : 
Too many fields
</t>
  </si>
  <si>
    <t>/</t>
  </si>
  <si>
    <t>domains.MeasurementAggregator:62
domains.MeasurementAggregator:78</t>
  </si>
  <si>
    <t>domains.Configuration
domains.Humidity
domains.Jalons
domains.Measurement</t>
  </si>
  <si>
    <t>Le code exploite adéquatement les génériques
[ ] Définition d'au moins un type générique
[ ] Le type générique est utilisé avec deux arguments de type différents. (vous avez dit 1 type suffit si il est utiliser plusieurs fois)</t>
  </si>
  <si>
    <t>domains.DatabaseManager (j'utilise un type générique T)
domains.MeasurementAggregator:94
domains.MeasurementAggregator:105
domains.MeasurementAggregator:117
domains.MeasurementAggregator:128</t>
  </si>
  <si>
    <t>domains.DataMapper
domains.TemperatureMapper:5
domains.HumidityMapper:5
domains.AlertTemperatureMapper:5
domains.AlertHumidityMapper:5</t>
  </si>
  <si>
    <t>domains.DatabaseManager
domains.DatabaseManager:28 (transaction commencée)
domains.DatabaseManager:32 (commit)
domains.DatabaseManager:35 (rollback)</t>
  </si>
  <si>
    <t>domains.TemperatureMapper:8
domains.HumidityMapper:8
domains.AlertTemperatureMapper:14
domains.AlertHumidityMapper:14
tout est paramétré correctement</t>
  </si>
  <si>
    <t>mes fichiers config se trouvent dans app/src/main/ressources/..
ma bd local à la racine du projet /dbTest.</t>
  </si>
  <si>
    <t>indiquez le nom des tests validant le happy path et un cas dégradé
happy path : 
AlertsHumidityMapperTest.testInsert().
DatabaseManager.testConnection().
HumidityProbeIntegrationTest.shouldProperlyNotifyAllObservers().
MeasurementAggregatorTest.shouldAddMeasurementAndNotifyObservers()
Cas dégradé : 
DatabaseManagerTest.testConnectionFailure()
AlertsHumidityMapperTest.shouldTestInsertWithNullValue()</t>
  </si>
  <si>
    <t xml:space="preserve">
- domains : 87%
- presentations : 89%</t>
  </si>
  <si>
    <t>Couverture de la partie domains = 87.57668711656443% 
couverture de la partie presentations = 89.72602739726028%</t>
  </si>
  <si>
    <t>HumidityTest.shouldFormatHumidityCorrectly:23
JalonsTest.shouldCorrectlyAssignTimeAndValue:10</t>
  </si>
  <si>
    <t>JalonsTest.shouldRemainImmutable:24
MeasurementTest.shouldCorrectlyAssignValues:10</t>
  </si>
  <si>
    <t>ThermometerPresenterTest.souldTestUpdateAverageMeasurement:96
ThermometerPresenterTest.shouldProcessUserCommands:58</t>
  </si>
  <si>
    <t>Activité intégrative : itération 4</t>
  </si>
  <si>
    <t>Votre nom et Votre prénom</t>
  </si>
  <si>
    <t>Étudiant</t>
  </si>
  <si>
    <t>Nom et prénom</t>
  </si>
  <si>
    <t>AA1</t>
  </si>
  <si>
    <t>AA2</t>
  </si>
  <si>
    <t>AA3</t>
  </si>
  <si>
    <t>AA4</t>
  </si>
  <si>
    <t>Observations/It</t>
  </si>
  <si>
    <t>Eval 3</t>
  </si>
  <si>
    <t>Eval 4</t>
  </si>
  <si>
    <t>Défense orale</t>
  </si>
  <si>
    <t>Observations/AA</t>
  </si>
  <si>
    <t>Note sans adaptations</t>
  </si>
  <si>
    <t>Adaptations de l'enseignant</t>
  </si>
  <si>
    <t>Note adaptée</t>
  </si>
  <si>
    <t>Pas d'autoévaluation pour le degré de maitrise</t>
  </si>
  <si>
    <t>AI-Java-2 : TA1
AI-Java-7 : TA1</t>
  </si>
  <si>
    <t>1 alerte TooManyFields dans MainPresenter:11</t>
  </si>
  <si>
    <r>
      <t xml:space="preserve">happy path : 
j'ai mis en bleu un test sur deux pour différencier les tests
</t>
    </r>
    <r>
      <rPr>
        <i/>
        <sz val="9"/>
        <color theme="8"/>
        <rFont val="Calibri (Corps)"/>
      </rPr>
      <t>ConfigurationTests.Configuration_InitializesThermometersList:7</t>
    </r>
    <r>
      <rPr>
        <i/>
        <sz val="9"/>
        <color theme="1"/>
        <rFont val="Calibri"/>
        <family val="2"/>
        <scheme val="minor"/>
      </rPr>
      <t xml:space="preserve">
DatabaseServiceTests.ShouldGetMeasurements_ReturnsCorrectData:19
</t>
    </r>
    <r>
      <rPr>
        <i/>
        <sz val="9"/>
        <color theme="8"/>
        <rFont val="Calibri (Corps)"/>
      </rPr>
      <t xml:space="preserve">DataItemTests.DataItem_ShouldInitializesPropertiesCorrectly:7
</t>
    </r>
    <r>
      <rPr>
        <i/>
        <sz val="9"/>
        <color theme="1"/>
        <rFont val="Calibri"/>
        <family val="2"/>
        <scheme val="minor"/>
      </rPr>
      <t xml:space="preserve">MeasurementServicesTest.GetRecentMeasurements_CallsDatabaseService:19
</t>
    </r>
    <r>
      <rPr>
        <i/>
        <sz val="9"/>
        <color theme="8"/>
        <rFont val="Calibri (Corps)"/>
      </rPr>
      <t>ThermometerPresenterTests.UpdateDataItemsTemperature_ShouldInvokeConverterAndUiThreadInvoker:21</t>
    </r>
    <r>
      <rPr>
        <i/>
        <sz val="9"/>
        <color theme="1"/>
        <rFont val="Calibri"/>
        <family val="2"/>
        <scheme val="minor"/>
      </rPr>
      <t xml:space="preserve">
ThermometerPresenterTests.UpdateObservableCollection_ShouldClearAndAddItems:73
</t>
    </r>
    <r>
      <rPr>
        <i/>
        <sz val="9"/>
        <color theme="8"/>
        <rFont val="Calibri (Corps)"/>
      </rPr>
      <t>TimerManagerTests.Timer_ElapsedEvent_ShouldBeRaised:17</t>
    </r>
    <r>
      <rPr>
        <i/>
        <sz val="9"/>
        <color theme="1"/>
        <rFont val="Calibri"/>
        <family val="2"/>
        <scheme val="minor"/>
      </rPr>
      <t xml:space="preserve">
MainPresenterTests.Constructor_InitializesPropertiesCorrectly:36
cas dégradés : 
DatabaseServiceTests.GetMeasurements_WithNonExistentThermometer_ShouldReturnsEmpty:72
TemperatureRepositoryTests.GetLastMeasurementTimestamp_WithNonExistentThermometer_ShouldReturnsDateTimeMinValue:86</t>
    </r>
  </si>
  <si>
    <t xml:space="preserve">/
</t>
  </si>
  <si>
    <r>
      <t xml:space="preserve">Alertes acceptées : 
</t>
    </r>
    <r>
      <rPr>
        <b/>
        <i/>
        <u/>
        <sz val="9"/>
        <color theme="9"/>
        <rFont val="Calibri (Corps)"/>
      </rPr>
      <t>Tight Coupling Declaration</t>
    </r>
    <r>
      <rPr>
        <b/>
        <i/>
        <sz val="9"/>
        <color theme="9"/>
        <rFont val="Calibri (Corps)"/>
      </rPr>
      <t xml:space="preserve"> MainPresenter.OnUpdateTimerElapsed:120
MainPresenter.OnThermometerSelectionChanged:170
MainPresenter.OnShowTemperatureChanged:185
MainPresenter.OnShowHumidityChanged:192
TimerWrapper:8
ThermometerPresenter.UpdateDataItemsTemperature:21
ThermometerPresenter.UpdateDataItemsHumidity:27
UiThreadInvoker.InvokeOnUIThreadAsync:7
</t>
    </r>
    <r>
      <rPr>
        <b/>
        <i/>
        <u/>
        <sz val="9"/>
        <color theme="9"/>
        <rFont val="Calibri (Corps)"/>
      </rPr>
      <t xml:space="preserve">Eviter les couplage de classe excessifs 
</t>
    </r>
    <r>
      <rPr>
        <b/>
        <i/>
        <sz val="9"/>
        <color theme="9"/>
        <rFont val="Calibri (Corps)"/>
      </rPr>
      <t xml:space="preserve">TemperatureRepository:3
HumidityRepository:5
DataManager:4
ThermometerPresenter:6
IniConfigurationReader:4
</t>
    </r>
    <r>
      <rPr>
        <b/>
        <i/>
        <sz val="9"/>
        <color rgb="FFFF0000"/>
        <rFont val="Calibri (Corps)"/>
      </rPr>
      <t>Erreur non acceptées :</t>
    </r>
    <r>
      <rPr>
        <b/>
        <i/>
        <sz val="9"/>
        <color theme="9"/>
        <rFont val="Calibri (Corps)"/>
      </rPr>
      <t xml:space="preserve">
</t>
    </r>
    <r>
      <rPr>
        <b/>
        <i/>
        <sz val="9"/>
        <color rgb="FFFF0000"/>
        <rFont val="Calibri (Corps)"/>
      </rPr>
      <t>MainPresenter:11 -&gt; Éviter les couplages de classe excessifs</t>
    </r>
  </si>
  <si>
    <t>domains.Configuration
domains.Humidity
domains.Measurement
domains.DataItem</t>
  </si>
  <si>
    <t>DataItemConverter:9 (Select pour transformer IEnumerable&lt;Measurement&gt; en IEnumerable&lt;DataItem&gt;)
DataItemConverter:21 (Select pour transformer IEnumerable&lt;Humidity&gt; en IEnumerable&lt;DataItem&gt;)
DataManager:62 (FirstOrDefault pour trouver un ThermometerConfiguration avec le nom donné) 
FileReader:96 (Where pour filtrer les clé qui commence par 'jal' et ToDictionnary pour créer un dictionnary)</t>
  </si>
  <si>
    <t>ThermometerPresenter.UpdateObservableCollection&lt;T&gt;:44
ThermometerPresenter:12
ThermometerPresenter:14
DataManager:21
DataManager:34
FileReader:94</t>
  </si>
  <si>
    <t>MainPresenter:178 qui est utiliser dans la méthode MainPresenter.OnPropertyChanged:180</t>
  </si>
  <si>
    <t>HumidityRepository:18
TemperatureRepository:17
TemperatureRepository:47
Tout est paramétré correctement</t>
  </si>
  <si>
    <t>coverage
- domains : 92% de lignes couvertes
- presentations : 80% de lignes couvertes</t>
  </si>
  <si>
    <t>DatabaseServiceTest.ShouldGetMeasurements_ReturnsCorrectData:19
DbConnectionFactoryTest.ShouldCreateConnection_ReturnsMySqlConnection:9
DataItemTests.DataItem_ShouldInitializesPropertiesCorrectly:7
HumidityRepositoryTest.GetHumidities_ShouldReturnsListOfHumidities:54
DisplayManagerTests.UpdateTemperatureDisplay_WhenShowTemperatureIsTrue_ThenUpdateDataItemsTemperature:17</t>
  </si>
  <si>
    <t>TimerManagerTests.StopTimer_ShouldPreventElapsedEvent:37
ThermometerPresenterTests.UpdateObservableCollection_ShouldClearAndAddItems:73</t>
  </si>
  <si>
    <t>MainPresenter:18
MainPresenter:19
MainPresenter:20
MainPresenter:21</t>
  </si>
  <si>
    <t>Voir description pipeline acquis 2 j'en ai donné 4</t>
  </si>
  <si>
    <t>Voir description Generique acquis 2 j'en ai donné 6</t>
  </si>
  <si>
    <t>je ne sais pas si c'est comme ca qu'il faut expliquer
MySqlException
Lancée par MeasurementServices.GetRecentMeasurements:15
Attrapée dans MainPresenter.UpdateRecentMeasurements:106</t>
  </si>
  <si>
    <t>Voir description cas dégradés j'en ai donné 2</t>
  </si>
  <si>
    <t>MeasurementServices:14
MeasurementServices:15</t>
  </si>
  <si>
    <t>Ma bd est configurée dans HumidityRepositoryTests.Setup:11 et dans TemperatureRepository.Setup:10
c'est une base de donnée de test en mémoire.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</si>
</sst>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16"/>
      <color theme="1"/>
      <name val="Calibri"/>
      <family val="2"/>
      <scheme val="minor"/>
    </font>
    <font>
      <i/>
      <sz val="11"/>
      <color theme="1"/>
      <name val="Calibri"/>
      <family val="2"/>
      <scheme val="minor"/>
    </font>
    <font>
      <b/>
      <sz val="11"/>
      <color rgb="FFFA7D00"/>
      <name val="Calibri"/>
      <family val="2"/>
      <scheme val="minor"/>
    </font>
    <font>
      <i/>
      <sz val="9"/>
      <color theme="1"/>
      <name val="Calibri"/>
      <family val="2"/>
      <scheme val="minor"/>
    </font>
    <font>
      <sz val="10"/>
      <color theme="0"/>
      <name val="Calibri"/>
      <family val="2"/>
      <scheme val="minor"/>
    </font>
    <font>
      <sz val="10"/>
      <color theme="1"/>
      <name val="Calibri"/>
      <family val="2"/>
      <scheme val="minor"/>
    </font>
    <font>
      <sz val="11"/>
      <color rgb="FF3F3F76"/>
      <name val="Calibri"/>
      <family val="2"/>
      <scheme val="minor"/>
    </font>
    <font>
      <b/>
      <sz val="11"/>
      <color rgb="FF3F3F3F"/>
      <name val="Calibri"/>
      <family val="2"/>
      <scheme val="minor"/>
    </font>
    <font>
      <b/>
      <i/>
      <sz val="11"/>
      <color theme="4"/>
      <name val="Calibri"/>
      <family val="2"/>
      <scheme val="minor"/>
    </font>
    <font>
      <sz val="11"/>
      <color rgb="FF000000"/>
      <name val="Calibri"/>
      <family val="2"/>
    </font>
    <font>
      <b/>
      <i/>
      <sz val="9"/>
      <color theme="9"/>
      <name val="Calibri (Corps)"/>
    </font>
    <font>
      <b/>
      <i/>
      <u/>
      <sz val="9"/>
      <color theme="9"/>
      <name val="Calibri (Corps)"/>
    </font>
    <font>
      <b/>
      <i/>
      <sz val="9"/>
      <color rgb="FFFF0000"/>
      <name val="Calibri (Corps)"/>
    </font>
    <font>
      <i/>
      <sz val="9"/>
      <color rgb="FFFF0000"/>
      <name val="Calibri (Corps)"/>
    </font>
    <font>
      <i/>
      <sz val="9"/>
      <color theme="8"/>
      <name val="Calibri (Corps)"/>
    </font>
  </fonts>
  <fills count="17">
    <fill>
      <patternFill patternType="none"/>
    </fill>
    <fill>
      <patternFill patternType="gray125"/>
    </fill>
    <fill>
      <patternFill patternType="solid">
        <fgColor theme="4"/>
      </patternFill>
    </fill>
    <fill>
      <patternFill patternType="solid">
        <fgColor theme="4" tint="0.39997558519241921"/>
        <bgColor indexed="65"/>
      </patternFill>
    </fill>
    <fill>
      <patternFill patternType="solid">
        <fgColor theme="4" tint="0.79998168889431442"/>
        <bgColor indexed="65"/>
      </patternFill>
    </fill>
    <fill>
      <patternFill patternType="solid">
        <fgColor theme="5"/>
      </patternFill>
    </fill>
    <fill>
      <patternFill patternType="solid">
        <fgColor theme="5" tint="0.39997558519241921"/>
        <bgColor indexed="65"/>
      </patternFill>
    </fill>
    <fill>
      <patternFill patternType="solid">
        <fgColor theme="6"/>
      </patternFill>
    </fill>
    <fill>
      <patternFill patternType="solid">
        <fgColor theme="9"/>
      </patternFill>
    </fill>
    <fill>
      <patternFill patternType="solid">
        <fgColor theme="9" tint="0.39997558519241921"/>
        <bgColor indexed="65"/>
      </patternFill>
    </fill>
    <fill>
      <patternFill patternType="solid">
        <fgColor theme="0" tint="-0.34998626667073579"/>
        <bgColor indexed="64"/>
      </patternFill>
    </fill>
    <fill>
      <patternFill patternType="solid">
        <fgColor rgb="FFF2F2F2"/>
      </patternFill>
    </fill>
    <fill>
      <patternFill patternType="solid">
        <fgColor theme="6" tint="0.79998168889431442"/>
        <bgColor indexed="64"/>
      </patternFill>
    </fill>
    <fill>
      <patternFill patternType="darkDown"/>
    </fill>
    <fill>
      <patternFill patternType="solid">
        <fgColor rgb="FFFFCC99"/>
      </patternFill>
    </fill>
    <fill>
      <patternFill patternType="solid">
        <fgColor theme="6" tint="0.39997558519241921"/>
        <bgColor indexed="65"/>
      </patternFill>
    </fill>
    <fill>
      <patternFill patternType="solid">
        <fgColor theme="0" tint="-0.14999847407452621"/>
        <bgColor indexed="64"/>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13">
    <xf numFmtId="0" fontId="0" fillId="0" borderId="0"/>
    <xf numFmtId="0" fontId="3" fillId="2" borderId="0"/>
    <xf numFmtId="0" fontId="1" fillId="3" borderId="0"/>
    <xf numFmtId="0" fontId="1" fillId="4" borderId="0"/>
    <xf numFmtId="0" fontId="3" fillId="5" borderId="0"/>
    <xf numFmtId="0" fontId="1" fillId="6" borderId="0"/>
    <xf numFmtId="0" fontId="3" fillId="7" borderId="0"/>
    <xf numFmtId="0" fontId="3" fillId="8" borderId="0"/>
    <xf numFmtId="0" fontId="1" fillId="9" borderId="0"/>
    <xf numFmtId="0" fontId="6" fillId="11" borderId="1"/>
    <xf numFmtId="0" fontId="10" fillId="14" borderId="1"/>
    <xf numFmtId="0" fontId="11" fillId="11" borderId="2"/>
    <xf numFmtId="0" fontId="1" fillId="15" borderId="0"/>
  </cellStyleXfs>
  <cellXfs count="54">
    <xf numFmtId="0" fontId="0" fillId="0" borderId="0" xfId="0"/>
    <xf numFmtId="0" fontId="3" fillId="2" borderId="0" xfId="1"/>
    <xf numFmtId="0" fontId="3" fillId="8" borderId="0" xfId="7"/>
    <xf numFmtId="0" fontId="3" fillId="7" borderId="0" xfId="6"/>
    <xf numFmtId="0" fontId="3" fillId="7" borderId="0" xfId="6" quotePrefix="1"/>
    <xf numFmtId="0" fontId="3" fillId="5" borderId="0" xfId="4" applyAlignment="1">
      <alignment wrapText="1"/>
    </xf>
    <xf numFmtId="0" fontId="3" fillId="7" borderId="0" xfId="6" applyAlignment="1">
      <alignment vertical="top"/>
    </xf>
    <xf numFmtId="0" fontId="3" fillId="7" borderId="0" xfId="6" quotePrefix="1" applyAlignment="1">
      <alignment vertical="top"/>
    </xf>
    <xf numFmtId="0" fontId="5" fillId="0" borderId="0" xfId="0" applyFont="1"/>
    <xf numFmtId="0" fontId="0" fillId="0" borderId="0" xfId="0" applyAlignment="1">
      <alignment horizontal="left" wrapText="1"/>
    </xf>
    <xf numFmtId="0" fontId="3" fillId="0" borderId="0" xfId="6" applyFill="1"/>
    <xf numFmtId="0" fontId="3" fillId="10" borderId="0" xfId="0" applyFont="1" applyFill="1"/>
    <xf numFmtId="0" fontId="3" fillId="10" borderId="0" xfId="6" applyFill="1"/>
    <xf numFmtId="0" fontId="3" fillId="0" borderId="0" xfId="0" applyFont="1"/>
    <xf numFmtId="0" fontId="0" fillId="0" borderId="0" xfId="0" applyAlignment="1">
      <alignment wrapText="1"/>
    </xf>
    <xf numFmtId="0" fontId="6" fillId="12" borderId="1" xfId="9" applyFill="1"/>
    <xf numFmtId="0" fontId="8" fillId="2" borderId="0" xfId="1" applyFont="1"/>
    <xf numFmtId="0" fontId="9" fillId="0" borderId="0" xfId="0" applyFont="1"/>
    <xf numFmtId="0" fontId="7" fillId="0" borderId="0" xfId="0" applyFont="1" applyAlignment="1">
      <alignment vertical="top" wrapText="1"/>
    </xf>
    <xf numFmtId="0" fontId="0" fillId="13" borderId="0" xfId="0" applyFill="1"/>
    <xf numFmtId="0" fontId="0" fillId="0" borderId="0" xfId="0" applyAlignment="1">
      <alignment horizontal="center" vertical="center"/>
    </xf>
    <xf numFmtId="0" fontId="0" fillId="16" borderId="0" xfId="0" applyFill="1"/>
    <xf numFmtId="0" fontId="7" fillId="16" borderId="0" xfId="0" applyFont="1" applyFill="1" applyAlignment="1">
      <alignment vertical="top" wrapText="1"/>
    </xf>
    <xf numFmtId="0" fontId="6" fillId="11" borderId="1" xfId="9"/>
    <xf numFmtId="0" fontId="11" fillId="11" borderId="2" xfId="11"/>
    <xf numFmtId="0" fontId="6" fillId="11" borderId="0" xfId="9" applyBorder="1"/>
    <xf numFmtId="0" fontId="10" fillId="14" borderId="1" xfId="10"/>
    <xf numFmtId="0" fontId="1" fillId="15" borderId="0" xfId="12"/>
    <xf numFmtId="0" fontId="2" fillId="0" borderId="0" xfId="0" applyFont="1"/>
    <xf numFmtId="0" fontId="14" fillId="0" borderId="0" xfId="0" applyFont="1" applyAlignment="1">
      <alignment vertical="top" wrapText="1"/>
    </xf>
    <xf numFmtId="0" fontId="12" fillId="0" borderId="0" xfId="0" applyFont="1" applyAlignment="1">
      <alignment horizontal="left"/>
    </xf>
    <xf numFmtId="0" fontId="0" fillId="0" borderId="0" xfId="0"/>
    <xf numFmtId="0" fontId="0" fillId="0" borderId="0" xfId="0" applyAlignment="1">
      <alignment horizontal="left" wrapText="1"/>
    </xf>
    <xf numFmtId="0" fontId="0" fillId="0" borderId="0" xfId="0" applyAlignment="1">
      <alignment wrapText="1"/>
    </xf>
    <xf numFmtId="0" fontId="0" fillId="16" borderId="0" xfId="0" applyFill="1" applyAlignment="1">
      <alignment horizontal="left" wrapText="1"/>
    </xf>
    <xf numFmtId="0" fontId="3" fillId="2" borderId="0" xfId="1" applyAlignment="1">
      <alignment horizontal="center"/>
    </xf>
    <xf numFmtId="0" fontId="3" fillId="3" borderId="0" xfId="2" applyFont="1"/>
    <xf numFmtId="0" fontId="0" fillId="16" borderId="0" xfId="0" applyFill="1" applyAlignment="1">
      <alignment wrapText="1"/>
    </xf>
    <xf numFmtId="0" fontId="12" fillId="0" borderId="0" xfId="0" applyFont="1" applyAlignment="1">
      <alignment horizontal="left" wrapText="1"/>
    </xf>
    <xf numFmtId="0" fontId="0" fillId="0" borderId="0" xfId="0" applyAlignment="1">
      <alignment horizontal="center"/>
    </xf>
    <xf numFmtId="0" fontId="2" fillId="16" borderId="0" xfId="0" applyFont="1" applyFill="1" applyAlignment="1">
      <alignment horizontal="left" vertical="top" wrapText="1"/>
    </xf>
    <xf numFmtId="0" fontId="0" fillId="0" borderId="0" xfId="0" applyAlignment="1">
      <alignment horizontal="left"/>
    </xf>
    <xf numFmtId="0" fontId="3" fillId="9" borderId="0" xfId="8" applyFont="1"/>
    <xf numFmtId="0" fontId="3" fillId="8" borderId="0" xfId="7" applyAlignment="1">
      <alignment horizontal="center"/>
    </xf>
    <xf numFmtId="0" fontId="2" fillId="0" borderId="0" xfId="0" applyFont="1" applyAlignment="1">
      <alignment horizontal="left"/>
    </xf>
    <xf numFmtId="0" fontId="3" fillId="6" borderId="0" xfId="5" applyFont="1" applyAlignment="1">
      <alignment horizontal="left"/>
    </xf>
    <xf numFmtId="0" fontId="0" fillId="0" borderId="0" xfId="0" applyAlignment="1">
      <alignment horizontal="left" vertical="top"/>
    </xf>
    <xf numFmtId="0" fontId="4" fillId="0" borderId="0" xfId="0" applyFont="1" applyAlignment="1">
      <alignment horizontal="center"/>
    </xf>
    <xf numFmtId="0" fontId="9" fillId="4" borderId="0" xfId="3" applyFont="1" applyAlignment="1">
      <alignment horizontal="left" wrapText="1"/>
    </xf>
    <xf numFmtId="0" fontId="3" fillId="5" borderId="0" xfId="4" applyAlignment="1">
      <alignment horizontal="center" vertical="center"/>
    </xf>
    <xf numFmtId="0" fontId="0" fillId="0" borderId="0" xfId="0" applyAlignment="1">
      <alignment horizontal="left" vertical="center"/>
    </xf>
    <xf numFmtId="0" fontId="12" fillId="0" borderId="0" xfId="0" applyFont="1" applyAlignment="1">
      <alignment wrapText="1"/>
    </xf>
    <xf numFmtId="0" fontId="2" fillId="0" borderId="0" xfId="0" applyFont="1" applyAlignment="1">
      <alignment horizontal="left" vertical="top" wrapText="1"/>
    </xf>
    <xf numFmtId="0" fontId="17" fillId="0" borderId="0" xfId="0" applyFont="1" applyAlignment="1">
      <alignment vertical="top" wrapText="1"/>
    </xf>
  </cellXfs>
  <cellStyles count="13">
    <cellStyle name="20 % - Accent1" xfId="3" builtinId="30"/>
    <cellStyle name="60 % - Accent1" xfId="2" builtinId="32"/>
    <cellStyle name="60 % - Accent2" xfId="5" builtinId="36"/>
    <cellStyle name="60 % - Accent3" xfId="12" builtinId="40"/>
    <cellStyle name="60 % - Accent6" xfId="8" builtinId="52"/>
    <cellStyle name="Accent1" xfId="1" builtinId="29"/>
    <cellStyle name="Accent2" xfId="4" builtinId="33"/>
    <cellStyle name="Accent3" xfId="6" builtinId="37"/>
    <cellStyle name="Accent6" xfId="7" builtinId="49"/>
    <cellStyle name="Calcul" xfId="9" builtinId="22"/>
    <cellStyle name="Entrée" xfId="10" builtinId="20"/>
    <cellStyle name="Normal" xfId="0" builtinId="0"/>
    <cellStyle name="Sortie" xfId="11" builtinId="21"/>
  </cellStyles>
  <dxfs count="16">
    <dxf>
      <font>
        <color theme="0"/>
      </font>
      <fill>
        <patternFill>
          <bgColor rgb="FFFFC000"/>
        </patternFill>
      </fill>
    </dxf>
    <dxf>
      <font>
        <color theme="0"/>
      </font>
      <fill>
        <patternFill>
          <bgColor rgb="FFC00000"/>
        </patternFill>
      </fill>
    </dxf>
    <dxf>
      <fill>
        <patternFill>
          <bgColor rgb="FF92D050"/>
        </patternFill>
      </fill>
    </dxf>
    <dxf>
      <font>
        <color theme="0"/>
      </font>
      <fill>
        <patternFill>
          <bgColor rgb="FF00B050"/>
        </patternFill>
      </fill>
    </dxf>
    <dxf>
      <font>
        <color theme="0"/>
      </font>
      <fill>
        <patternFill>
          <bgColor rgb="FFFFC000"/>
        </patternFill>
      </fill>
    </dxf>
    <dxf>
      <font>
        <color theme="0"/>
      </font>
      <fill>
        <patternFill>
          <bgColor rgb="FFC00000"/>
        </patternFill>
      </fill>
    </dxf>
    <dxf>
      <fill>
        <patternFill>
          <bgColor rgb="FF92D050"/>
        </patternFill>
      </fill>
    </dxf>
    <dxf>
      <font>
        <color theme="0"/>
      </font>
      <fill>
        <patternFill>
          <bgColor rgb="FF00B050"/>
        </patternFill>
      </fill>
    </dxf>
    <dxf>
      <font>
        <color theme="0"/>
      </font>
      <fill>
        <patternFill>
          <bgColor rgb="FFFFC000"/>
        </patternFill>
      </fill>
    </dxf>
    <dxf>
      <font>
        <color theme="0"/>
      </font>
      <fill>
        <patternFill>
          <bgColor rgb="FFC00000"/>
        </patternFill>
      </fill>
    </dxf>
    <dxf>
      <fill>
        <patternFill>
          <bgColor rgb="FF92D050"/>
        </patternFill>
      </fill>
    </dxf>
    <dxf>
      <font>
        <color theme="0"/>
      </font>
      <fill>
        <patternFill>
          <bgColor rgb="FF00B050"/>
        </patternFill>
      </fill>
    </dxf>
    <dxf>
      <font>
        <color theme="0"/>
      </font>
      <fill>
        <patternFill>
          <bgColor rgb="FFFFC000"/>
        </patternFill>
      </fill>
    </dxf>
    <dxf>
      <font>
        <color theme="0"/>
      </font>
      <fill>
        <patternFill>
          <bgColor rgb="FFC00000"/>
        </patternFill>
      </fill>
    </dxf>
    <dxf>
      <fill>
        <patternFill>
          <bgColor rgb="FF92D050"/>
        </patternFill>
      </fill>
    </dxf>
    <dxf>
      <font>
        <color theme="0"/>
      </font>
      <fill>
        <patternFill>
          <bgColor rgb="FF00B05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68"/>
  <sheetViews>
    <sheetView zoomScaleNormal="100" workbookViewId="0">
      <selection activeCell="Q13" sqref="Q13"/>
    </sheetView>
  </sheetViews>
  <sheetFormatPr baseColWidth="10" defaultColWidth="9.33203125" defaultRowHeight="15" x14ac:dyDescent="0.2"/>
  <cols>
    <col min="10" max="10" width="10.5" customWidth="1"/>
    <col min="11" max="11" width="9.33203125" customWidth="1"/>
    <col min="12" max="12" width="41.33203125" customWidth="1"/>
    <col min="13" max="13" width="40" customWidth="1"/>
    <col min="14" max="17" width="4.6640625" bestFit="1" customWidth="1"/>
    <col min="18" max="18" width="4.1640625" bestFit="1" customWidth="1"/>
  </cols>
  <sheetData>
    <row r="1" spans="1:21" ht="21" customHeight="1" x14ac:dyDescent="0.25">
      <c r="A1" s="47" t="s">
        <v>0</v>
      </c>
      <c r="B1" s="31"/>
      <c r="C1" s="31"/>
      <c r="D1" s="31"/>
      <c r="E1" s="31"/>
      <c r="F1" s="31"/>
      <c r="G1" s="31"/>
      <c r="H1" s="31"/>
      <c r="I1" s="31"/>
      <c r="J1" s="31"/>
    </row>
    <row r="2" spans="1:21" x14ac:dyDescent="0.2">
      <c r="M2" s="16" t="s">
        <v>1</v>
      </c>
      <c r="N2" s="16" t="s">
        <v>2</v>
      </c>
      <c r="O2" s="16" t="s">
        <v>3</v>
      </c>
      <c r="P2" s="16" t="s">
        <v>4</v>
      </c>
      <c r="Q2" s="16" t="s">
        <v>5</v>
      </c>
      <c r="R2" s="16" t="s">
        <v>6</v>
      </c>
    </row>
    <row r="3" spans="1:21" x14ac:dyDescent="0.2">
      <c r="A3" s="44" t="s">
        <v>7</v>
      </c>
      <c r="B3" s="31"/>
      <c r="C3" s="41" t="s">
        <v>8</v>
      </c>
      <c r="D3" s="31"/>
      <c r="E3" s="31"/>
      <c r="K3" t="s">
        <v>9</v>
      </c>
      <c r="M3" s="48" t="s">
        <v>10</v>
      </c>
      <c r="N3" s="17">
        <f>IF($O$5=$N$5,TRUNC($N$14/$O$14),0)</f>
        <v>0</v>
      </c>
      <c r="O3" s="17">
        <f>IF($O$5=$N$5,TRUNC($N$20/$O$20),0)</f>
        <v>1</v>
      </c>
      <c r="P3" s="17">
        <f>IF($O$5=$N$5,TRUNC($N$27/$O$27),0)</f>
        <v>1</v>
      </c>
      <c r="Q3" s="17">
        <f>IF($O$5=$N$5,TRUNC($N$33/$O$33),0)</f>
        <v>0</v>
      </c>
      <c r="R3" s="17">
        <f>IF($O$5=$N$5,TRUNC($N$39/$O$39),0)</f>
        <v>1</v>
      </c>
    </row>
    <row r="4" spans="1:21" x14ac:dyDescent="0.2">
      <c r="C4" t="s">
        <v>11</v>
      </c>
      <c r="M4" s="31"/>
      <c r="N4" s="17"/>
      <c r="O4" s="17"/>
      <c r="P4" s="17"/>
      <c r="Q4" s="17"/>
      <c r="R4" s="17"/>
    </row>
    <row r="5" spans="1:21" ht="48" customHeight="1" x14ac:dyDescent="0.2">
      <c r="A5" s="49" t="s">
        <v>12</v>
      </c>
      <c r="B5" s="31"/>
      <c r="C5" s="31"/>
      <c r="D5" s="31"/>
      <c r="E5" s="31"/>
      <c r="F5" s="31"/>
      <c r="G5" s="31"/>
      <c r="H5" s="31"/>
      <c r="I5" s="31"/>
      <c r="J5" s="31"/>
      <c r="K5" s="5" t="s">
        <v>13</v>
      </c>
      <c r="L5" s="20" t="s">
        <v>14</v>
      </c>
      <c r="M5" s="6" t="s">
        <v>15</v>
      </c>
      <c r="N5" s="6">
        <f>SUM($K$7:$K$12)</f>
        <v>6</v>
      </c>
      <c r="O5" s="7">
        <v>6</v>
      </c>
      <c r="Q5" s="50" t="s">
        <v>16</v>
      </c>
      <c r="R5" s="31"/>
      <c r="S5" s="31"/>
      <c r="T5" s="31"/>
      <c r="U5" s="31"/>
    </row>
    <row r="6" spans="1:21" x14ac:dyDescent="0.2">
      <c r="A6" s="45" t="s">
        <v>17</v>
      </c>
      <c r="B6" s="31"/>
      <c r="C6" s="31"/>
      <c r="D6" s="31"/>
      <c r="E6" s="31"/>
      <c r="F6" s="31"/>
      <c r="G6" s="31"/>
      <c r="H6" s="31"/>
      <c r="I6" s="31"/>
      <c r="J6" s="31"/>
      <c r="K6" s="31"/>
    </row>
    <row r="7" spans="1:21" ht="36.75" customHeight="1" x14ac:dyDescent="0.2">
      <c r="A7" s="32" t="s">
        <v>18</v>
      </c>
      <c r="B7" s="31"/>
      <c r="C7" s="31"/>
      <c r="D7" s="31"/>
      <c r="E7" s="31"/>
      <c r="F7" s="31"/>
      <c r="G7" s="31"/>
      <c r="H7" s="31"/>
      <c r="I7" s="31"/>
      <c r="J7" s="31"/>
      <c r="K7">
        <v>1</v>
      </c>
      <c r="L7" s="19"/>
      <c r="Q7" s="30"/>
      <c r="R7" s="31"/>
      <c r="S7" s="31"/>
      <c r="T7" s="31"/>
      <c r="U7" s="31"/>
    </row>
    <row r="8" spans="1:21" ht="42.5" customHeight="1" x14ac:dyDescent="0.2">
      <c r="A8" s="32" t="s">
        <v>19</v>
      </c>
      <c r="B8" s="31"/>
      <c r="C8" s="31"/>
      <c r="D8" s="31"/>
      <c r="E8" s="31"/>
      <c r="F8" s="31"/>
      <c r="G8" s="31"/>
      <c r="H8" s="31"/>
      <c r="I8" s="31"/>
      <c r="J8" s="31"/>
      <c r="K8" s="15">
        <f>IF(N8&lt;=O8,1,0)</f>
        <v>1</v>
      </c>
      <c r="L8" s="19"/>
      <c r="M8" s="14" t="s">
        <v>20</v>
      </c>
      <c r="N8">
        <v>3</v>
      </c>
      <c r="O8" s="11">
        <v>3</v>
      </c>
      <c r="Q8" s="30" t="s">
        <v>21</v>
      </c>
      <c r="R8" s="31"/>
      <c r="S8" s="31"/>
      <c r="T8" s="31"/>
      <c r="U8" s="31"/>
    </row>
    <row r="9" spans="1:21" ht="30" customHeight="1" x14ac:dyDescent="0.2">
      <c r="A9" s="32" t="s">
        <v>22</v>
      </c>
      <c r="B9" s="31"/>
      <c r="C9" s="31"/>
      <c r="D9" s="31"/>
      <c r="E9" s="31"/>
      <c r="F9" s="31"/>
      <c r="G9" s="31"/>
      <c r="H9" s="31"/>
      <c r="I9" s="31"/>
      <c r="J9" s="31"/>
      <c r="K9">
        <v>1</v>
      </c>
      <c r="L9" s="19"/>
      <c r="Q9" s="30"/>
      <c r="R9" s="31"/>
      <c r="S9" s="31"/>
      <c r="T9" s="31"/>
      <c r="U9" s="31"/>
    </row>
    <row r="10" spans="1:21" ht="37.25" customHeight="1" x14ac:dyDescent="0.2">
      <c r="A10" s="32" t="s">
        <v>23</v>
      </c>
      <c r="B10" s="31"/>
      <c r="C10" s="31"/>
      <c r="D10" s="31"/>
      <c r="E10" s="31"/>
      <c r="F10" s="31"/>
      <c r="G10" s="31"/>
      <c r="H10" s="31"/>
      <c r="I10" s="31"/>
      <c r="J10" s="31"/>
      <c r="K10">
        <v>1</v>
      </c>
      <c r="L10" s="19"/>
      <c r="Q10" s="30" t="s">
        <v>24</v>
      </c>
      <c r="R10" s="31"/>
      <c r="S10" s="31"/>
      <c r="T10" s="31"/>
      <c r="U10" s="31"/>
    </row>
    <row r="11" spans="1:21" ht="36.75" customHeight="1" x14ac:dyDescent="0.2">
      <c r="A11" s="32" t="s">
        <v>25</v>
      </c>
      <c r="B11" s="31"/>
      <c r="C11" s="31"/>
      <c r="D11" s="31"/>
      <c r="E11" s="31"/>
      <c r="F11" s="31"/>
      <c r="G11" s="31"/>
      <c r="H11" s="31"/>
      <c r="I11" s="31"/>
      <c r="J11" s="31"/>
      <c r="K11">
        <v>1</v>
      </c>
      <c r="L11" s="19"/>
      <c r="Q11" s="30"/>
      <c r="R11" s="31"/>
      <c r="S11" s="31"/>
      <c r="T11" s="31"/>
      <c r="U11" s="31"/>
    </row>
    <row r="12" spans="1:21" ht="84" customHeight="1" x14ac:dyDescent="0.2">
      <c r="A12" s="32" t="s">
        <v>26</v>
      </c>
      <c r="B12" s="31"/>
      <c r="C12" s="31"/>
      <c r="D12" s="31"/>
      <c r="E12" s="31"/>
      <c r="F12" s="31"/>
      <c r="G12" s="31"/>
      <c r="H12" s="31"/>
      <c r="I12" s="31"/>
      <c r="J12" s="31"/>
      <c r="K12" s="15">
        <f>IF(N12&lt;=O12,1,0)</f>
        <v>1</v>
      </c>
      <c r="L12" s="18" t="s">
        <v>27</v>
      </c>
      <c r="M12" t="s">
        <v>28</v>
      </c>
      <c r="N12">
        <v>1</v>
      </c>
      <c r="O12" s="11">
        <v>3</v>
      </c>
      <c r="P12" s="10"/>
      <c r="Q12" s="38" t="s">
        <v>29</v>
      </c>
      <c r="R12" s="31"/>
      <c r="S12" s="31"/>
      <c r="T12" s="31"/>
      <c r="U12" s="31"/>
    </row>
    <row r="13" spans="1:21" ht="27.5" customHeight="1" x14ac:dyDescent="0.2">
      <c r="A13" s="9"/>
      <c r="B13" s="9"/>
      <c r="C13" s="9"/>
      <c r="D13" s="9"/>
      <c r="E13" s="9"/>
      <c r="F13" s="9"/>
      <c r="G13" s="9"/>
      <c r="H13" s="9"/>
      <c r="I13" s="9"/>
      <c r="J13" s="9"/>
      <c r="K13" s="8"/>
      <c r="O13" s="13"/>
      <c r="P13" s="10"/>
      <c r="Q13" s="10"/>
      <c r="R13" s="10"/>
      <c r="S13" s="10"/>
      <c r="T13" s="10"/>
    </row>
    <row r="14" spans="1:21" x14ac:dyDescent="0.2">
      <c r="A14" s="35" t="s">
        <v>30</v>
      </c>
      <c r="B14" s="31"/>
      <c r="C14" s="31"/>
      <c r="D14" s="31"/>
      <c r="E14" s="31"/>
      <c r="F14" s="31"/>
      <c r="G14" s="31"/>
      <c r="H14" s="31"/>
      <c r="I14" s="31"/>
      <c r="J14" s="31"/>
      <c r="K14" s="1" t="s">
        <v>31</v>
      </c>
      <c r="M14" s="3" t="s">
        <v>32</v>
      </c>
      <c r="N14" s="3">
        <f>SUM($K$16:$K$19)</f>
        <v>3</v>
      </c>
      <c r="O14" s="3">
        <v>4</v>
      </c>
    </row>
    <row r="15" spans="1:21" x14ac:dyDescent="0.2">
      <c r="A15" s="36" t="s">
        <v>33</v>
      </c>
      <c r="B15" s="31"/>
      <c r="C15" s="31"/>
      <c r="D15" s="31"/>
      <c r="E15" s="31"/>
      <c r="F15" s="31"/>
      <c r="G15" s="31"/>
      <c r="H15" s="31"/>
      <c r="I15" s="31"/>
      <c r="J15" s="31"/>
      <c r="K15" s="31"/>
      <c r="M15" s="12"/>
      <c r="N15" s="12"/>
      <c r="O15" s="12"/>
    </row>
    <row r="16" spans="1:21" ht="82.5" customHeight="1" x14ac:dyDescent="0.2">
      <c r="A16" s="33" t="s">
        <v>34</v>
      </c>
      <c r="B16" s="31"/>
      <c r="C16" s="31"/>
      <c r="D16" s="31"/>
      <c r="E16" s="31"/>
      <c r="F16" s="31"/>
      <c r="G16" s="31"/>
      <c r="H16" s="31"/>
      <c r="I16" s="31"/>
      <c r="J16" s="31"/>
      <c r="K16">
        <v>1</v>
      </c>
      <c r="L16" s="18" t="s">
        <v>35</v>
      </c>
      <c r="M16" s="10"/>
      <c r="N16" s="10"/>
      <c r="O16" s="10"/>
      <c r="Q16" s="30"/>
      <c r="R16" s="31"/>
      <c r="S16" s="31"/>
      <c r="T16" s="31"/>
      <c r="U16" s="31"/>
    </row>
    <row r="17" spans="1:21" ht="288" customHeight="1" x14ac:dyDescent="0.2">
      <c r="A17" s="33" t="s">
        <v>36</v>
      </c>
      <c r="B17" s="31"/>
      <c r="C17" s="31"/>
      <c r="D17" s="31"/>
      <c r="E17" s="31"/>
      <c r="F17" s="31"/>
      <c r="G17" s="31"/>
      <c r="H17" s="31"/>
      <c r="I17" s="31"/>
      <c r="J17" s="31"/>
      <c r="K17">
        <v>0</v>
      </c>
      <c r="L17" s="18" t="s">
        <v>37</v>
      </c>
      <c r="M17" s="14" t="s">
        <v>38</v>
      </c>
      <c r="Q17" s="38" t="s">
        <v>39</v>
      </c>
      <c r="R17" s="31"/>
      <c r="S17" s="31"/>
      <c r="T17" s="31"/>
      <c r="U17" s="31"/>
    </row>
    <row r="18" spans="1:21" ht="98.5" customHeight="1" x14ac:dyDescent="0.2">
      <c r="A18" s="33" t="s">
        <v>40</v>
      </c>
      <c r="B18" s="31"/>
      <c r="C18" s="31"/>
      <c r="D18" s="31"/>
      <c r="E18" s="31"/>
      <c r="F18" s="31"/>
      <c r="G18" s="31"/>
      <c r="H18" s="31"/>
      <c r="I18" s="31"/>
      <c r="J18" s="31"/>
      <c r="K18">
        <v>1</v>
      </c>
      <c r="L18" s="18" t="s">
        <v>41</v>
      </c>
      <c r="Q18" s="30"/>
      <c r="R18" s="31"/>
      <c r="S18" s="31"/>
      <c r="T18" s="31"/>
      <c r="U18" s="31"/>
    </row>
    <row r="19" spans="1:21" ht="60.75" customHeight="1" x14ac:dyDescent="0.2">
      <c r="A19" s="33" t="s">
        <v>42</v>
      </c>
      <c r="B19" s="31"/>
      <c r="C19" s="31"/>
      <c r="D19" s="31"/>
      <c r="E19" s="31"/>
      <c r="F19" s="31"/>
      <c r="G19" s="31"/>
      <c r="H19" s="31"/>
      <c r="I19" s="31"/>
      <c r="J19" s="31"/>
      <c r="K19">
        <v>1</v>
      </c>
      <c r="L19" s="18" t="s">
        <v>43</v>
      </c>
      <c r="Q19" s="30"/>
      <c r="R19" s="31"/>
      <c r="S19" s="31"/>
      <c r="T19" s="31"/>
      <c r="U19" s="31"/>
    </row>
    <row r="20" spans="1:21" x14ac:dyDescent="0.2">
      <c r="A20" s="35" t="s">
        <v>44</v>
      </c>
      <c r="B20" s="31"/>
      <c r="C20" s="31"/>
      <c r="D20" s="31"/>
      <c r="E20" s="31"/>
      <c r="F20" s="31"/>
      <c r="G20" s="31"/>
      <c r="H20" s="31"/>
      <c r="I20" s="31"/>
      <c r="J20" s="31"/>
      <c r="K20" s="1"/>
      <c r="M20" s="3" t="s">
        <v>45</v>
      </c>
      <c r="N20" s="3">
        <f>SUM($K$22:$K$26)</f>
        <v>5</v>
      </c>
      <c r="O20" s="4">
        <v>5</v>
      </c>
    </row>
    <row r="21" spans="1:21" x14ac:dyDescent="0.2">
      <c r="A21" s="36" t="s">
        <v>33</v>
      </c>
      <c r="B21" s="31"/>
      <c r="C21" s="31"/>
      <c r="D21" s="31"/>
      <c r="E21" s="31"/>
      <c r="F21" s="31"/>
      <c r="G21" s="31"/>
      <c r="H21" s="31"/>
      <c r="I21" s="31"/>
      <c r="J21" s="31"/>
      <c r="K21" s="31"/>
      <c r="M21" s="3"/>
      <c r="N21" s="3"/>
      <c r="O21" s="3"/>
    </row>
    <row r="22" spans="1:21" ht="80.5" customHeight="1" x14ac:dyDescent="0.2">
      <c r="A22" s="33" t="s">
        <v>46</v>
      </c>
      <c r="B22" s="31"/>
      <c r="C22" s="31"/>
      <c r="D22" s="31"/>
      <c r="E22" s="31"/>
      <c r="F22" s="31"/>
      <c r="G22" s="31"/>
      <c r="H22" s="31"/>
      <c r="I22" s="31"/>
      <c r="J22" s="31"/>
      <c r="K22">
        <v>1</v>
      </c>
      <c r="L22" s="18" t="s">
        <v>47</v>
      </c>
      <c r="M22" s="10"/>
      <c r="N22" s="10"/>
      <c r="O22" s="10"/>
      <c r="Q22" s="30"/>
      <c r="R22" s="31"/>
      <c r="S22" s="31"/>
      <c r="T22" s="31"/>
      <c r="U22" s="31"/>
    </row>
    <row r="23" spans="1:21" ht="56.5" customHeight="1" x14ac:dyDescent="0.2">
      <c r="A23" s="33" t="s">
        <v>48</v>
      </c>
      <c r="B23" s="31"/>
      <c r="C23" s="31"/>
      <c r="D23" s="31"/>
      <c r="E23" s="31"/>
      <c r="F23" s="31"/>
      <c r="G23" s="31"/>
      <c r="H23" s="31"/>
      <c r="I23" s="31"/>
      <c r="J23" s="31"/>
      <c r="K23">
        <v>1</v>
      </c>
      <c r="L23" s="18" t="s">
        <v>49</v>
      </c>
      <c r="M23" t="s">
        <v>50</v>
      </c>
      <c r="Q23" s="30"/>
      <c r="R23" s="31"/>
      <c r="S23" s="31"/>
      <c r="T23" s="31"/>
      <c r="U23" s="31"/>
    </row>
    <row r="24" spans="1:21" ht="55.5" customHeight="1" x14ac:dyDescent="0.2">
      <c r="A24" s="33" t="s">
        <v>51</v>
      </c>
      <c r="B24" s="31"/>
      <c r="C24" s="31"/>
      <c r="D24" s="31"/>
      <c r="E24" s="31"/>
      <c r="F24" s="31"/>
      <c r="G24" s="31"/>
      <c r="H24" s="31"/>
      <c r="I24" s="31"/>
      <c r="J24" s="31"/>
      <c r="K24">
        <v>1</v>
      </c>
      <c r="L24" s="18" t="s">
        <v>52</v>
      </c>
      <c r="M24" t="s">
        <v>53</v>
      </c>
      <c r="Q24" s="30"/>
      <c r="R24" s="31"/>
      <c r="S24" s="31"/>
      <c r="T24" s="31"/>
      <c r="U24" s="31"/>
    </row>
    <row r="25" spans="1:21" ht="69.75" customHeight="1" x14ac:dyDescent="0.2">
      <c r="A25" s="37" t="s">
        <v>54</v>
      </c>
      <c r="B25" s="31"/>
      <c r="C25" s="31"/>
      <c r="D25" s="31"/>
      <c r="E25" s="31"/>
      <c r="F25" s="31"/>
      <c r="G25" s="31"/>
      <c r="H25" s="31"/>
      <c r="I25" s="31"/>
      <c r="J25" s="31"/>
      <c r="K25" s="21">
        <v>1</v>
      </c>
      <c r="L25" s="22" t="s">
        <v>55</v>
      </c>
      <c r="Q25" s="30"/>
      <c r="R25" s="31"/>
      <c r="S25" s="31"/>
      <c r="T25" s="31"/>
      <c r="U25" s="31"/>
    </row>
    <row r="26" spans="1:21" ht="74.25" customHeight="1" x14ac:dyDescent="0.2">
      <c r="A26" s="37" t="s">
        <v>56</v>
      </c>
      <c r="B26" s="31"/>
      <c r="C26" s="31"/>
      <c r="D26" s="31"/>
      <c r="E26" s="31"/>
      <c r="F26" s="31"/>
      <c r="G26" s="31"/>
      <c r="H26" s="31"/>
      <c r="I26" s="31"/>
      <c r="J26" s="31"/>
      <c r="K26" s="21">
        <v>1</v>
      </c>
      <c r="L26" s="22" t="s">
        <v>57</v>
      </c>
      <c r="Q26" s="30"/>
      <c r="R26" s="31"/>
      <c r="S26" s="31"/>
      <c r="T26" s="31"/>
      <c r="U26" s="31"/>
    </row>
    <row r="27" spans="1:21" x14ac:dyDescent="0.2">
      <c r="A27" s="35" t="s">
        <v>58</v>
      </c>
      <c r="B27" s="31"/>
      <c r="C27" s="31"/>
      <c r="D27" s="31"/>
      <c r="E27" s="31"/>
      <c r="F27" s="31"/>
      <c r="G27" s="31"/>
      <c r="H27" s="31"/>
      <c r="I27" s="31"/>
      <c r="J27" s="31"/>
      <c r="K27" s="1"/>
      <c r="M27" s="3" t="s">
        <v>59</v>
      </c>
      <c r="N27" s="3">
        <f>SUM($K$29:$K32)</f>
        <v>4</v>
      </c>
      <c r="O27" s="4">
        <v>4</v>
      </c>
    </row>
    <row r="28" spans="1:21" x14ac:dyDescent="0.2">
      <c r="A28" s="36" t="s">
        <v>33</v>
      </c>
      <c r="B28" s="31"/>
      <c r="C28" s="31"/>
      <c r="D28" s="31"/>
      <c r="E28" s="31"/>
      <c r="F28" s="31"/>
      <c r="G28" s="31"/>
      <c r="H28" s="31"/>
      <c r="I28" s="31"/>
      <c r="J28" s="31"/>
      <c r="K28" s="31"/>
      <c r="M28" s="3"/>
      <c r="N28" s="3"/>
      <c r="O28" s="3"/>
    </row>
    <row r="29" spans="1:21" ht="87.5" customHeight="1" x14ac:dyDescent="0.2">
      <c r="A29" s="33" t="s">
        <v>60</v>
      </c>
      <c r="B29" s="31"/>
      <c r="C29" s="31"/>
      <c r="D29" s="31"/>
      <c r="E29" s="31"/>
      <c r="F29" s="31"/>
      <c r="G29" s="31"/>
      <c r="H29" s="31"/>
      <c r="I29" s="31"/>
      <c r="J29" s="31"/>
      <c r="K29">
        <v>1</v>
      </c>
      <c r="L29" s="18" t="s">
        <v>61</v>
      </c>
      <c r="Q29" s="30"/>
      <c r="R29" s="31"/>
      <c r="S29" s="31"/>
      <c r="T29" s="31"/>
      <c r="U29" s="31"/>
    </row>
    <row r="30" spans="1:21" ht="85.75" customHeight="1" x14ac:dyDescent="0.2">
      <c r="A30" s="32" t="s">
        <v>62</v>
      </c>
      <c r="B30" s="31"/>
      <c r="C30" s="31"/>
      <c r="D30" s="31"/>
      <c r="E30" s="31"/>
      <c r="F30" s="31"/>
      <c r="G30" s="31"/>
      <c r="H30" s="31"/>
      <c r="I30" s="31"/>
      <c r="J30" s="31"/>
      <c r="K30">
        <v>1</v>
      </c>
      <c r="L30" s="18" t="s">
        <v>63</v>
      </c>
      <c r="Q30" s="30"/>
      <c r="R30" s="31"/>
      <c r="S30" s="31"/>
      <c r="T30" s="31"/>
      <c r="U30" s="31"/>
    </row>
    <row r="31" spans="1:21" ht="99" customHeight="1" x14ac:dyDescent="0.2">
      <c r="A31" s="34" t="s">
        <v>64</v>
      </c>
      <c r="B31" s="31"/>
      <c r="C31" s="31"/>
      <c r="D31" s="31"/>
      <c r="E31" s="31"/>
      <c r="F31" s="31"/>
      <c r="G31" s="31"/>
      <c r="H31" s="31"/>
      <c r="I31" s="31"/>
      <c r="J31" s="31"/>
      <c r="K31" s="21">
        <v>1</v>
      </c>
      <c r="L31" s="22" t="s">
        <v>65</v>
      </c>
      <c r="Q31" s="30"/>
      <c r="R31" s="31"/>
      <c r="S31" s="31"/>
      <c r="T31" s="31"/>
      <c r="U31" s="31"/>
    </row>
    <row r="32" spans="1:21" ht="71.5" customHeight="1" x14ac:dyDescent="0.2">
      <c r="A32" s="40" t="s">
        <v>66</v>
      </c>
      <c r="B32" s="31"/>
      <c r="C32" s="31"/>
      <c r="D32" s="31"/>
      <c r="E32" s="31"/>
      <c r="F32" s="31"/>
      <c r="G32" s="31"/>
      <c r="H32" s="31"/>
      <c r="I32" s="31"/>
      <c r="J32" s="31"/>
      <c r="K32" s="21">
        <v>1</v>
      </c>
      <c r="L32" s="22" t="s">
        <v>67</v>
      </c>
    </row>
    <row r="33" spans="1:22" x14ac:dyDescent="0.2">
      <c r="A33" s="35" t="s">
        <v>68</v>
      </c>
      <c r="B33" s="31"/>
      <c r="C33" s="31"/>
      <c r="D33" s="31"/>
      <c r="E33" s="31"/>
      <c r="F33" s="31"/>
      <c r="G33" s="31"/>
      <c r="H33" s="31"/>
      <c r="I33" s="31"/>
      <c r="J33" s="31"/>
      <c r="K33" s="1"/>
      <c r="M33" s="3" t="s">
        <v>69</v>
      </c>
      <c r="N33" s="3">
        <f>SUM($K$35:$K39)</f>
        <v>2</v>
      </c>
      <c r="O33" s="4">
        <v>4</v>
      </c>
    </row>
    <row r="34" spans="1:22" x14ac:dyDescent="0.2">
      <c r="A34" s="36" t="s">
        <v>33</v>
      </c>
      <c r="B34" s="31"/>
      <c r="C34" s="31"/>
      <c r="D34" s="31"/>
      <c r="E34" s="31"/>
      <c r="F34" s="31"/>
      <c r="G34" s="31"/>
      <c r="H34" s="31"/>
      <c r="I34" s="31"/>
      <c r="J34" s="31"/>
      <c r="K34" s="31"/>
      <c r="M34" s="3"/>
      <c r="N34" s="3"/>
      <c r="O34" s="3"/>
    </row>
    <row r="35" spans="1:22" ht="49.25" customHeight="1" x14ac:dyDescent="0.2">
      <c r="A35" s="33" t="s">
        <v>70</v>
      </c>
      <c r="B35" s="31"/>
      <c r="C35" s="31"/>
      <c r="D35" s="31"/>
      <c r="E35" s="31"/>
      <c r="F35" s="31"/>
      <c r="G35" s="31"/>
      <c r="H35" s="31"/>
      <c r="I35" s="31"/>
      <c r="J35" s="31"/>
      <c r="K35">
        <v>0</v>
      </c>
      <c r="L35" s="18" t="s">
        <v>71</v>
      </c>
      <c r="Q35" s="39" t="s">
        <v>72</v>
      </c>
      <c r="R35" s="31"/>
      <c r="S35" s="31"/>
      <c r="T35" s="31"/>
      <c r="U35" s="31"/>
    </row>
    <row r="36" spans="1:22" ht="54" customHeight="1" x14ac:dyDescent="0.2">
      <c r="A36" s="33" t="s">
        <v>73</v>
      </c>
      <c r="B36" s="31"/>
      <c r="C36" s="31"/>
      <c r="D36" s="31"/>
      <c r="E36" s="31"/>
      <c r="F36" s="31"/>
      <c r="G36" s="31"/>
      <c r="H36" s="31"/>
      <c r="I36" s="31"/>
      <c r="J36" s="31"/>
      <c r="K36">
        <v>1</v>
      </c>
      <c r="L36" s="18" t="s">
        <v>74</v>
      </c>
      <c r="M36" s="9"/>
      <c r="N36" s="9"/>
      <c r="O36" s="9"/>
      <c r="P36" s="9"/>
      <c r="Q36" s="38" t="s">
        <v>75</v>
      </c>
      <c r="R36" s="31"/>
      <c r="S36" s="31"/>
      <c r="T36" s="31"/>
      <c r="U36" s="31"/>
      <c r="V36" s="9"/>
    </row>
    <row r="37" spans="1:22" ht="28.25" customHeight="1" x14ac:dyDescent="0.2">
      <c r="A37" s="33" t="s">
        <v>76</v>
      </c>
      <c r="B37" s="31"/>
      <c r="C37" s="31"/>
      <c r="D37" s="31"/>
      <c r="E37" s="31"/>
      <c r="F37" s="31"/>
      <c r="G37" s="31"/>
      <c r="H37" s="31"/>
      <c r="I37" s="31"/>
      <c r="J37" s="31"/>
      <c r="K37">
        <v>0</v>
      </c>
      <c r="L37" s="19"/>
      <c r="M37" s="9"/>
      <c r="N37" s="9"/>
      <c r="O37" s="9"/>
      <c r="P37" s="9"/>
      <c r="Q37" s="30" t="s">
        <v>77</v>
      </c>
      <c r="R37" s="31"/>
      <c r="S37" s="31"/>
      <c r="T37" s="31"/>
      <c r="U37" s="31"/>
      <c r="V37" s="9"/>
    </row>
    <row r="38" spans="1:22" ht="28.25" customHeight="1" x14ac:dyDescent="0.2">
      <c r="A38" s="33" t="s">
        <v>78</v>
      </c>
      <c r="B38" s="31"/>
      <c r="C38" s="31"/>
      <c r="D38" s="31"/>
      <c r="E38" s="31"/>
      <c r="F38" s="31"/>
      <c r="G38" s="31"/>
      <c r="H38" s="31"/>
      <c r="I38" s="31"/>
      <c r="J38" s="31"/>
      <c r="K38">
        <v>1</v>
      </c>
      <c r="L38" s="19"/>
      <c r="M38" s="9"/>
      <c r="N38" s="9"/>
      <c r="O38" s="9"/>
      <c r="P38" s="9"/>
      <c r="Q38" s="30"/>
      <c r="R38" s="31"/>
      <c r="S38" s="31"/>
      <c r="T38" s="31"/>
      <c r="U38" s="31"/>
      <c r="V38" s="9"/>
    </row>
    <row r="39" spans="1:22" x14ac:dyDescent="0.2">
      <c r="A39" s="35" t="s">
        <v>79</v>
      </c>
      <c r="B39" s="31"/>
      <c r="C39" s="31"/>
      <c r="D39" s="31"/>
      <c r="E39" s="31"/>
      <c r="F39" s="31"/>
      <c r="G39" s="31"/>
      <c r="H39" s="31"/>
      <c r="I39" s="31"/>
      <c r="J39" s="31"/>
      <c r="K39" s="1"/>
      <c r="M39" s="3" t="s">
        <v>80</v>
      </c>
      <c r="N39" s="3">
        <f>SUM($K$41:$K44)</f>
        <v>4</v>
      </c>
      <c r="O39" s="4">
        <v>4</v>
      </c>
    </row>
    <row r="40" spans="1:22" x14ac:dyDescent="0.2">
      <c r="A40" s="36" t="s">
        <v>33</v>
      </c>
      <c r="B40" s="31"/>
      <c r="C40" s="31"/>
      <c r="D40" s="31"/>
      <c r="E40" s="31"/>
      <c r="F40" s="31"/>
      <c r="G40" s="31"/>
      <c r="H40" s="31"/>
      <c r="I40" s="31"/>
      <c r="J40" s="31"/>
      <c r="K40" s="31"/>
      <c r="M40" s="3"/>
      <c r="N40" s="3"/>
      <c r="O40" s="3"/>
    </row>
    <row r="41" spans="1:22" ht="69.5" customHeight="1" x14ac:dyDescent="0.2">
      <c r="A41" s="33" t="s">
        <v>81</v>
      </c>
      <c r="B41" s="31"/>
      <c r="C41" s="31"/>
      <c r="D41" s="31"/>
      <c r="E41" s="31"/>
      <c r="F41" s="31"/>
      <c r="G41" s="31"/>
      <c r="H41" s="31"/>
      <c r="I41" s="31"/>
      <c r="J41" s="31"/>
      <c r="K41">
        <v>1</v>
      </c>
      <c r="L41" s="18" t="s">
        <v>82</v>
      </c>
      <c r="M41" s="14" t="s">
        <v>83</v>
      </c>
      <c r="Q41" s="38" t="s">
        <v>84</v>
      </c>
      <c r="R41" s="31"/>
      <c r="S41" s="31"/>
      <c r="T41" s="31"/>
      <c r="U41" s="31"/>
    </row>
    <row r="42" spans="1:22" ht="96" customHeight="1" x14ac:dyDescent="0.2">
      <c r="A42" s="33" t="s">
        <v>85</v>
      </c>
      <c r="B42" s="31"/>
      <c r="C42" s="31"/>
      <c r="D42" s="31"/>
      <c r="E42" s="31"/>
      <c r="F42" s="31"/>
      <c r="G42" s="31"/>
      <c r="H42" s="31"/>
      <c r="I42" s="31"/>
      <c r="J42" s="31"/>
      <c r="K42">
        <v>1</v>
      </c>
      <c r="L42" s="18" t="s">
        <v>86</v>
      </c>
      <c r="M42" s="14" t="s">
        <v>87</v>
      </c>
      <c r="Q42" s="30"/>
      <c r="R42" s="31"/>
      <c r="S42" s="31"/>
      <c r="T42" s="31"/>
      <c r="U42" s="31"/>
    </row>
    <row r="43" spans="1:22" ht="96" customHeight="1" x14ac:dyDescent="0.2">
      <c r="A43" s="33" t="s">
        <v>88</v>
      </c>
      <c r="B43" s="31"/>
      <c r="C43" s="31"/>
      <c r="D43" s="31"/>
      <c r="E43" s="31"/>
      <c r="F43" s="31"/>
      <c r="G43" s="31"/>
      <c r="H43" s="31"/>
      <c r="I43" s="31"/>
      <c r="J43" s="31"/>
      <c r="K43">
        <v>1</v>
      </c>
      <c r="L43" s="18" t="s">
        <v>89</v>
      </c>
      <c r="M43" s="14" t="s">
        <v>90</v>
      </c>
      <c r="Q43" s="30"/>
      <c r="R43" s="31"/>
      <c r="S43" s="31"/>
      <c r="T43" s="31"/>
      <c r="U43" s="31"/>
    </row>
    <row r="44" spans="1:22" ht="66" customHeight="1" x14ac:dyDescent="0.2">
      <c r="A44" s="37" t="s">
        <v>91</v>
      </c>
      <c r="B44" s="31"/>
      <c r="C44" s="31"/>
      <c r="D44" s="31"/>
      <c r="E44" s="31"/>
      <c r="F44" s="31"/>
      <c r="G44" s="31"/>
      <c r="H44" s="31"/>
      <c r="I44" s="31"/>
      <c r="J44" s="31"/>
      <c r="K44" s="21">
        <v>1</v>
      </c>
      <c r="L44" s="22" t="s">
        <v>92</v>
      </c>
      <c r="Q44" s="30"/>
      <c r="R44" s="31"/>
      <c r="S44" s="31"/>
      <c r="T44" s="31"/>
      <c r="U44" s="31"/>
    </row>
    <row r="45" spans="1:22" x14ac:dyDescent="0.2">
      <c r="A45" s="43" t="s">
        <v>93</v>
      </c>
      <c r="B45" s="31"/>
      <c r="C45" s="31"/>
      <c r="D45" s="31"/>
      <c r="E45" s="31"/>
      <c r="F45" s="31"/>
      <c r="G45" s="31"/>
      <c r="H45" s="31"/>
      <c r="I45" s="31"/>
      <c r="J45" s="31"/>
      <c r="K45" s="2"/>
      <c r="M45" s="3" t="s">
        <v>94</v>
      </c>
      <c r="N45" s="3">
        <f>IF(SUM($N$3:$R$3)&gt;3,SUM($K$47:$K56),0)</f>
        <v>0</v>
      </c>
      <c r="O45" s="4">
        <v>10</v>
      </c>
    </row>
    <row r="46" spans="1:22" x14ac:dyDescent="0.2">
      <c r="A46" s="42" t="s">
        <v>95</v>
      </c>
      <c r="B46" s="31"/>
      <c r="C46" s="31"/>
      <c r="D46" s="31"/>
      <c r="E46" s="31"/>
      <c r="F46" s="31"/>
      <c r="G46" s="31"/>
      <c r="H46" s="31"/>
      <c r="I46" s="31"/>
      <c r="J46" s="31"/>
      <c r="K46" s="31"/>
      <c r="M46" s="3"/>
      <c r="N46" s="3"/>
      <c r="O46" s="3"/>
    </row>
    <row r="47" spans="1:22" x14ac:dyDescent="0.2">
      <c r="A47" s="41" t="s">
        <v>96</v>
      </c>
      <c r="B47" s="31"/>
      <c r="C47" s="31"/>
      <c r="D47" s="31"/>
      <c r="E47" s="31"/>
      <c r="F47" s="31"/>
      <c r="G47" s="31"/>
      <c r="H47" s="31"/>
      <c r="I47" s="31"/>
      <c r="J47" s="31"/>
      <c r="K47">
        <v>1</v>
      </c>
      <c r="L47" s="19"/>
      <c r="Q47" s="30"/>
      <c r="R47" s="31"/>
      <c r="S47" s="31"/>
      <c r="T47" s="31"/>
      <c r="U47" s="31"/>
    </row>
    <row r="48" spans="1:22" x14ac:dyDescent="0.2">
      <c r="A48" s="41" t="s">
        <v>97</v>
      </c>
      <c r="B48" s="31"/>
      <c r="C48" s="31"/>
      <c r="D48" s="31"/>
      <c r="E48" s="31"/>
      <c r="F48" s="31"/>
      <c r="G48" s="31"/>
      <c r="H48" s="31"/>
      <c r="I48" s="31"/>
      <c r="J48" s="31"/>
      <c r="K48">
        <v>0</v>
      </c>
      <c r="L48" s="19"/>
      <c r="Q48" s="30"/>
      <c r="R48" s="31"/>
      <c r="S48" s="31"/>
      <c r="T48" s="31"/>
      <c r="U48" s="31"/>
    </row>
    <row r="49" spans="1:21" ht="192" customHeight="1" x14ac:dyDescent="0.2">
      <c r="A49" s="32" t="s">
        <v>98</v>
      </c>
      <c r="B49" s="31"/>
      <c r="C49" s="31"/>
      <c r="D49" s="31"/>
      <c r="E49" s="31"/>
      <c r="F49" s="31"/>
      <c r="G49" s="31"/>
      <c r="H49" s="31"/>
      <c r="I49" s="31"/>
      <c r="J49" s="31"/>
      <c r="K49">
        <v>1</v>
      </c>
      <c r="L49" s="18" t="s">
        <v>99</v>
      </c>
      <c r="M49" s="14" t="s">
        <v>100</v>
      </c>
      <c r="Q49" s="30"/>
      <c r="R49" s="31"/>
      <c r="S49" s="31"/>
      <c r="T49" s="31"/>
      <c r="U49" s="31"/>
    </row>
    <row r="50" spans="1:21" ht="52" customHeight="1" x14ac:dyDescent="0.2">
      <c r="A50" s="32" t="s">
        <v>101</v>
      </c>
      <c r="B50" s="31"/>
      <c r="C50" s="31"/>
      <c r="D50" s="31"/>
      <c r="E50" s="31"/>
      <c r="F50" s="31"/>
      <c r="G50" s="31"/>
      <c r="H50" s="31"/>
      <c r="I50" s="31"/>
      <c r="J50" s="31"/>
      <c r="K50">
        <v>0</v>
      </c>
      <c r="L50" s="18" t="s">
        <v>102</v>
      </c>
      <c r="Q50" s="30"/>
      <c r="R50" s="31"/>
      <c r="S50" s="31"/>
      <c r="T50" s="31"/>
      <c r="U50" s="31"/>
    </row>
    <row r="51" spans="1:21" ht="43.75" customHeight="1" x14ac:dyDescent="0.2">
      <c r="A51" s="32" t="s">
        <v>103</v>
      </c>
      <c r="B51" s="31"/>
      <c r="C51" s="31"/>
      <c r="D51" s="31"/>
      <c r="E51" s="31"/>
      <c r="F51" s="31"/>
      <c r="G51" s="31"/>
      <c r="H51" s="31"/>
      <c r="I51" s="31"/>
      <c r="J51" s="31"/>
      <c r="K51">
        <v>0</v>
      </c>
      <c r="L51" s="18" t="s">
        <v>104</v>
      </c>
      <c r="Q51" s="30"/>
      <c r="R51" s="31"/>
      <c r="S51" s="31"/>
      <c r="T51" s="31"/>
      <c r="U51" s="31"/>
    </row>
    <row r="52" spans="1:21" ht="26" customHeight="1" x14ac:dyDescent="0.2">
      <c r="A52" s="34" t="s">
        <v>105</v>
      </c>
      <c r="B52" s="31"/>
      <c r="C52" s="31"/>
      <c r="D52" s="31"/>
      <c r="E52" s="31"/>
      <c r="F52" s="31"/>
      <c r="G52" s="31"/>
      <c r="H52" s="31"/>
      <c r="I52" s="31"/>
      <c r="J52" s="31"/>
      <c r="K52" s="21">
        <v>1</v>
      </c>
      <c r="L52" s="22" t="s">
        <v>106</v>
      </c>
      <c r="Q52" s="30"/>
      <c r="R52" s="31"/>
      <c r="S52" s="31"/>
      <c r="T52" s="31"/>
      <c r="U52" s="31"/>
    </row>
    <row r="53" spans="1:21" ht="28.75" customHeight="1" x14ac:dyDescent="0.2">
      <c r="A53" s="32" t="s">
        <v>107</v>
      </c>
      <c r="B53" s="31"/>
      <c r="C53" s="31"/>
      <c r="D53" s="31"/>
      <c r="E53" s="31"/>
      <c r="F53" s="31"/>
      <c r="G53" s="31"/>
      <c r="H53" s="31"/>
      <c r="I53" s="31"/>
      <c r="J53" s="31"/>
      <c r="K53">
        <v>0</v>
      </c>
      <c r="L53" s="18" t="s">
        <v>108</v>
      </c>
      <c r="Q53" s="30"/>
      <c r="R53" s="31"/>
      <c r="S53" s="31"/>
      <c r="T53" s="31"/>
      <c r="U53" s="31"/>
    </row>
    <row r="54" spans="1:21" ht="93" customHeight="1" x14ac:dyDescent="0.2">
      <c r="A54" s="32" t="s">
        <v>109</v>
      </c>
      <c r="B54" s="31"/>
      <c r="C54" s="31"/>
      <c r="D54" s="31"/>
      <c r="E54" s="31"/>
      <c r="F54" s="31"/>
      <c r="G54" s="31"/>
      <c r="H54" s="31"/>
      <c r="I54" s="31"/>
      <c r="J54" s="31"/>
      <c r="K54">
        <v>0</v>
      </c>
      <c r="L54" s="18" t="s">
        <v>110</v>
      </c>
      <c r="Q54" s="30"/>
      <c r="R54" s="31"/>
      <c r="S54" s="31"/>
      <c r="T54" s="31"/>
      <c r="U54" s="31"/>
    </row>
    <row r="55" spans="1:21" ht="28.25" customHeight="1" x14ac:dyDescent="0.2">
      <c r="A55" s="32" t="s">
        <v>111</v>
      </c>
      <c r="B55" s="31"/>
      <c r="C55" s="31"/>
      <c r="D55" s="31"/>
      <c r="E55" s="31"/>
      <c r="F55" s="31"/>
      <c r="G55" s="31"/>
      <c r="H55" s="31"/>
      <c r="I55" s="31"/>
      <c r="J55" s="31"/>
      <c r="K55">
        <v>0</v>
      </c>
      <c r="L55" s="18" t="s">
        <v>108</v>
      </c>
      <c r="M55" t="s">
        <v>112</v>
      </c>
      <c r="Q55" s="30"/>
      <c r="R55" s="31"/>
      <c r="S55" s="31"/>
      <c r="T55" s="31"/>
      <c r="U55" s="31"/>
    </row>
    <row r="56" spans="1:21" ht="39" customHeight="1" x14ac:dyDescent="0.2">
      <c r="A56" s="34" t="s">
        <v>113</v>
      </c>
      <c r="B56" s="31"/>
      <c r="C56" s="31"/>
      <c r="D56" s="31"/>
      <c r="E56" s="31"/>
      <c r="F56" s="31"/>
      <c r="G56" s="31"/>
      <c r="H56" s="31"/>
      <c r="I56" s="31"/>
      <c r="J56" s="31"/>
      <c r="K56" s="21">
        <v>1</v>
      </c>
      <c r="L56" s="22" t="s">
        <v>114</v>
      </c>
      <c r="Q56" s="30"/>
      <c r="R56" s="31"/>
      <c r="S56" s="31"/>
      <c r="T56" s="31"/>
      <c r="U56" s="31"/>
    </row>
    <row r="58" spans="1:21" x14ac:dyDescent="0.2">
      <c r="H58" s="41" t="s">
        <v>115</v>
      </c>
      <c r="I58" s="31"/>
      <c r="J58" s="31"/>
      <c r="K58" t="str">
        <f>IF($N$5&lt;$O$5,"Non-Recevable",IF(SUM($N$3:$R$3)&lt;3,"Très insuffisant",IF(SUM($N$3:$R$3)&lt;5,"Insuffisant",IF(SUM($K$47:$K$56)&lt;5,"Bien","Très Bien"))))</f>
        <v>Insuffisant</v>
      </c>
      <c r="M58" s="41"/>
      <c r="N58" s="31"/>
      <c r="O58" s="31"/>
      <c r="P58" s="31"/>
      <c r="Q58" s="39"/>
      <c r="R58" s="31"/>
      <c r="S58" s="31"/>
      <c r="T58" s="31"/>
      <c r="U58" s="31"/>
    </row>
    <row r="59" spans="1:21" x14ac:dyDescent="0.2">
      <c r="H59" t="s">
        <v>116</v>
      </c>
    </row>
    <row r="60" spans="1:21" x14ac:dyDescent="0.2">
      <c r="H60" s="46"/>
      <c r="I60" s="31"/>
      <c r="J60" s="31"/>
      <c r="K60" s="31"/>
      <c r="L60" s="31"/>
      <c r="M60" s="31"/>
    </row>
    <row r="61" spans="1:21" x14ac:dyDescent="0.2">
      <c r="H61" s="31"/>
      <c r="I61" s="31"/>
      <c r="J61" s="31"/>
      <c r="K61" s="31"/>
      <c r="L61" s="31"/>
      <c r="M61" s="31"/>
    </row>
    <row r="62" spans="1:21" x14ac:dyDescent="0.2">
      <c r="H62" s="31"/>
      <c r="I62" s="31"/>
      <c r="J62" s="31"/>
      <c r="K62" s="31"/>
      <c r="L62" s="31"/>
      <c r="M62" s="31"/>
    </row>
    <row r="63" spans="1:21" x14ac:dyDescent="0.2">
      <c r="H63" s="31"/>
      <c r="I63" s="31"/>
      <c r="J63" s="31"/>
      <c r="K63" s="31"/>
      <c r="L63" s="31"/>
      <c r="M63" s="31"/>
    </row>
    <row r="64" spans="1:21" x14ac:dyDescent="0.2">
      <c r="H64" s="31"/>
      <c r="I64" s="31"/>
      <c r="J64" s="31"/>
      <c r="K64" s="31"/>
      <c r="L64" s="31"/>
      <c r="M64" s="31"/>
    </row>
    <row r="65" spans="8:13" x14ac:dyDescent="0.2">
      <c r="H65" s="31"/>
      <c r="I65" s="31"/>
      <c r="J65" s="31"/>
      <c r="K65" s="31"/>
      <c r="L65" s="31"/>
      <c r="M65" s="31"/>
    </row>
    <row r="66" spans="8:13" x14ac:dyDescent="0.2">
      <c r="H66" s="31"/>
      <c r="I66" s="31"/>
      <c r="J66" s="31"/>
      <c r="K66" s="31"/>
      <c r="L66" s="31"/>
      <c r="M66" s="31"/>
    </row>
    <row r="67" spans="8:13" x14ac:dyDescent="0.2">
      <c r="H67" s="31"/>
      <c r="I67" s="31"/>
      <c r="J67" s="31"/>
      <c r="K67" s="31"/>
      <c r="L67" s="31"/>
      <c r="M67" s="31"/>
    </row>
    <row r="68" spans="8:13" x14ac:dyDescent="0.2">
      <c r="H68" s="31"/>
      <c r="I68" s="31"/>
      <c r="J68" s="31"/>
      <c r="K68" s="31"/>
      <c r="L68" s="31"/>
      <c r="M68" s="31"/>
    </row>
  </sheetData>
  <mergeCells count="96">
    <mergeCell ref="A1:J1"/>
    <mergeCell ref="C3:E3"/>
    <mergeCell ref="Q9:U9"/>
    <mergeCell ref="A37:J37"/>
    <mergeCell ref="Q17:U17"/>
    <mergeCell ref="Q11:U11"/>
    <mergeCell ref="A26:J26"/>
    <mergeCell ref="M3:M4"/>
    <mergeCell ref="A30:J30"/>
    <mergeCell ref="Q10:U10"/>
    <mergeCell ref="Q16:U16"/>
    <mergeCell ref="Q8:U8"/>
    <mergeCell ref="A5:J5"/>
    <mergeCell ref="A14:J14"/>
    <mergeCell ref="Q5:U5"/>
    <mergeCell ref="Q19:U19"/>
    <mergeCell ref="H60:M68"/>
    <mergeCell ref="A21:K21"/>
    <mergeCell ref="Q49:U49"/>
    <mergeCell ref="A54:J54"/>
    <mergeCell ref="Q22:U22"/>
    <mergeCell ref="Q36:U36"/>
    <mergeCell ref="A41:J41"/>
    <mergeCell ref="Q30:U30"/>
    <mergeCell ref="A56:J56"/>
    <mergeCell ref="A27:J27"/>
    <mergeCell ref="A40:K40"/>
    <mergeCell ref="A33:J33"/>
    <mergeCell ref="A53:J53"/>
    <mergeCell ref="A35:J35"/>
    <mergeCell ref="Q54:U54"/>
    <mergeCell ref="Q55:U55"/>
    <mergeCell ref="A3:B3"/>
    <mergeCell ref="A8:J8"/>
    <mergeCell ref="Q12:U12"/>
    <mergeCell ref="A17:J17"/>
    <mergeCell ref="A10:J10"/>
    <mergeCell ref="A6:K6"/>
    <mergeCell ref="A9:J9"/>
    <mergeCell ref="A11:J11"/>
    <mergeCell ref="Q7:U7"/>
    <mergeCell ref="A7:J7"/>
    <mergeCell ref="A16:J16"/>
    <mergeCell ref="A18:J18"/>
    <mergeCell ref="A15:K15"/>
    <mergeCell ref="A22:J22"/>
    <mergeCell ref="A20:J20"/>
    <mergeCell ref="A19:J19"/>
    <mergeCell ref="H58:J58"/>
    <mergeCell ref="A44:J44"/>
    <mergeCell ref="Q58:U58"/>
    <mergeCell ref="A46:K46"/>
    <mergeCell ref="Q44:U44"/>
    <mergeCell ref="Q48:U48"/>
    <mergeCell ref="A50:J50"/>
    <mergeCell ref="A47:J47"/>
    <mergeCell ref="M58:P58"/>
    <mergeCell ref="Q53:U53"/>
    <mergeCell ref="Q56:U56"/>
    <mergeCell ref="A51:J51"/>
    <mergeCell ref="Q51:U51"/>
    <mergeCell ref="A45:J45"/>
    <mergeCell ref="Q50:U50"/>
    <mergeCell ref="A48:J48"/>
    <mergeCell ref="A52:J52"/>
    <mergeCell ref="Q52:U52"/>
    <mergeCell ref="Q29:U29"/>
    <mergeCell ref="A55:J55"/>
    <mergeCell ref="A12:J12"/>
    <mergeCell ref="Q41:U41"/>
    <mergeCell ref="A28:K28"/>
    <mergeCell ref="A42:J42"/>
    <mergeCell ref="A23:J23"/>
    <mergeCell ref="A24:J24"/>
    <mergeCell ref="Q24:U24"/>
    <mergeCell ref="Q18:U18"/>
    <mergeCell ref="Q35:U35"/>
    <mergeCell ref="Q25:U25"/>
    <mergeCell ref="A32:J32"/>
    <mergeCell ref="Q43:U43"/>
    <mergeCell ref="Q23:U23"/>
    <mergeCell ref="Q38:U38"/>
    <mergeCell ref="A49:J49"/>
    <mergeCell ref="Q31:U31"/>
    <mergeCell ref="A36:J36"/>
    <mergeCell ref="Q37:U37"/>
    <mergeCell ref="A43:J43"/>
    <mergeCell ref="A29:J29"/>
    <mergeCell ref="A38:J38"/>
    <mergeCell ref="Q42:U42"/>
    <mergeCell ref="A31:J31"/>
    <mergeCell ref="A39:J39"/>
    <mergeCell ref="Q26:U26"/>
    <mergeCell ref="A34:K34"/>
    <mergeCell ref="Q47:U47"/>
    <mergeCell ref="A25:J25"/>
  </mergeCells>
  <conditionalFormatting sqref="K58">
    <cfRule type="containsText" dxfId="15" priority="1" operator="containsText" text="Très Bien">
      <formula>NOT(ISERROR(SEARCH("Très Bien",K58)))</formula>
    </cfRule>
    <cfRule type="containsText" dxfId="14" priority="2" operator="containsText" text="Bien">
      <formula>NOT(ISERROR(SEARCH("Bien",K58)))</formula>
    </cfRule>
    <cfRule type="containsText" dxfId="13" priority="3" operator="containsText" text="Très insuffisant">
      <formula>NOT(ISERROR(SEARCH("Très insuffisant",K58)))</formula>
    </cfRule>
    <cfRule type="containsText" dxfId="12" priority="4" operator="containsText" text="Insuffisant">
      <formula>NOT(ISERROR(SEARCH("Insuffisant",K58)))</formula>
    </cfRule>
  </conditionalFormatting>
  <pageMargins left="0.7" right="0.7" top="0.75" bottom="0.75" header="0.3" footer="0.3"/>
  <pageSetup paperSize="9" orientation="portrait" horizontalDpi="429496729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68"/>
  <sheetViews>
    <sheetView topLeftCell="A31" zoomScale="122" zoomScaleNormal="115" workbookViewId="0">
      <selection activeCell="L35" sqref="L35"/>
    </sheetView>
  </sheetViews>
  <sheetFormatPr baseColWidth="10" defaultColWidth="9.33203125" defaultRowHeight="15" x14ac:dyDescent="0.2"/>
  <cols>
    <col min="10" max="10" width="10.5" customWidth="1"/>
    <col min="11" max="11" width="9.33203125" customWidth="1"/>
    <col min="12" max="12" width="50.83203125" customWidth="1"/>
    <col min="13" max="13" width="18.6640625" customWidth="1"/>
    <col min="14" max="17" width="4.6640625" bestFit="1" customWidth="1"/>
    <col min="18" max="18" width="4.1640625" bestFit="1" customWidth="1"/>
  </cols>
  <sheetData>
    <row r="1" spans="1:21" ht="21" customHeight="1" x14ac:dyDescent="0.25">
      <c r="A1" s="47" t="s">
        <v>117</v>
      </c>
      <c r="B1" s="31"/>
      <c r="C1" s="31"/>
      <c r="D1" s="31"/>
      <c r="E1" s="31"/>
      <c r="F1" s="31"/>
      <c r="G1" s="31"/>
      <c r="H1" s="31"/>
      <c r="I1" s="31"/>
      <c r="J1" s="31"/>
    </row>
    <row r="2" spans="1:21" x14ac:dyDescent="0.2">
      <c r="M2" s="16" t="s">
        <v>1</v>
      </c>
      <c r="N2" s="16" t="s">
        <v>2</v>
      </c>
      <c r="O2" s="16" t="s">
        <v>3</v>
      </c>
      <c r="P2" s="16" t="s">
        <v>4</v>
      </c>
      <c r="Q2" s="16" t="s">
        <v>5</v>
      </c>
      <c r="R2" s="16" t="s">
        <v>6</v>
      </c>
    </row>
    <row r="3" spans="1:21" ht="14.5" customHeight="1" x14ac:dyDescent="0.2">
      <c r="A3" s="44" t="s">
        <v>7</v>
      </c>
      <c r="B3" s="31"/>
      <c r="C3" s="41" t="s">
        <v>8</v>
      </c>
      <c r="D3" s="31"/>
      <c r="E3" s="31"/>
      <c r="G3" s="28" t="s">
        <v>118</v>
      </c>
      <c r="K3" t="s">
        <v>119</v>
      </c>
      <c r="M3" s="48" t="s">
        <v>10</v>
      </c>
      <c r="N3" s="17">
        <f>IF($O$5=$N$5,TRUNC($N$14/$O$14),0)</f>
        <v>1</v>
      </c>
      <c r="O3" s="17">
        <f>IF($O$5=$N$5,TRUNC($N$20/$O$20),0)</f>
        <v>0</v>
      </c>
      <c r="P3" s="17">
        <f>IF($O$5=$N$5,TRUNC($N$27/$O$27),0)</f>
        <v>1</v>
      </c>
      <c r="Q3" s="17">
        <f>IF($O$5=$N$5,TRUNC($N$33/$O$33),0)</f>
        <v>0</v>
      </c>
      <c r="R3" s="17">
        <f>IF($O$5=$N$5,TRUNC($N$39/$O$39),0)</f>
        <v>1</v>
      </c>
    </row>
    <row r="4" spans="1:21" x14ac:dyDescent="0.2">
      <c r="M4" s="31"/>
      <c r="N4" s="17"/>
      <c r="O4" s="17"/>
      <c r="P4" s="17"/>
      <c r="Q4" s="17"/>
      <c r="R4" s="17"/>
    </row>
    <row r="5" spans="1:21" ht="48" customHeight="1" x14ac:dyDescent="0.2">
      <c r="A5" s="49" t="s">
        <v>12</v>
      </c>
      <c r="B5" s="31"/>
      <c r="C5" s="31"/>
      <c r="D5" s="31"/>
      <c r="E5" s="31"/>
      <c r="F5" s="31"/>
      <c r="G5" s="31"/>
      <c r="H5" s="31"/>
      <c r="I5" s="31"/>
      <c r="J5" s="31"/>
      <c r="K5" s="5" t="s">
        <v>13</v>
      </c>
      <c r="L5" s="20" t="s">
        <v>14</v>
      </c>
      <c r="M5" s="6" t="s">
        <v>15</v>
      </c>
      <c r="N5" s="6">
        <f>SUM($K$7:$K$12)</f>
        <v>6</v>
      </c>
      <c r="O5" s="7">
        <v>6</v>
      </c>
      <c r="Q5" s="50" t="s">
        <v>16</v>
      </c>
      <c r="R5" s="31"/>
      <c r="S5" s="31"/>
      <c r="T5" s="31"/>
      <c r="U5" s="31"/>
    </row>
    <row r="6" spans="1:21" x14ac:dyDescent="0.2">
      <c r="A6" s="45" t="s">
        <v>17</v>
      </c>
      <c r="B6" s="31"/>
      <c r="C6" s="31"/>
      <c r="D6" s="31"/>
      <c r="E6" s="31"/>
      <c r="F6" s="31"/>
      <c r="G6" s="31"/>
      <c r="H6" s="31"/>
      <c r="I6" s="31"/>
      <c r="J6" s="31"/>
      <c r="K6" s="31"/>
    </row>
    <row r="7" spans="1:21" ht="36.75" customHeight="1" x14ac:dyDescent="0.2">
      <c r="A7" s="32" t="s">
        <v>18</v>
      </c>
      <c r="B7" s="31"/>
      <c r="C7" s="31"/>
      <c r="D7" s="31"/>
      <c r="E7" s="31"/>
      <c r="F7" s="31"/>
      <c r="G7" s="31"/>
      <c r="H7" s="31"/>
      <c r="I7" s="31"/>
      <c r="J7" s="31"/>
      <c r="K7">
        <v>1</v>
      </c>
      <c r="L7" s="19"/>
      <c r="Q7" s="30"/>
      <c r="R7" s="31"/>
      <c r="S7" s="31"/>
      <c r="T7" s="31"/>
      <c r="U7" s="31"/>
    </row>
    <row r="8" spans="1:21" ht="42.5" customHeight="1" x14ac:dyDescent="0.2">
      <c r="A8" s="32" t="s">
        <v>19</v>
      </c>
      <c r="B8" s="31"/>
      <c r="C8" s="31"/>
      <c r="D8" s="31"/>
      <c r="E8" s="31"/>
      <c r="F8" s="31"/>
      <c r="G8" s="31"/>
      <c r="H8" s="31"/>
      <c r="I8" s="31"/>
      <c r="J8" s="31"/>
      <c r="K8" s="15">
        <f>IF(N8&lt;=O8,1,0)</f>
        <v>1</v>
      </c>
      <c r="L8" s="19"/>
      <c r="M8" s="14" t="s">
        <v>20</v>
      </c>
      <c r="N8">
        <v>3</v>
      </c>
      <c r="O8" s="11">
        <v>3</v>
      </c>
      <c r="Q8" s="30"/>
      <c r="R8" s="31"/>
      <c r="S8" s="31"/>
      <c r="T8" s="31"/>
      <c r="U8" s="31"/>
    </row>
    <row r="9" spans="1:21" ht="30" customHeight="1" x14ac:dyDescent="0.2">
      <c r="A9" s="32" t="s">
        <v>22</v>
      </c>
      <c r="B9" s="31"/>
      <c r="C9" s="31"/>
      <c r="D9" s="31"/>
      <c r="E9" s="31"/>
      <c r="F9" s="31"/>
      <c r="G9" s="31"/>
      <c r="H9" s="31"/>
      <c r="I9" s="31"/>
      <c r="J9" s="31"/>
      <c r="K9">
        <v>1</v>
      </c>
      <c r="L9" s="19"/>
      <c r="Q9" s="30"/>
      <c r="R9" s="31"/>
      <c r="S9" s="31"/>
      <c r="T9" s="31"/>
      <c r="U9" s="31"/>
    </row>
    <row r="10" spans="1:21" ht="37.25" customHeight="1" x14ac:dyDescent="0.2">
      <c r="A10" s="32" t="s">
        <v>23</v>
      </c>
      <c r="B10" s="31"/>
      <c r="C10" s="31"/>
      <c r="D10" s="31"/>
      <c r="E10" s="31"/>
      <c r="F10" s="31"/>
      <c r="G10" s="31"/>
      <c r="H10" s="31"/>
      <c r="I10" s="31"/>
      <c r="J10" s="31"/>
      <c r="K10">
        <v>1</v>
      </c>
      <c r="L10" s="19"/>
      <c r="Q10" s="30"/>
      <c r="R10" s="31"/>
      <c r="S10" s="31"/>
      <c r="T10" s="31"/>
      <c r="U10" s="31"/>
    </row>
    <row r="11" spans="1:21" ht="36.75" customHeight="1" x14ac:dyDescent="0.2">
      <c r="A11" s="32" t="s">
        <v>25</v>
      </c>
      <c r="B11" s="31"/>
      <c r="C11" s="31"/>
      <c r="D11" s="31"/>
      <c r="E11" s="31"/>
      <c r="F11" s="31"/>
      <c r="G11" s="31"/>
      <c r="H11" s="31"/>
      <c r="I11" s="31"/>
      <c r="J11" s="31"/>
      <c r="K11">
        <v>1</v>
      </c>
      <c r="L11" s="19"/>
      <c r="Q11" s="30"/>
      <c r="R11" s="31"/>
      <c r="S11" s="31"/>
      <c r="T11" s="31"/>
      <c r="U11" s="31"/>
    </row>
    <row r="12" spans="1:21" ht="55.25" customHeight="1" x14ac:dyDescent="0.2">
      <c r="A12" s="32" t="s">
        <v>26</v>
      </c>
      <c r="B12" s="31"/>
      <c r="C12" s="31"/>
      <c r="D12" s="31"/>
      <c r="E12" s="31"/>
      <c r="F12" s="31"/>
      <c r="G12" s="31"/>
      <c r="H12" s="31"/>
      <c r="I12" s="31"/>
      <c r="J12" s="31"/>
      <c r="K12" s="15">
        <f>IF(N12&lt;=O12,1,0)</f>
        <v>1</v>
      </c>
      <c r="L12" s="18" t="s">
        <v>27</v>
      </c>
      <c r="M12" t="s">
        <v>28</v>
      </c>
      <c r="N12">
        <v>3</v>
      </c>
      <c r="O12" s="11">
        <v>3</v>
      </c>
      <c r="P12" s="10"/>
      <c r="Q12" s="30"/>
      <c r="R12" s="31"/>
      <c r="S12" s="31"/>
      <c r="T12" s="31"/>
      <c r="U12" s="31"/>
    </row>
    <row r="13" spans="1:21" ht="27.5" customHeight="1" x14ac:dyDescent="0.2">
      <c r="A13" s="9"/>
      <c r="B13" s="9"/>
      <c r="C13" s="9"/>
      <c r="D13" s="9"/>
      <c r="E13" s="9"/>
      <c r="F13" s="9"/>
      <c r="G13" s="9"/>
      <c r="H13" s="9"/>
      <c r="I13" s="9"/>
      <c r="J13" s="9"/>
      <c r="K13" s="8"/>
      <c r="O13" s="13"/>
      <c r="P13" s="10"/>
      <c r="Q13" s="10"/>
      <c r="R13" s="10"/>
      <c r="S13" s="10"/>
      <c r="T13" s="10"/>
    </row>
    <row r="14" spans="1:21" x14ac:dyDescent="0.2">
      <c r="A14" s="35" t="s">
        <v>30</v>
      </c>
      <c r="B14" s="31"/>
      <c r="C14" s="31"/>
      <c r="D14" s="31"/>
      <c r="E14" s="31"/>
      <c r="F14" s="31"/>
      <c r="G14" s="31"/>
      <c r="H14" s="31"/>
      <c r="I14" s="31"/>
      <c r="J14" s="31"/>
      <c r="K14" s="1" t="s">
        <v>31</v>
      </c>
      <c r="M14" s="3" t="s">
        <v>32</v>
      </c>
      <c r="N14" s="3">
        <f>SUM($K$16:$K$19)</f>
        <v>4</v>
      </c>
      <c r="O14" s="3">
        <v>4</v>
      </c>
    </row>
    <row r="15" spans="1:21" x14ac:dyDescent="0.2">
      <c r="A15" s="36" t="s">
        <v>33</v>
      </c>
      <c r="B15" s="31"/>
      <c r="C15" s="31"/>
      <c r="D15" s="31"/>
      <c r="E15" s="31"/>
      <c r="F15" s="31"/>
      <c r="G15" s="31"/>
      <c r="H15" s="31"/>
      <c r="I15" s="31"/>
      <c r="J15" s="31"/>
      <c r="K15" s="31"/>
      <c r="M15" s="12"/>
      <c r="N15" s="12"/>
      <c r="O15" s="12"/>
    </row>
    <row r="16" spans="1:21" ht="82.5" customHeight="1" x14ac:dyDescent="0.2">
      <c r="A16" s="33" t="s">
        <v>34</v>
      </c>
      <c r="B16" s="31"/>
      <c r="C16" s="31"/>
      <c r="D16" s="31"/>
      <c r="E16" s="31"/>
      <c r="F16" s="31"/>
      <c r="G16" s="31"/>
      <c r="H16" s="31"/>
      <c r="I16" s="31"/>
      <c r="J16" s="31"/>
      <c r="K16">
        <v>1</v>
      </c>
      <c r="L16" s="18"/>
      <c r="M16" s="10"/>
      <c r="N16" s="10"/>
      <c r="O16" s="10"/>
      <c r="Q16" s="30"/>
      <c r="R16" s="31"/>
      <c r="S16" s="31"/>
      <c r="T16" s="31"/>
      <c r="U16" s="31"/>
    </row>
    <row r="17" spans="1:21" ht="75" customHeight="1" x14ac:dyDescent="0.2">
      <c r="A17" s="33" t="s">
        <v>36</v>
      </c>
      <c r="B17" s="31"/>
      <c r="C17" s="31"/>
      <c r="D17" s="31"/>
      <c r="E17" s="31"/>
      <c r="F17" s="31"/>
      <c r="G17" s="31"/>
      <c r="H17" s="31"/>
      <c r="I17" s="31"/>
      <c r="J17" s="31"/>
      <c r="K17">
        <v>1</v>
      </c>
      <c r="L17" s="18"/>
      <c r="Q17" s="30"/>
      <c r="R17" s="31"/>
      <c r="S17" s="31"/>
      <c r="T17" s="31"/>
      <c r="U17" s="31"/>
    </row>
    <row r="18" spans="1:21" ht="98.5" customHeight="1" x14ac:dyDescent="0.2">
      <c r="A18" s="33" t="s">
        <v>40</v>
      </c>
      <c r="B18" s="31"/>
      <c r="C18" s="31"/>
      <c r="D18" s="31"/>
      <c r="E18" s="31"/>
      <c r="F18" s="31"/>
      <c r="G18" s="31"/>
      <c r="H18" s="31"/>
      <c r="I18" s="31"/>
      <c r="J18" s="31"/>
      <c r="K18">
        <v>1</v>
      </c>
      <c r="L18" s="18"/>
      <c r="Q18" s="30"/>
      <c r="R18" s="31"/>
      <c r="S18" s="31"/>
      <c r="T18" s="31"/>
      <c r="U18" s="31"/>
    </row>
    <row r="19" spans="1:21" ht="60.75" customHeight="1" x14ac:dyDescent="0.2">
      <c r="A19" s="33" t="s">
        <v>42</v>
      </c>
      <c r="B19" s="31"/>
      <c r="C19" s="31"/>
      <c r="D19" s="31"/>
      <c r="E19" s="31"/>
      <c r="F19" s="31"/>
      <c r="G19" s="31"/>
      <c r="H19" s="31"/>
      <c r="I19" s="31"/>
      <c r="J19" s="31"/>
      <c r="K19">
        <v>1</v>
      </c>
      <c r="L19" s="18"/>
      <c r="Q19" s="30"/>
      <c r="R19" s="31"/>
      <c r="S19" s="31"/>
      <c r="T19" s="31"/>
      <c r="U19" s="31"/>
    </row>
    <row r="20" spans="1:21" x14ac:dyDescent="0.2">
      <c r="A20" s="35" t="s">
        <v>44</v>
      </c>
      <c r="B20" s="31"/>
      <c r="C20" s="31"/>
      <c r="D20" s="31"/>
      <c r="E20" s="31"/>
      <c r="F20" s="31"/>
      <c r="G20" s="31"/>
      <c r="H20" s="31"/>
      <c r="I20" s="31"/>
      <c r="J20" s="31"/>
      <c r="K20" s="1"/>
      <c r="M20" s="3" t="s">
        <v>45</v>
      </c>
      <c r="N20" s="3">
        <f>SUM($K$23:$K$26)</f>
        <v>3</v>
      </c>
      <c r="O20" s="4">
        <v>4</v>
      </c>
    </row>
    <row r="21" spans="1:21" x14ac:dyDescent="0.2">
      <c r="A21" s="36" t="s">
        <v>33</v>
      </c>
      <c r="B21" s="31"/>
      <c r="C21" s="31"/>
      <c r="D21" s="31"/>
      <c r="E21" s="31"/>
      <c r="F21" s="31"/>
      <c r="G21" s="31"/>
      <c r="H21" s="31"/>
      <c r="I21" s="31"/>
      <c r="J21" s="31"/>
      <c r="K21" s="31"/>
      <c r="M21" s="3"/>
      <c r="N21" s="3"/>
      <c r="O21" s="3"/>
    </row>
    <row r="22" spans="1:21" ht="59.25" customHeight="1" x14ac:dyDescent="0.2">
      <c r="A22" s="33" t="s">
        <v>46</v>
      </c>
      <c r="B22" s="31"/>
      <c r="C22" s="31"/>
      <c r="D22" s="31"/>
      <c r="E22" s="31"/>
      <c r="F22" s="31"/>
      <c r="G22" s="31"/>
      <c r="H22" s="31"/>
      <c r="I22" s="31"/>
      <c r="J22" s="31"/>
      <c r="K22">
        <v>1</v>
      </c>
      <c r="L22" s="18"/>
      <c r="M22" s="10"/>
      <c r="N22" s="10"/>
      <c r="O22" s="10"/>
      <c r="Q22" s="30"/>
      <c r="R22" s="31"/>
      <c r="S22" s="31"/>
      <c r="T22" s="31"/>
      <c r="U22" s="31"/>
    </row>
    <row r="23" spans="1:21" ht="56.5" customHeight="1" x14ac:dyDescent="0.2">
      <c r="A23" s="33" t="s">
        <v>48</v>
      </c>
      <c r="B23" s="31"/>
      <c r="C23" s="31"/>
      <c r="D23" s="31"/>
      <c r="E23" s="31"/>
      <c r="F23" s="31"/>
      <c r="G23" s="31"/>
      <c r="H23" s="31"/>
      <c r="I23" s="31"/>
      <c r="J23" s="31"/>
      <c r="K23">
        <v>1</v>
      </c>
      <c r="L23" s="18" t="s">
        <v>120</v>
      </c>
      <c r="Q23" s="30"/>
      <c r="R23" s="31"/>
      <c r="S23" s="31"/>
      <c r="T23" s="31"/>
      <c r="U23" s="31"/>
    </row>
    <row r="24" spans="1:21" ht="55.5" customHeight="1" x14ac:dyDescent="0.2">
      <c r="A24" s="33" t="s">
        <v>51</v>
      </c>
      <c r="B24" s="31"/>
      <c r="C24" s="31"/>
      <c r="D24" s="31"/>
      <c r="E24" s="31"/>
      <c r="F24" s="31"/>
      <c r="G24" s="31"/>
      <c r="H24" s="31"/>
      <c r="I24" s="31"/>
      <c r="J24" s="31"/>
      <c r="K24">
        <v>0</v>
      </c>
      <c r="L24" s="18"/>
      <c r="Q24" s="30"/>
      <c r="R24" s="31"/>
      <c r="S24" s="31"/>
      <c r="T24" s="31"/>
      <c r="U24" s="31"/>
    </row>
    <row r="25" spans="1:21" ht="69.75" customHeight="1" x14ac:dyDescent="0.2">
      <c r="A25" s="37" t="s">
        <v>54</v>
      </c>
      <c r="B25" s="31"/>
      <c r="C25" s="31"/>
      <c r="D25" s="31"/>
      <c r="E25" s="31"/>
      <c r="F25" s="31"/>
      <c r="G25" s="31"/>
      <c r="H25" s="31"/>
      <c r="I25" s="31"/>
      <c r="J25" s="31"/>
      <c r="K25" s="21">
        <v>1</v>
      </c>
      <c r="L25" s="22" t="s">
        <v>55</v>
      </c>
      <c r="Q25" s="30"/>
      <c r="R25" s="31"/>
      <c r="S25" s="31"/>
      <c r="T25" s="31"/>
      <c r="U25" s="31"/>
    </row>
    <row r="26" spans="1:21" ht="74.25" customHeight="1" x14ac:dyDescent="0.2">
      <c r="A26" s="37" t="s">
        <v>56</v>
      </c>
      <c r="B26" s="31"/>
      <c r="C26" s="31"/>
      <c r="D26" s="31"/>
      <c r="E26" s="31"/>
      <c r="F26" s="31"/>
      <c r="G26" s="31"/>
      <c r="H26" s="31"/>
      <c r="I26" s="31"/>
      <c r="J26" s="31"/>
      <c r="K26" s="21">
        <v>1</v>
      </c>
      <c r="L26" s="22" t="s">
        <v>57</v>
      </c>
      <c r="Q26" s="30"/>
      <c r="R26" s="31"/>
      <c r="S26" s="31"/>
      <c r="T26" s="31"/>
      <c r="U26" s="31"/>
    </row>
    <row r="27" spans="1:21" x14ac:dyDescent="0.2">
      <c r="A27" s="35" t="s">
        <v>58</v>
      </c>
      <c r="B27" s="31"/>
      <c r="C27" s="31"/>
      <c r="D27" s="31"/>
      <c r="E27" s="31"/>
      <c r="F27" s="31"/>
      <c r="G27" s="31"/>
      <c r="H27" s="31"/>
      <c r="I27" s="31"/>
      <c r="J27" s="31"/>
      <c r="K27" s="1"/>
      <c r="M27" s="3" t="s">
        <v>59</v>
      </c>
      <c r="N27" s="3">
        <f>SUM($K$29:$K32)</f>
        <v>4</v>
      </c>
      <c r="O27" s="4">
        <v>4</v>
      </c>
    </row>
    <row r="28" spans="1:21" x14ac:dyDescent="0.2">
      <c r="A28" s="36" t="s">
        <v>33</v>
      </c>
      <c r="B28" s="31"/>
      <c r="C28" s="31"/>
      <c r="D28" s="31"/>
      <c r="E28" s="31"/>
      <c r="F28" s="31"/>
      <c r="G28" s="31"/>
      <c r="H28" s="31"/>
      <c r="I28" s="31"/>
      <c r="J28" s="31"/>
      <c r="K28" s="31"/>
      <c r="M28" s="3"/>
      <c r="N28" s="3"/>
      <c r="O28" s="3"/>
    </row>
    <row r="29" spans="1:21" ht="87.5" customHeight="1" x14ac:dyDescent="0.2">
      <c r="A29" s="33" t="s">
        <v>60</v>
      </c>
      <c r="B29" s="31"/>
      <c r="C29" s="31"/>
      <c r="D29" s="31"/>
      <c r="E29" s="31"/>
      <c r="F29" s="31"/>
      <c r="G29" s="31"/>
      <c r="H29" s="31"/>
      <c r="I29" s="31"/>
      <c r="J29" s="31"/>
      <c r="K29">
        <v>1</v>
      </c>
      <c r="L29" s="18"/>
      <c r="Q29" s="30"/>
      <c r="R29" s="31"/>
      <c r="S29" s="31"/>
      <c r="T29" s="31"/>
      <c r="U29" s="31"/>
    </row>
    <row r="30" spans="1:21" ht="85.75" customHeight="1" x14ac:dyDescent="0.2">
      <c r="A30" s="32" t="s">
        <v>62</v>
      </c>
      <c r="B30" s="31"/>
      <c r="C30" s="31"/>
      <c r="D30" s="31"/>
      <c r="E30" s="31"/>
      <c r="F30" s="31"/>
      <c r="G30" s="31"/>
      <c r="H30" s="31"/>
      <c r="I30" s="31"/>
      <c r="J30" s="31"/>
      <c r="K30">
        <v>1</v>
      </c>
      <c r="L30" s="18"/>
      <c r="Q30" s="30"/>
      <c r="R30" s="31"/>
      <c r="S30" s="31"/>
      <c r="T30" s="31"/>
      <c r="U30" s="31"/>
    </row>
    <row r="31" spans="1:21" ht="99" customHeight="1" x14ac:dyDescent="0.2">
      <c r="A31" s="34" t="s">
        <v>64</v>
      </c>
      <c r="B31" s="31"/>
      <c r="C31" s="31"/>
      <c r="D31" s="31"/>
      <c r="E31" s="31"/>
      <c r="F31" s="31"/>
      <c r="G31" s="31"/>
      <c r="H31" s="31"/>
      <c r="I31" s="31"/>
      <c r="J31" s="31"/>
      <c r="K31" s="21">
        <v>1</v>
      </c>
      <c r="L31" s="22" t="s">
        <v>65</v>
      </c>
      <c r="Q31" s="30"/>
      <c r="R31" s="31"/>
      <c r="S31" s="31"/>
      <c r="T31" s="31"/>
      <c r="U31" s="31"/>
    </row>
    <row r="32" spans="1:21" ht="71.5" customHeight="1" x14ac:dyDescent="0.2">
      <c r="A32" s="40" t="s">
        <v>66</v>
      </c>
      <c r="B32" s="31"/>
      <c r="C32" s="31"/>
      <c r="D32" s="31"/>
      <c r="E32" s="31"/>
      <c r="F32" s="31"/>
      <c r="G32" s="31"/>
      <c r="H32" s="31"/>
      <c r="I32" s="31"/>
      <c r="J32" s="31"/>
      <c r="K32" s="21">
        <v>1</v>
      </c>
      <c r="L32" s="22" t="s">
        <v>67</v>
      </c>
    </row>
    <row r="33" spans="1:22" x14ac:dyDescent="0.2">
      <c r="A33" s="35" t="s">
        <v>68</v>
      </c>
      <c r="B33" s="31"/>
      <c r="C33" s="31"/>
      <c r="D33" s="31"/>
      <c r="E33" s="31"/>
      <c r="F33" s="31"/>
      <c r="G33" s="31"/>
      <c r="H33" s="31"/>
      <c r="I33" s="31"/>
      <c r="J33" s="31"/>
      <c r="K33" s="1"/>
      <c r="M33" s="3" t="s">
        <v>69</v>
      </c>
      <c r="N33" s="3">
        <f>SUM($K$35:$K39)</f>
        <v>3</v>
      </c>
      <c r="O33" s="4">
        <v>4</v>
      </c>
    </row>
    <row r="34" spans="1:22" x14ac:dyDescent="0.2">
      <c r="A34" s="36" t="s">
        <v>33</v>
      </c>
      <c r="B34" s="31"/>
      <c r="C34" s="31"/>
      <c r="D34" s="31"/>
      <c r="E34" s="31"/>
      <c r="F34" s="31"/>
      <c r="G34" s="31"/>
      <c r="H34" s="31"/>
      <c r="I34" s="31"/>
      <c r="J34" s="31"/>
      <c r="K34" s="31"/>
      <c r="M34" s="3"/>
      <c r="N34" s="3"/>
      <c r="O34" s="3"/>
    </row>
    <row r="35" spans="1:22" ht="49.25" customHeight="1" x14ac:dyDescent="0.2">
      <c r="A35" s="33" t="s">
        <v>70</v>
      </c>
      <c r="B35" s="31"/>
      <c r="C35" s="31"/>
      <c r="D35" s="31"/>
      <c r="E35" s="31"/>
      <c r="F35" s="31"/>
      <c r="G35" s="31"/>
      <c r="H35" s="31"/>
      <c r="I35" s="31"/>
      <c r="J35" s="31"/>
      <c r="K35">
        <v>1</v>
      </c>
      <c r="L35" s="18" t="s">
        <v>121</v>
      </c>
      <c r="M35" s="41"/>
      <c r="N35" s="31"/>
      <c r="O35" s="31"/>
      <c r="P35" s="31"/>
      <c r="Q35" s="31"/>
      <c r="R35" s="41"/>
      <c r="S35" s="31"/>
      <c r="T35" s="31"/>
      <c r="U35" s="31"/>
      <c r="V35" s="31"/>
    </row>
    <row r="36" spans="1:22" x14ac:dyDescent="0.2">
      <c r="A36" s="33" t="s">
        <v>73</v>
      </c>
      <c r="B36" s="31"/>
      <c r="C36" s="31"/>
      <c r="D36" s="31"/>
      <c r="E36" s="31"/>
      <c r="F36" s="31"/>
      <c r="G36" s="31"/>
      <c r="H36" s="31"/>
      <c r="I36" s="31"/>
      <c r="J36" s="31"/>
      <c r="K36">
        <v>0</v>
      </c>
      <c r="L36" s="18"/>
      <c r="M36" s="9"/>
      <c r="N36" s="9"/>
      <c r="O36" s="9"/>
      <c r="P36" s="9"/>
      <c r="Q36" s="30"/>
      <c r="R36" s="31"/>
      <c r="S36" s="31"/>
      <c r="T36" s="31"/>
      <c r="U36" s="31"/>
      <c r="V36" s="9"/>
    </row>
    <row r="37" spans="1:22" ht="28.25" customHeight="1" x14ac:dyDescent="0.2">
      <c r="A37" s="33" t="s">
        <v>76</v>
      </c>
      <c r="B37" s="31"/>
      <c r="C37" s="31"/>
      <c r="D37" s="31"/>
      <c r="E37" s="31"/>
      <c r="F37" s="31"/>
      <c r="G37" s="31"/>
      <c r="H37" s="31"/>
      <c r="I37" s="31"/>
      <c r="J37" s="31"/>
      <c r="K37">
        <v>1</v>
      </c>
      <c r="L37" s="19"/>
      <c r="M37" s="9"/>
      <c r="N37" s="9"/>
      <c r="O37" s="9"/>
      <c r="P37" s="9"/>
      <c r="Q37" s="30"/>
      <c r="R37" s="31"/>
      <c r="S37" s="31"/>
      <c r="T37" s="31"/>
      <c r="U37" s="31"/>
      <c r="V37" s="9"/>
    </row>
    <row r="38" spans="1:22" ht="28.25" customHeight="1" x14ac:dyDescent="0.2">
      <c r="A38" s="33" t="s">
        <v>78</v>
      </c>
      <c r="B38" s="31"/>
      <c r="C38" s="31"/>
      <c r="D38" s="31"/>
      <c r="E38" s="31"/>
      <c r="F38" s="31"/>
      <c r="G38" s="31"/>
      <c r="H38" s="31"/>
      <c r="I38" s="31"/>
      <c r="J38" s="31"/>
      <c r="K38">
        <v>1</v>
      </c>
      <c r="L38" s="19"/>
      <c r="M38" s="9"/>
      <c r="N38" s="9"/>
      <c r="O38" s="9"/>
      <c r="P38" s="9"/>
      <c r="Q38" s="30"/>
      <c r="R38" s="31"/>
      <c r="S38" s="31"/>
      <c r="T38" s="31"/>
      <c r="U38" s="31"/>
      <c r="V38" s="9"/>
    </row>
    <row r="39" spans="1:22" x14ac:dyDescent="0.2">
      <c r="A39" s="35" t="s">
        <v>79</v>
      </c>
      <c r="B39" s="31"/>
      <c r="C39" s="31"/>
      <c r="D39" s="31"/>
      <c r="E39" s="31"/>
      <c r="F39" s="31"/>
      <c r="G39" s="31"/>
      <c r="H39" s="31"/>
      <c r="I39" s="31"/>
      <c r="J39" s="31"/>
      <c r="K39" s="1"/>
      <c r="M39" s="3" t="s">
        <v>80</v>
      </c>
      <c r="N39" s="3">
        <f>SUM($K$41:$K44)</f>
        <v>4</v>
      </c>
      <c r="O39" s="4">
        <v>4</v>
      </c>
    </row>
    <row r="40" spans="1:22" x14ac:dyDescent="0.2">
      <c r="A40" s="36" t="s">
        <v>33</v>
      </c>
      <c r="B40" s="31"/>
      <c r="C40" s="31"/>
      <c r="D40" s="31"/>
      <c r="E40" s="31"/>
      <c r="F40" s="31"/>
      <c r="G40" s="31"/>
      <c r="H40" s="31"/>
      <c r="I40" s="31"/>
      <c r="J40" s="31"/>
      <c r="K40" s="31"/>
      <c r="M40" s="3"/>
      <c r="N40" s="3"/>
      <c r="O40" s="3"/>
    </row>
    <row r="41" spans="1:22" ht="69.5" customHeight="1" x14ac:dyDescent="0.2">
      <c r="A41" s="33" t="s">
        <v>81</v>
      </c>
      <c r="B41" s="31"/>
      <c r="C41" s="31"/>
      <c r="D41" s="31"/>
      <c r="E41" s="31"/>
      <c r="F41" s="31"/>
      <c r="G41" s="31"/>
      <c r="H41" s="31"/>
      <c r="I41" s="31"/>
      <c r="J41" s="31"/>
      <c r="K41">
        <v>1</v>
      </c>
      <c r="L41" s="18" t="s">
        <v>122</v>
      </c>
      <c r="Q41" s="30"/>
      <c r="R41" s="31"/>
      <c r="S41" s="31"/>
      <c r="T41" s="31"/>
      <c r="U41" s="31"/>
    </row>
    <row r="42" spans="1:22" ht="78" customHeight="1" x14ac:dyDescent="0.2">
      <c r="A42" s="33" t="s">
        <v>85</v>
      </c>
      <c r="B42" s="31"/>
      <c r="C42" s="31"/>
      <c r="D42" s="31"/>
      <c r="E42" s="31"/>
      <c r="F42" s="31"/>
      <c r="G42" s="31"/>
      <c r="H42" s="31"/>
      <c r="I42" s="31"/>
      <c r="J42" s="31"/>
      <c r="K42">
        <v>1</v>
      </c>
      <c r="L42" s="18" t="s">
        <v>123</v>
      </c>
      <c r="Q42" s="30"/>
      <c r="R42" s="31"/>
      <c r="S42" s="31"/>
      <c r="T42" s="31"/>
      <c r="U42" s="31"/>
    </row>
    <row r="43" spans="1:22" ht="91" customHeight="1" x14ac:dyDescent="0.2">
      <c r="A43" s="33" t="s">
        <v>88</v>
      </c>
      <c r="B43" s="31"/>
      <c r="C43" s="31"/>
      <c r="D43" s="31"/>
      <c r="E43" s="31"/>
      <c r="F43" s="31"/>
      <c r="G43" s="31"/>
      <c r="H43" s="31"/>
      <c r="I43" s="31"/>
      <c r="J43" s="31"/>
      <c r="K43">
        <v>1</v>
      </c>
      <c r="L43" s="18" t="s">
        <v>124</v>
      </c>
      <c r="Q43" s="30"/>
      <c r="R43" s="31"/>
      <c r="S43" s="31"/>
      <c r="T43" s="31"/>
      <c r="U43" s="31"/>
    </row>
    <row r="44" spans="1:22" ht="33" customHeight="1" x14ac:dyDescent="0.2">
      <c r="A44" s="37" t="s">
        <v>91</v>
      </c>
      <c r="B44" s="31"/>
      <c r="C44" s="31"/>
      <c r="D44" s="31"/>
      <c r="E44" s="31"/>
      <c r="F44" s="31"/>
      <c r="G44" s="31"/>
      <c r="H44" s="31"/>
      <c r="I44" s="31"/>
      <c r="J44" s="31"/>
      <c r="K44" s="21">
        <v>1</v>
      </c>
      <c r="L44" s="22" t="s">
        <v>92</v>
      </c>
      <c r="Q44" s="30"/>
      <c r="R44" s="31"/>
      <c r="S44" s="31"/>
      <c r="T44" s="31"/>
      <c r="U44" s="31"/>
    </row>
    <row r="45" spans="1:22" x14ac:dyDescent="0.2">
      <c r="A45" s="43" t="s">
        <v>93</v>
      </c>
      <c r="B45" s="31"/>
      <c r="C45" s="31"/>
      <c r="D45" s="31"/>
      <c r="E45" s="31"/>
      <c r="F45" s="31"/>
      <c r="G45" s="31"/>
      <c r="H45" s="31"/>
      <c r="I45" s="31"/>
      <c r="J45" s="31"/>
      <c r="K45" s="2"/>
      <c r="M45" s="3" t="s">
        <v>94</v>
      </c>
      <c r="N45" s="3">
        <f>IF(SUM($N$3:$R$3)&gt;3,SUM($K$47:$K56),0)</f>
        <v>0</v>
      </c>
      <c r="O45" s="4">
        <v>10</v>
      </c>
    </row>
    <row r="46" spans="1:22" x14ac:dyDescent="0.2">
      <c r="A46" s="42" t="s">
        <v>95</v>
      </c>
      <c r="B46" s="31"/>
      <c r="C46" s="31"/>
      <c r="D46" s="31"/>
      <c r="E46" s="31"/>
      <c r="F46" s="31"/>
      <c r="G46" s="31"/>
      <c r="H46" s="31"/>
      <c r="I46" s="31"/>
      <c r="J46" s="31"/>
      <c r="K46" s="31"/>
      <c r="M46" s="3"/>
      <c r="N46" s="3"/>
      <c r="O46" s="3"/>
    </row>
    <row r="47" spans="1:22" x14ac:dyDescent="0.2">
      <c r="A47" s="41" t="s">
        <v>96</v>
      </c>
      <c r="B47" s="31"/>
      <c r="C47" s="31"/>
      <c r="D47" s="31"/>
      <c r="E47" s="31"/>
      <c r="F47" s="31"/>
      <c r="G47" s="31"/>
      <c r="H47" s="31"/>
      <c r="I47" s="31"/>
      <c r="J47" s="31"/>
      <c r="K47">
        <v>1</v>
      </c>
      <c r="L47" s="19"/>
      <c r="Q47" s="30"/>
      <c r="R47" s="31"/>
      <c r="S47" s="31"/>
      <c r="T47" s="31"/>
      <c r="U47" s="31"/>
    </row>
    <row r="48" spans="1:22" x14ac:dyDescent="0.2">
      <c r="A48" s="41" t="s">
        <v>97</v>
      </c>
      <c r="B48" s="31"/>
      <c r="C48" s="31"/>
      <c r="D48" s="31"/>
      <c r="E48" s="31"/>
      <c r="F48" s="31"/>
      <c r="G48" s="31"/>
      <c r="H48" s="31"/>
      <c r="I48" s="31"/>
      <c r="J48" s="31"/>
      <c r="K48">
        <v>1</v>
      </c>
      <c r="L48" s="19"/>
      <c r="Q48" s="30"/>
      <c r="R48" s="31"/>
      <c r="S48" s="31"/>
      <c r="T48" s="31"/>
      <c r="U48" s="31"/>
    </row>
    <row r="49" spans="1:21" ht="72" customHeight="1" x14ac:dyDescent="0.2">
      <c r="A49" s="32" t="s">
        <v>98</v>
      </c>
      <c r="B49" s="31"/>
      <c r="C49" s="31"/>
      <c r="D49" s="31"/>
      <c r="E49" s="31"/>
      <c r="F49" s="31"/>
      <c r="G49" s="31"/>
      <c r="H49" s="31"/>
      <c r="I49" s="31"/>
      <c r="J49" s="31"/>
      <c r="K49">
        <v>1</v>
      </c>
      <c r="L49" s="18" t="s">
        <v>99</v>
      </c>
      <c r="Q49" s="30"/>
      <c r="R49" s="31"/>
      <c r="S49" s="31"/>
      <c r="T49" s="31"/>
      <c r="U49" s="31"/>
    </row>
    <row r="50" spans="1:21" ht="48" customHeight="1" x14ac:dyDescent="0.2">
      <c r="A50" s="32" t="s">
        <v>101</v>
      </c>
      <c r="B50" s="31"/>
      <c r="C50" s="31"/>
      <c r="D50" s="31"/>
      <c r="E50" s="31"/>
      <c r="F50" s="31"/>
      <c r="G50" s="31"/>
      <c r="H50" s="31"/>
      <c r="I50" s="31"/>
      <c r="J50" s="31"/>
      <c r="K50">
        <v>1</v>
      </c>
      <c r="L50" s="18" t="s">
        <v>102</v>
      </c>
      <c r="Q50" s="30"/>
      <c r="R50" s="31"/>
      <c r="S50" s="31"/>
      <c r="T50" s="31"/>
      <c r="U50" s="31"/>
    </row>
    <row r="51" spans="1:21" ht="43.75" customHeight="1" x14ac:dyDescent="0.2">
      <c r="A51" s="32" t="s">
        <v>103</v>
      </c>
      <c r="B51" s="31"/>
      <c r="C51" s="31"/>
      <c r="D51" s="31"/>
      <c r="E51" s="31"/>
      <c r="F51" s="31"/>
      <c r="G51" s="31"/>
      <c r="H51" s="31"/>
      <c r="I51" s="31"/>
      <c r="J51" s="31"/>
      <c r="K51">
        <v>1</v>
      </c>
      <c r="L51" s="18" t="s">
        <v>104</v>
      </c>
      <c r="Q51" s="30"/>
      <c r="R51" s="31"/>
      <c r="S51" s="31"/>
      <c r="T51" s="31"/>
      <c r="U51" s="31"/>
    </row>
    <row r="52" spans="1:21" ht="24" customHeight="1" x14ac:dyDescent="0.2">
      <c r="A52" s="34" t="s">
        <v>105</v>
      </c>
      <c r="B52" s="31"/>
      <c r="C52" s="31"/>
      <c r="D52" s="31"/>
      <c r="E52" s="31"/>
      <c r="F52" s="31"/>
      <c r="G52" s="31"/>
      <c r="H52" s="31"/>
      <c r="I52" s="31"/>
      <c r="J52" s="31"/>
      <c r="K52" s="21">
        <v>1</v>
      </c>
      <c r="L52" s="22" t="s">
        <v>106</v>
      </c>
      <c r="Q52" s="30"/>
      <c r="R52" s="31"/>
      <c r="S52" s="31"/>
      <c r="T52" s="31"/>
      <c r="U52" s="31"/>
    </row>
    <row r="53" spans="1:21" ht="28.75" customHeight="1" x14ac:dyDescent="0.2">
      <c r="A53" s="32" t="s">
        <v>107</v>
      </c>
      <c r="B53" s="31"/>
      <c r="C53" s="31"/>
      <c r="D53" s="31"/>
      <c r="E53" s="31"/>
      <c r="F53" s="31"/>
      <c r="G53" s="31"/>
      <c r="H53" s="31"/>
      <c r="I53" s="31"/>
      <c r="J53" s="31"/>
      <c r="K53">
        <v>1</v>
      </c>
      <c r="L53" s="18" t="s">
        <v>108</v>
      </c>
      <c r="Q53" s="30"/>
      <c r="R53" s="31"/>
      <c r="S53" s="31"/>
      <c r="T53" s="31"/>
      <c r="U53" s="31"/>
    </row>
    <row r="54" spans="1:21" ht="93" customHeight="1" x14ac:dyDescent="0.2">
      <c r="A54" s="32" t="s">
        <v>109</v>
      </c>
      <c r="B54" s="31"/>
      <c r="C54" s="31"/>
      <c r="D54" s="31"/>
      <c r="E54" s="31"/>
      <c r="F54" s="31"/>
      <c r="G54" s="31"/>
      <c r="H54" s="31"/>
      <c r="I54" s="31"/>
      <c r="J54" s="31"/>
      <c r="K54">
        <v>1</v>
      </c>
      <c r="L54" s="18" t="s">
        <v>110</v>
      </c>
      <c r="Q54" s="30"/>
      <c r="R54" s="31"/>
      <c r="S54" s="31"/>
      <c r="T54" s="31"/>
      <c r="U54" s="31"/>
    </row>
    <row r="55" spans="1:21" ht="28.25" customHeight="1" x14ac:dyDescent="0.2">
      <c r="A55" s="32" t="s">
        <v>111</v>
      </c>
      <c r="B55" s="31"/>
      <c r="C55" s="31"/>
      <c r="D55" s="31"/>
      <c r="E55" s="31"/>
      <c r="F55" s="31"/>
      <c r="G55" s="31"/>
      <c r="H55" s="31"/>
      <c r="I55" s="31"/>
      <c r="J55" s="31"/>
      <c r="K55">
        <v>1</v>
      </c>
      <c r="L55" s="18" t="s">
        <v>108</v>
      </c>
      <c r="Q55" s="30"/>
      <c r="R55" s="31"/>
      <c r="S55" s="31"/>
      <c r="T55" s="31"/>
      <c r="U55" s="31"/>
    </row>
    <row r="56" spans="1:21" ht="36" customHeight="1" x14ac:dyDescent="0.2">
      <c r="A56" s="34" t="s">
        <v>113</v>
      </c>
      <c r="B56" s="31"/>
      <c r="C56" s="31"/>
      <c r="D56" s="31"/>
      <c r="E56" s="31"/>
      <c r="F56" s="31"/>
      <c r="G56" s="31"/>
      <c r="H56" s="31"/>
      <c r="I56" s="31"/>
      <c r="J56" s="31"/>
      <c r="K56" s="21">
        <v>1</v>
      </c>
      <c r="L56" s="22" t="s">
        <v>114</v>
      </c>
      <c r="Q56" s="30"/>
      <c r="R56" s="31"/>
      <c r="S56" s="31"/>
      <c r="T56" s="31"/>
      <c r="U56" s="31"/>
    </row>
    <row r="58" spans="1:21" x14ac:dyDescent="0.2">
      <c r="H58" s="41" t="s">
        <v>115</v>
      </c>
      <c r="I58" s="31"/>
      <c r="J58" s="31"/>
      <c r="K58" t="str">
        <f>IF($N$5&lt;$O$5,"Non-Recevable",IF(SUM($N$3:$R$3)&lt;3,"Très insuffisant",IF(SUM($N$3:$R$3)&lt;5,"Insuffisant",IF(SUM($K$47:$K$56)&lt;5,"Bien","Très Bien"))))</f>
        <v>Insuffisant</v>
      </c>
      <c r="M58" s="41"/>
      <c r="N58" s="31"/>
      <c r="O58" s="31"/>
      <c r="P58" s="31"/>
      <c r="Q58" s="39"/>
      <c r="R58" s="31"/>
      <c r="S58" s="31"/>
      <c r="T58" s="31"/>
      <c r="U58" s="31"/>
    </row>
    <row r="59" spans="1:21" x14ac:dyDescent="0.2">
      <c r="H59" t="s">
        <v>116</v>
      </c>
    </row>
    <row r="60" spans="1:21" x14ac:dyDescent="0.2">
      <c r="H60" s="46"/>
      <c r="I60" s="31"/>
      <c r="J60" s="31"/>
      <c r="K60" s="31"/>
      <c r="L60" s="31"/>
      <c r="M60" s="31"/>
    </row>
    <row r="61" spans="1:21" x14ac:dyDescent="0.2">
      <c r="H61" s="31"/>
      <c r="I61" s="31"/>
      <c r="J61" s="31"/>
      <c r="K61" s="31"/>
      <c r="L61" s="31"/>
      <c r="M61" s="31"/>
    </row>
    <row r="62" spans="1:21" x14ac:dyDescent="0.2">
      <c r="H62" s="31"/>
      <c r="I62" s="31"/>
      <c r="J62" s="31"/>
      <c r="K62" s="31"/>
      <c r="L62" s="31"/>
      <c r="M62" s="31"/>
    </row>
    <row r="63" spans="1:21" x14ac:dyDescent="0.2">
      <c r="H63" s="31"/>
      <c r="I63" s="31"/>
      <c r="J63" s="31"/>
      <c r="K63" s="31"/>
      <c r="L63" s="31"/>
      <c r="M63" s="31"/>
    </row>
    <row r="64" spans="1:21" x14ac:dyDescent="0.2">
      <c r="H64" s="31"/>
      <c r="I64" s="31"/>
      <c r="J64" s="31"/>
      <c r="K64" s="31"/>
      <c r="L64" s="31"/>
      <c r="M64" s="31"/>
    </row>
    <row r="65" spans="8:13" x14ac:dyDescent="0.2">
      <c r="H65" s="31"/>
      <c r="I65" s="31"/>
      <c r="J65" s="31"/>
      <c r="K65" s="31"/>
      <c r="L65" s="31"/>
      <c r="M65" s="31"/>
    </row>
    <row r="66" spans="8:13" x14ac:dyDescent="0.2">
      <c r="H66" s="31"/>
      <c r="I66" s="31"/>
      <c r="J66" s="31"/>
      <c r="K66" s="31"/>
      <c r="L66" s="31"/>
      <c r="M66" s="31"/>
    </row>
    <row r="67" spans="8:13" x14ac:dyDescent="0.2">
      <c r="H67" s="31"/>
      <c r="I67" s="31"/>
      <c r="J67" s="31"/>
      <c r="K67" s="31"/>
      <c r="L67" s="31"/>
      <c r="M67" s="31"/>
    </row>
    <row r="68" spans="8:13" x14ac:dyDescent="0.2">
      <c r="H68" s="31"/>
      <c r="I68" s="31"/>
      <c r="J68" s="31"/>
      <c r="K68" s="31"/>
      <c r="L68" s="31"/>
      <c r="M68" s="31"/>
    </row>
  </sheetData>
  <mergeCells count="97">
    <mergeCell ref="A1:J1"/>
    <mergeCell ref="A45:J45"/>
    <mergeCell ref="C3:E3"/>
    <mergeCell ref="Q9:U9"/>
    <mergeCell ref="A37:J37"/>
    <mergeCell ref="Q17:U17"/>
    <mergeCell ref="Q11:U11"/>
    <mergeCell ref="A26:J26"/>
    <mergeCell ref="M3:M4"/>
    <mergeCell ref="A30:J30"/>
    <mergeCell ref="Q10:U10"/>
    <mergeCell ref="Q8:U8"/>
    <mergeCell ref="A5:J5"/>
    <mergeCell ref="A14:J14"/>
    <mergeCell ref="Q5:U5"/>
    <mergeCell ref="R35:V35"/>
    <mergeCell ref="H60:M68"/>
    <mergeCell ref="A21:K21"/>
    <mergeCell ref="Q49:U49"/>
    <mergeCell ref="Q22:U22"/>
    <mergeCell ref="A54:J54"/>
    <mergeCell ref="Q36:U36"/>
    <mergeCell ref="Q30:U30"/>
    <mergeCell ref="A41:J41"/>
    <mergeCell ref="A56:J56"/>
    <mergeCell ref="A27:J27"/>
    <mergeCell ref="A40:K40"/>
    <mergeCell ref="A33:J33"/>
    <mergeCell ref="A53:J53"/>
    <mergeCell ref="A35:J35"/>
    <mergeCell ref="Q54:U54"/>
    <mergeCell ref="Q55:U55"/>
    <mergeCell ref="A3:B3"/>
    <mergeCell ref="A8:J8"/>
    <mergeCell ref="Q12:U12"/>
    <mergeCell ref="A17:J17"/>
    <mergeCell ref="A10:J10"/>
    <mergeCell ref="A6:K6"/>
    <mergeCell ref="A9:J9"/>
    <mergeCell ref="A11:J11"/>
    <mergeCell ref="Q7:U7"/>
    <mergeCell ref="Q16:U16"/>
    <mergeCell ref="Q19:U19"/>
    <mergeCell ref="A24:J24"/>
    <mergeCell ref="Q50:U50"/>
    <mergeCell ref="A19:J19"/>
    <mergeCell ref="A39:J39"/>
    <mergeCell ref="A48:J48"/>
    <mergeCell ref="Q26:U26"/>
    <mergeCell ref="A47:J47"/>
    <mergeCell ref="A34:K34"/>
    <mergeCell ref="A22:J22"/>
    <mergeCell ref="A20:J20"/>
    <mergeCell ref="Q24:U24"/>
    <mergeCell ref="Q31:U31"/>
    <mergeCell ref="A36:J36"/>
    <mergeCell ref="Q25:U25"/>
    <mergeCell ref="Q43:U43"/>
    <mergeCell ref="Q18:U18"/>
    <mergeCell ref="A7:J7"/>
    <mergeCell ref="A16:J16"/>
    <mergeCell ref="A25:J25"/>
    <mergeCell ref="A55:J55"/>
    <mergeCell ref="A12:J12"/>
    <mergeCell ref="A18:J18"/>
    <mergeCell ref="A23:J23"/>
    <mergeCell ref="A15:K15"/>
    <mergeCell ref="A52:J52"/>
    <mergeCell ref="A32:J32"/>
    <mergeCell ref="A29:J29"/>
    <mergeCell ref="A38:J38"/>
    <mergeCell ref="Q29:U29"/>
    <mergeCell ref="Q23:U23"/>
    <mergeCell ref="Q38:U38"/>
    <mergeCell ref="H58:J58"/>
    <mergeCell ref="A44:J44"/>
    <mergeCell ref="Q58:U58"/>
    <mergeCell ref="A46:K46"/>
    <mergeCell ref="Q44:U44"/>
    <mergeCell ref="Q48:U48"/>
    <mergeCell ref="A50:J50"/>
    <mergeCell ref="Q56:U56"/>
    <mergeCell ref="A51:J51"/>
    <mergeCell ref="M58:P58"/>
    <mergeCell ref="Q53:U53"/>
    <mergeCell ref="Q47:U47"/>
    <mergeCell ref="Q52:U52"/>
    <mergeCell ref="A49:J49"/>
    <mergeCell ref="Q51:U51"/>
    <mergeCell ref="Q41:U41"/>
    <mergeCell ref="A28:K28"/>
    <mergeCell ref="A42:J42"/>
    <mergeCell ref="Q37:U37"/>
    <mergeCell ref="A43:J43"/>
    <mergeCell ref="M35:Q35"/>
    <mergeCell ref="Q42:U42"/>
    <mergeCell ref="A31:J31"/>
  </mergeCells>
  <conditionalFormatting sqref="K58">
    <cfRule type="containsText" dxfId="11" priority="1" operator="containsText" text="Très Bien">
      <formula>NOT(ISERROR(SEARCH("Très Bien",K58)))</formula>
    </cfRule>
    <cfRule type="containsText" dxfId="10" priority="2" operator="containsText" text="Bien">
      <formula>NOT(ISERROR(SEARCH("Bien",K58)))</formula>
    </cfRule>
    <cfRule type="containsText" dxfId="9" priority="3" operator="containsText" text="Très insuffisant">
      <formula>NOT(ISERROR(SEARCH("Très insuffisant",K58)))</formula>
    </cfRule>
    <cfRule type="containsText" dxfId="8" priority="4" operator="containsText" text="Insuffisant">
      <formula>NOT(ISERROR(SEARCH("Insuffisant",K58)))</formula>
    </cfRule>
  </conditionalFormatting>
  <pageMargins left="0.7" right="0.7" top="0.75" bottom="0.75" header="0.3" footer="0.3"/>
  <pageSetup paperSize="9" orientation="portrait" horizontalDpi="429496729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68"/>
  <sheetViews>
    <sheetView topLeftCell="A30" zoomScale="115" zoomScaleNormal="115" workbookViewId="0">
      <selection activeCell="Q13" sqref="Q13"/>
    </sheetView>
  </sheetViews>
  <sheetFormatPr baseColWidth="10" defaultColWidth="9.33203125" defaultRowHeight="15" x14ac:dyDescent="0.2"/>
  <cols>
    <col min="10" max="10" width="10.5" customWidth="1"/>
    <col min="11" max="11" width="9.33203125" customWidth="1"/>
    <col min="12" max="12" width="43" customWidth="1"/>
    <col min="13" max="13" width="18.6640625" customWidth="1"/>
    <col min="14" max="17" width="4.6640625" bestFit="1" customWidth="1"/>
    <col min="18" max="18" width="4.1640625" bestFit="1" customWidth="1"/>
  </cols>
  <sheetData>
    <row r="1" spans="1:21" ht="21" customHeight="1" x14ac:dyDescent="0.25">
      <c r="A1" s="47" t="s">
        <v>125</v>
      </c>
      <c r="B1" s="31"/>
      <c r="C1" s="31"/>
      <c r="D1" s="31"/>
      <c r="E1" s="31"/>
      <c r="F1" s="31"/>
      <c r="G1" s="31"/>
      <c r="H1" s="31"/>
      <c r="I1" s="31"/>
      <c r="J1" s="31"/>
    </row>
    <row r="2" spans="1:21" x14ac:dyDescent="0.2">
      <c r="M2" s="16" t="s">
        <v>1</v>
      </c>
      <c r="N2" s="16" t="s">
        <v>2</v>
      </c>
      <c r="O2" s="16" t="s">
        <v>3</v>
      </c>
      <c r="P2" s="16" t="s">
        <v>4</v>
      </c>
      <c r="Q2" s="16" t="s">
        <v>5</v>
      </c>
      <c r="R2" s="16" t="s">
        <v>6</v>
      </c>
    </row>
    <row r="3" spans="1:21" ht="14.5" customHeight="1" x14ac:dyDescent="0.2">
      <c r="A3" s="44" t="s">
        <v>7</v>
      </c>
      <c r="B3" s="31"/>
      <c r="C3" s="41" t="s">
        <v>8</v>
      </c>
      <c r="D3" s="31"/>
      <c r="E3" s="31"/>
      <c r="J3" t="s">
        <v>126</v>
      </c>
      <c r="M3" s="48" t="s">
        <v>10</v>
      </c>
      <c r="N3" s="17">
        <f>IF($O$5=$N$5,TRUNC($N$14/$O$14),0)</f>
        <v>1</v>
      </c>
      <c r="O3" s="17">
        <f>IF($O$5=$N$5,TRUNC($N$20/$O$20),0)</f>
        <v>1</v>
      </c>
      <c r="P3" s="17">
        <f>IF($O$5=$N$5,TRUNC($N$27/$O$27),0)</f>
        <v>1</v>
      </c>
      <c r="Q3" s="17">
        <f>IF($O$5=$N$5,TRUNC($N$33/$O$33),0)</f>
        <v>1</v>
      </c>
      <c r="R3" s="17">
        <f>IF($O$5=$N$5,TRUNC($N$39/$O$39),0)</f>
        <v>1</v>
      </c>
    </row>
    <row r="4" spans="1:21" x14ac:dyDescent="0.2">
      <c r="C4" t="s">
        <v>127</v>
      </c>
      <c r="M4" s="31"/>
      <c r="N4" s="17"/>
      <c r="O4" s="17"/>
      <c r="P4" s="17"/>
      <c r="Q4" s="17"/>
      <c r="R4" s="17"/>
    </row>
    <row r="5" spans="1:21" ht="48" customHeight="1" x14ac:dyDescent="0.2">
      <c r="A5" s="49" t="s">
        <v>12</v>
      </c>
      <c r="B5" s="31"/>
      <c r="C5" s="31"/>
      <c r="D5" s="31"/>
      <c r="E5" s="31"/>
      <c r="F5" s="31"/>
      <c r="G5" s="31"/>
      <c r="H5" s="31"/>
      <c r="I5" s="31"/>
      <c r="J5" s="31"/>
      <c r="K5" s="5" t="s">
        <v>13</v>
      </c>
      <c r="L5" s="20" t="s">
        <v>14</v>
      </c>
      <c r="M5" s="6" t="s">
        <v>15</v>
      </c>
      <c r="N5" s="6">
        <f>SUM($K$7:$K$12)</f>
        <v>6</v>
      </c>
      <c r="O5" s="7">
        <v>6</v>
      </c>
      <c r="Q5" s="50" t="s">
        <v>16</v>
      </c>
      <c r="R5" s="31"/>
      <c r="S5" s="31"/>
      <c r="T5" s="31"/>
      <c r="U5" s="31"/>
    </row>
    <row r="6" spans="1:21" x14ac:dyDescent="0.2">
      <c r="A6" s="45" t="s">
        <v>17</v>
      </c>
      <c r="B6" s="31"/>
      <c r="C6" s="31"/>
      <c r="D6" s="31"/>
      <c r="E6" s="31"/>
      <c r="F6" s="31"/>
      <c r="G6" s="31"/>
      <c r="H6" s="31"/>
      <c r="I6" s="31"/>
      <c r="J6" s="31"/>
      <c r="K6" s="31"/>
    </row>
    <row r="7" spans="1:21" ht="36.75" customHeight="1" x14ac:dyDescent="0.2">
      <c r="A7" s="32" t="s">
        <v>18</v>
      </c>
      <c r="B7" s="31"/>
      <c r="C7" s="31"/>
      <c r="D7" s="31"/>
      <c r="E7" s="31"/>
      <c r="F7" s="31"/>
      <c r="G7" s="31"/>
      <c r="H7" s="31"/>
      <c r="I7" s="31"/>
      <c r="J7" s="31"/>
      <c r="K7">
        <v>1</v>
      </c>
      <c r="L7" s="19"/>
      <c r="Q7" s="30"/>
      <c r="R7" s="31"/>
      <c r="S7" s="31"/>
      <c r="T7" s="31"/>
      <c r="U7" s="31"/>
    </row>
    <row r="8" spans="1:21" ht="42.5" customHeight="1" x14ac:dyDescent="0.2">
      <c r="A8" s="32" t="s">
        <v>19</v>
      </c>
      <c r="B8" s="31"/>
      <c r="C8" s="31"/>
      <c r="D8" s="31"/>
      <c r="E8" s="31"/>
      <c r="F8" s="31"/>
      <c r="G8" s="31"/>
      <c r="H8" s="31"/>
      <c r="I8" s="31"/>
      <c r="J8" s="31"/>
      <c r="K8" s="15">
        <f>IF(N8&lt;=O8,1,0)</f>
        <v>1</v>
      </c>
      <c r="L8" s="19"/>
      <c r="M8" s="14" t="s">
        <v>20</v>
      </c>
      <c r="N8">
        <v>3</v>
      </c>
      <c r="O8" s="11">
        <v>3</v>
      </c>
      <c r="Q8" s="30" t="s">
        <v>163</v>
      </c>
      <c r="R8" s="31"/>
      <c r="S8" s="31"/>
      <c r="T8" s="31"/>
      <c r="U8" s="31"/>
    </row>
    <row r="9" spans="1:21" ht="30" customHeight="1" x14ac:dyDescent="0.2">
      <c r="A9" s="32" t="s">
        <v>22</v>
      </c>
      <c r="B9" s="31"/>
      <c r="C9" s="31"/>
      <c r="D9" s="31"/>
      <c r="E9" s="31"/>
      <c r="F9" s="31"/>
      <c r="G9" s="31"/>
      <c r="H9" s="31"/>
      <c r="I9" s="31"/>
      <c r="J9" s="31"/>
      <c r="K9">
        <v>1</v>
      </c>
      <c r="L9" s="19"/>
      <c r="Q9" s="30"/>
      <c r="R9" s="31"/>
      <c r="S9" s="31"/>
      <c r="T9" s="31"/>
      <c r="U9" s="31"/>
    </row>
    <row r="10" spans="1:21" ht="37.25" customHeight="1" x14ac:dyDescent="0.2">
      <c r="A10" s="32" t="s">
        <v>23</v>
      </c>
      <c r="B10" s="31"/>
      <c r="C10" s="31"/>
      <c r="D10" s="31"/>
      <c r="E10" s="31"/>
      <c r="F10" s="31"/>
      <c r="G10" s="31"/>
      <c r="H10" s="31"/>
      <c r="I10" s="31"/>
      <c r="J10" s="31"/>
      <c r="K10">
        <v>1</v>
      </c>
      <c r="L10" s="19"/>
      <c r="Q10" s="30"/>
      <c r="R10" s="31"/>
      <c r="S10" s="31"/>
      <c r="T10" s="31"/>
      <c r="U10" s="31"/>
    </row>
    <row r="11" spans="1:21" ht="36.75" customHeight="1" x14ac:dyDescent="0.2">
      <c r="A11" s="32" t="s">
        <v>25</v>
      </c>
      <c r="B11" s="31"/>
      <c r="C11" s="31"/>
      <c r="D11" s="31"/>
      <c r="E11" s="31"/>
      <c r="F11" s="31"/>
      <c r="G11" s="31"/>
      <c r="H11" s="31"/>
      <c r="I11" s="31"/>
      <c r="J11" s="31"/>
      <c r="K11">
        <v>1</v>
      </c>
      <c r="L11" s="19"/>
      <c r="Q11" s="30"/>
      <c r="R11" s="31"/>
      <c r="S11" s="31"/>
      <c r="T11" s="31"/>
      <c r="U11" s="31"/>
    </row>
    <row r="12" spans="1:21" ht="55.25" customHeight="1" x14ac:dyDescent="0.2">
      <c r="A12" s="32" t="s">
        <v>26</v>
      </c>
      <c r="B12" s="31"/>
      <c r="C12" s="31"/>
      <c r="D12" s="31"/>
      <c r="E12" s="31"/>
      <c r="F12" s="31"/>
      <c r="G12" s="31"/>
      <c r="H12" s="31"/>
      <c r="I12" s="31"/>
      <c r="J12" s="31"/>
      <c r="K12" s="15">
        <f>IF(N12&lt;=O12,1,0)</f>
        <v>1</v>
      </c>
      <c r="L12" s="18" t="s">
        <v>27</v>
      </c>
      <c r="M12" t="s">
        <v>28</v>
      </c>
      <c r="N12">
        <v>1</v>
      </c>
      <c r="O12" s="11">
        <v>3</v>
      </c>
      <c r="P12" s="10"/>
      <c r="Q12" s="38" t="s">
        <v>164</v>
      </c>
      <c r="R12" s="31"/>
      <c r="S12" s="31"/>
      <c r="T12" s="31"/>
      <c r="U12" s="31"/>
    </row>
    <row r="13" spans="1:21" ht="27.5" customHeight="1" x14ac:dyDescent="0.2">
      <c r="A13" s="9"/>
      <c r="B13" s="9"/>
      <c r="C13" s="9"/>
      <c r="D13" s="9"/>
      <c r="E13" s="9"/>
      <c r="F13" s="9"/>
      <c r="G13" s="9"/>
      <c r="H13" s="9"/>
      <c r="I13" s="9"/>
      <c r="J13" s="9"/>
      <c r="K13" s="8"/>
      <c r="O13" s="13"/>
      <c r="P13" s="10"/>
      <c r="Q13" s="10"/>
      <c r="R13" s="10"/>
      <c r="S13" s="10"/>
      <c r="T13" s="10"/>
    </row>
    <row r="14" spans="1:21" x14ac:dyDescent="0.2">
      <c r="A14" s="35" t="s">
        <v>30</v>
      </c>
      <c r="B14" s="31"/>
      <c r="C14" s="31"/>
      <c r="D14" s="31"/>
      <c r="E14" s="31"/>
      <c r="F14" s="31"/>
      <c r="G14" s="31"/>
      <c r="H14" s="31"/>
      <c r="I14" s="31"/>
      <c r="J14" s="31"/>
      <c r="K14" s="1" t="s">
        <v>31</v>
      </c>
      <c r="M14" s="3" t="s">
        <v>32</v>
      </c>
      <c r="N14" s="3">
        <f>SUM($K$16:$K$19)</f>
        <v>4</v>
      </c>
      <c r="O14" s="3">
        <v>4</v>
      </c>
    </row>
    <row r="15" spans="1:21" x14ac:dyDescent="0.2">
      <c r="A15" s="36" t="s">
        <v>33</v>
      </c>
      <c r="B15" s="31"/>
      <c r="C15" s="31"/>
      <c r="D15" s="31"/>
      <c r="E15" s="31"/>
      <c r="F15" s="31"/>
      <c r="G15" s="31"/>
      <c r="H15" s="31"/>
      <c r="I15" s="31"/>
      <c r="J15" s="31"/>
      <c r="K15" s="31"/>
      <c r="M15" s="12"/>
      <c r="N15" s="12"/>
      <c r="O15" s="12"/>
    </row>
    <row r="16" spans="1:21" ht="82.5" customHeight="1" x14ac:dyDescent="0.2">
      <c r="A16" s="33" t="s">
        <v>34</v>
      </c>
      <c r="B16" s="31"/>
      <c r="C16" s="31"/>
      <c r="D16" s="31"/>
      <c r="E16" s="31"/>
      <c r="F16" s="31"/>
      <c r="G16" s="31"/>
      <c r="H16" s="31"/>
      <c r="I16" s="31"/>
      <c r="J16" s="31"/>
      <c r="K16">
        <v>1</v>
      </c>
      <c r="L16" s="18" t="s">
        <v>128</v>
      </c>
      <c r="M16" s="10"/>
      <c r="N16" s="10"/>
      <c r="O16" s="10"/>
      <c r="Q16" s="51" t="s">
        <v>129</v>
      </c>
      <c r="R16" s="31"/>
      <c r="S16" s="31"/>
      <c r="T16" s="31"/>
      <c r="U16" s="31"/>
    </row>
    <row r="17" spans="1:21" ht="75" customHeight="1" x14ac:dyDescent="0.2">
      <c r="A17" s="33" t="s">
        <v>36</v>
      </c>
      <c r="B17" s="31"/>
      <c r="C17" s="31"/>
      <c r="D17" s="31"/>
      <c r="E17" s="31"/>
      <c r="F17" s="31"/>
      <c r="G17" s="31"/>
      <c r="H17" s="31"/>
      <c r="I17" s="31"/>
      <c r="J17" s="31"/>
      <c r="K17">
        <v>1</v>
      </c>
      <c r="L17" s="18" t="s">
        <v>130</v>
      </c>
      <c r="Q17" s="51" t="s">
        <v>131</v>
      </c>
      <c r="R17" s="31"/>
      <c r="S17" s="31"/>
      <c r="T17" s="31"/>
      <c r="U17" s="31"/>
    </row>
    <row r="18" spans="1:21" ht="98.5" customHeight="1" x14ac:dyDescent="0.2">
      <c r="A18" s="33" t="s">
        <v>40</v>
      </c>
      <c r="B18" s="31"/>
      <c r="C18" s="31"/>
      <c r="D18" s="31"/>
      <c r="E18" s="31"/>
      <c r="F18" s="31"/>
      <c r="G18" s="31"/>
      <c r="H18" s="31"/>
      <c r="I18" s="31"/>
      <c r="J18" s="31"/>
      <c r="K18">
        <v>1</v>
      </c>
      <c r="L18" s="18" t="s">
        <v>132</v>
      </c>
      <c r="Q18" s="51"/>
      <c r="R18" s="31"/>
      <c r="S18" s="31"/>
      <c r="T18" s="31"/>
      <c r="U18" s="31"/>
    </row>
    <row r="19" spans="1:21" ht="60.75" customHeight="1" x14ac:dyDescent="0.2">
      <c r="A19" s="33" t="s">
        <v>42</v>
      </c>
      <c r="B19" s="31"/>
      <c r="C19" s="31"/>
      <c r="D19" s="31"/>
      <c r="E19" s="31"/>
      <c r="F19" s="31"/>
      <c r="G19" s="31"/>
      <c r="H19" s="31"/>
      <c r="I19" s="31"/>
      <c r="J19" s="31"/>
      <c r="K19">
        <v>1</v>
      </c>
      <c r="L19" s="18" t="s">
        <v>132</v>
      </c>
      <c r="Q19" s="30"/>
      <c r="R19" s="31"/>
      <c r="S19" s="31"/>
      <c r="T19" s="31"/>
      <c r="U19" s="31"/>
    </row>
    <row r="20" spans="1:21" x14ac:dyDescent="0.2">
      <c r="A20" s="35" t="s">
        <v>44</v>
      </c>
      <c r="B20" s="31"/>
      <c r="C20" s="31"/>
      <c r="D20" s="31"/>
      <c r="E20" s="31"/>
      <c r="F20" s="31"/>
      <c r="G20" s="31"/>
      <c r="H20" s="31"/>
      <c r="I20" s="31"/>
      <c r="J20" s="31"/>
      <c r="K20" s="1"/>
      <c r="M20" s="3" t="s">
        <v>45</v>
      </c>
      <c r="N20" s="3">
        <f>SUM($K$23:$K$26)</f>
        <v>4</v>
      </c>
      <c r="O20" s="4">
        <v>4</v>
      </c>
    </row>
    <row r="21" spans="1:21" x14ac:dyDescent="0.2">
      <c r="A21" s="36" t="s">
        <v>33</v>
      </c>
      <c r="B21" s="31"/>
      <c r="C21" s="31"/>
      <c r="D21" s="31"/>
      <c r="E21" s="31"/>
      <c r="F21" s="31"/>
      <c r="G21" s="31"/>
      <c r="H21" s="31"/>
      <c r="I21" s="31"/>
      <c r="J21" s="31"/>
      <c r="K21" s="31"/>
      <c r="M21" s="3"/>
      <c r="N21" s="3"/>
      <c r="O21" s="3"/>
    </row>
    <row r="22" spans="1:21" ht="59.25" customHeight="1" x14ac:dyDescent="0.2">
      <c r="A22" s="33" t="s">
        <v>46</v>
      </c>
      <c r="B22" s="31"/>
      <c r="C22" s="31"/>
      <c r="D22" s="31"/>
      <c r="E22" s="31"/>
      <c r="F22" s="31"/>
      <c r="G22" s="31"/>
      <c r="H22" s="31"/>
      <c r="I22" s="31"/>
      <c r="J22" s="31"/>
      <c r="K22">
        <v>1</v>
      </c>
      <c r="L22" s="18"/>
      <c r="M22" s="10"/>
      <c r="N22" s="10"/>
      <c r="O22" s="10"/>
      <c r="Q22" s="30"/>
      <c r="R22" s="31"/>
      <c r="S22" s="31"/>
      <c r="T22" s="31"/>
      <c r="U22" s="31"/>
    </row>
    <row r="23" spans="1:21" ht="56.5" customHeight="1" x14ac:dyDescent="0.2">
      <c r="A23" s="33" t="s">
        <v>48</v>
      </c>
      <c r="B23" s="31"/>
      <c r="C23" s="31"/>
      <c r="D23" s="31"/>
      <c r="E23" s="31"/>
      <c r="F23" s="31"/>
      <c r="G23" s="31"/>
      <c r="H23" s="31"/>
      <c r="I23" s="31"/>
      <c r="J23" s="31"/>
      <c r="K23">
        <v>1</v>
      </c>
      <c r="L23" s="14" t="s">
        <v>133</v>
      </c>
      <c r="Q23" s="30"/>
      <c r="R23" s="31"/>
      <c r="S23" s="31"/>
      <c r="T23" s="31"/>
      <c r="U23" s="31"/>
    </row>
    <row r="24" spans="1:21" ht="55.5" customHeight="1" x14ac:dyDescent="0.2">
      <c r="A24" s="33" t="s">
        <v>51</v>
      </c>
      <c r="B24" s="31"/>
      <c r="C24" s="31"/>
      <c r="D24" s="31"/>
      <c r="E24" s="31"/>
      <c r="F24" s="31"/>
      <c r="G24" s="31"/>
      <c r="H24" s="31"/>
      <c r="I24" s="31"/>
      <c r="J24" s="31"/>
      <c r="K24">
        <v>1</v>
      </c>
      <c r="L24" s="18" t="s">
        <v>134</v>
      </c>
      <c r="Q24" s="30"/>
      <c r="R24" s="31"/>
      <c r="S24" s="31"/>
      <c r="T24" s="31"/>
      <c r="U24" s="31"/>
    </row>
    <row r="25" spans="1:21" ht="79" customHeight="1" x14ac:dyDescent="0.2">
      <c r="A25" s="33" t="s">
        <v>135</v>
      </c>
      <c r="B25" s="31"/>
      <c r="C25" s="31"/>
      <c r="D25" s="31"/>
      <c r="E25" s="31"/>
      <c r="F25" s="31"/>
      <c r="G25" s="31"/>
      <c r="H25" s="31"/>
      <c r="I25" s="31"/>
      <c r="J25" s="31"/>
      <c r="K25">
        <v>1</v>
      </c>
      <c r="L25" s="18" t="s">
        <v>136</v>
      </c>
      <c r="Q25" s="30"/>
      <c r="R25" s="31"/>
      <c r="S25" s="31"/>
      <c r="T25" s="31"/>
      <c r="U25" s="31"/>
    </row>
    <row r="26" spans="1:21" ht="74.25" customHeight="1" x14ac:dyDescent="0.2">
      <c r="A26" s="33" t="s">
        <v>56</v>
      </c>
      <c r="B26" s="31"/>
      <c r="C26" s="31"/>
      <c r="D26" s="31"/>
      <c r="E26" s="31"/>
      <c r="F26" s="31"/>
      <c r="G26" s="31"/>
      <c r="H26" s="31"/>
      <c r="I26" s="31"/>
      <c r="J26" s="31"/>
      <c r="K26">
        <v>1</v>
      </c>
      <c r="L26" s="18" t="s">
        <v>137</v>
      </c>
      <c r="Q26" s="30"/>
      <c r="R26" s="31"/>
      <c r="S26" s="31"/>
      <c r="T26" s="31"/>
      <c r="U26" s="31"/>
    </row>
    <row r="27" spans="1:21" x14ac:dyDescent="0.2">
      <c r="A27" s="35" t="s">
        <v>58</v>
      </c>
      <c r="B27" s="31"/>
      <c r="C27" s="31"/>
      <c r="D27" s="31"/>
      <c r="E27" s="31"/>
      <c r="F27" s="31"/>
      <c r="G27" s="31"/>
      <c r="H27" s="31"/>
      <c r="I27" s="31"/>
      <c r="J27" s="31"/>
      <c r="K27" s="1"/>
      <c r="M27" s="3" t="s">
        <v>59</v>
      </c>
      <c r="N27" s="3">
        <f>SUM($K$29:$K32)</f>
        <v>4</v>
      </c>
      <c r="O27" s="4">
        <v>4</v>
      </c>
    </row>
    <row r="28" spans="1:21" x14ac:dyDescent="0.2">
      <c r="A28" s="36" t="s">
        <v>33</v>
      </c>
      <c r="B28" s="31"/>
      <c r="C28" s="31"/>
      <c r="D28" s="31"/>
      <c r="E28" s="31"/>
      <c r="F28" s="31"/>
      <c r="G28" s="31"/>
      <c r="H28" s="31"/>
      <c r="I28" s="31"/>
      <c r="J28" s="31"/>
      <c r="K28" s="31"/>
      <c r="M28" s="3"/>
      <c r="N28" s="3"/>
      <c r="O28" s="3"/>
    </row>
    <row r="29" spans="1:21" ht="87.5" customHeight="1" x14ac:dyDescent="0.2">
      <c r="A29" s="33" t="s">
        <v>60</v>
      </c>
      <c r="B29" s="31"/>
      <c r="C29" s="31"/>
      <c r="D29" s="31"/>
      <c r="E29" s="31"/>
      <c r="F29" s="31"/>
      <c r="G29" s="31"/>
      <c r="H29" s="31"/>
      <c r="I29" s="31"/>
      <c r="J29" s="31"/>
      <c r="K29">
        <v>1</v>
      </c>
      <c r="L29" s="18"/>
      <c r="Q29" s="30"/>
      <c r="R29" s="31"/>
      <c r="S29" s="31"/>
      <c r="T29" s="31"/>
      <c r="U29" s="31"/>
    </row>
    <row r="30" spans="1:21" ht="85.75" customHeight="1" x14ac:dyDescent="0.2">
      <c r="A30" s="32" t="s">
        <v>62</v>
      </c>
      <c r="B30" s="31"/>
      <c r="C30" s="31"/>
      <c r="D30" s="31"/>
      <c r="E30" s="31"/>
      <c r="F30" s="31"/>
      <c r="G30" s="31"/>
      <c r="H30" s="31"/>
      <c r="I30" s="31"/>
      <c r="J30" s="31"/>
      <c r="K30">
        <v>1</v>
      </c>
      <c r="L30" s="18"/>
      <c r="Q30" s="30"/>
      <c r="R30" s="31"/>
      <c r="S30" s="31"/>
      <c r="T30" s="31"/>
      <c r="U30" s="31"/>
    </row>
    <row r="31" spans="1:21" ht="99" customHeight="1" x14ac:dyDescent="0.2">
      <c r="A31" s="32" t="s">
        <v>64</v>
      </c>
      <c r="B31" s="31"/>
      <c r="C31" s="31"/>
      <c r="D31" s="31"/>
      <c r="E31" s="31"/>
      <c r="F31" s="31"/>
      <c r="G31" s="31"/>
      <c r="H31" s="31"/>
      <c r="I31" s="31"/>
      <c r="J31" s="31"/>
      <c r="K31">
        <v>1</v>
      </c>
      <c r="L31" s="18" t="s">
        <v>138</v>
      </c>
      <c r="Q31" s="30"/>
      <c r="R31" s="31"/>
      <c r="S31" s="31"/>
      <c r="T31" s="31"/>
      <c r="U31" s="31"/>
    </row>
    <row r="32" spans="1:21" ht="94" customHeight="1" x14ac:dyDescent="0.2">
      <c r="A32" s="52" t="s">
        <v>66</v>
      </c>
      <c r="B32" s="31"/>
      <c r="C32" s="31"/>
      <c r="D32" s="31"/>
      <c r="E32" s="31"/>
      <c r="F32" s="31"/>
      <c r="G32" s="31"/>
      <c r="H32" s="31"/>
      <c r="I32" s="31"/>
      <c r="J32" s="31"/>
      <c r="K32">
        <v>1</v>
      </c>
      <c r="L32" s="18" t="s">
        <v>139</v>
      </c>
    </row>
    <row r="33" spans="1:22" x14ac:dyDescent="0.2">
      <c r="A33" s="35" t="s">
        <v>68</v>
      </c>
      <c r="B33" s="31"/>
      <c r="C33" s="31"/>
      <c r="D33" s="31"/>
      <c r="E33" s="31"/>
      <c r="F33" s="31"/>
      <c r="G33" s="31"/>
      <c r="H33" s="31"/>
      <c r="I33" s="31"/>
      <c r="J33" s="31"/>
      <c r="K33" s="1"/>
      <c r="M33" s="3" t="s">
        <v>69</v>
      </c>
      <c r="N33" s="3">
        <f>SUM($K$35:$K39)</f>
        <v>4</v>
      </c>
      <c r="O33" s="4">
        <v>4</v>
      </c>
    </row>
    <row r="34" spans="1:22" x14ac:dyDescent="0.2">
      <c r="A34" s="36" t="s">
        <v>33</v>
      </c>
      <c r="B34" s="31"/>
      <c r="C34" s="31"/>
      <c r="D34" s="31"/>
      <c r="E34" s="31"/>
      <c r="F34" s="31"/>
      <c r="G34" s="31"/>
      <c r="H34" s="31"/>
      <c r="I34" s="31"/>
      <c r="J34" s="31"/>
      <c r="K34" s="31"/>
      <c r="M34" s="3"/>
      <c r="N34" s="3"/>
      <c r="O34" s="3"/>
    </row>
    <row r="35" spans="1:22" ht="49.25" customHeight="1" x14ac:dyDescent="0.2">
      <c r="A35" s="33" t="s">
        <v>70</v>
      </c>
      <c r="B35" s="31"/>
      <c r="C35" s="31"/>
      <c r="D35" s="31"/>
      <c r="E35" s="31"/>
      <c r="F35" s="31"/>
      <c r="G35" s="31"/>
      <c r="H35" s="31"/>
      <c r="I35" s="31"/>
      <c r="J35" s="31"/>
      <c r="K35">
        <v>1</v>
      </c>
      <c r="L35" s="18" t="s">
        <v>140</v>
      </c>
      <c r="M35" s="41"/>
      <c r="N35" s="31"/>
      <c r="O35" s="31"/>
      <c r="P35" s="31"/>
      <c r="Q35" s="31"/>
      <c r="R35" s="41"/>
      <c r="S35" s="31"/>
      <c r="T35" s="31"/>
      <c r="U35" s="31"/>
      <c r="V35" s="31"/>
    </row>
    <row r="36" spans="1:22" ht="142" customHeight="1" x14ac:dyDescent="0.2">
      <c r="A36" s="33" t="s">
        <v>73</v>
      </c>
      <c r="B36" s="31"/>
      <c r="C36" s="31"/>
      <c r="D36" s="31"/>
      <c r="E36" s="31"/>
      <c r="F36" s="31"/>
      <c r="G36" s="31"/>
      <c r="H36" s="31"/>
      <c r="I36" s="31"/>
      <c r="J36" s="31"/>
      <c r="K36">
        <v>1</v>
      </c>
      <c r="L36" s="18" t="s">
        <v>141</v>
      </c>
      <c r="M36" s="9"/>
      <c r="N36" s="9"/>
      <c r="O36" s="9"/>
      <c r="P36" s="9"/>
      <c r="Q36" s="30"/>
      <c r="R36" s="31"/>
      <c r="S36" s="31"/>
      <c r="T36" s="31"/>
      <c r="U36" s="31"/>
      <c r="V36" s="9"/>
    </row>
    <row r="37" spans="1:22" ht="28.25" customHeight="1" x14ac:dyDescent="0.2">
      <c r="A37" s="33" t="s">
        <v>76</v>
      </c>
      <c r="B37" s="31"/>
      <c r="C37" s="31"/>
      <c r="D37" s="31"/>
      <c r="E37" s="31"/>
      <c r="F37" s="31"/>
      <c r="G37" s="31"/>
      <c r="H37" s="31"/>
      <c r="I37" s="31"/>
      <c r="J37" s="31"/>
      <c r="K37">
        <v>1</v>
      </c>
      <c r="L37" s="19"/>
      <c r="M37" s="9"/>
      <c r="N37" s="9"/>
      <c r="O37" s="9"/>
      <c r="P37" s="9"/>
      <c r="Q37" s="30"/>
      <c r="R37" s="31"/>
      <c r="S37" s="31"/>
      <c r="T37" s="31"/>
      <c r="U37" s="31"/>
      <c r="V37" s="9"/>
    </row>
    <row r="38" spans="1:22" ht="28.25" customHeight="1" x14ac:dyDescent="0.2">
      <c r="A38" s="33" t="s">
        <v>78</v>
      </c>
      <c r="B38" s="31"/>
      <c r="C38" s="31"/>
      <c r="D38" s="31"/>
      <c r="E38" s="31"/>
      <c r="F38" s="31"/>
      <c r="G38" s="31"/>
      <c r="H38" s="31"/>
      <c r="I38" s="31"/>
      <c r="J38" s="31"/>
      <c r="K38">
        <v>1</v>
      </c>
      <c r="L38" s="19"/>
      <c r="M38" s="9"/>
      <c r="N38" s="9"/>
      <c r="O38" s="9"/>
      <c r="P38" s="9"/>
      <c r="Q38" s="30"/>
      <c r="R38" s="31"/>
      <c r="S38" s="31"/>
      <c r="T38" s="31"/>
      <c r="U38" s="31"/>
      <c r="V38" s="9"/>
    </row>
    <row r="39" spans="1:22" x14ac:dyDescent="0.2">
      <c r="A39" s="35" t="s">
        <v>79</v>
      </c>
      <c r="B39" s="31"/>
      <c r="C39" s="31"/>
      <c r="D39" s="31"/>
      <c r="E39" s="31"/>
      <c r="F39" s="31"/>
      <c r="G39" s="31"/>
      <c r="H39" s="31"/>
      <c r="I39" s="31"/>
      <c r="J39" s="31"/>
      <c r="K39" s="1"/>
      <c r="M39" s="3" t="s">
        <v>80</v>
      </c>
      <c r="N39" s="3">
        <f>SUM($K$41:$K44)</f>
        <v>4</v>
      </c>
      <c r="O39" s="4">
        <v>4</v>
      </c>
    </row>
    <row r="40" spans="1:22" x14ac:dyDescent="0.2">
      <c r="A40" s="36" t="s">
        <v>33</v>
      </c>
      <c r="B40" s="31"/>
      <c r="C40" s="31"/>
      <c r="D40" s="31"/>
      <c r="E40" s="31"/>
      <c r="F40" s="31"/>
      <c r="G40" s="31"/>
      <c r="H40" s="31"/>
      <c r="I40" s="31"/>
      <c r="J40" s="31"/>
      <c r="K40" s="31"/>
      <c r="M40" s="3"/>
      <c r="N40" s="3"/>
      <c r="O40" s="3"/>
    </row>
    <row r="41" spans="1:22" ht="69.5" customHeight="1" x14ac:dyDescent="0.2">
      <c r="A41" s="33" t="s">
        <v>81</v>
      </c>
      <c r="B41" s="31"/>
      <c r="C41" s="31"/>
      <c r="D41" s="31"/>
      <c r="E41" s="31"/>
      <c r="F41" s="31"/>
      <c r="G41" s="31"/>
      <c r="H41" s="31"/>
      <c r="I41" s="31"/>
      <c r="J41" s="31"/>
      <c r="K41">
        <v>1</v>
      </c>
      <c r="L41" s="18" t="s">
        <v>142</v>
      </c>
      <c r="Q41" s="51" t="s">
        <v>143</v>
      </c>
      <c r="R41" s="31"/>
      <c r="S41" s="31"/>
      <c r="T41" s="31"/>
      <c r="U41" s="31"/>
    </row>
    <row r="42" spans="1:22" ht="36" customHeight="1" x14ac:dyDescent="0.2">
      <c r="A42" s="33" t="s">
        <v>85</v>
      </c>
      <c r="B42" s="31"/>
      <c r="C42" s="31"/>
      <c r="D42" s="31"/>
      <c r="E42" s="31"/>
      <c r="F42" s="31"/>
      <c r="G42" s="31"/>
      <c r="H42" s="31"/>
      <c r="I42" s="31"/>
      <c r="J42" s="31"/>
      <c r="K42">
        <v>1</v>
      </c>
      <c r="L42" s="18" t="s">
        <v>144</v>
      </c>
      <c r="Q42" s="30"/>
      <c r="R42" s="31"/>
      <c r="S42" s="31"/>
      <c r="T42" s="31"/>
      <c r="U42" s="31"/>
    </row>
    <row r="43" spans="1:22" ht="36" customHeight="1" x14ac:dyDescent="0.2">
      <c r="A43" s="33" t="s">
        <v>88</v>
      </c>
      <c r="B43" s="31"/>
      <c r="C43" s="31"/>
      <c r="D43" s="31"/>
      <c r="E43" s="31"/>
      <c r="F43" s="31"/>
      <c r="G43" s="31"/>
      <c r="H43" s="31"/>
      <c r="I43" s="31"/>
      <c r="J43" s="31"/>
      <c r="K43">
        <v>1</v>
      </c>
      <c r="L43" s="18" t="s">
        <v>145</v>
      </c>
      <c r="Q43" s="30"/>
      <c r="R43" s="31"/>
      <c r="S43" s="31"/>
      <c r="T43" s="31"/>
      <c r="U43" s="31"/>
    </row>
    <row r="44" spans="1:22" ht="33" customHeight="1" x14ac:dyDescent="0.2">
      <c r="A44" s="37" t="s">
        <v>91</v>
      </c>
      <c r="B44" s="31"/>
      <c r="C44" s="31"/>
      <c r="D44" s="31"/>
      <c r="E44" s="31"/>
      <c r="F44" s="31"/>
      <c r="G44" s="31"/>
      <c r="H44" s="31"/>
      <c r="I44" s="31"/>
      <c r="J44" s="31"/>
      <c r="K44" s="21">
        <v>1</v>
      </c>
      <c r="L44" s="22" t="s">
        <v>146</v>
      </c>
      <c r="Q44" s="30"/>
      <c r="R44" s="31"/>
      <c r="S44" s="31"/>
      <c r="T44" s="31"/>
      <c r="U44" s="31"/>
    </row>
    <row r="45" spans="1:22" x14ac:dyDescent="0.2">
      <c r="A45" s="43" t="s">
        <v>93</v>
      </c>
      <c r="B45" s="31"/>
      <c r="C45" s="31"/>
      <c r="D45" s="31"/>
      <c r="E45" s="31"/>
      <c r="F45" s="31"/>
      <c r="G45" s="31"/>
      <c r="H45" s="31"/>
      <c r="I45" s="31"/>
      <c r="J45" s="31"/>
      <c r="K45" s="2"/>
      <c r="M45" s="3" t="s">
        <v>94</v>
      </c>
      <c r="N45" s="3">
        <f>IF(SUM($N$3:$R$3)&gt;3,SUM($K$47:$K56),0)</f>
        <v>5</v>
      </c>
      <c r="O45" s="4">
        <v>10</v>
      </c>
    </row>
    <row r="46" spans="1:22" x14ac:dyDescent="0.2">
      <c r="A46" s="42" t="s">
        <v>95</v>
      </c>
      <c r="B46" s="31"/>
      <c r="C46" s="31"/>
      <c r="D46" s="31"/>
      <c r="E46" s="31"/>
      <c r="F46" s="31"/>
      <c r="G46" s="31"/>
      <c r="H46" s="31"/>
      <c r="I46" s="31"/>
      <c r="J46" s="31"/>
      <c r="K46" s="31"/>
      <c r="M46" s="3"/>
      <c r="N46" s="3"/>
      <c r="O46" s="3"/>
    </row>
    <row r="47" spans="1:22" x14ac:dyDescent="0.2">
      <c r="A47" s="41" t="s">
        <v>96</v>
      </c>
      <c r="B47" s="31"/>
      <c r="C47" s="31"/>
      <c r="D47" s="31"/>
      <c r="E47" s="31"/>
      <c r="F47" s="31"/>
      <c r="G47" s="31"/>
      <c r="H47" s="31"/>
      <c r="I47" s="31"/>
      <c r="J47" s="31"/>
      <c r="K47">
        <v>1</v>
      </c>
      <c r="L47" s="19"/>
      <c r="Q47" s="30"/>
      <c r="R47" s="31"/>
      <c r="S47" s="31"/>
      <c r="T47" s="31"/>
      <c r="U47" s="31"/>
    </row>
    <row r="48" spans="1:22" x14ac:dyDescent="0.2">
      <c r="A48" s="41" t="s">
        <v>97</v>
      </c>
      <c r="B48" s="31"/>
      <c r="C48" s="31"/>
      <c r="D48" s="31"/>
      <c r="E48" s="31"/>
      <c r="F48" s="31"/>
      <c r="G48" s="31"/>
      <c r="H48" s="31"/>
      <c r="I48" s="31"/>
      <c r="J48" s="31"/>
      <c r="K48">
        <v>0</v>
      </c>
      <c r="L48" s="19"/>
      <c r="Q48" s="30"/>
      <c r="R48" s="31"/>
      <c r="S48" s="31"/>
      <c r="T48" s="31"/>
      <c r="U48" s="31"/>
    </row>
    <row r="49" spans="1:21" ht="72" customHeight="1" x14ac:dyDescent="0.2">
      <c r="A49" s="32" t="s">
        <v>98</v>
      </c>
      <c r="B49" s="31"/>
      <c r="C49" s="31"/>
      <c r="D49" s="31"/>
      <c r="E49" s="31"/>
      <c r="F49" s="31"/>
      <c r="G49" s="31"/>
      <c r="H49" s="31"/>
      <c r="I49" s="31"/>
      <c r="J49" s="31"/>
      <c r="K49">
        <v>1</v>
      </c>
      <c r="L49" s="18"/>
      <c r="Q49" s="30"/>
      <c r="R49" s="31"/>
      <c r="S49" s="31"/>
      <c r="T49" s="31"/>
      <c r="U49" s="31"/>
    </row>
    <row r="50" spans="1:21" ht="48" customHeight="1" x14ac:dyDescent="0.2">
      <c r="A50" s="32" t="s">
        <v>101</v>
      </c>
      <c r="B50" s="31"/>
      <c r="C50" s="31"/>
      <c r="D50" s="31"/>
      <c r="E50" s="31"/>
      <c r="F50" s="31"/>
      <c r="G50" s="31"/>
      <c r="H50" s="31"/>
      <c r="I50" s="31"/>
      <c r="J50" s="31"/>
      <c r="K50">
        <v>0</v>
      </c>
      <c r="L50" s="18"/>
      <c r="Q50" s="30"/>
      <c r="R50" s="31"/>
      <c r="S50" s="31"/>
      <c r="T50" s="31"/>
      <c r="U50" s="31"/>
    </row>
    <row r="51" spans="1:21" ht="43.75" customHeight="1" x14ac:dyDescent="0.2">
      <c r="A51" s="32" t="s">
        <v>103</v>
      </c>
      <c r="B51" s="31"/>
      <c r="C51" s="31"/>
      <c r="D51" s="31"/>
      <c r="E51" s="31"/>
      <c r="F51" s="31"/>
      <c r="G51" s="31"/>
      <c r="H51" s="31"/>
      <c r="I51" s="31"/>
      <c r="J51" s="31"/>
      <c r="K51">
        <v>1</v>
      </c>
      <c r="L51" s="18"/>
      <c r="Q51" s="30"/>
      <c r="R51" s="31"/>
      <c r="S51" s="31"/>
      <c r="T51" s="31"/>
      <c r="U51" s="31"/>
    </row>
    <row r="52" spans="1:21" ht="24" customHeight="1" x14ac:dyDescent="0.2">
      <c r="A52" s="32" t="s">
        <v>105</v>
      </c>
      <c r="B52" s="31"/>
      <c r="C52" s="31"/>
      <c r="D52" s="31"/>
      <c r="E52" s="31"/>
      <c r="F52" s="31"/>
      <c r="G52" s="31"/>
      <c r="H52" s="31"/>
      <c r="I52" s="31"/>
      <c r="J52" s="31"/>
      <c r="K52">
        <v>0</v>
      </c>
      <c r="L52" s="18"/>
      <c r="Q52" s="30"/>
      <c r="R52" s="31"/>
      <c r="S52" s="31"/>
      <c r="T52" s="31"/>
      <c r="U52" s="31"/>
    </row>
    <row r="53" spans="1:21" ht="28.75" customHeight="1" x14ac:dyDescent="0.2">
      <c r="A53" s="32" t="s">
        <v>107</v>
      </c>
      <c r="B53" s="31"/>
      <c r="C53" s="31"/>
      <c r="D53" s="31"/>
      <c r="E53" s="31"/>
      <c r="F53" s="31"/>
      <c r="G53" s="31"/>
      <c r="H53" s="31"/>
      <c r="I53" s="31"/>
      <c r="J53" s="31"/>
      <c r="K53">
        <v>0</v>
      </c>
      <c r="L53" s="18"/>
      <c r="Q53" s="30"/>
      <c r="R53" s="31"/>
      <c r="S53" s="31"/>
      <c r="T53" s="31"/>
      <c r="U53" s="31"/>
    </row>
    <row r="54" spans="1:21" ht="93" customHeight="1" x14ac:dyDescent="0.2">
      <c r="A54" s="32" t="s">
        <v>109</v>
      </c>
      <c r="B54" s="31"/>
      <c r="C54" s="31"/>
      <c r="D54" s="31"/>
      <c r="E54" s="31"/>
      <c r="F54" s="31"/>
      <c r="G54" s="31"/>
      <c r="H54" s="31"/>
      <c r="I54" s="31"/>
      <c r="J54" s="31"/>
      <c r="K54">
        <v>0</v>
      </c>
      <c r="L54" s="18"/>
      <c r="Q54" s="30"/>
      <c r="R54" s="31"/>
      <c r="S54" s="31"/>
      <c r="T54" s="31"/>
      <c r="U54" s="31"/>
    </row>
    <row r="55" spans="1:21" ht="28.25" customHeight="1" x14ac:dyDescent="0.2">
      <c r="A55" s="32" t="s">
        <v>111</v>
      </c>
      <c r="B55" s="31"/>
      <c r="C55" s="31"/>
      <c r="D55" s="31"/>
      <c r="E55" s="31"/>
      <c r="F55" s="31"/>
      <c r="G55" s="31"/>
      <c r="H55" s="31"/>
      <c r="I55" s="31"/>
      <c r="J55" s="31"/>
      <c r="K55">
        <v>1</v>
      </c>
      <c r="L55" s="18"/>
      <c r="Q55" s="30"/>
      <c r="R55" s="31"/>
      <c r="S55" s="31"/>
      <c r="T55" s="31"/>
      <c r="U55" s="31"/>
    </row>
    <row r="56" spans="1:21" ht="36" customHeight="1" x14ac:dyDescent="0.2">
      <c r="A56" s="32" t="s">
        <v>113</v>
      </c>
      <c r="B56" s="31"/>
      <c r="C56" s="31"/>
      <c r="D56" s="31"/>
      <c r="E56" s="31"/>
      <c r="F56" s="31"/>
      <c r="G56" s="31"/>
      <c r="H56" s="31"/>
      <c r="I56" s="31"/>
      <c r="J56" s="31"/>
      <c r="K56">
        <v>1</v>
      </c>
      <c r="L56" s="18"/>
      <c r="Q56" s="30"/>
      <c r="R56" s="31"/>
      <c r="S56" s="31"/>
      <c r="T56" s="31"/>
      <c r="U56" s="31"/>
    </row>
    <row r="58" spans="1:21" x14ac:dyDescent="0.2">
      <c r="H58" s="41" t="s">
        <v>115</v>
      </c>
      <c r="I58" s="31"/>
      <c r="J58" s="31"/>
      <c r="K58" t="str">
        <f>IF($N$5&lt;$O$5,"Non-Recevable",IF(SUM($N$3:$R$3)&lt;3,"Très insuffisant",IF(SUM($N$3:$R$3)&lt;5,"Insuffisant",IF(SUM($K$47:$K$56)&lt;5,"Bien","Très Bien"))))</f>
        <v>Très Bien</v>
      </c>
      <c r="M58" s="41"/>
      <c r="N58" s="31"/>
      <c r="O58" s="31"/>
      <c r="P58" s="31"/>
      <c r="Q58" s="39"/>
      <c r="R58" s="31"/>
      <c r="S58" s="31"/>
      <c r="T58" s="31"/>
      <c r="U58" s="31"/>
    </row>
    <row r="59" spans="1:21" x14ac:dyDescent="0.2">
      <c r="H59" t="s">
        <v>116</v>
      </c>
    </row>
    <row r="60" spans="1:21" x14ac:dyDescent="0.2">
      <c r="H60" s="46"/>
      <c r="I60" s="31"/>
      <c r="J60" s="31"/>
      <c r="K60" s="31"/>
      <c r="L60" s="31"/>
      <c r="M60" s="31"/>
    </row>
    <row r="61" spans="1:21" x14ac:dyDescent="0.2">
      <c r="H61" s="31"/>
      <c r="I61" s="31"/>
      <c r="J61" s="31"/>
      <c r="K61" s="31"/>
      <c r="L61" s="31"/>
      <c r="M61" s="31"/>
    </row>
    <row r="62" spans="1:21" x14ac:dyDescent="0.2">
      <c r="H62" s="31"/>
      <c r="I62" s="31"/>
      <c r="J62" s="31"/>
      <c r="K62" s="31"/>
      <c r="L62" s="31"/>
      <c r="M62" s="31"/>
    </row>
    <row r="63" spans="1:21" x14ac:dyDescent="0.2">
      <c r="H63" s="31"/>
      <c r="I63" s="31"/>
      <c r="J63" s="31"/>
      <c r="K63" s="31"/>
      <c r="L63" s="31"/>
      <c r="M63" s="31"/>
    </row>
    <row r="64" spans="1:21" x14ac:dyDescent="0.2">
      <c r="H64" s="31"/>
      <c r="I64" s="31"/>
      <c r="J64" s="31"/>
      <c r="K64" s="31"/>
      <c r="L64" s="31"/>
      <c r="M64" s="31"/>
    </row>
    <row r="65" spans="8:13" x14ac:dyDescent="0.2">
      <c r="H65" s="31"/>
      <c r="I65" s="31"/>
      <c r="J65" s="31"/>
      <c r="K65" s="31"/>
      <c r="L65" s="31"/>
      <c r="M65" s="31"/>
    </row>
    <row r="66" spans="8:13" x14ac:dyDescent="0.2">
      <c r="H66" s="31"/>
      <c r="I66" s="31"/>
      <c r="J66" s="31"/>
      <c r="K66" s="31"/>
      <c r="L66" s="31"/>
      <c r="M66" s="31"/>
    </row>
    <row r="67" spans="8:13" x14ac:dyDescent="0.2">
      <c r="H67" s="31"/>
      <c r="I67" s="31"/>
      <c r="J67" s="31"/>
      <c r="K67" s="31"/>
      <c r="L67" s="31"/>
      <c r="M67" s="31"/>
    </row>
    <row r="68" spans="8:13" x14ac:dyDescent="0.2">
      <c r="H68" s="31"/>
      <c r="I68" s="31"/>
      <c r="J68" s="31"/>
      <c r="K68" s="31"/>
      <c r="L68" s="31"/>
      <c r="M68" s="31"/>
    </row>
  </sheetData>
  <mergeCells count="97">
    <mergeCell ref="A1:J1"/>
    <mergeCell ref="A45:J45"/>
    <mergeCell ref="C3:E3"/>
    <mergeCell ref="Q9:U9"/>
    <mergeCell ref="A37:J37"/>
    <mergeCell ref="Q17:U17"/>
    <mergeCell ref="Q11:U11"/>
    <mergeCell ref="A26:J26"/>
    <mergeCell ref="M3:M4"/>
    <mergeCell ref="A30:J30"/>
    <mergeCell ref="Q10:U10"/>
    <mergeCell ref="Q8:U8"/>
    <mergeCell ref="A5:J5"/>
    <mergeCell ref="A14:J14"/>
    <mergeCell ref="Q5:U5"/>
    <mergeCell ref="R35:V35"/>
    <mergeCell ref="H60:M68"/>
    <mergeCell ref="A21:K21"/>
    <mergeCell ref="Q49:U49"/>
    <mergeCell ref="Q22:U22"/>
    <mergeCell ref="A54:J54"/>
    <mergeCell ref="Q36:U36"/>
    <mergeCell ref="Q30:U30"/>
    <mergeCell ref="A41:J41"/>
    <mergeCell ref="A56:J56"/>
    <mergeCell ref="A27:J27"/>
    <mergeCell ref="A40:K40"/>
    <mergeCell ref="A33:J33"/>
    <mergeCell ref="A53:J53"/>
    <mergeCell ref="A35:J35"/>
    <mergeCell ref="Q54:U54"/>
    <mergeCell ref="Q55:U55"/>
    <mergeCell ref="A3:B3"/>
    <mergeCell ref="A8:J8"/>
    <mergeCell ref="Q12:U12"/>
    <mergeCell ref="A17:J17"/>
    <mergeCell ref="A10:J10"/>
    <mergeCell ref="A6:K6"/>
    <mergeCell ref="A9:J9"/>
    <mergeCell ref="A11:J11"/>
    <mergeCell ref="Q7:U7"/>
    <mergeCell ref="Q16:U16"/>
    <mergeCell ref="Q19:U19"/>
    <mergeCell ref="A24:J24"/>
    <mergeCell ref="Q50:U50"/>
    <mergeCell ref="A19:J19"/>
    <mergeCell ref="A39:J39"/>
    <mergeCell ref="A48:J48"/>
    <mergeCell ref="Q26:U26"/>
    <mergeCell ref="A47:J47"/>
    <mergeCell ref="A34:K34"/>
    <mergeCell ref="A22:J22"/>
    <mergeCell ref="A20:J20"/>
    <mergeCell ref="Q24:U24"/>
    <mergeCell ref="Q31:U31"/>
    <mergeCell ref="A36:J36"/>
    <mergeCell ref="Q25:U25"/>
    <mergeCell ref="Q43:U43"/>
    <mergeCell ref="Q18:U18"/>
    <mergeCell ref="A7:J7"/>
    <mergeCell ref="A16:J16"/>
    <mergeCell ref="A25:J25"/>
    <mergeCell ref="A55:J55"/>
    <mergeCell ref="A12:J12"/>
    <mergeCell ref="A18:J18"/>
    <mergeCell ref="A23:J23"/>
    <mergeCell ref="A15:K15"/>
    <mergeCell ref="A52:J52"/>
    <mergeCell ref="A32:J32"/>
    <mergeCell ref="A29:J29"/>
    <mergeCell ref="A38:J38"/>
    <mergeCell ref="Q29:U29"/>
    <mergeCell ref="Q23:U23"/>
    <mergeCell ref="Q38:U38"/>
    <mergeCell ref="H58:J58"/>
    <mergeCell ref="A44:J44"/>
    <mergeCell ref="Q58:U58"/>
    <mergeCell ref="A46:K46"/>
    <mergeCell ref="Q44:U44"/>
    <mergeCell ref="Q48:U48"/>
    <mergeCell ref="A50:J50"/>
    <mergeCell ref="Q56:U56"/>
    <mergeCell ref="A51:J51"/>
    <mergeCell ref="M58:P58"/>
    <mergeCell ref="Q53:U53"/>
    <mergeCell ref="Q47:U47"/>
    <mergeCell ref="Q52:U52"/>
    <mergeCell ref="A49:J49"/>
    <mergeCell ref="Q51:U51"/>
    <mergeCell ref="Q41:U41"/>
    <mergeCell ref="A28:K28"/>
    <mergeCell ref="A42:J42"/>
    <mergeCell ref="Q37:U37"/>
    <mergeCell ref="A43:J43"/>
    <mergeCell ref="M35:Q35"/>
    <mergeCell ref="Q42:U42"/>
    <mergeCell ref="A31:J31"/>
  </mergeCells>
  <conditionalFormatting sqref="K58">
    <cfRule type="containsText" dxfId="7" priority="1" operator="containsText" text="Très Bien">
      <formula>NOT(ISERROR(SEARCH("Très Bien",K58)))</formula>
    </cfRule>
    <cfRule type="containsText" dxfId="6" priority="2" operator="containsText" text="Bien">
      <formula>NOT(ISERROR(SEARCH("Bien",K58)))</formula>
    </cfRule>
    <cfRule type="containsText" dxfId="5" priority="3" operator="containsText" text="Très insuffisant">
      <formula>NOT(ISERROR(SEARCH("Très insuffisant",K58)))</formula>
    </cfRule>
    <cfRule type="containsText" dxfId="4" priority="4" operator="containsText" text="Insuffisant">
      <formula>NOT(ISERROR(SEARCH("Insuffisant",K58)))</formula>
    </cfRule>
  </conditionalFormatting>
  <pageMargins left="0.7" right="0.7" top="0.75" bottom="0.75" header="0.3" footer="0.3"/>
  <pageSetup paperSize="9" orientation="portrait" horizontalDpi="429496729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68"/>
  <sheetViews>
    <sheetView tabSelected="1" topLeftCell="A31" zoomScale="130" zoomScaleNormal="130" workbookViewId="0">
      <selection activeCell="M36" sqref="M36"/>
    </sheetView>
  </sheetViews>
  <sheetFormatPr baseColWidth="10" defaultColWidth="9.33203125" defaultRowHeight="15" x14ac:dyDescent="0.2"/>
  <cols>
    <col min="10" max="10" width="10.5" customWidth="1"/>
    <col min="11" max="11" width="9.33203125" customWidth="1"/>
    <col min="12" max="12" width="41.33203125" customWidth="1"/>
    <col min="13" max="13" width="18.6640625" customWidth="1"/>
    <col min="14" max="17" width="4.6640625" bestFit="1" customWidth="1"/>
    <col min="18" max="18" width="4.1640625" bestFit="1" customWidth="1"/>
  </cols>
  <sheetData>
    <row r="1" spans="1:21" ht="21" customHeight="1" x14ac:dyDescent="0.25">
      <c r="A1" s="47" t="s">
        <v>147</v>
      </c>
      <c r="B1" s="31"/>
      <c r="C1" s="31"/>
      <c r="D1" s="31"/>
      <c r="E1" s="31"/>
      <c r="F1" s="31"/>
      <c r="G1" s="31"/>
      <c r="H1" s="31"/>
      <c r="I1" s="31"/>
      <c r="J1" s="31"/>
    </row>
    <row r="2" spans="1:21" x14ac:dyDescent="0.2">
      <c r="M2" s="16" t="s">
        <v>1</v>
      </c>
      <c r="N2" s="16" t="s">
        <v>2</v>
      </c>
      <c r="O2" s="16" t="s">
        <v>3</v>
      </c>
      <c r="P2" s="16" t="s">
        <v>4</v>
      </c>
      <c r="Q2" s="16" t="s">
        <v>5</v>
      </c>
      <c r="R2" s="16" t="s">
        <v>6</v>
      </c>
    </row>
    <row r="3" spans="1:21" ht="14.5" customHeight="1" x14ac:dyDescent="0.2">
      <c r="A3" s="44" t="s">
        <v>7</v>
      </c>
      <c r="B3" s="31"/>
      <c r="C3" s="41" t="s">
        <v>148</v>
      </c>
      <c r="D3" s="31"/>
      <c r="E3" s="31"/>
      <c r="M3" s="48" t="s">
        <v>10</v>
      </c>
      <c r="N3" s="17">
        <f>IF($O$5=$N$5,TRUNC($N$14/$O$14),0)</f>
        <v>1</v>
      </c>
      <c r="O3" s="17">
        <f>IF($O$5=$N$5,TRUNC($N$20/$O$20),0)</f>
        <v>1</v>
      </c>
      <c r="P3" s="17">
        <f>IF($O$5=$N$5,TRUNC($N$27/$O$27),0)</f>
        <v>1</v>
      </c>
      <c r="Q3" s="17">
        <f>IF($O$5=$N$5,TRUNC($N$33/$O$33),0)</f>
        <v>1</v>
      </c>
      <c r="R3" s="17">
        <f>IF($O$5=$N$5,TRUNC($N$39/$O$39),0)</f>
        <v>1</v>
      </c>
    </row>
    <row r="4" spans="1:21" x14ac:dyDescent="0.2">
      <c r="M4" s="31"/>
      <c r="N4" s="17"/>
      <c r="O4" s="17"/>
      <c r="P4" s="17"/>
      <c r="Q4" s="17"/>
      <c r="R4" s="17"/>
    </row>
    <row r="5" spans="1:21" ht="48" customHeight="1" x14ac:dyDescent="0.2">
      <c r="A5" s="49" t="s">
        <v>12</v>
      </c>
      <c r="B5" s="31"/>
      <c r="C5" s="31"/>
      <c r="D5" s="31"/>
      <c r="E5" s="31"/>
      <c r="F5" s="31"/>
      <c r="G5" s="31"/>
      <c r="H5" s="31"/>
      <c r="I5" s="31"/>
      <c r="J5" s="31"/>
      <c r="K5" s="5" t="s">
        <v>13</v>
      </c>
      <c r="L5" s="20" t="s">
        <v>14</v>
      </c>
      <c r="M5" s="6" t="s">
        <v>15</v>
      </c>
      <c r="N5" s="6">
        <f>SUM($K$7:$K$12)</f>
        <v>6</v>
      </c>
      <c r="O5" s="7">
        <v>6</v>
      </c>
      <c r="Q5" s="50" t="s">
        <v>16</v>
      </c>
      <c r="R5" s="31"/>
      <c r="S5" s="31"/>
      <c r="T5" s="31"/>
      <c r="U5" s="31"/>
    </row>
    <row r="6" spans="1:21" x14ac:dyDescent="0.2">
      <c r="A6" s="45" t="s">
        <v>17</v>
      </c>
      <c r="B6" s="31"/>
      <c r="C6" s="31"/>
      <c r="D6" s="31"/>
      <c r="E6" s="31"/>
      <c r="F6" s="31"/>
      <c r="G6" s="31"/>
      <c r="H6" s="31"/>
      <c r="I6" s="31"/>
      <c r="J6" s="31"/>
      <c r="K6" s="31"/>
    </row>
    <row r="7" spans="1:21" ht="36.75" customHeight="1" x14ac:dyDescent="0.2">
      <c r="A7" s="32" t="s">
        <v>18</v>
      </c>
      <c r="B7" s="31"/>
      <c r="C7" s="31"/>
      <c r="D7" s="31"/>
      <c r="E7" s="31"/>
      <c r="F7" s="31"/>
      <c r="G7" s="31"/>
      <c r="H7" s="31"/>
      <c r="I7" s="31"/>
      <c r="J7" s="31"/>
      <c r="K7">
        <v>1</v>
      </c>
      <c r="L7" s="19"/>
      <c r="Q7" s="30"/>
      <c r="R7" s="31"/>
      <c r="S7" s="31"/>
      <c r="T7" s="31"/>
      <c r="U7" s="31"/>
    </row>
    <row r="8" spans="1:21" ht="42.5" customHeight="1" x14ac:dyDescent="0.2">
      <c r="A8" s="32" t="s">
        <v>19</v>
      </c>
      <c r="B8" s="31"/>
      <c r="C8" s="31"/>
      <c r="D8" s="31"/>
      <c r="E8" s="31"/>
      <c r="F8" s="31"/>
      <c r="G8" s="31"/>
      <c r="H8" s="31"/>
      <c r="I8" s="31"/>
      <c r="J8" s="31"/>
      <c r="K8" s="15">
        <f>IF(N8&lt;=O8,1,0)</f>
        <v>1</v>
      </c>
      <c r="L8" s="19"/>
      <c r="M8" s="14" t="s">
        <v>20</v>
      </c>
      <c r="N8">
        <v>3</v>
      </c>
      <c r="O8" s="11">
        <v>3</v>
      </c>
      <c r="Q8" s="30"/>
      <c r="R8" s="31"/>
      <c r="S8" s="31"/>
      <c r="T8" s="31"/>
      <c r="U8" s="31"/>
    </row>
    <row r="9" spans="1:21" ht="30" customHeight="1" x14ac:dyDescent="0.2">
      <c r="A9" s="32" t="s">
        <v>22</v>
      </c>
      <c r="B9" s="31"/>
      <c r="C9" s="31"/>
      <c r="D9" s="31"/>
      <c r="E9" s="31"/>
      <c r="F9" s="31"/>
      <c r="G9" s="31"/>
      <c r="H9" s="31"/>
      <c r="I9" s="31"/>
      <c r="J9" s="31"/>
      <c r="K9">
        <v>1</v>
      </c>
      <c r="L9" s="19"/>
      <c r="Q9" s="30"/>
      <c r="R9" s="31"/>
      <c r="S9" s="31"/>
      <c r="T9" s="31"/>
      <c r="U9" s="31"/>
    </row>
    <row r="10" spans="1:21" ht="37.25" customHeight="1" x14ac:dyDescent="0.2">
      <c r="A10" s="32" t="s">
        <v>23</v>
      </c>
      <c r="B10" s="31"/>
      <c r="C10" s="31"/>
      <c r="D10" s="31"/>
      <c r="E10" s="31"/>
      <c r="F10" s="31"/>
      <c r="G10" s="31"/>
      <c r="H10" s="31"/>
      <c r="I10" s="31"/>
      <c r="J10" s="31"/>
      <c r="K10">
        <v>1</v>
      </c>
      <c r="L10" s="19"/>
      <c r="Q10" s="30"/>
      <c r="R10" s="31"/>
      <c r="S10" s="31"/>
      <c r="T10" s="31"/>
      <c r="U10" s="31"/>
    </row>
    <row r="11" spans="1:21" ht="36.75" customHeight="1" x14ac:dyDescent="0.2">
      <c r="A11" s="32" t="s">
        <v>25</v>
      </c>
      <c r="B11" s="31"/>
      <c r="C11" s="31"/>
      <c r="D11" s="31"/>
      <c r="E11" s="31"/>
      <c r="F11" s="31"/>
      <c r="G11" s="31"/>
      <c r="H11" s="31"/>
      <c r="I11" s="31"/>
      <c r="J11" s="31"/>
      <c r="K11">
        <v>1</v>
      </c>
      <c r="L11" s="19"/>
      <c r="Q11" s="30"/>
      <c r="R11" s="31"/>
      <c r="S11" s="31"/>
      <c r="T11" s="31"/>
      <c r="U11" s="31"/>
    </row>
    <row r="12" spans="1:21" ht="55.25" customHeight="1" x14ac:dyDescent="0.2">
      <c r="A12" s="32" t="s">
        <v>26</v>
      </c>
      <c r="B12" s="31"/>
      <c r="C12" s="31"/>
      <c r="D12" s="31"/>
      <c r="E12" s="31"/>
      <c r="F12" s="31"/>
      <c r="G12" s="31"/>
      <c r="H12" s="31"/>
      <c r="I12" s="31"/>
      <c r="J12" s="31"/>
      <c r="K12" s="15">
        <f>IF(N12&lt;=O12,1,0)</f>
        <v>1</v>
      </c>
      <c r="L12" s="18" t="s">
        <v>167</v>
      </c>
      <c r="M12" t="s">
        <v>28</v>
      </c>
      <c r="N12">
        <v>3</v>
      </c>
      <c r="O12" s="11">
        <v>3</v>
      </c>
      <c r="P12" s="10"/>
      <c r="Q12" s="30"/>
      <c r="R12" s="31"/>
      <c r="S12" s="31"/>
      <c r="T12" s="31"/>
      <c r="U12" s="31"/>
    </row>
    <row r="13" spans="1:21" ht="27.5" customHeight="1" x14ac:dyDescent="0.2">
      <c r="A13" s="9"/>
      <c r="B13" s="9"/>
      <c r="C13" s="9"/>
      <c r="D13" s="9"/>
      <c r="E13" s="9"/>
      <c r="F13" s="9"/>
      <c r="G13" s="9"/>
      <c r="H13" s="9"/>
      <c r="I13" s="9"/>
      <c r="J13" s="9"/>
      <c r="K13" s="8"/>
      <c r="O13" s="13"/>
      <c r="P13" s="10"/>
      <c r="Q13" s="10"/>
      <c r="R13" s="10"/>
      <c r="S13" s="10"/>
      <c r="T13" s="10"/>
    </row>
    <row r="14" spans="1:21" x14ac:dyDescent="0.2">
      <c r="A14" s="35" t="s">
        <v>30</v>
      </c>
      <c r="B14" s="31"/>
      <c r="C14" s="31"/>
      <c r="D14" s="31"/>
      <c r="E14" s="31"/>
      <c r="F14" s="31"/>
      <c r="G14" s="31"/>
      <c r="H14" s="31"/>
      <c r="I14" s="31"/>
      <c r="J14" s="31"/>
      <c r="K14" s="1" t="s">
        <v>31</v>
      </c>
      <c r="M14" s="3" t="s">
        <v>32</v>
      </c>
      <c r="N14" s="3">
        <f>SUM($K$16:$K$19)</f>
        <v>4</v>
      </c>
      <c r="O14" s="3">
        <v>4</v>
      </c>
    </row>
    <row r="15" spans="1:21" x14ac:dyDescent="0.2">
      <c r="A15" s="36" t="s">
        <v>33</v>
      </c>
      <c r="B15" s="31"/>
      <c r="C15" s="31"/>
      <c r="D15" s="31"/>
      <c r="E15" s="31"/>
      <c r="F15" s="31"/>
      <c r="G15" s="31"/>
      <c r="H15" s="31"/>
      <c r="I15" s="31"/>
      <c r="J15" s="31"/>
      <c r="K15" s="31"/>
      <c r="M15" s="12"/>
      <c r="N15" s="12"/>
      <c r="O15" s="12"/>
    </row>
    <row r="16" spans="1:21" ht="82.5" customHeight="1" x14ac:dyDescent="0.2">
      <c r="A16" s="33" t="s">
        <v>34</v>
      </c>
      <c r="B16" s="31"/>
      <c r="C16" s="31"/>
      <c r="D16" s="31"/>
      <c r="E16" s="31"/>
      <c r="F16" s="31"/>
      <c r="G16" s="31"/>
      <c r="H16" s="31"/>
      <c r="I16" s="31"/>
      <c r="J16" s="31"/>
      <c r="K16">
        <v>1</v>
      </c>
      <c r="L16" s="18" t="s">
        <v>132</v>
      </c>
      <c r="M16" s="10"/>
      <c r="N16" s="10"/>
      <c r="O16" s="10"/>
      <c r="Q16" s="30"/>
      <c r="R16" s="31"/>
      <c r="S16" s="31"/>
      <c r="T16" s="31"/>
      <c r="U16" s="31"/>
    </row>
    <row r="17" spans="1:21" ht="75" customHeight="1" x14ac:dyDescent="0.2">
      <c r="A17" s="33" t="s">
        <v>36</v>
      </c>
      <c r="B17" s="31"/>
      <c r="C17" s="31"/>
      <c r="D17" s="31"/>
      <c r="E17" s="31"/>
      <c r="F17" s="31"/>
      <c r="G17" s="31"/>
      <c r="H17" s="31"/>
      <c r="I17" s="31"/>
      <c r="J17" s="31"/>
      <c r="K17">
        <v>1</v>
      </c>
      <c r="L17" s="53" t="s">
        <v>165</v>
      </c>
      <c r="Q17" s="30"/>
      <c r="R17" s="31"/>
      <c r="S17" s="31"/>
      <c r="T17" s="31"/>
      <c r="U17" s="31"/>
    </row>
    <row r="18" spans="1:21" ht="260" x14ac:dyDescent="0.2">
      <c r="A18" s="33" t="s">
        <v>40</v>
      </c>
      <c r="B18" s="31"/>
      <c r="C18" s="31"/>
      <c r="D18" s="31"/>
      <c r="E18" s="31"/>
      <c r="F18" s="31"/>
      <c r="G18" s="31"/>
      <c r="H18" s="31"/>
      <c r="I18" s="31"/>
      <c r="J18" s="31"/>
      <c r="K18">
        <v>1</v>
      </c>
      <c r="L18" s="29" t="s">
        <v>168</v>
      </c>
      <c r="Q18" s="30"/>
      <c r="R18" s="31"/>
      <c r="S18" s="31"/>
      <c r="T18" s="31"/>
      <c r="U18" s="31"/>
    </row>
    <row r="19" spans="1:21" ht="60.75" customHeight="1" x14ac:dyDescent="0.2">
      <c r="A19" s="33" t="s">
        <v>42</v>
      </c>
      <c r="B19" s="31"/>
      <c r="C19" s="31"/>
      <c r="D19" s="31"/>
      <c r="E19" s="31"/>
      <c r="F19" s="31"/>
      <c r="G19" s="31"/>
      <c r="H19" s="31"/>
      <c r="I19" s="31"/>
      <c r="J19" s="31"/>
      <c r="K19">
        <v>1</v>
      </c>
      <c r="L19" s="18" t="s">
        <v>132</v>
      </c>
      <c r="Q19" s="30"/>
      <c r="R19" s="31"/>
      <c r="S19" s="31"/>
      <c r="T19" s="31"/>
      <c r="U19" s="31"/>
    </row>
    <row r="20" spans="1:21" x14ac:dyDescent="0.2">
      <c r="A20" s="35" t="s">
        <v>44</v>
      </c>
      <c r="B20" s="31"/>
      <c r="C20" s="31"/>
      <c r="D20" s="31"/>
      <c r="E20" s="31"/>
      <c r="F20" s="31"/>
      <c r="G20" s="31"/>
      <c r="H20" s="31"/>
      <c r="I20" s="31"/>
      <c r="J20" s="31"/>
      <c r="K20" s="1"/>
      <c r="M20" s="3" t="s">
        <v>45</v>
      </c>
      <c r="N20" s="3">
        <f>SUM($K$23:$K$26)</f>
        <v>4</v>
      </c>
      <c r="O20" s="4">
        <v>4</v>
      </c>
    </row>
    <row r="21" spans="1:21" x14ac:dyDescent="0.2">
      <c r="A21" s="36" t="s">
        <v>33</v>
      </c>
      <c r="B21" s="31"/>
      <c r="C21" s="31"/>
      <c r="D21" s="31"/>
      <c r="E21" s="31"/>
      <c r="F21" s="31"/>
      <c r="G21" s="31"/>
      <c r="H21" s="31"/>
      <c r="I21" s="31"/>
      <c r="J21" s="31"/>
      <c r="K21" s="31"/>
      <c r="M21" s="3"/>
      <c r="N21" s="3"/>
      <c r="O21" s="3"/>
    </row>
    <row r="22" spans="1:21" ht="59.25" customHeight="1" x14ac:dyDescent="0.2">
      <c r="A22" s="33" t="s">
        <v>46</v>
      </c>
      <c r="B22" s="31"/>
      <c r="C22" s="31"/>
      <c r="D22" s="31"/>
      <c r="E22" s="31"/>
      <c r="F22" s="31"/>
      <c r="G22" s="31"/>
      <c r="H22" s="31"/>
      <c r="I22" s="31"/>
      <c r="J22" s="31"/>
      <c r="K22">
        <v>1</v>
      </c>
      <c r="L22" s="18" t="s">
        <v>132</v>
      </c>
      <c r="M22" s="10"/>
      <c r="N22" s="10"/>
      <c r="O22" s="10"/>
      <c r="Q22" s="30"/>
      <c r="R22" s="31"/>
      <c r="S22" s="31"/>
      <c r="T22" s="31"/>
      <c r="U22" s="31"/>
    </row>
    <row r="23" spans="1:21" ht="143" x14ac:dyDescent="0.2">
      <c r="A23" s="33" t="s">
        <v>48</v>
      </c>
      <c r="B23" s="31"/>
      <c r="C23" s="31"/>
      <c r="D23" s="31"/>
      <c r="E23" s="31"/>
      <c r="F23" s="31"/>
      <c r="G23" s="31"/>
      <c r="H23" s="31"/>
      <c r="I23" s="31"/>
      <c r="J23" s="31"/>
      <c r="K23">
        <v>1</v>
      </c>
      <c r="L23" s="18" t="s">
        <v>170</v>
      </c>
      <c r="Q23" s="30"/>
      <c r="R23" s="31"/>
      <c r="S23" s="31"/>
      <c r="T23" s="31"/>
      <c r="U23" s="31"/>
    </row>
    <row r="24" spans="1:21" ht="55.5" customHeight="1" x14ac:dyDescent="0.2">
      <c r="A24" s="33" t="s">
        <v>51</v>
      </c>
      <c r="B24" s="31"/>
      <c r="C24" s="31"/>
      <c r="D24" s="31"/>
      <c r="E24" s="31"/>
      <c r="F24" s="31"/>
      <c r="G24" s="31"/>
      <c r="H24" s="31"/>
      <c r="I24" s="31"/>
      <c r="J24" s="31"/>
      <c r="K24">
        <v>1</v>
      </c>
      <c r="L24" s="18" t="s">
        <v>169</v>
      </c>
      <c r="Q24" s="30"/>
      <c r="R24" s="31"/>
      <c r="S24" s="31"/>
      <c r="T24" s="31"/>
      <c r="U24" s="31"/>
    </row>
    <row r="25" spans="1:21" ht="78" x14ac:dyDescent="0.2">
      <c r="A25" s="33" t="s">
        <v>54</v>
      </c>
      <c r="B25" s="31"/>
      <c r="C25" s="31"/>
      <c r="D25" s="31"/>
      <c r="E25" s="31"/>
      <c r="F25" s="31"/>
      <c r="G25" s="31"/>
      <c r="H25" s="31"/>
      <c r="I25" s="31"/>
      <c r="J25" s="31"/>
      <c r="K25">
        <v>1</v>
      </c>
      <c r="L25" s="18" t="s">
        <v>171</v>
      </c>
      <c r="Q25" s="30"/>
      <c r="R25" s="31"/>
      <c r="S25" s="31"/>
      <c r="T25" s="31"/>
      <c r="U25" s="31"/>
    </row>
    <row r="26" spans="1:21" ht="63" customHeight="1" x14ac:dyDescent="0.2">
      <c r="A26" s="33" t="s">
        <v>56</v>
      </c>
      <c r="B26" s="31"/>
      <c r="C26" s="31"/>
      <c r="D26" s="31"/>
      <c r="E26" s="31"/>
      <c r="F26" s="31"/>
      <c r="G26" s="31"/>
      <c r="H26" s="31"/>
      <c r="I26" s="31"/>
      <c r="J26" s="31"/>
      <c r="K26">
        <v>1</v>
      </c>
      <c r="L26" s="18" t="s">
        <v>172</v>
      </c>
      <c r="Q26" s="30"/>
      <c r="R26" s="31"/>
      <c r="S26" s="31"/>
      <c r="T26" s="31"/>
      <c r="U26" s="31"/>
    </row>
    <row r="27" spans="1:21" x14ac:dyDescent="0.2">
      <c r="A27" s="35" t="s">
        <v>58</v>
      </c>
      <c r="B27" s="31"/>
      <c r="C27" s="31"/>
      <c r="D27" s="31"/>
      <c r="E27" s="31"/>
      <c r="F27" s="31"/>
      <c r="G27" s="31"/>
      <c r="H27" s="31"/>
      <c r="I27" s="31"/>
      <c r="J27" s="31"/>
      <c r="K27" s="1"/>
      <c r="M27" s="3" t="s">
        <v>59</v>
      </c>
      <c r="N27" s="3">
        <f>SUM($K$29:$K32)</f>
        <v>4</v>
      </c>
      <c r="O27" s="4">
        <v>4</v>
      </c>
    </row>
    <row r="28" spans="1:21" x14ac:dyDescent="0.2">
      <c r="A28" s="36" t="s">
        <v>33</v>
      </c>
      <c r="B28" s="31"/>
      <c r="C28" s="31"/>
      <c r="D28" s="31"/>
      <c r="E28" s="31"/>
      <c r="F28" s="31"/>
      <c r="G28" s="31"/>
      <c r="H28" s="31"/>
      <c r="I28" s="31"/>
      <c r="J28" s="31"/>
      <c r="K28" s="31"/>
      <c r="M28" s="3"/>
      <c r="N28" s="3"/>
      <c r="O28" s="3"/>
    </row>
    <row r="29" spans="1:21" ht="87.5" customHeight="1" x14ac:dyDescent="0.2">
      <c r="A29" s="33" t="s">
        <v>60</v>
      </c>
      <c r="B29" s="31"/>
      <c r="C29" s="31"/>
      <c r="D29" s="31"/>
      <c r="E29" s="31"/>
      <c r="F29" s="31"/>
      <c r="G29" s="31"/>
      <c r="H29" s="31"/>
      <c r="I29" s="31"/>
      <c r="J29" s="31"/>
      <c r="K29">
        <v>1</v>
      </c>
      <c r="L29" s="18" t="s">
        <v>132</v>
      </c>
      <c r="Q29" s="30"/>
      <c r="R29" s="31"/>
      <c r="S29" s="31"/>
      <c r="T29" s="31"/>
      <c r="U29" s="31"/>
    </row>
    <row r="30" spans="1:21" ht="95" customHeight="1" x14ac:dyDescent="0.2">
      <c r="A30" s="32" t="s">
        <v>62</v>
      </c>
      <c r="B30" s="31"/>
      <c r="C30" s="31"/>
      <c r="D30" s="31"/>
      <c r="E30" s="31"/>
      <c r="F30" s="31"/>
      <c r="G30" s="31"/>
      <c r="H30" s="31"/>
      <c r="I30" s="31"/>
      <c r="J30" s="31"/>
      <c r="K30">
        <v>1</v>
      </c>
      <c r="L30" s="18" t="s">
        <v>132</v>
      </c>
      <c r="Q30" s="30"/>
      <c r="R30" s="31"/>
      <c r="S30" s="31"/>
      <c r="T30" s="31"/>
      <c r="U30" s="31"/>
    </row>
    <row r="31" spans="1:21" ht="99" customHeight="1" x14ac:dyDescent="0.2">
      <c r="A31" s="32" t="s">
        <v>64</v>
      </c>
      <c r="B31" s="31"/>
      <c r="C31" s="31"/>
      <c r="D31" s="31"/>
      <c r="E31" s="31"/>
      <c r="F31" s="31"/>
      <c r="G31" s="31"/>
      <c r="H31" s="31"/>
      <c r="I31" s="31"/>
      <c r="J31" s="31"/>
      <c r="K31">
        <v>1</v>
      </c>
      <c r="L31" s="18" t="s">
        <v>132</v>
      </c>
      <c r="Q31" s="30"/>
      <c r="R31" s="31"/>
      <c r="S31" s="31"/>
      <c r="T31" s="31"/>
      <c r="U31" s="31"/>
    </row>
    <row r="32" spans="1:21" ht="68" customHeight="1" x14ac:dyDescent="0.2">
      <c r="A32" s="52" t="s">
        <v>66</v>
      </c>
      <c r="B32" s="31"/>
      <c r="C32" s="31"/>
      <c r="D32" s="31"/>
      <c r="E32" s="31"/>
      <c r="F32" s="31"/>
      <c r="G32" s="31"/>
      <c r="H32" s="31"/>
      <c r="I32" s="31"/>
      <c r="J32" s="31"/>
      <c r="K32">
        <v>1</v>
      </c>
      <c r="L32" s="18" t="s">
        <v>173</v>
      </c>
    </row>
    <row r="33" spans="1:22" x14ac:dyDescent="0.2">
      <c r="A33" s="35" t="s">
        <v>68</v>
      </c>
      <c r="B33" s="31"/>
      <c r="C33" s="31"/>
      <c r="D33" s="31"/>
      <c r="E33" s="31"/>
      <c r="F33" s="31"/>
      <c r="G33" s="31"/>
      <c r="H33" s="31"/>
      <c r="I33" s="31"/>
      <c r="J33" s="31"/>
      <c r="K33" s="1"/>
      <c r="M33" s="3" t="s">
        <v>69</v>
      </c>
      <c r="N33" s="3">
        <f>SUM($K$35:$K39)</f>
        <v>4</v>
      </c>
      <c r="O33" s="4">
        <v>4</v>
      </c>
    </row>
    <row r="34" spans="1:22" x14ac:dyDescent="0.2">
      <c r="A34" s="36" t="s">
        <v>33</v>
      </c>
      <c r="B34" s="31"/>
      <c r="C34" s="31"/>
      <c r="D34" s="31"/>
      <c r="E34" s="31"/>
      <c r="F34" s="31"/>
      <c r="G34" s="31"/>
      <c r="H34" s="31"/>
      <c r="I34" s="31"/>
      <c r="J34" s="31"/>
      <c r="K34" s="31"/>
      <c r="M34" s="3"/>
      <c r="N34" s="3"/>
      <c r="O34" s="3"/>
    </row>
    <row r="35" spans="1:22" ht="49.25" customHeight="1" x14ac:dyDescent="0.2">
      <c r="A35" s="33" t="s">
        <v>70</v>
      </c>
      <c r="B35" s="31"/>
      <c r="C35" s="31"/>
      <c r="D35" s="31"/>
      <c r="E35" s="31"/>
      <c r="F35" s="31"/>
      <c r="G35" s="31"/>
      <c r="H35" s="31"/>
      <c r="I35" s="31"/>
      <c r="J35" s="31"/>
      <c r="K35">
        <v>1</v>
      </c>
      <c r="L35" s="18" t="s">
        <v>183</v>
      </c>
      <c r="M35" s="41"/>
      <c r="N35" s="31"/>
      <c r="O35" s="31"/>
      <c r="P35" s="31"/>
      <c r="Q35" s="31"/>
      <c r="R35" s="41"/>
      <c r="S35" s="31"/>
      <c r="T35" s="31"/>
      <c r="U35" s="31"/>
      <c r="V35" s="31"/>
    </row>
    <row r="36" spans="1:22" ht="332" x14ac:dyDescent="0.2">
      <c r="A36" s="33" t="s">
        <v>73</v>
      </c>
      <c r="B36" s="31"/>
      <c r="C36" s="31"/>
      <c r="D36" s="31"/>
      <c r="E36" s="31"/>
      <c r="F36" s="31"/>
      <c r="G36" s="31"/>
      <c r="H36" s="31"/>
      <c r="I36" s="31"/>
      <c r="J36" s="31"/>
      <c r="K36">
        <v>1</v>
      </c>
      <c r="L36" s="18" t="s">
        <v>166</v>
      </c>
      <c r="M36" s="9"/>
      <c r="N36" s="9"/>
      <c r="O36" s="9"/>
      <c r="P36" s="9"/>
      <c r="Q36" s="30"/>
      <c r="R36" s="31"/>
      <c r="S36" s="31"/>
      <c r="T36" s="31"/>
      <c r="U36" s="31"/>
      <c r="V36" s="9"/>
    </row>
    <row r="37" spans="1:22" ht="28.25" customHeight="1" x14ac:dyDescent="0.2">
      <c r="A37" s="33" t="s">
        <v>76</v>
      </c>
      <c r="B37" s="31"/>
      <c r="C37" s="31"/>
      <c r="D37" s="31"/>
      <c r="E37" s="31"/>
      <c r="F37" s="31"/>
      <c r="G37" s="31"/>
      <c r="H37" s="31"/>
      <c r="I37" s="31"/>
      <c r="J37" s="31"/>
      <c r="K37">
        <v>1</v>
      </c>
      <c r="L37" s="19"/>
      <c r="M37" s="9"/>
      <c r="N37" s="9"/>
      <c r="O37" s="9"/>
      <c r="P37" s="9"/>
      <c r="Q37" s="30"/>
      <c r="R37" s="31"/>
      <c r="S37" s="31"/>
      <c r="T37" s="31"/>
      <c r="U37" s="31"/>
      <c r="V37" s="9"/>
    </row>
    <row r="38" spans="1:22" ht="28.25" customHeight="1" x14ac:dyDescent="0.2">
      <c r="A38" s="33" t="s">
        <v>78</v>
      </c>
      <c r="B38" s="31"/>
      <c r="C38" s="31"/>
      <c r="D38" s="31"/>
      <c r="E38" s="31"/>
      <c r="F38" s="31"/>
      <c r="G38" s="31"/>
      <c r="H38" s="31"/>
      <c r="I38" s="31"/>
      <c r="J38" s="31"/>
      <c r="K38">
        <v>1</v>
      </c>
      <c r="L38" s="19"/>
      <c r="M38" s="9"/>
      <c r="N38" s="9"/>
      <c r="O38" s="9"/>
      <c r="P38" s="9"/>
      <c r="Q38" s="30"/>
      <c r="R38" s="31"/>
      <c r="S38" s="31"/>
      <c r="T38" s="31"/>
      <c r="U38" s="31"/>
      <c r="V38" s="9"/>
    </row>
    <row r="39" spans="1:22" x14ac:dyDescent="0.2">
      <c r="A39" s="35" t="s">
        <v>79</v>
      </c>
      <c r="B39" s="31"/>
      <c r="C39" s="31"/>
      <c r="D39" s="31"/>
      <c r="E39" s="31"/>
      <c r="F39" s="31"/>
      <c r="G39" s="31"/>
      <c r="H39" s="31"/>
      <c r="I39" s="31"/>
      <c r="J39" s="31"/>
      <c r="K39" s="1"/>
      <c r="M39" s="3" t="s">
        <v>80</v>
      </c>
      <c r="N39" s="3">
        <f>SUM($K$41:$K44)</f>
        <v>4</v>
      </c>
      <c r="O39" s="4">
        <v>4</v>
      </c>
    </row>
    <row r="40" spans="1:22" x14ac:dyDescent="0.2">
      <c r="A40" s="36" t="s">
        <v>33</v>
      </c>
      <c r="B40" s="31"/>
      <c r="C40" s="31"/>
      <c r="D40" s="31"/>
      <c r="E40" s="31"/>
      <c r="F40" s="31"/>
      <c r="G40" s="31"/>
      <c r="H40" s="31"/>
      <c r="I40" s="31"/>
      <c r="J40" s="31"/>
      <c r="K40" s="31"/>
      <c r="M40" s="3"/>
      <c r="N40" s="3"/>
      <c r="O40" s="3"/>
    </row>
    <row r="41" spans="1:22" ht="69.5" customHeight="1" x14ac:dyDescent="0.2">
      <c r="A41" s="33" t="s">
        <v>81</v>
      </c>
      <c r="B41" s="31"/>
      <c r="C41" s="31"/>
      <c r="D41" s="31"/>
      <c r="E41" s="31"/>
      <c r="F41" s="31"/>
      <c r="G41" s="31"/>
      <c r="H41" s="31"/>
      <c r="I41" s="31"/>
      <c r="J41" s="31"/>
      <c r="K41">
        <v>1</v>
      </c>
      <c r="L41" s="18" t="s">
        <v>174</v>
      </c>
      <c r="Q41" s="30"/>
      <c r="R41" s="31"/>
      <c r="S41" s="31"/>
      <c r="T41" s="31"/>
      <c r="U41" s="31"/>
    </row>
    <row r="42" spans="1:22" ht="117" x14ac:dyDescent="0.2">
      <c r="A42" s="33" t="s">
        <v>85</v>
      </c>
      <c r="B42" s="31"/>
      <c r="C42" s="31"/>
      <c r="D42" s="31"/>
      <c r="E42" s="31"/>
      <c r="F42" s="31"/>
      <c r="G42" s="31"/>
      <c r="H42" s="31"/>
      <c r="I42" s="31"/>
      <c r="J42" s="31"/>
      <c r="K42">
        <v>1</v>
      </c>
      <c r="L42" s="18" t="s">
        <v>175</v>
      </c>
      <c r="Q42" s="30"/>
      <c r="R42" s="31"/>
      <c r="S42" s="31"/>
      <c r="T42" s="31"/>
      <c r="U42" s="31"/>
    </row>
    <row r="43" spans="1:22" ht="39" x14ac:dyDescent="0.2">
      <c r="A43" s="33" t="s">
        <v>88</v>
      </c>
      <c r="B43" s="31"/>
      <c r="C43" s="31"/>
      <c r="D43" s="31"/>
      <c r="E43" s="31"/>
      <c r="F43" s="31"/>
      <c r="G43" s="31"/>
      <c r="H43" s="31"/>
      <c r="I43" s="31"/>
      <c r="J43" s="31"/>
      <c r="K43">
        <v>1</v>
      </c>
      <c r="L43" s="18" t="s">
        <v>176</v>
      </c>
      <c r="Q43" s="30"/>
      <c r="R43" s="31"/>
      <c r="S43" s="31"/>
      <c r="T43" s="31"/>
      <c r="U43" s="31"/>
    </row>
    <row r="44" spans="1:22" ht="52" x14ac:dyDescent="0.2">
      <c r="A44" s="33" t="s">
        <v>91</v>
      </c>
      <c r="B44" s="31"/>
      <c r="C44" s="31"/>
      <c r="D44" s="31"/>
      <c r="E44" s="31"/>
      <c r="F44" s="31"/>
      <c r="G44" s="31"/>
      <c r="H44" s="31"/>
      <c r="I44" s="31"/>
      <c r="J44" s="31"/>
      <c r="K44">
        <v>1</v>
      </c>
      <c r="L44" s="18" t="s">
        <v>177</v>
      </c>
      <c r="Q44" s="30"/>
      <c r="R44" s="31"/>
      <c r="S44" s="31"/>
      <c r="T44" s="31"/>
      <c r="U44" s="31"/>
    </row>
    <row r="45" spans="1:22" x14ac:dyDescent="0.2">
      <c r="A45" s="43" t="s">
        <v>93</v>
      </c>
      <c r="B45" s="31"/>
      <c r="C45" s="31"/>
      <c r="D45" s="31"/>
      <c r="E45" s="31"/>
      <c r="F45" s="31"/>
      <c r="G45" s="31"/>
      <c r="H45" s="31"/>
      <c r="I45" s="31"/>
      <c r="J45" s="31"/>
      <c r="K45" s="2"/>
      <c r="M45" s="3" t="s">
        <v>94</v>
      </c>
      <c r="N45" s="3">
        <f>IF(SUM($N$3:$R$3)&gt;3,SUM($K$47:$K56),0)</f>
        <v>10</v>
      </c>
      <c r="O45" s="4">
        <v>10</v>
      </c>
    </row>
    <row r="46" spans="1:22" x14ac:dyDescent="0.2">
      <c r="A46" s="42" t="s">
        <v>95</v>
      </c>
      <c r="B46" s="31"/>
      <c r="C46" s="31"/>
      <c r="D46" s="31"/>
      <c r="E46" s="31"/>
      <c r="F46" s="31"/>
      <c r="G46" s="31"/>
      <c r="H46" s="31"/>
      <c r="I46" s="31"/>
      <c r="J46" s="31"/>
      <c r="K46" s="31"/>
      <c r="M46" s="3"/>
      <c r="N46" s="3"/>
      <c r="O46" s="3"/>
    </row>
    <row r="47" spans="1:22" x14ac:dyDescent="0.2">
      <c r="A47" s="41" t="s">
        <v>96</v>
      </c>
      <c r="B47" s="31"/>
      <c r="C47" s="31"/>
      <c r="D47" s="31"/>
      <c r="E47" s="31"/>
      <c r="F47" s="31"/>
      <c r="G47" s="31"/>
      <c r="H47" s="31"/>
      <c r="I47" s="31"/>
      <c r="J47" s="31"/>
      <c r="K47">
        <v>1</v>
      </c>
      <c r="L47" s="19"/>
      <c r="Q47" s="30"/>
      <c r="R47" s="31"/>
      <c r="S47" s="31"/>
      <c r="T47" s="31"/>
      <c r="U47" s="31"/>
    </row>
    <row r="48" spans="1:22" x14ac:dyDescent="0.2">
      <c r="A48" s="41" t="s">
        <v>97</v>
      </c>
      <c r="B48" s="31"/>
      <c r="C48" s="31"/>
      <c r="D48" s="31"/>
      <c r="E48" s="31"/>
      <c r="F48" s="31"/>
      <c r="G48" s="31"/>
      <c r="H48" s="31"/>
      <c r="I48" s="31"/>
      <c r="J48" s="31"/>
      <c r="K48">
        <v>1</v>
      </c>
      <c r="L48" s="19"/>
      <c r="Q48" s="30"/>
      <c r="R48" s="31"/>
      <c r="S48" s="31"/>
      <c r="T48" s="31"/>
      <c r="U48" s="31"/>
    </row>
    <row r="49" spans="1:21" ht="72" customHeight="1" x14ac:dyDescent="0.2">
      <c r="A49" s="32" t="s">
        <v>98</v>
      </c>
      <c r="B49" s="31"/>
      <c r="C49" s="31"/>
      <c r="D49" s="31"/>
      <c r="E49" s="31"/>
      <c r="F49" s="31"/>
      <c r="G49" s="31"/>
      <c r="H49" s="31"/>
      <c r="I49" s="31"/>
      <c r="J49" s="31"/>
      <c r="K49">
        <v>1</v>
      </c>
      <c r="L49" s="18" t="s">
        <v>132</v>
      </c>
      <c r="Q49" s="30"/>
      <c r="R49" s="31"/>
      <c r="S49" s="31"/>
      <c r="T49" s="31"/>
      <c r="U49" s="31"/>
    </row>
    <row r="50" spans="1:21" ht="48" customHeight="1" x14ac:dyDescent="0.2">
      <c r="A50" s="32" t="s">
        <v>101</v>
      </c>
      <c r="B50" s="31"/>
      <c r="C50" s="31"/>
      <c r="D50" s="31"/>
      <c r="E50" s="31"/>
      <c r="F50" s="31"/>
      <c r="G50" s="31"/>
      <c r="H50" s="31"/>
      <c r="I50" s="31"/>
      <c r="J50" s="31"/>
      <c r="K50">
        <v>1</v>
      </c>
      <c r="L50" s="18" t="s">
        <v>167</v>
      </c>
      <c r="Q50" s="30"/>
      <c r="R50" s="31"/>
      <c r="S50" s="31"/>
      <c r="T50" s="31"/>
      <c r="U50" s="31"/>
    </row>
    <row r="51" spans="1:21" ht="43.75" customHeight="1" x14ac:dyDescent="0.2">
      <c r="A51" s="32" t="s">
        <v>103</v>
      </c>
      <c r="B51" s="31"/>
      <c r="C51" s="31"/>
      <c r="D51" s="31"/>
      <c r="E51" s="31"/>
      <c r="F51" s="31"/>
      <c r="G51" s="31"/>
      <c r="H51" s="31"/>
      <c r="I51" s="31"/>
      <c r="J51" s="31"/>
      <c r="K51">
        <v>1</v>
      </c>
      <c r="L51" s="18" t="s">
        <v>178</v>
      </c>
      <c r="Q51" s="30"/>
      <c r="R51" s="31"/>
      <c r="S51" s="31"/>
      <c r="T51" s="31"/>
      <c r="U51" s="31"/>
    </row>
    <row r="52" spans="1:21" ht="24" customHeight="1" x14ac:dyDescent="0.2">
      <c r="A52" s="32" t="s">
        <v>105</v>
      </c>
      <c r="B52" s="31"/>
      <c r="C52" s="31"/>
      <c r="D52" s="31"/>
      <c r="E52" s="31"/>
      <c r="F52" s="31"/>
      <c r="G52" s="31"/>
      <c r="H52" s="31"/>
      <c r="I52" s="31"/>
      <c r="J52" s="31"/>
      <c r="K52">
        <v>1</v>
      </c>
      <c r="L52" s="18" t="s">
        <v>179</v>
      </c>
      <c r="Q52" s="30"/>
      <c r="R52" s="31"/>
      <c r="S52" s="31"/>
      <c r="T52" s="31"/>
      <c r="U52" s="31"/>
    </row>
    <row r="53" spans="1:21" ht="28.75" customHeight="1" x14ac:dyDescent="0.2">
      <c r="A53" s="32" t="s">
        <v>107</v>
      </c>
      <c r="B53" s="31"/>
      <c r="C53" s="31"/>
      <c r="D53" s="31"/>
      <c r="E53" s="31"/>
      <c r="F53" s="31"/>
      <c r="G53" s="31"/>
      <c r="H53" s="31"/>
      <c r="I53" s="31"/>
      <c r="J53" s="31"/>
      <c r="K53">
        <v>1</v>
      </c>
      <c r="L53" s="18" t="s">
        <v>132</v>
      </c>
      <c r="Q53" s="30"/>
      <c r="R53" s="31"/>
      <c r="S53" s="31"/>
      <c r="T53" s="31"/>
      <c r="U53" s="31"/>
    </row>
    <row r="54" spans="1:21" ht="65" x14ac:dyDescent="0.2">
      <c r="A54" s="32" t="s">
        <v>109</v>
      </c>
      <c r="B54" s="31"/>
      <c r="C54" s="31"/>
      <c r="D54" s="31"/>
      <c r="E54" s="31"/>
      <c r="F54" s="31"/>
      <c r="G54" s="31"/>
      <c r="H54" s="31"/>
      <c r="I54" s="31"/>
      <c r="J54" s="31"/>
      <c r="K54">
        <v>1</v>
      </c>
      <c r="L54" s="18" t="s">
        <v>180</v>
      </c>
      <c r="Q54" s="30"/>
      <c r="R54" s="31"/>
      <c r="S54" s="31"/>
      <c r="T54" s="31"/>
      <c r="U54" s="31"/>
    </row>
    <row r="55" spans="1:21" ht="28.25" customHeight="1" x14ac:dyDescent="0.2">
      <c r="A55" s="32" t="s">
        <v>111</v>
      </c>
      <c r="B55" s="31"/>
      <c r="C55" s="31"/>
      <c r="D55" s="31"/>
      <c r="E55" s="31"/>
      <c r="F55" s="31"/>
      <c r="G55" s="31"/>
      <c r="H55" s="31"/>
      <c r="I55" s="31"/>
      <c r="J55" s="31"/>
      <c r="K55">
        <v>1</v>
      </c>
      <c r="L55" s="18" t="s">
        <v>181</v>
      </c>
      <c r="Q55" s="30"/>
      <c r="R55" s="31"/>
      <c r="S55" s="31"/>
      <c r="T55" s="31"/>
      <c r="U55" s="31"/>
    </row>
    <row r="56" spans="1:21" ht="36" customHeight="1" x14ac:dyDescent="0.2">
      <c r="A56" s="32" t="s">
        <v>113</v>
      </c>
      <c r="B56" s="31"/>
      <c r="C56" s="31"/>
      <c r="D56" s="31"/>
      <c r="E56" s="31"/>
      <c r="F56" s="31"/>
      <c r="G56" s="31"/>
      <c r="H56" s="31"/>
      <c r="I56" s="31"/>
      <c r="J56" s="31"/>
      <c r="K56">
        <v>1</v>
      </c>
      <c r="L56" s="18" t="s">
        <v>182</v>
      </c>
      <c r="Q56" s="30"/>
      <c r="R56" s="31"/>
      <c r="S56" s="31"/>
      <c r="T56" s="31"/>
      <c r="U56" s="31"/>
    </row>
    <row r="58" spans="1:21" x14ac:dyDescent="0.2">
      <c r="H58" s="41" t="s">
        <v>115</v>
      </c>
      <c r="I58" s="31"/>
      <c r="J58" s="31"/>
      <c r="K58" t="str">
        <f>IF($N$5&lt;$O$5,"Non-Recevable",IF(SUM($N$3:$R$3)&lt;3,"Très insuffisant",IF(SUM($N$3:$R$3)&lt;5,"Insuffisant",IF(SUM($K$47:$K$56)&lt;5,"Bien","Très Bien"))))</f>
        <v>Très Bien</v>
      </c>
      <c r="M58" s="41"/>
      <c r="N58" s="31"/>
      <c r="O58" s="31"/>
      <c r="P58" s="31"/>
      <c r="Q58" s="39"/>
      <c r="R58" s="31"/>
      <c r="S58" s="31"/>
      <c r="T58" s="31"/>
      <c r="U58" s="31"/>
    </row>
    <row r="59" spans="1:21" x14ac:dyDescent="0.2">
      <c r="H59" t="s">
        <v>116</v>
      </c>
    </row>
    <row r="60" spans="1:21" x14ac:dyDescent="0.2">
      <c r="H60" s="46"/>
      <c r="I60" s="31"/>
      <c r="J60" s="31"/>
      <c r="K60" s="31"/>
      <c r="L60" s="31"/>
      <c r="M60" s="31"/>
    </row>
    <row r="61" spans="1:21" x14ac:dyDescent="0.2">
      <c r="H61" s="31"/>
      <c r="I61" s="31"/>
      <c r="J61" s="31"/>
      <c r="K61" s="31"/>
      <c r="L61" s="31"/>
      <c r="M61" s="31"/>
    </row>
    <row r="62" spans="1:21" x14ac:dyDescent="0.2">
      <c r="H62" s="31"/>
      <c r="I62" s="31"/>
      <c r="J62" s="31"/>
      <c r="K62" s="31"/>
      <c r="L62" s="31"/>
      <c r="M62" s="31"/>
    </row>
    <row r="63" spans="1:21" x14ac:dyDescent="0.2">
      <c r="H63" s="31"/>
      <c r="I63" s="31"/>
      <c r="J63" s="31"/>
      <c r="K63" s="31"/>
      <c r="L63" s="31"/>
      <c r="M63" s="31"/>
    </row>
    <row r="64" spans="1:21" x14ac:dyDescent="0.2">
      <c r="H64" s="31"/>
      <c r="I64" s="31"/>
      <c r="J64" s="31"/>
      <c r="K64" s="31"/>
      <c r="L64" s="31"/>
      <c r="M64" s="31"/>
    </row>
    <row r="65" spans="8:13" x14ac:dyDescent="0.2">
      <c r="H65" s="31"/>
      <c r="I65" s="31"/>
      <c r="J65" s="31"/>
      <c r="K65" s="31"/>
      <c r="L65" s="31"/>
      <c r="M65" s="31"/>
    </row>
    <row r="66" spans="8:13" x14ac:dyDescent="0.2">
      <c r="H66" s="31"/>
      <c r="I66" s="31"/>
      <c r="J66" s="31"/>
      <c r="K66" s="31"/>
      <c r="L66" s="31"/>
      <c r="M66" s="31"/>
    </row>
    <row r="67" spans="8:13" x14ac:dyDescent="0.2">
      <c r="H67" s="31"/>
      <c r="I67" s="31"/>
      <c r="J67" s="31"/>
      <c r="K67" s="31"/>
      <c r="L67" s="31"/>
      <c r="M67" s="31"/>
    </row>
    <row r="68" spans="8:13" x14ac:dyDescent="0.2">
      <c r="H68" s="31"/>
      <c r="I68" s="31"/>
      <c r="J68" s="31"/>
      <c r="K68" s="31"/>
      <c r="L68" s="31"/>
      <c r="M68" s="31"/>
    </row>
  </sheetData>
  <mergeCells count="97">
    <mergeCell ref="A1:J1"/>
    <mergeCell ref="A45:J45"/>
    <mergeCell ref="C3:E3"/>
    <mergeCell ref="Q9:U9"/>
    <mergeCell ref="A37:J37"/>
    <mergeCell ref="Q17:U17"/>
    <mergeCell ref="Q11:U11"/>
    <mergeCell ref="A26:J26"/>
    <mergeCell ref="M3:M4"/>
    <mergeCell ref="A30:J30"/>
    <mergeCell ref="Q10:U10"/>
    <mergeCell ref="Q8:U8"/>
    <mergeCell ref="A5:J5"/>
    <mergeCell ref="A14:J14"/>
    <mergeCell ref="Q5:U5"/>
    <mergeCell ref="R35:V35"/>
    <mergeCell ref="H60:M68"/>
    <mergeCell ref="A21:K21"/>
    <mergeCell ref="Q49:U49"/>
    <mergeCell ref="Q22:U22"/>
    <mergeCell ref="A54:J54"/>
    <mergeCell ref="Q36:U36"/>
    <mergeCell ref="Q30:U30"/>
    <mergeCell ref="A41:J41"/>
    <mergeCell ref="A56:J56"/>
    <mergeCell ref="A27:J27"/>
    <mergeCell ref="A40:K40"/>
    <mergeCell ref="A33:J33"/>
    <mergeCell ref="A53:J53"/>
    <mergeCell ref="A35:J35"/>
    <mergeCell ref="Q54:U54"/>
    <mergeCell ref="Q55:U55"/>
    <mergeCell ref="A3:B3"/>
    <mergeCell ref="A8:J8"/>
    <mergeCell ref="Q12:U12"/>
    <mergeCell ref="A17:J17"/>
    <mergeCell ref="A10:J10"/>
    <mergeCell ref="A6:K6"/>
    <mergeCell ref="A9:J9"/>
    <mergeCell ref="A11:J11"/>
    <mergeCell ref="Q7:U7"/>
    <mergeCell ref="Q16:U16"/>
    <mergeCell ref="Q19:U19"/>
    <mergeCell ref="A24:J24"/>
    <mergeCell ref="Q50:U50"/>
    <mergeCell ref="A19:J19"/>
    <mergeCell ref="A39:J39"/>
    <mergeCell ref="A48:J48"/>
    <mergeCell ref="Q26:U26"/>
    <mergeCell ref="A47:J47"/>
    <mergeCell ref="A34:K34"/>
    <mergeCell ref="A22:J22"/>
    <mergeCell ref="A20:J20"/>
    <mergeCell ref="Q24:U24"/>
    <mergeCell ref="Q31:U31"/>
    <mergeCell ref="A36:J36"/>
    <mergeCell ref="Q25:U25"/>
    <mergeCell ref="Q43:U43"/>
    <mergeCell ref="Q18:U18"/>
    <mergeCell ref="A7:J7"/>
    <mergeCell ref="A16:J16"/>
    <mergeCell ref="A25:J25"/>
    <mergeCell ref="A55:J55"/>
    <mergeCell ref="A12:J12"/>
    <mergeCell ref="A18:J18"/>
    <mergeCell ref="A23:J23"/>
    <mergeCell ref="A15:K15"/>
    <mergeCell ref="A52:J52"/>
    <mergeCell ref="A32:J32"/>
    <mergeCell ref="A29:J29"/>
    <mergeCell ref="A38:J38"/>
    <mergeCell ref="Q29:U29"/>
    <mergeCell ref="Q23:U23"/>
    <mergeCell ref="Q38:U38"/>
    <mergeCell ref="H58:J58"/>
    <mergeCell ref="A44:J44"/>
    <mergeCell ref="Q58:U58"/>
    <mergeCell ref="A46:K46"/>
    <mergeCell ref="Q44:U44"/>
    <mergeCell ref="Q48:U48"/>
    <mergeCell ref="A50:J50"/>
    <mergeCell ref="Q56:U56"/>
    <mergeCell ref="A51:J51"/>
    <mergeCell ref="M58:P58"/>
    <mergeCell ref="Q53:U53"/>
    <mergeCell ref="Q47:U47"/>
    <mergeCell ref="Q52:U52"/>
    <mergeCell ref="A49:J49"/>
    <mergeCell ref="Q51:U51"/>
    <mergeCell ref="Q41:U41"/>
    <mergeCell ref="A28:K28"/>
    <mergeCell ref="A42:J42"/>
    <mergeCell ref="Q37:U37"/>
    <mergeCell ref="A43:J43"/>
    <mergeCell ref="M35:Q35"/>
    <mergeCell ref="Q42:U42"/>
    <mergeCell ref="A31:J31"/>
  </mergeCells>
  <conditionalFormatting sqref="K58">
    <cfRule type="containsText" dxfId="3" priority="1" operator="containsText" text="Très Bien">
      <formula>NOT(ISERROR(SEARCH("Très Bien",K58)))</formula>
    </cfRule>
    <cfRule type="containsText" dxfId="2" priority="2" operator="containsText" text="Bien">
      <formula>NOT(ISERROR(SEARCH("Bien",K58)))</formula>
    </cfRule>
    <cfRule type="containsText" dxfId="1" priority="3" operator="containsText" text="Très insuffisant">
      <formula>NOT(ISERROR(SEARCH("Très insuffisant",K58)))</formula>
    </cfRule>
    <cfRule type="containsText" dxfId="0" priority="4" operator="containsText" text="Insuffisant">
      <formula>NOT(ISERROR(SEARCH("Insuffisant",K58)))</formula>
    </cfRule>
  </conditionalFormatting>
  <pageMargins left="0.7" right="0.7" top="0.75" bottom="0.75" header="0.3" footer="0.3"/>
  <pageSetup paperSize="9" orientation="portrait" horizontalDpi="429496729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1"/>
  <sheetViews>
    <sheetView workbookViewId="0">
      <selection activeCell="G9" sqref="G9"/>
    </sheetView>
  </sheetViews>
  <sheetFormatPr baseColWidth="10" defaultRowHeight="15" x14ac:dyDescent="0.2"/>
  <cols>
    <col min="1" max="1" width="18" customWidth="1"/>
    <col min="2" max="6" width="4.1640625" bestFit="1" customWidth="1"/>
    <col min="7" max="7" width="17" customWidth="1"/>
  </cols>
  <sheetData>
    <row r="1" spans="1:7" x14ac:dyDescent="0.2">
      <c r="A1" t="s">
        <v>149</v>
      </c>
      <c r="B1" t="s">
        <v>150</v>
      </c>
    </row>
    <row r="3" spans="1:7" x14ac:dyDescent="0.2">
      <c r="B3" t="s">
        <v>151</v>
      </c>
      <c r="C3" t="s">
        <v>152</v>
      </c>
      <c r="D3" t="s">
        <v>153</v>
      </c>
      <c r="E3" t="s">
        <v>154</v>
      </c>
      <c r="F3" t="s">
        <v>6</v>
      </c>
      <c r="G3" s="23" t="s">
        <v>155</v>
      </c>
    </row>
    <row r="4" spans="1:7" x14ac:dyDescent="0.2">
      <c r="A4" t="s">
        <v>156</v>
      </c>
      <c r="B4" s="27">
        <f>'Eval 3'!N3</f>
        <v>1</v>
      </c>
      <c r="C4" s="27">
        <f>'Eval 3'!O3</f>
        <v>1</v>
      </c>
      <c r="D4" s="27">
        <v>1</v>
      </c>
      <c r="E4" s="27">
        <f>'Eval 3'!Q3</f>
        <v>1</v>
      </c>
      <c r="F4" s="27">
        <f>'Eval 3'!R3</f>
        <v>1</v>
      </c>
      <c r="G4" s="23">
        <f>SUM($B4:$F4)</f>
        <v>5</v>
      </c>
    </row>
    <row r="5" spans="1:7" x14ac:dyDescent="0.2">
      <c r="A5" t="s">
        <v>157</v>
      </c>
      <c r="B5" s="27">
        <v>1</v>
      </c>
      <c r="C5" s="27">
        <f>'Eval 4'!O3</f>
        <v>1</v>
      </c>
      <c r="D5" s="27">
        <f>'Eval 4'!P3</f>
        <v>1</v>
      </c>
      <c r="E5" s="27">
        <v>1</v>
      </c>
      <c r="F5" s="27">
        <v>1</v>
      </c>
      <c r="G5" s="23">
        <f>SUM($B5:$F5)</f>
        <v>5</v>
      </c>
    </row>
    <row r="6" spans="1:7" x14ac:dyDescent="0.2">
      <c r="A6" t="s">
        <v>158</v>
      </c>
      <c r="B6" s="26">
        <v>0</v>
      </c>
      <c r="C6" s="26">
        <v>0</v>
      </c>
      <c r="D6" s="26">
        <v>0</v>
      </c>
      <c r="E6" s="26">
        <v>0</v>
      </c>
      <c r="F6" s="26">
        <v>0</v>
      </c>
      <c r="G6" s="23">
        <f>SUM($B6:$F6)</f>
        <v>0</v>
      </c>
    </row>
    <row r="7" spans="1:7" x14ac:dyDescent="0.2">
      <c r="A7" s="23" t="s">
        <v>159</v>
      </c>
      <c r="B7" s="23">
        <f>SUM(B$4:B$6)</f>
        <v>2</v>
      </c>
      <c r="C7" s="23">
        <f>SUM(C$4:C$6)</f>
        <v>2</v>
      </c>
      <c r="D7" s="23">
        <f>SUM(D$4:D$6)</f>
        <v>2</v>
      </c>
      <c r="E7" s="23">
        <f>SUM(E$4:E$6)</f>
        <v>2</v>
      </c>
      <c r="F7" s="23">
        <f>SUM(F$4:F$6)</f>
        <v>2</v>
      </c>
      <c r="G7" s="24">
        <f>SUM($B7:$F7)</f>
        <v>10</v>
      </c>
    </row>
    <row r="9" spans="1:7" x14ac:dyDescent="0.2">
      <c r="A9" t="s">
        <v>160</v>
      </c>
      <c r="G9" s="25">
        <f>IF(G7&lt;10,G7,10+SUM('Eval 1'!K47:K56,'Eval 2'!K47:K56,'Eval 3'!K47:K56,'Eval 4'!K47:K56)/4)</f>
        <v>17.25</v>
      </c>
    </row>
    <row r="10" spans="1:7" x14ac:dyDescent="0.2">
      <c r="A10" t="s">
        <v>161</v>
      </c>
      <c r="G10" s="26">
        <v>0</v>
      </c>
    </row>
    <row r="11" spans="1:7" x14ac:dyDescent="0.2">
      <c r="A11" t="s">
        <v>162</v>
      </c>
      <c r="G11" s="24">
        <f>G9+G10</f>
        <v>17.25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Feuilles de calcul</vt:lpstr>
      </vt:variant>
      <vt:variant>
        <vt:i4>5</vt:i4>
      </vt:variant>
    </vt:vector>
  </HeadingPairs>
  <TitlesOfParts>
    <vt:vector size="5" baseType="lpstr">
      <vt:lpstr>Eval 1</vt:lpstr>
      <vt:lpstr>Eval 2</vt:lpstr>
      <vt:lpstr>Eval 3</vt:lpstr>
      <vt:lpstr>Eval 4</vt:lpstr>
      <vt:lpstr>recapitulatif 1s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Christiane Mathy</dc:creator>
  <cp:lastModifiedBy>Ruben YILDIZ</cp:lastModifiedBy>
  <dcterms:created xsi:type="dcterms:W3CDTF">2020-04-19T09:49:47Z</dcterms:created>
  <dcterms:modified xsi:type="dcterms:W3CDTF">2023-12-16T19:33:37Z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0x01010039BB71AD78050141888622C146F84AC2</vt:lpwstr>
  </property>
  <property fmtid="{D5CDD505-2E9C-101B-9397-08002B2CF9AE}" pid="3" name="MediaServiceImageTags">
    <vt:lpwstr/>
  </property>
</Properties>
</file>