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nd\PycharmProjects\ThesisEP2\data\"/>
    </mc:Choice>
  </mc:AlternateContent>
  <xr:revisionPtr revIDLastSave="0" documentId="13_ncr:1_{58EC379B-C1D4-442E-9B41-2EAC97149826}" xr6:coauthVersionLast="47" xr6:coauthVersionMax="47" xr10:uidLastSave="{00000000-0000-0000-0000-000000000000}"/>
  <bookViews>
    <workbookView xWindow="38280" yWindow="5175" windowWidth="29040" windowHeight="15840" xr2:uid="{1331D3C5-5F4D-44FE-B969-C723D61ACB2E}"/>
  </bookViews>
  <sheets>
    <sheet name="NewData" sheetId="1" r:id="rId1"/>
    <sheet name="Kwak" sheetId="2" r:id="rId2"/>
    <sheet name="OldBase (2)" sheetId="9" r:id="rId3"/>
    <sheet name="NewBase" sheetId="3" r:id="rId4"/>
    <sheet name="OldFixed" sheetId="4" r:id="rId5"/>
    <sheet name="KwakCompare" sheetId="5" r:id="rId6"/>
    <sheet name="BaseCompare" sheetId="6" r:id="rId7"/>
    <sheet name="FixedCompare" sheetId="7" r:id="rId8"/>
    <sheet name="Sheet8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5" l="1"/>
  <c r="E2" i="5"/>
  <c r="G2" i="5"/>
  <c r="H2" i="5"/>
  <c r="I2" i="5"/>
  <c r="J2" i="5"/>
  <c r="K2" i="5"/>
  <c r="L2" i="5"/>
  <c r="M2" i="5"/>
  <c r="N2" i="5"/>
  <c r="O2" i="5"/>
  <c r="P2" i="5"/>
  <c r="E3" i="5"/>
  <c r="E4" i="5"/>
  <c r="G4" i="5"/>
  <c r="H4" i="5"/>
  <c r="I4" i="5"/>
  <c r="J4" i="5"/>
  <c r="K4" i="5"/>
  <c r="L4" i="5"/>
  <c r="M4" i="5"/>
  <c r="N4" i="5"/>
  <c r="O4" i="5"/>
  <c r="P4" i="5"/>
  <c r="E5" i="5"/>
  <c r="E6" i="5"/>
  <c r="G6" i="5"/>
  <c r="H6" i="5"/>
  <c r="I6" i="5"/>
  <c r="J6" i="5"/>
  <c r="K6" i="5"/>
  <c r="L6" i="5"/>
  <c r="M6" i="5"/>
  <c r="N6" i="5"/>
  <c r="O6" i="5"/>
  <c r="P6" i="5"/>
  <c r="E7" i="5"/>
  <c r="E8" i="5"/>
  <c r="G8" i="5"/>
  <c r="H8" i="5"/>
  <c r="I8" i="5"/>
  <c r="J8" i="5"/>
  <c r="K8" i="5"/>
  <c r="L8" i="5"/>
  <c r="M8" i="5"/>
  <c r="N8" i="5"/>
  <c r="O8" i="5"/>
  <c r="P8" i="5"/>
  <c r="E9" i="5"/>
  <c r="E10" i="5"/>
  <c r="G10" i="5"/>
  <c r="H10" i="5"/>
  <c r="I10" i="5"/>
  <c r="J10" i="5"/>
  <c r="K10" i="5"/>
  <c r="L10" i="5"/>
  <c r="M10" i="5"/>
  <c r="N10" i="5"/>
  <c r="O10" i="5"/>
  <c r="P10" i="5"/>
  <c r="E11" i="5"/>
  <c r="E12" i="5"/>
  <c r="G12" i="5"/>
  <c r="H12" i="5"/>
  <c r="I12" i="5"/>
  <c r="J12" i="5"/>
  <c r="K12" i="5"/>
  <c r="L12" i="5"/>
  <c r="M12" i="5"/>
  <c r="N12" i="5"/>
  <c r="O12" i="5"/>
  <c r="P12" i="5"/>
  <c r="E13" i="5"/>
  <c r="E14" i="5"/>
  <c r="G14" i="5"/>
  <c r="H14" i="5"/>
  <c r="I14" i="5"/>
  <c r="J14" i="5"/>
  <c r="K14" i="5"/>
  <c r="L14" i="5"/>
  <c r="M14" i="5"/>
  <c r="N14" i="5"/>
  <c r="O14" i="5"/>
  <c r="P14" i="5"/>
  <c r="E15" i="5"/>
  <c r="E16" i="5"/>
  <c r="G16" i="5"/>
  <c r="H16" i="5"/>
  <c r="I16" i="5"/>
  <c r="J16" i="5"/>
  <c r="K16" i="5"/>
  <c r="L16" i="5"/>
  <c r="M16" i="5"/>
  <c r="N16" i="5"/>
  <c r="O16" i="5"/>
  <c r="P16" i="5"/>
  <c r="E17" i="5"/>
  <c r="E18" i="5"/>
  <c r="H18" i="5"/>
  <c r="J18" i="5"/>
  <c r="L18" i="5"/>
  <c r="E19" i="5"/>
  <c r="H19" i="5"/>
  <c r="J19" i="5"/>
  <c r="L19" i="5"/>
  <c r="E20" i="5"/>
  <c r="H20" i="5"/>
  <c r="J20" i="5"/>
  <c r="L20" i="5"/>
  <c r="E21" i="5"/>
  <c r="H21" i="5"/>
  <c r="J21" i="5"/>
  <c r="L21" i="5"/>
  <c r="E22" i="5"/>
  <c r="H22" i="5"/>
  <c r="J22" i="5"/>
  <c r="L22" i="5"/>
  <c r="E23" i="5"/>
  <c r="H23" i="5"/>
  <c r="J23" i="5"/>
  <c r="L23" i="5"/>
  <c r="H24" i="5"/>
  <c r="J24" i="5"/>
  <c r="H25" i="5"/>
  <c r="J25" i="5"/>
  <c r="H26" i="5"/>
  <c r="H27" i="5"/>
  <c r="J27" i="5"/>
  <c r="O27" i="5"/>
  <c r="H28" i="5"/>
  <c r="J28" i="5"/>
  <c r="O28" i="5"/>
  <c r="H29" i="5"/>
  <c r="J29" i="5"/>
  <c r="O29" i="5"/>
  <c r="H30" i="5"/>
  <c r="J30" i="5"/>
  <c r="O30" i="5"/>
  <c r="O31" i="5"/>
  <c r="O32" i="5"/>
  <c r="H33" i="5"/>
  <c r="J33" i="5"/>
  <c r="O33" i="5"/>
  <c r="H34" i="5"/>
  <c r="J34" i="5"/>
  <c r="O34" i="5"/>
  <c r="H35" i="5"/>
  <c r="O35" i="5"/>
  <c r="H36" i="5"/>
  <c r="J36" i="5"/>
  <c r="O36" i="5"/>
  <c r="H37" i="5"/>
  <c r="J37" i="5"/>
  <c r="O37" i="5"/>
  <c r="H38" i="5"/>
  <c r="J38" i="5"/>
  <c r="O38" i="5"/>
  <c r="H39" i="5"/>
  <c r="J39" i="5"/>
  <c r="O39" i="5"/>
  <c r="H40" i="5"/>
  <c r="J40" i="5"/>
  <c r="O40" i="5"/>
  <c r="H41" i="5"/>
  <c r="J41" i="5"/>
  <c r="O41" i="5"/>
  <c r="H42" i="5"/>
  <c r="J42" i="5"/>
  <c r="H43" i="5"/>
  <c r="J43" i="5"/>
  <c r="H44" i="5"/>
  <c r="J44" i="5"/>
  <c r="H45" i="5"/>
  <c r="O45" i="5"/>
  <c r="O49" i="5"/>
  <c r="L50" i="5"/>
  <c r="M50" i="5"/>
  <c r="O50" i="5"/>
  <c r="L51" i="5"/>
  <c r="O51" i="5"/>
  <c r="L52" i="5"/>
  <c r="O52" i="5"/>
  <c r="M53" i="5"/>
  <c r="O53" i="5"/>
  <c r="M54" i="5"/>
  <c r="O54" i="5"/>
  <c r="M55" i="5"/>
  <c r="O55" i="5"/>
  <c r="L56" i="5"/>
  <c r="M56" i="5"/>
  <c r="O56" i="5"/>
  <c r="L57" i="5"/>
  <c r="M57" i="5"/>
  <c r="O57" i="5"/>
  <c r="L58" i="5"/>
  <c r="M58" i="5"/>
  <c r="L59" i="5"/>
  <c r="M59" i="5"/>
  <c r="L60" i="5"/>
  <c r="M60" i="5"/>
  <c r="L61" i="5"/>
  <c r="M61" i="5"/>
  <c r="L62" i="5"/>
  <c r="M62" i="5"/>
  <c r="L63" i="5"/>
  <c r="M64" i="5"/>
  <c r="L65" i="5"/>
  <c r="M6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7" i="5"/>
  <c r="B28" i="5"/>
  <c r="B29" i="5"/>
  <c r="B30" i="5"/>
  <c r="B31" i="5"/>
  <c r="B32" i="5"/>
  <c r="B33" i="5"/>
  <c r="B34" i="5"/>
  <c r="B35" i="5"/>
  <c r="B36" i="5"/>
  <c r="B37" i="5"/>
  <c r="B38" i="5"/>
  <c r="B42" i="5"/>
  <c r="B46" i="5"/>
  <c r="B47" i="5"/>
  <c r="B48" i="5"/>
  <c r="B49" i="5"/>
  <c r="B50" i="5"/>
  <c r="B51" i="5"/>
  <c r="B52" i="5"/>
  <c r="B53" i="5"/>
  <c r="B54" i="5"/>
  <c r="E1" i="6"/>
  <c r="E2" i="6"/>
  <c r="E3" i="6"/>
  <c r="E4" i="6"/>
  <c r="E5" i="6"/>
  <c r="E6" i="6"/>
  <c r="E7" i="6"/>
  <c r="E8" i="6"/>
  <c r="E9" i="6"/>
  <c r="E10" i="6"/>
  <c r="H10" i="6"/>
  <c r="I10" i="6"/>
  <c r="J10" i="6"/>
  <c r="P10" i="6"/>
  <c r="E11" i="6"/>
  <c r="E12" i="6"/>
  <c r="E13" i="6"/>
  <c r="E14" i="6"/>
  <c r="E15" i="6"/>
  <c r="E16" i="6"/>
  <c r="E17" i="6"/>
  <c r="E18" i="6"/>
  <c r="H18" i="6"/>
  <c r="J18" i="6"/>
  <c r="L18" i="6"/>
  <c r="E19" i="6"/>
  <c r="H19" i="6"/>
  <c r="J19" i="6"/>
  <c r="L19" i="6"/>
  <c r="E20" i="6"/>
  <c r="H20" i="6"/>
  <c r="J20" i="6"/>
  <c r="L20" i="6"/>
  <c r="E21" i="6"/>
  <c r="H21" i="6"/>
  <c r="J21" i="6"/>
  <c r="L21" i="6"/>
  <c r="E22" i="6"/>
  <c r="H22" i="6"/>
  <c r="J22" i="6"/>
  <c r="L22" i="6"/>
  <c r="E23" i="6"/>
  <c r="H23" i="6"/>
  <c r="J23" i="6"/>
  <c r="L23" i="6"/>
  <c r="H24" i="6"/>
  <c r="J24" i="6"/>
  <c r="H25" i="6"/>
  <c r="J25" i="6"/>
  <c r="H26" i="6"/>
  <c r="H27" i="6"/>
  <c r="J27" i="6"/>
  <c r="O27" i="6"/>
  <c r="H28" i="6"/>
  <c r="J28" i="6"/>
  <c r="O28" i="6"/>
  <c r="H29" i="6"/>
  <c r="J29" i="6"/>
  <c r="O29" i="6"/>
  <c r="H30" i="6"/>
  <c r="J30" i="6"/>
  <c r="O30" i="6"/>
  <c r="O31" i="6"/>
  <c r="O32" i="6"/>
  <c r="H33" i="6"/>
  <c r="J33" i="6"/>
  <c r="O33" i="6"/>
  <c r="H34" i="6"/>
  <c r="J34" i="6"/>
  <c r="O34" i="6"/>
  <c r="H35" i="6"/>
  <c r="O35" i="6"/>
  <c r="H36" i="6"/>
  <c r="J36" i="6"/>
  <c r="O36" i="6"/>
  <c r="H37" i="6"/>
  <c r="J37" i="6"/>
  <c r="O37" i="6"/>
  <c r="H38" i="6"/>
  <c r="J38" i="6"/>
  <c r="O38" i="6"/>
  <c r="H39" i="6"/>
  <c r="J39" i="6"/>
  <c r="O39" i="6"/>
  <c r="H40" i="6"/>
  <c r="J40" i="6"/>
  <c r="O40" i="6"/>
  <c r="H41" i="6"/>
  <c r="J41" i="6"/>
  <c r="O41" i="6"/>
  <c r="H42" i="6"/>
  <c r="J42" i="6"/>
  <c r="H43" i="6"/>
  <c r="J43" i="6"/>
  <c r="H44" i="6"/>
  <c r="J44" i="6"/>
  <c r="H45" i="6"/>
  <c r="O45" i="6"/>
  <c r="O49" i="6"/>
  <c r="L50" i="6"/>
  <c r="M50" i="6"/>
  <c r="O50" i="6"/>
  <c r="L51" i="6"/>
  <c r="O51" i="6"/>
  <c r="L52" i="6"/>
  <c r="O52" i="6"/>
  <c r="M53" i="6"/>
  <c r="O53" i="6"/>
  <c r="M54" i="6"/>
  <c r="O54" i="6"/>
  <c r="M55" i="6"/>
  <c r="O55" i="6"/>
  <c r="L56" i="6"/>
  <c r="M56" i="6"/>
  <c r="O56" i="6"/>
  <c r="L57" i="6"/>
  <c r="M57" i="6"/>
  <c r="O57" i="6"/>
  <c r="L58" i="6"/>
  <c r="M58" i="6"/>
  <c r="L59" i="6"/>
  <c r="M59" i="6"/>
  <c r="L60" i="6"/>
  <c r="M60" i="6"/>
  <c r="L61" i="6"/>
  <c r="M61" i="6"/>
  <c r="L62" i="6"/>
  <c r="M62" i="6"/>
  <c r="L63" i="6"/>
  <c r="M64" i="6"/>
  <c r="L65" i="6"/>
  <c r="M6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7" i="6"/>
  <c r="B28" i="6"/>
  <c r="B29" i="6"/>
  <c r="B30" i="6"/>
  <c r="B31" i="6"/>
  <c r="B32" i="6"/>
  <c r="B33" i="6"/>
  <c r="B34" i="6"/>
  <c r="B35" i="6"/>
  <c r="B36" i="6"/>
  <c r="B37" i="6"/>
  <c r="B38" i="6"/>
  <c r="B42" i="6"/>
  <c r="B46" i="6"/>
  <c r="B47" i="6"/>
  <c r="B48" i="6"/>
  <c r="B49" i="6"/>
  <c r="B50" i="6"/>
  <c r="B51" i="6"/>
  <c r="B52" i="6"/>
  <c r="B53" i="6"/>
  <c r="B54" i="6"/>
  <c r="M21" i="8"/>
  <c r="E1" i="7"/>
  <c r="E2" i="7"/>
  <c r="E3" i="7"/>
  <c r="E4" i="7"/>
  <c r="E5" i="7"/>
  <c r="E6" i="7"/>
  <c r="E7" i="7"/>
  <c r="E8" i="7"/>
  <c r="E9" i="7"/>
  <c r="E10" i="7"/>
  <c r="G10" i="7"/>
  <c r="H10" i="7"/>
  <c r="I10" i="7"/>
  <c r="J10" i="7"/>
  <c r="K10" i="7"/>
  <c r="L10" i="7"/>
  <c r="M10" i="7"/>
  <c r="N10" i="7"/>
  <c r="O10" i="7"/>
  <c r="P10" i="7"/>
  <c r="E11" i="7"/>
  <c r="E12" i="7"/>
  <c r="E13" i="7"/>
  <c r="E14" i="7"/>
  <c r="E15" i="7"/>
  <c r="E16" i="7"/>
  <c r="E17" i="7"/>
  <c r="E18" i="7"/>
  <c r="H18" i="7"/>
  <c r="J18" i="7"/>
  <c r="L18" i="7"/>
  <c r="E19" i="7"/>
  <c r="H19" i="7"/>
  <c r="J19" i="7"/>
  <c r="L19" i="7"/>
  <c r="E20" i="7"/>
  <c r="H20" i="7"/>
  <c r="J20" i="7"/>
  <c r="L20" i="7"/>
  <c r="E21" i="7"/>
  <c r="H21" i="7"/>
  <c r="J21" i="7"/>
  <c r="L21" i="7"/>
  <c r="E22" i="7"/>
  <c r="H22" i="7"/>
  <c r="J22" i="7"/>
  <c r="L22" i="7"/>
  <c r="E23" i="7"/>
  <c r="H23" i="7"/>
  <c r="J23" i="7"/>
  <c r="L23" i="7"/>
  <c r="H24" i="7"/>
  <c r="J24" i="7"/>
  <c r="H25" i="7"/>
  <c r="J25" i="7"/>
  <c r="H26" i="7"/>
  <c r="H27" i="7"/>
  <c r="J27" i="7"/>
  <c r="O27" i="7"/>
  <c r="H28" i="7"/>
  <c r="J28" i="7"/>
  <c r="O28" i="7"/>
  <c r="H29" i="7"/>
  <c r="J29" i="7"/>
  <c r="O29" i="7"/>
  <c r="H30" i="7"/>
  <c r="J30" i="7"/>
  <c r="O30" i="7"/>
  <c r="O31" i="7"/>
  <c r="O32" i="7"/>
  <c r="H33" i="7"/>
  <c r="J33" i="7"/>
  <c r="O33" i="7"/>
  <c r="H34" i="7"/>
  <c r="J34" i="7"/>
  <c r="O34" i="7"/>
  <c r="H35" i="7"/>
  <c r="O35" i="7"/>
  <c r="H36" i="7"/>
  <c r="J36" i="7"/>
  <c r="O36" i="7"/>
  <c r="H37" i="7"/>
  <c r="J37" i="7"/>
  <c r="O37" i="7"/>
  <c r="H38" i="7"/>
  <c r="J38" i="7"/>
  <c r="O38" i="7"/>
  <c r="H39" i="7"/>
  <c r="J39" i="7"/>
  <c r="O39" i="7"/>
  <c r="H40" i="7"/>
  <c r="J40" i="7"/>
  <c r="O40" i="7"/>
  <c r="H41" i="7"/>
  <c r="J41" i="7"/>
  <c r="O41" i="7"/>
  <c r="H42" i="7"/>
  <c r="J42" i="7"/>
  <c r="H43" i="7"/>
  <c r="J43" i="7"/>
  <c r="H44" i="7"/>
  <c r="J44" i="7"/>
  <c r="H45" i="7"/>
  <c r="O45" i="7"/>
  <c r="O49" i="7"/>
  <c r="L50" i="7"/>
  <c r="M50" i="7"/>
  <c r="O50" i="7"/>
  <c r="L51" i="7"/>
  <c r="O51" i="7"/>
  <c r="L52" i="7"/>
  <c r="O52" i="7"/>
  <c r="M53" i="7"/>
  <c r="O53" i="7"/>
  <c r="M54" i="7"/>
  <c r="O54" i="7"/>
  <c r="M55" i="7"/>
  <c r="O55" i="7"/>
  <c r="L56" i="7"/>
  <c r="M56" i="7"/>
  <c r="O56" i="7"/>
  <c r="L57" i="7"/>
  <c r="M57" i="7"/>
  <c r="O57" i="7"/>
  <c r="L58" i="7"/>
  <c r="M58" i="7"/>
  <c r="L59" i="7"/>
  <c r="M59" i="7"/>
  <c r="L60" i="7"/>
  <c r="M60" i="7"/>
  <c r="L61" i="7"/>
  <c r="M61" i="7"/>
  <c r="L62" i="7"/>
  <c r="M62" i="7"/>
  <c r="L63" i="7"/>
  <c r="M64" i="7"/>
  <c r="L65" i="7"/>
  <c r="M65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7" i="7"/>
  <c r="B28" i="7"/>
  <c r="B29" i="7"/>
  <c r="B30" i="7"/>
  <c r="B31" i="7"/>
  <c r="B32" i="7"/>
  <c r="B33" i="7"/>
  <c r="B34" i="7"/>
  <c r="B35" i="7"/>
  <c r="B36" i="7"/>
  <c r="B37" i="7"/>
  <c r="B38" i="7"/>
  <c r="B42" i="7"/>
  <c r="B46" i="7"/>
  <c r="B47" i="7"/>
  <c r="B48" i="7"/>
  <c r="B49" i="7"/>
  <c r="B50" i="7"/>
  <c r="B51" i="7"/>
  <c r="B52" i="7"/>
  <c r="B53" i="7"/>
  <c r="B54" i="7"/>
  <c r="B1" i="7"/>
  <c r="B1" i="6"/>
  <c r="B1" i="5"/>
  <c r="K67" i="2"/>
</calcChain>
</file>

<file path=xl/sharedStrings.xml><?xml version="1.0" encoding="utf-8"?>
<sst xmlns="http://schemas.openxmlformats.org/spreadsheetml/2006/main" count="2560" uniqueCount="192">
  <si>
    <t>C_p,f</t>
  </si>
  <si>
    <t>J/kg-K</t>
  </si>
  <si>
    <t xml:space="preserve">δ_bc,E </t>
  </si>
  <si>
    <t>Wh/kg</t>
  </si>
  <si>
    <t>p_cc, Mpa</t>
  </si>
  <si>
    <t>c*, m/s</t>
  </si>
  <si>
    <t>CF</t>
  </si>
  <si>
    <t>m_dot_cc, kg/s</t>
  </si>
  <si>
    <t>m_dot_op_cc, kg</t>
  </si>
  <si>
    <t>m_dot_fp_cc, kg</t>
  </si>
  <si>
    <t>P_op_i, kW</t>
  </si>
  <si>
    <t>P_fp_i, kW</t>
  </si>
  <si>
    <t>P_pu_i, kW</t>
  </si>
  <si>
    <t>p_e, mbar</t>
  </si>
  <si>
    <t>C_p,gg</t>
  </si>
  <si>
    <t>η_op</t>
  </si>
  <si>
    <t>g_max</t>
  </si>
  <si>
    <t>η_fp</t>
  </si>
  <si>
    <t>k_g</t>
  </si>
  <si>
    <t>η_tu</t>
  </si>
  <si>
    <t>k_gg</t>
  </si>
  <si>
    <t>η_m</t>
  </si>
  <si>
    <t>O/F_cc</t>
  </si>
  <si>
    <t>η_inv</t>
  </si>
  <si>
    <t>O/F_gg</t>
  </si>
  <si>
    <t>κ_bp</t>
  </si>
  <si>
    <t>p_0</t>
  </si>
  <si>
    <t>Mpa</t>
  </si>
  <si>
    <t>κ_g</t>
  </si>
  <si>
    <t>p_g</t>
  </si>
  <si>
    <t>κ_gg</t>
  </si>
  <si>
    <t>p_ft,i</t>
  </si>
  <si>
    <t>κ_gt</t>
  </si>
  <si>
    <t>p_ot_i</t>
  </si>
  <si>
    <t>κ_p</t>
  </si>
  <si>
    <t>P_tu,in/P_tu,out</t>
  </si>
  <si>
    <t>κ_t</t>
  </si>
  <si>
    <t>R_g</t>
  </si>
  <si>
    <t>κ_u</t>
  </si>
  <si>
    <t>R_gg</t>
  </si>
  <si>
    <t>ρ_o</t>
  </si>
  <si>
    <t>kg/m^3</t>
  </si>
  <si>
    <t>T_0</t>
  </si>
  <si>
    <t>K</t>
  </si>
  <si>
    <t>ρ_f</t>
  </si>
  <si>
    <t>T_tu,in</t>
  </si>
  <si>
    <t>ρ_gg,m</t>
  </si>
  <si>
    <t>t_s</t>
  </si>
  <si>
    <t>ms</t>
  </si>
  <si>
    <t>ρ_ot,m</t>
  </si>
  <si>
    <t>GG Mass Flow Rate Calculation and Pump Flow Rate Update</t>
    <phoneticPr fontId="0" type="noConversion"/>
  </si>
  <si>
    <t xml:space="preserve">δ_tp </t>
  </si>
  <si>
    <t>kW/kg</t>
  </si>
  <si>
    <t>ρ_ft,m</t>
  </si>
  <si>
    <t>m_dot_gg</t>
  </si>
  <si>
    <t xml:space="preserve">δ_op </t>
  </si>
  <si>
    <t>ρ_gt,m</t>
  </si>
  <si>
    <t>m_dot_op_cc</t>
  </si>
  <si>
    <t>m_dot_gg_op</t>
  </si>
  <si>
    <t xml:space="preserve">δ_fp </t>
  </si>
  <si>
    <t>σ_gg,m</t>
  </si>
  <si>
    <t>m_dot_fp_cc</t>
  </si>
  <si>
    <t>m_dot_gg_fp</t>
  </si>
  <si>
    <t xml:space="preserve">δ_m </t>
  </si>
  <si>
    <t>σ_ot,m</t>
  </si>
  <si>
    <t>m_dot_op</t>
  </si>
  <si>
    <t>m_dot_cc_op</t>
  </si>
  <si>
    <t xml:space="preserve">δ_inv </t>
  </si>
  <si>
    <t>σ_ft,m</t>
  </si>
  <si>
    <t>m_dot_fp</t>
  </si>
  <si>
    <t>m_dot_cc_fp</t>
  </si>
  <si>
    <t xml:space="preserve">δ_bc,P </t>
  </si>
  <si>
    <t>σ_gt,m</t>
  </si>
  <si>
    <t>P_op</t>
  </si>
  <si>
    <t>m_dot_cc</t>
    <phoneticPr fontId="0" type="noConversion"/>
  </si>
  <si>
    <t>P_fp</t>
  </si>
  <si>
    <t>P_pu</t>
  </si>
  <si>
    <t>Mass Estimation of GG Cycle</t>
    <phoneticPr fontId="0" type="noConversion"/>
  </si>
  <si>
    <t>Mass Estimation of EP Cycle</t>
    <phoneticPr fontId="0" type="noConversion"/>
  </si>
  <si>
    <t xml:space="preserve">m_tp </t>
  </si>
  <si>
    <t>p_gg</t>
  </si>
  <si>
    <t>m_op</t>
  </si>
  <si>
    <t>m_gg</t>
  </si>
  <si>
    <t>del p_op</t>
  </si>
  <si>
    <t>m_fp</t>
  </si>
  <si>
    <t>m_o</t>
  </si>
  <si>
    <t>m_doc_cc</t>
  </si>
  <si>
    <t>del p_fp</t>
  </si>
  <si>
    <t>m_m</t>
  </si>
  <si>
    <t>m_f</t>
  </si>
  <si>
    <t>ρ_gg</t>
  </si>
  <si>
    <t>m_inv</t>
  </si>
  <si>
    <t>V_o</t>
  </si>
  <si>
    <t>Rated Actual F, kN</t>
    <phoneticPr fontId="0" type="noConversion"/>
  </si>
  <si>
    <t>m_bp</t>
  </si>
  <si>
    <t>V_f</t>
  </si>
  <si>
    <t>EP Battery Coolant Flow Rate Calculation and Pump Flow Rate Update</t>
    <phoneticPr fontId="0" type="noConversion"/>
  </si>
  <si>
    <t>m_g</t>
  </si>
  <si>
    <t>E_bp_i</t>
  </si>
  <si>
    <t>V_gt</t>
  </si>
  <si>
    <t>E_bp__loss_i</t>
  </si>
  <si>
    <t>V_ot</t>
  </si>
  <si>
    <t>del T_i</t>
  </si>
  <si>
    <t>반복필요</t>
  </si>
  <si>
    <t>V_ft</t>
  </si>
  <si>
    <t>m_dot_cool_i</t>
  </si>
  <si>
    <t>r_ot</t>
  </si>
  <si>
    <t>r_ft</t>
  </si>
  <si>
    <t>V_ot_cap</t>
  </si>
  <si>
    <t>기준</t>
  </si>
  <si>
    <t>h_ot_cap</t>
  </si>
  <si>
    <t>해찾기 필요</t>
  </si>
  <si>
    <t>V_ot_cap_target</t>
  </si>
  <si>
    <t>h_ot_0</t>
  </si>
  <si>
    <t>E_bp</t>
  </si>
  <si>
    <t>V_ft_cap</t>
  </si>
  <si>
    <t>E_bp_loss</t>
  </si>
  <si>
    <t>h_ft_cap</t>
  </si>
  <si>
    <t>m_dot_cool</t>
  </si>
  <si>
    <t>del T</t>
  </si>
  <si>
    <t>to be 40</t>
    <phoneticPr fontId="0" type="noConversion"/>
  </si>
  <si>
    <t>V_ft_cap_target</t>
  </si>
  <si>
    <t>m_dot_cc</t>
  </si>
  <si>
    <t>h_ft_0</t>
  </si>
  <si>
    <t>p_ot_upper</t>
  </si>
  <si>
    <t>t_ot_upper</t>
  </si>
  <si>
    <t>p_ot_lower</t>
  </si>
  <si>
    <t>t_ot_lower</t>
  </si>
  <si>
    <t>Result Summary</t>
    <phoneticPr fontId="0" type="noConversion"/>
  </si>
  <si>
    <t>p_ft_upper</t>
  </si>
  <si>
    <t>t_ft_upper</t>
  </si>
  <si>
    <t>GG</t>
  </si>
  <si>
    <t>EP</t>
  </si>
  <si>
    <t>GG/EP</t>
  </si>
  <si>
    <t>p_ft_lower</t>
  </si>
  <si>
    <t>t_ft_lower</t>
  </si>
  <si>
    <t>m_i</t>
  </si>
  <si>
    <t>Feed System</t>
  </si>
  <si>
    <t>m_ot</t>
  </si>
  <si>
    <t>Turbopump</t>
  </si>
  <si>
    <t>m_ft</t>
  </si>
  <si>
    <t>m_p</t>
  </si>
  <si>
    <t>m_gt</t>
  </si>
  <si>
    <t>m_p_gg</t>
  </si>
  <si>
    <t>Pumps</t>
  </si>
  <si>
    <t>m_GG</t>
  </si>
  <si>
    <t>각 구성품 합계</t>
  </si>
  <si>
    <t>m_p_bp</t>
  </si>
  <si>
    <t>Motor</t>
  </si>
  <si>
    <t>Inverter</t>
  </si>
  <si>
    <t>A1</t>
  </si>
  <si>
    <t>m_fs/m_p</t>
  </si>
  <si>
    <t>Tanks</t>
  </si>
  <si>
    <t>A2</t>
  </si>
  <si>
    <t>m_f/m_i</t>
  </si>
  <si>
    <t>LOX tank</t>
  </si>
  <si>
    <t>m_EP</t>
  </si>
  <si>
    <t>A3</t>
  </si>
  <si>
    <t>Fuel tank</t>
  </si>
  <si>
    <t>A4</t>
  </si>
  <si>
    <t>Isp</t>
  </si>
  <si>
    <t>He tank</t>
  </si>
  <si>
    <t>B1</t>
  </si>
  <si>
    <t>A5</t>
  </si>
  <si>
    <t>Helium</t>
  </si>
  <si>
    <t>m_GG_1</t>
  </si>
  <si>
    <t>del V</t>
  </si>
  <si>
    <t>Propellants</t>
  </si>
  <si>
    <t>m_GG_2</t>
  </si>
  <si>
    <t>계수 A</t>
  </si>
  <si>
    <t>CC propellants</t>
  </si>
  <si>
    <t>m_GG_3</t>
  </si>
  <si>
    <t>m_payload</t>
  </si>
  <si>
    <t>GG propellants</t>
  </si>
  <si>
    <t>결과식 계산</t>
  </si>
  <si>
    <t>Battery pack</t>
  </si>
  <si>
    <t>m_EP_1</t>
  </si>
  <si>
    <t>Sum</t>
    <phoneticPr fontId="0" type="noConversion"/>
  </si>
  <si>
    <t>m_Ep_2</t>
  </si>
  <si>
    <t>m_GG_i</t>
  </si>
  <si>
    <t>Initial Mass</t>
    <phoneticPr fontId="0" type="noConversion"/>
  </si>
  <si>
    <t>m_EP_3</t>
  </si>
  <si>
    <t>m_GG_f</t>
  </si>
  <si>
    <t>Final Mass after burn</t>
    <phoneticPr fontId="0" type="noConversion"/>
  </si>
  <si>
    <t>m_EP_4</t>
  </si>
  <si>
    <t>Isp_GG</t>
  </si>
  <si>
    <t>m_EP_i</t>
  </si>
  <si>
    <t>m_EP_f</t>
  </si>
  <si>
    <t>Final Mass</t>
    <phoneticPr fontId="0" type="noConversion"/>
  </si>
  <si>
    <t>Isp_EP</t>
  </si>
  <si>
    <t>Mass Budget</t>
    <phoneticPr fontId="0" type="noConversion"/>
  </si>
  <si>
    <t>expansion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</si>
</sst>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b/>
      <sz val="9"/>
      <color rgb="FFC00000"/>
      <name val="Calibri"/>
      <family val="3"/>
      <charset val="129"/>
      <scheme val="minor"/>
    </font>
    <font>
      <b/>
      <sz val="11"/>
      <color rgb="FFC00000"/>
      <name val="Calibri"/>
      <family val="3"/>
      <charset val="129"/>
      <scheme val="minor"/>
    </font>
    <font>
      <sz val="11"/>
      <color rgb="FFC00000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B54F-E073-474B-80A6-01D0117EBAF8}">
  <dimension ref="A1:P72"/>
  <sheetViews>
    <sheetView tabSelected="1" topLeftCell="A9" workbookViewId="0">
      <selection activeCell="D47" sqref="D47:D50"/>
    </sheetView>
  </sheetViews>
  <sheetFormatPr defaultRowHeight="15"/>
  <sheetData>
    <row r="1" spans="1:16">
      <c r="A1" s="1" t="s">
        <v>0</v>
      </c>
      <c r="C1" s="3" t="s">
        <v>1</v>
      </c>
      <c r="D1" s="4" t="s">
        <v>2</v>
      </c>
      <c r="F1" s="5" t="s">
        <v>3</v>
      </c>
      <c r="G1" s="6" t="s">
        <v>4</v>
      </c>
      <c r="H1" s="7"/>
      <c r="I1" s="7" t="s">
        <v>6</v>
      </c>
      <c r="J1" s="7"/>
      <c r="K1" s="7" t="s">
        <v>8</v>
      </c>
      <c r="L1" s="7"/>
      <c r="M1" s="7"/>
      <c r="N1" s="7" t="s">
        <v>11</v>
      </c>
      <c r="O1" s="7"/>
      <c r="P1" s="7" t="s">
        <v>13</v>
      </c>
    </row>
    <row r="2" spans="1:16">
      <c r="A2" s="1" t="s">
        <v>14</v>
      </c>
      <c r="C2" s="3" t="s">
        <v>1</v>
      </c>
      <c r="D2" s="4" t="s">
        <v>15</v>
      </c>
    </row>
    <row r="3" spans="1:16">
      <c r="A3" s="1" t="s">
        <v>16</v>
      </c>
      <c r="D3" s="4" t="s">
        <v>17</v>
      </c>
    </row>
    <row r="4" spans="1:16">
      <c r="A4" s="1" t="s">
        <v>18</v>
      </c>
      <c r="D4" s="4" t="s">
        <v>19</v>
      </c>
    </row>
    <row r="5" spans="1:16">
      <c r="A5" s="1" t="s">
        <v>20</v>
      </c>
      <c r="D5" s="4" t="s">
        <v>21</v>
      </c>
    </row>
    <row r="6" spans="1:16">
      <c r="A6" s="1" t="s">
        <v>22</v>
      </c>
      <c r="D6" s="4" t="s">
        <v>23</v>
      </c>
    </row>
    <row r="7" spans="1:16">
      <c r="A7" s="1" t="s">
        <v>24</v>
      </c>
      <c r="D7" s="4" t="s">
        <v>25</v>
      </c>
    </row>
    <row r="8" spans="1:16">
      <c r="A8" s="1" t="s">
        <v>26</v>
      </c>
      <c r="C8" s="3" t="s">
        <v>27</v>
      </c>
      <c r="D8" s="4" t="s">
        <v>28</v>
      </c>
    </row>
    <row r="9" spans="1:16">
      <c r="A9" s="1" t="s">
        <v>29</v>
      </c>
      <c r="C9" s="3" t="s">
        <v>27</v>
      </c>
      <c r="D9" s="4" t="s">
        <v>30</v>
      </c>
    </row>
    <row r="10" spans="1:16">
      <c r="A10" s="1" t="s">
        <v>31</v>
      </c>
      <c r="C10" s="3" t="s">
        <v>27</v>
      </c>
      <c r="D10" s="4" t="s">
        <v>32</v>
      </c>
    </row>
    <row r="11" spans="1:16">
      <c r="A11" s="1" t="s">
        <v>33</v>
      </c>
      <c r="C11" s="3" t="s">
        <v>27</v>
      </c>
      <c r="D11" s="4" t="s">
        <v>34</v>
      </c>
    </row>
    <row r="12" spans="1:16">
      <c r="A12" s="1" t="s">
        <v>35</v>
      </c>
      <c r="D12" s="4" t="s">
        <v>36</v>
      </c>
    </row>
    <row r="13" spans="1:16">
      <c r="A13" s="1" t="s">
        <v>37</v>
      </c>
      <c r="C13" s="3" t="s">
        <v>1</v>
      </c>
      <c r="D13" s="4" t="s">
        <v>38</v>
      </c>
    </row>
    <row r="14" spans="1:16">
      <c r="A14" s="1" t="s">
        <v>39</v>
      </c>
      <c r="C14" s="3" t="s">
        <v>1</v>
      </c>
      <c r="D14" s="4" t="s">
        <v>40</v>
      </c>
      <c r="F14" s="5" t="s">
        <v>41</v>
      </c>
    </row>
    <row r="15" spans="1:16">
      <c r="A15" s="1" t="s">
        <v>42</v>
      </c>
      <c r="C15" s="3" t="s">
        <v>43</v>
      </c>
      <c r="D15" s="4" t="s">
        <v>44</v>
      </c>
      <c r="F15" s="5" t="s">
        <v>41</v>
      </c>
    </row>
    <row r="16" spans="1:16" ht="15.75" thickBot="1">
      <c r="A16" s="1" t="s">
        <v>45</v>
      </c>
      <c r="C16" s="3" t="s">
        <v>43</v>
      </c>
      <c r="D16" s="4" t="s">
        <v>46</v>
      </c>
      <c r="F16" s="5" t="s">
        <v>41</v>
      </c>
    </row>
    <row r="17" spans="1:16">
      <c r="A17" s="1" t="s">
        <v>47</v>
      </c>
      <c r="C17" s="3" t="s">
        <v>48</v>
      </c>
      <c r="D17" s="4" t="s">
        <v>49</v>
      </c>
      <c r="F17" s="11" t="s">
        <v>41</v>
      </c>
      <c r="G17" s="27" t="s">
        <v>50</v>
      </c>
      <c r="H17" s="28"/>
      <c r="I17" s="28"/>
      <c r="J17" s="28"/>
      <c r="K17" s="28"/>
      <c r="L17" s="29"/>
    </row>
    <row r="18" spans="1:16">
      <c r="A18" s="1" t="s">
        <v>51</v>
      </c>
      <c r="C18" s="3" t="s">
        <v>52</v>
      </c>
      <c r="D18" s="4" t="s">
        <v>53</v>
      </c>
      <c r="F18" s="11" t="s">
        <v>41</v>
      </c>
      <c r="G18" s="1" t="s">
        <v>4</v>
      </c>
      <c r="I18" s="4" t="s">
        <v>54</v>
      </c>
      <c r="K18" s="4" t="s">
        <v>54</v>
      </c>
    </row>
    <row r="19" spans="1:16">
      <c r="A19" s="1" t="s">
        <v>55</v>
      </c>
      <c r="C19" s="3" t="s">
        <v>52</v>
      </c>
      <c r="D19" s="4" t="s">
        <v>56</v>
      </c>
      <c r="F19" s="11" t="s">
        <v>41</v>
      </c>
      <c r="G19" s="1" t="s">
        <v>57</v>
      </c>
      <c r="I19" s="4" t="s">
        <v>58</v>
      </c>
      <c r="K19" s="4" t="s">
        <v>58</v>
      </c>
    </row>
    <row r="20" spans="1:16">
      <c r="A20" s="1" t="s">
        <v>59</v>
      </c>
      <c r="C20" s="3" t="s">
        <v>52</v>
      </c>
      <c r="D20" s="4" t="s">
        <v>60</v>
      </c>
      <c r="F20" s="11" t="s">
        <v>27</v>
      </c>
      <c r="G20" s="1" t="s">
        <v>61</v>
      </c>
      <c r="I20" s="4" t="s">
        <v>62</v>
      </c>
      <c r="K20" s="4" t="s">
        <v>62</v>
      </c>
    </row>
    <row r="21" spans="1:16">
      <c r="A21" s="1" t="s">
        <v>63</v>
      </c>
      <c r="C21" s="3" t="s">
        <v>52</v>
      </c>
      <c r="D21" s="4" t="s">
        <v>64</v>
      </c>
      <c r="F21" s="11" t="s">
        <v>27</v>
      </c>
      <c r="G21" s="1" t="s">
        <v>12</v>
      </c>
      <c r="I21" s="4" t="s">
        <v>65</v>
      </c>
      <c r="K21" s="4" t="s">
        <v>66</v>
      </c>
      <c r="M21" s="12"/>
    </row>
    <row r="22" spans="1:16">
      <c r="A22" s="1" t="s">
        <v>67</v>
      </c>
      <c r="C22" s="3" t="s">
        <v>52</v>
      </c>
      <c r="D22" s="4" t="s">
        <v>68</v>
      </c>
      <c r="F22" s="11" t="s">
        <v>27</v>
      </c>
      <c r="G22" s="1" t="s">
        <v>5</v>
      </c>
      <c r="I22" s="4" t="s">
        <v>69</v>
      </c>
      <c r="K22" s="4" t="s">
        <v>70</v>
      </c>
    </row>
    <row r="23" spans="1:16" ht="15.75" thickBot="1">
      <c r="A23" s="14" t="s">
        <v>71</v>
      </c>
      <c r="C23" s="15" t="s">
        <v>52</v>
      </c>
      <c r="D23" s="16" t="s">
        <v>72</v>
      </c>
      <c r="F23" s="17" t="s">
        <v>27</v>
      </c>
      <c r="G23" s="1" t="s">
        <v>6</v>
      </c>
      <c r="I23" s="4" t="s">
        <v>73</v>
      </c>
      <c r="K23" s="4" t="s">
        <v>74</v>
      </c>
    </row>
    <row r="24" spans="1:16">
      <c r="A24" s="12"/>
      <c r="G24" s="1" t="s">
        <v>65</v>
      </c>
      <c r="I24" s="4" t="s">
        <v>75</v>
      </c>
    </row>
    <row r="25" spans="1:16" ht="15.75" thickBot="1">
      <c r="A25" s="12"/>
      <c r="G25" s="1" t="s">
        <v>69</v>
      </c>
      <c r="I25" s="4" t="s">
        <v>76</v>
      </c>
    </row>
    <row r="26" spans="1:16">
      <c r="A26" s="27" t="s">
        <v>77</v>
      </c>
      <c r="B26" s="28"/>
      <c r="C26" s="28"/>
      <c r="D26" s="29"/>
      <c r="G26" s="1" t="s">
        <v>73</v>
      </c>
      <c r="N26" s="27" t="s">
        <v>78</v>
      </c>
      <c r="O26" s="28"/>
      <c r="P26" s="29"/>
    </row>
    <row r="27" spans="1:16">
      <c r="A27" s="1" t="s">
        <v>79</v>
      </c>
      <c r="G27" s="1" t="s">
        <v>75</v>
      </c>
      <c r="I27" s="4" t="s">
        <v>80</v>
      </c>
      <c r="N27" s="1" t="s">
        <v>81</v>
      </c>
    </row>
    <row r="28" spans="1:16">
      <c r="A28" s="1" t="s">
        <v>82</v>
      </c>
      <c r="G28" s="1" t="s">
        <v>76</v>
      </c>
      <c r="I28" s="4" t="s">
        <v>83</v>
      </c>
      <c r="N28" s="1" t="s">
        <v>84</v>
      </c>
    </row>
    <row r="29" spans="1:16">
      <c r="A29" s="1" t="s">
        <v>85</v>
      </c>
      <c r="G29" s="1" t="s">
        <v>86</v>
      </c>
      <c r="I29" s="4" t="s">
        <v>87</v>
      </c>
      <c r="N29" s="1" t="s">
        <v>88</v>
      </c>
    </row>
    <row r="30" spans="1:16">
      <c r="A30" s="1" t="s">
        <v>89</v>
      </c>
      <c r="G30" s="1" t="s">
        <v>54</v>
      </c>
      <c r="I30" s="4" t="s">
        <v>90</v>
      </c>
      <c r="N30" s="1" t="s">
        <v>91</v>
      </c>
    </row>
    <row r="31" spans="1:16" ht="15.75" thickBot="1">
      <c r="A31" s="1" t="s">
        <v>92</v>
      </c>
      <c r="G31" s="14" t="s">
        <v>93</v>
      </c>
      <c r="N31" s="1" t="s">
        <v>94</v>
      </c>
    </row>
    <row r="32" spans="1:16">
      <c r="A32" s="1" t="s">
        <v>95</v>
      </c>
      <c r="G32" s="27" t="s">
        <v>96</v>
      </c>
      <c r="H32" s="28"/>
      <c r="I32" s="28"/>
      <c r="J32" s="28"/>
      <c r="K32" s="28"/>
      <c r="L32" s="29"/>
      <c r="N32" s="1" t="s">
        <v>85</v>
      </c>
    </row>
    <row r="33" spans="1:16">
      <c r="A33" s="1" t="s">
        <v>97</v>
      </c>
      <c r="G33" s="1" t="s">
        <v>4</v>
      </c>
      <c r="I33" s="4" t="s">
        <v>98</v>
      </c>
      <c r="N33" s="1" t="s">
        <v>89</v>
      </c>
    </row>
    <row r="34" spans="1:16">
      <c r="A34" s="1" t="s">
        <v>99</v>
      </c>
      <c r="G34" s="1" t="s">
        <v>57</v>
      </c>
      <c r="I34" s="4" t="s">
        <v>100</v>
      </c>
      <c r="N34" s="1" t="s">
        <v>92</v>
      </c>
    </row>
    <row r="35" spans="1:16">
      <c r="A35" s="1" t="s">
        <v>101</v>
      </c>
      <c r="G35" s="1" t="s">
        <v>61</v>
      </c>
      <c r="I35" s="4" t="s">
        <v>102</v>
      </c>
      <c r="K35" s="2" t="s">
        <v>103</v>
      </c>
      <c r="N35" s="1" t="s">
        <v>95</v>
      </c>
    </row>
    <row r="36" spans="1:16">
      <c r="A36" s="1" t="s">
        <v>104</v>
      </c>
      <c r="G36" s="1" t="s">
        <v>12</v>
      </c>
      <c r="I36" s="4" t="s">
        <v>105</v>
      </c>
      <c r="N36" s="1" t="s">
        <v>97</v>
      </c>
    </row>
    <row r="37" spans="1:16">
      <c r="A37" s="1" t="s">
        <v>106</v>
      </c>
      <c r="G37" s="1" t="s">
        <v>5</v>
      </c>
      <c r="I37" s="4" t="s">
        <v>65</v>
      </c>
      <c r="N37" s="1" t="s">
        <v>99</v>
      </c>
    </row>
    <row r="38" spans="1:16">
      <c r="A38" s="1" t="s">
        <v>107</v>
      </c>
      <c r="G38" s="1" t="s">
        <v>6</v>
      </c>
      <c r="I38" s="4" t="s">
        <v>69</v>
      </c>
      <c r="N38" s="1" t="s">
        <v>101</v>
      </c>
    </row>
    <row r="39" spans="1:16">
      <c r="A39" s="1" t="s">
        <v>108</v>
      </c>
      <c r="C39" s="2" t="s">
        <v>109</v>
      </c>
      <c r="G39" s="1" t="s">
        <v>65</v>
      </c>
      <c r="I39" s="4" t="s">
        <v>73</v>
      </c>
      <c r="N39" s="1" t="s">
        <v>104</v>
      </c>
    </row>
    <row r="40" spans="1:16">
      <c r="A40" s="1" t="s">
        <v>110</v>
      </c>
      <c r="C40" s="2" t="s">
        <v>111</v>
      </c>
      <c r="G40" s="1" t="s">
        <v>69</v>
      </c>
      <c r="I40" s="4" t="s">
        <v>75</v>
      </c>
      <c r="N40" s="1" t="s">
        <v>106</v>
      </c>
    </row>
    <row r="41" spans="1:16">
      <c r="A41" s="1" t="s">
        <v>112</v>
      </c>
      <c r="G41" s="1" t="s">
        <v>73</v>
      </c>
      <c r="I41" s="4" t="s">
        <v>76</v>
      </c>
      <c r="N41" s="1" t="s">
        <v>107</v>
      </c>
    </row>
    <row r="42" spans="1:16">
      <c r="A42" s="1" t="s">
        <v>113</v>
      </c>
      <c r="G42" s="1" t="s">
        <v>75</v>
      </c>
      <c r="I42" s="4" t="s">
        <v>114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I43" s="4" t="s">
        <v>116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I44" s="4" t="s">
        <v>119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N45" s="1" t="s">
        <v>113</v>
      </c>
    </row>
    <row r="46" spans="1:16" ht="15.75" thickBot="1">
      <c r="A46" s="1" t="s">
        <v>123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C47" s="4" t="s">
        <v>125</v>
      </c>
      <c r="D47" s="13"/>
      <c r="N47" s="1" t="s">
        <v>117</v>
      </c>
      <c r="P47" s="13" t="s">
        <v>111</v>
      </c>
    </row>
    <row r="48" spans="1:16">
      <c r="A48" s="1" t="s">
        <v>126</v>
      </c>
      <c r="C48" s="4" t="s">
        <v>127</v>
      </c>
      <c r="D48" s="13"/>
      <c r="G48" s="27" t="s">
        <v>128</v>
      </c>
      <c r="H48" s="30"/>
      <c r="I48" s="30"/>
      <c r="J48" s="31"/>
      <c r="K48" s="20"/>
      <c r="L48" s="21"/>
      <c r="M48" s="22"/>
      <c r="N48" s="1" t="s">
        <v>121</v>
      </c>
    </row>
    <row r="49" spans="1:16">
      <c r="A49" s="1" t="s">
        <v>129</v>
      </c>
      <c r="C49" s="4" t="s">
        <v>130</v>
      </c>
      <c r="D49" s="13"/>
      <c r="H49" s="7"/>
      <c r="I49" s="7" t="s">
        <v>132</v>
      </c>
      <c r="J49" s="23"/>
      <c r="L49" s="7"/>
      <c r="M49" s="24"/>
      <c r="N49" s="1" t="s">
        <v>123</v>
      </c>
    </row>
    <row r="50" spans="1:16">
      <c r="A50" s="1" t="s">
        <v>134</v>
      </c>
      <c r="C50" s="4" t="s">
        <v>135</v>
      </c>
      <c r="D50" s="13"/>
      <c r="G50" s="1" t="s">
        <v>136</v>
      </c>
      <c r="K50" s="1" t="s">
        <v>137</v>
      </c>
      <c r="N50" s="1" t="s">
        <v>124</v>
      </c>
    </row>
    <row r="51" spans="1:16">
      <c r="A51" s="1" t="s">
        <v>138</v>
      </c>
      <c r="G51" s="1" t="s">
        <v>89</v>
      </c>
      <c r="K51" s="1" t="s">
        <v>139</v>
      </c>
      <c r="N51" s="1" t="s">
        <v>126</v>
      </c>
    </row>
    <row r="52" spans="1:16">
      <c r="A52" s="1" t="s">
        <v>140</v>
      </c>
      <c r="G52" s="1" t="s">
        <v>141</v>
      </c>
      <c r="K52" s="1" t="s">
        <v>131</v>
      </c>
      <c r="N52" s="1" t="s">
        <v>129</v>
      </c>
    </row>
    <row r="53" spans="1:16">
      <c r="A53" s="1" t="s">
        <v>142</v>
      </c>
      <c r="G53" s="1" t="s">
        <v>143</v>
      </c>
      <c r="K53" s="1" t="s">
        <v>144</v>
      </c>
      <c r="N53" s="1" t="s">
        <v>134</v>
      </c>
    </row>
    <row r="54" spans="1:16">
      <c r="A54" s="1" t="s">
        <v>145</v>
      </c>
      <c r="C54" s="2" t="s">
        <v>146</v>
      </c>
      <c r="G54" s="1" t="s">
        <v>147</v>
      </c>
      <c r="K54" s="1" t="s">
        <v>148</v>
      </c>
      <c r="N54" s="1" t="s">
        <v>138</v>
      </c>
    </row>
    <row r="55" spans="1:16">
      <c r="A55" s="1"/>
      <c r="K55" s="1" t="s">
        <v>149</v>
      </c>
      <c r="N55" s="1" t="s">
        <v>140</v>
      </c>
    </row>
    <row r="56" spans="1:16">
      <c r="A56" s="1" t="s">
        <v>150</v>
      </c>
      <c r="G56" s="1" t="s">
        <v>151</v>
      </c>
      <c r="K56" s="1" t="s">
        <v>152</v>
      </c>
      <c r="N56" s="1" t="s">
        <v>142</v>
      </c>
    </row>
    <row r="57" spans="1:16">
      <c r="A57" s="1" t="s">
        <v>153</v>
      </c>
      <c r="G57" s="1" t="s">
        <v>154</v>
      </c>
      <c r="K57" s="1" t="s">
        <v>155</v>
      </c>
      <c r="N57" s="1" t="s">
        <v>156</v>
      </c>
      <c r="P57" s="13" t="s">
        <v>146</v>
      </c>
    </row>
    <row r="58" spans="1:16">
      <c r="A58" s="1" t="s">
        <v>157</v>
      </c>
      <c r="K58" s="1" t="s">
        <v>158</v>
      </c>
    </row>
    <row r="59" spans="1:16">
      <c r="A59" s="1" t="s">
        <v>159</v>
      </c>
      <c r="G59" s="1" t="s">
        <v>160</v>
      </c>
      <c r="K59" s="1" t="s">
        <v>161</v>
      </c>
      <c r="N59" s="1" t="s">
        <v>162</v>
      </c>
    </row>
    <row r="60" spans="1:16">
      <c r="A60" s="1" t="s">
        <v>163</v>
      </c>
      <c r="K60" s="1" t="s">
        <v>164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N64" s="1" t="s">
        <v>176</v>
      </c>
    </row>
    <row r="65" spans="1:16" ht="15.75" thickBot="1">
      <c r="A65" s="1"/>
      <c r="K65" s="14" t="s">
        <v>177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69" spans="1:16">
      <c r="A69" s="12"/>
    </row>
    <row r="70" spans="1:16">
      <c r="A70" s="12"/>
      <c r="N70" s="1" t="s">
        <v>186</v>
      </c>
      <c r="P70" s="13" t="s">
        <v>180</v>
      </c>
    </row>
    <row r="71" spans="1:16">
      <c r="A71" s="12"/>
      <c r="N71" s="1" t="s">
        <v>187</v>
      </c>
      <c r="P71" s="13" t="s">
        <v>188</v>
      </c>
    </row>
    <row r="72" spans="1:16" ht="15.75" thickBot="1">
      <c r="A72" s="12"/>
      <c r="N72" s="14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96-5B0E-41AB-9311-96D759E27663}">
  <dimension ref="A1:P72"/>
  <sheetViews>
    <sheetView zoomScaleNormal="100" workbookViewId="0">
      <selection activeCell="M21" sqref="M21"/>
    </sheetView>
  </sheetViews>
  <sheetFormatPr defaultRowHeight="15"/>
  <sheetData>
    <row r="1" spans="1:16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>
        <v>3</v>
      </c>
      <c r="H2" s="2">
        <v>1787.1</v>
      </c>
      <c r="I2" s="2">
        <v>1.9502999999999999</v>
      </c>
      <c r="J2" s="2">
        <v>21.518450121407529</v>
      </c>
      <c r="K2" s="2">
        <v>15.281218202158971</v>
      </c>
      <c r="L2" s="2">
        <v>6.2372319192485595</v>
      </c>
      <c r="M2" s="2">
        <v>62.710017567449007</v>
      </c>
      <c r="N2" s="2">
        <v>55.943632904084829</v>
      </c>
      <c r="O2" s="2">
        <v>118.65365047153384</v>
      </c>
      <c r="P2" s="2">
        <v>20</v>
      </c>
    </row>
    <row r="3" spans="1:16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>
        <v>4</v>
      </c>
      <c r="H4" s="2">
        <v>1792.6</v>
      </c>
      <c r="I4" s="2">
        <v>1.9654</v>
      </c>
      <c r="J4" s="2">
        <v>21.287610709341678</v>
      </c>
      <c r="K4" s="2">
        <v>15.117288764604961</v>
      </c>
      <c r="L4" s="2">
        <v>6.1703219447367186</v>
      </c>
      <c r="M4" s="2">
        <v>85.428406448833641</v>
      </c>
      <c r="N4" s="2">
        <v>74.839501574079264</v>
      </c>
      <c r="O4" s="2">
        <v>160.26790802291291</v>
      </c>
      <c r="P4" s="2">
        <v>20</v>
      </c>
    </row>
    <row r="5" spans="1:16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>
        <v>5</v>
      </c>
      <c r="H6" s="2">
        <v>1796.8</v>
      </c>
      <c r="I6" s="2">
        <v>1.9762</v>
      </c>
      <c r="J6" s="2">
        <v>21.121785579653441</v>
      </c>
      <c r="K6" s="2">
        <v>14.999528889898821</v>
      </c>
      <c r="L6" s="2">
        <v>6.1222566897546207</v>
      </c>
      <c r="M6" s="2">
        <v>107.97184108327575</v>
      </c>
      <c r="N6" s="2">
        <v>93.600656335304507</v>
      </c>
      <c r="O6" s="2">
        <v>201.57249741858027</v>
      </c>
      <c r="P6" s="2">
        <v>20</v>
      </c>
    </row>
    <row r="7" spans="1:16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>
        <v>6</v>
      </c>
      <c r="H8" s="2">
        <v>1800.2</v>
      </c>
      <c r="I8" s="2">
        <v>1.9844999999999999</v>
      </c>
      <c r="J8" s="2">
        <v>20.993720106517095</v>
      </c>
      <c r="K8" s="2">
        <v>14.908583843758517</v>
      </c>
      <c r="L8" s="2">
        <v>6.0851362627585788</v>
      </c>
      <c r="M8" s="2">
        <v>130.38536728320906</v>
      </c>
      <c r="N8" s="2">
        <v>112.25998584881245</v>
      </c>
      <c r="O8" s="2">
        <v>242.64535313202151</v>
      </c>
      <c r="P8" s="2">
        <v>20</v>
      </c>
    </row>
    <row r="9" spans="1:16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1803</v>
      </c>
      <c r="I10" s="2">
        <v>1.9912000000000001</v>
      </c>
      <c r="J10" s="2">
        <v>20.890587470059611</v>
      </c>
      <c r="K10" s="2">
        <v>14.835344725114798</v>
      </c>
      <c r="L10" s="2">
        <v>6.055242744944815</v>
      </c>
      <c r="M10" s="2">
        <v>152.69969988553709</v>
      </c>
      <c r="N10" s="2">
        <v>130.84089900239934</v>
      </c>
      <c r="O10" s="2">
        <v>283.54059888793643</v>
      </c>
      <c r="P10" s="2">
        <v>20</v>
      </c>
    </row>
    <row r="11" spans="1:16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>
        <v>8</v>
      </c>
      <c r="H12" s="2">
        <v>1805.4</v>
      </c>
      <c r="I12" s="2">
        <v>1.9966999999999999</v>
      </c>
      <c r="J12" s="2">
        <v>20.805349098528357</v>
      </c>
      <c r="K12" s="2">
        <v>14.774813127940428</v>
      </c>
      <c r="L12" s="2">
        <v>6.0305359705879296</v>
      </c>
      <c r="M12" s="2">
        <v>174.93784599284169</v>
      </c>
      <c r="N12" s="2">
        <v>149.36136929204329</v>
      </c>
      <c r="O12" s="2">
        <v>324.29921528488501</v>
      </c>
      <c r="P12" s="2">
        <v>20</v>
      </c>
    </row>
    <row r="13" spans="1:16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>
        <v>9</v>
      </c>
      <c r="H14" s="2">
        <v>1807.4</v>
      </c>
      <c r="I14" s="2">
        <v>2.0013999999999998</v>
      </c>
      <c r="J14" s="2">
        <v>20.7335223869351</v>
      </c>
      <c r="K14" s="2">
        <v>14.723805753040869</v>
      </c>
      <c r="L14" s="2">
        <v>6.0097166338942323</v>
      </c>
      <c r="M14" s="2">
        <v>197.11617629463532</v>
      </c>
      <c r="N14" s="2">
        <v>167.83427555406044</v>
      </c>
      <c r="O14" s="2">
        <v>364.95045184869576</v>
      </c>
      <c r="P14" s="2">
        <v>20</v>
      </c>
    </row>
    <row r="15" spans="1:16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>
        <v>10</v>
      </c>
      <c r="H16" s="10">
        <v>1809.3</v>
      </c>
      <c r="I16" s="10">
        <v>2.0055000000000001</v>
      </c>
      <c r="J16" s="10">
        <v>20.669406851271752</v>
      </c>
      <c r="K16" s="10">
        <v>14.678274430613275</v>
      </c>
      <c r="L16" s="10">
        <v>5.9911324206584791</v>
      </c>
      <c r="M16" s="10">
        <v>219.21844254615334</v>
      </c>
      <c r="N16" s="10">
        <v>186.24510136341951</v>
      </c>
      <c r="O16" s="10">
        <v>405.46354390957288</v>
      </c>
      <c r="P16" s="10">
        <v>20</v>
      </c>
    </row>
    <row r="17" spans="1:16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36" t="s">
        <v>50</v>
      </c>
      <c r="H17" s="37"/>
      <c r="I17" s="37"/>
      <c r="J17" s="37"/>
      <c r="K17" s="37"/>
      <c r="L17" s="38"/>
      <c r="M17" s="12"/>
      <c r="N17" s="12"/>
      <c r="O17" s="12"/>
      <c r="P17" s="12"/>
    </row>
    <row r="18" spans="1:16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0.81914832708950203</v>
      </c>
      <c r="K18" s="4" t="s">
        <v>54</v>
      </c>
      <c r="L18" s="13">
        <v>0.86379236857452979</v>
      </c>
      <c r="M18" s="12"/>
      <c r="N18" s="12"/>
      <c r="O18" s="12"/>
      <c r="P18" s="12"/>
    </row>
    <row r="19" spans="1:16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14.835344725114798</v>
      </c>
      <c r="I19" s="4" t="s">
        <v>58</v>
      </c>
      <c r="J19" s="2">
        <v>0.19858141262775808</v>
      </c>
      <c r="K19" s="4" t="s">
        <v>58</v>
      </c>
      <c r="L19" s="13">
        <v>0.20940421056352237</v>
      </c>
      <c r="M19" s="12"/>
      <c r="N19" s="12"/>
      <c r="O19" s="12"/>
      <c r="P19" s="12"/>
    </row>
    <row r="20" spans="1:16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6.055242744944815</v>
      </c>
      <c r="I20" s="4" t="s">
        <v>62</v>
      </c>
      <c r="J20" s="2">
        <v>0.62056691446174395</v>
      </c>
      <c r="K20" s="4" t="s">
        <v>62</v>
      </c>
      <c r="L20" s="13">
        <v>0.65438815801100736</v>
      </c>
      <c r="M20" s="12"/>
      <c r="N20" s="12"/>
      <c r="O20" s="12"/>
      <c r="P20" s="12"/>
    </row>
    <row r="21" spans="1:16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283.54059888793643</v>
      </c>
      <c r="I21" s="4" t="s">
        <v>65</v>
      </c>
      <c r="J21" s="2">
        <v>15.033926137742556</v>
      </c>
      <c r="K21" s="4" t="s">
        <v>66</v>
      </c>
      <c r="L21" s="13">
        <v>14.824521927179033</v>
      </c>
      <c r="M21" s="12"/>
      <c r="N21" s="12"/>
      <c r="O21" s="12"/>
      <c r="P21" s="12"/>
    </row>
    <row r="22" spans="1:16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1803</v>
      </c>
      <c r="I22" s="4" t="s">
        <v>69</v>
      </c>
      <c r="J22" s="2">
        <v>6.6758096594065588</v>
      </c>
      <c r="K22" s="4" t="s">
        <v>70</v>
      </c>
      <c r="L22" s="13">
        <v>6.021421501395551</v>
      </c>
      <c r="M22" s="12"/>
      <c r="N22" s="12"/>
      <c r="O22" s="12"/>
      <c r="P22" s="12"/>
    </row>
    <row r="23" spans="1:16" ht="15.75" thickBot="1">
      <c r="A23" s="14" t="s">
        <v>71</v>
      </c>
      <c r="B23" s="10">
        <v>6.95</v>
      </c>
      <c r="C23" s="15" t="s">
        <v>52</v>
      </c>
      <c r="D23" s="16" t="s">
        <v>72</v>
      </c>
      <c r="E23" s="10">
        <v>1100</v>
      </c>
      <c r="F23" s="17" t="s">
        <v>27</v>
      </c>
      <c r="G23" s="1" t="s">
        <v>6</v>
      </c>
      <c r="H23" s="2">
        <v>1.9912000000000001</v>
      </c>
      <c r="I23" s="4" t="s">
        <v>73</v>
      </c>
      <c r="J23" s="2">
        <v>154.74369162775594</v>
      </c>
      <c r="K23" s="4" t="s">
        <v>74</v>
      </c>
      <c r="L23" s="13">
        <v>20.845943428574586</v>
      </c>
      <c r="M23" s="18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 s="2">
        <v>15.033926137742556</v>
      </c>
      <c r="I24" s="4" t="s">
        <v>75</v>
      </c>
      <c r="J24" s="2">
        <v>144.25002831387167</v>
      </c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 s="2">
        <v>6.6758096594065588</v>
      </c>
      <c r="I25" s="4" t="s">
        <v>76</v>
      </c>
      <c r="J25" s="2">
        <v>298.9937199416276</v>
      </c>
      <c r="K25" s="2"/>
      <c r="L25" s="13"/>
      <c r="M25" s="12"/>
      <c r="N25" s="12"/>
      <c r="O25" s="12"/>
      <c r="P25" s="12"/>
    </row>
    <row r="26" spans="1:16">
      <c r="A26" s="36" t="s">
        <v>77</v>
      </c>
      <c r="B26" s="37"/>
      <c r="C26" s="37"/>
      <c r="D26" s="38"/>
      <c r="E26" s="12"/>
      <c r="F26" s="12"/>
      <c r="G26" s="1" t="s">
        <v>73</v>
      </c>
      <c r="H26" s="2">
        <v>154.74369162775594</v>
      </c>
      <c r="I26" s="4"/>
      <c r="J26" s="2"/>
      <c r="K26" s="2"/>
      <c r="L26" s="13"/>
      <c r="M26" s="12"/>
      <c r="N26" s="36" t="s">
        <v>78</v>
      </c>
      <c r="O26" s="37"/>
      <c r="P26" s="38"/>
    </row>
    <row r="27" spans="1:16">
      <c r="A27" s="1" t="s">
        <v>79</v>
      </c>
      <c r="B27" s="2">
        <v>22.147682958639081</v>
      </c>
      <c r="C27" s="2"/>
      <c r="D27" s="13"/>
      <c r="E27" s="12"/>
      <c r="F27" s="12"/>
      <c r="G27" s="1" t="s">
        <v>75</v>
      </c>
      <c r="H27" s="2">
        <v>144.25002831387167</v>
      </c>
      <c r="I27" s="4" t="s">
        <v>80</v>
      </c>
      <c r="J27" s="2">
        <v>7</v>
      </c>
      <c r="K27" s="2"/>
      <c r="L27" s="13"/>
      <c r="M27" s="12"/>
      <c r="N27" s="1" t="s">
        <v>81</v>
      </c>
      <c r="O27" s="2">
        <v>7.634984994276854</v>
      </c>
      <c r="P27" s="13"/>
    </row>
    <row r="28" spans="1:16">
      <c r="A28" s="1" t="s">
        <v>82</v>
      </c>
      <c r="B28" s="2">
        <v>0.11942666467486426</v>
      </c>
      <c r="C28" s="2"/>
      <c r="D28" s="13"/>
      <c r="E28" s="12"/>
      <c r="F28" s="12"/>
      <c r="G28" s="1" t="s">
        <v>76</v>
      </c>
      <c r="H28" s="2">
        <v>298.9937199416276</v>
      </c>
      <c r="I28" s="4" t="s">
        <v>83</v>
      </c>
      <c r="J28" s="2">
        <v>7.6499999999999986</v>
      </c>
      <c r="K28" s="2"/>
      <c r="L28" s="13"/>
      <c r="M28" s="12"/>
      <c r="N28" s="1" t="s">
        <v>84</v>
      </c>
      <c r="O28" s="2">
        <v>9.2020214305551651</v>
      </c>
      <c r="P28" s="13"/>
    </row>
    <row r="29" spans="1:16">
      <c r="A29" s="1" t="s">
        <v>85</v>
      </c>
      <c r="B29" s="2">
        <v>7592.1326995599911</v>
      </c>
      <c r="C29" s="2"/>
      <c r="D29" s="13"/>
      <c r="E29" s="12"/>
      <c r="F29" s="12"/>
      <c r="G29" s="1" t="s">
        <v>86</v>
      </c>
      <c r="H29" s="2">
        <v>20.845943428574586</v>
      </c>
      <c r="I29" s="4" t="s">
        <v>87</v>
      </c>
      <c r="J29" s="2">
        <v>10.6</v>
      </c>
      <c r="K29" s="2"/>
      <c r="L29" s="13"/>
      <c r="M29" s="12"/>
      <c r="N29" s="1" t="s">
        <v>88</v>
      </c>
      <c r="O29" s="2">
        <v>54.854721008276336</v>
      </c>
      <c r="P29" s="13"/>
    </row>
    <row r="30" spans="1:16">
      <c r="A30" s="1" t="s">
        <v>89</v>
      </c>
      <c r="B30" s="2">
        <v>3371.2838780003121</v>
      </c>
      <c r="C30" s="2"/>
      <c r="D30" s="13"/>
      <c r="E30" s="12"/>
      <c r="F30" s="12"/>
      <c r="G30" s="1" t="s">
        <v>54</v>
      </c>
      <c r="H30" s="2">
        <v>0.86379236857452979</v>
      </c>
      <c r="I30" s="4" t="s">
        <v>90</v>
      </c>
      <c r="J30" s="2">
        <v>28.37569419109003</v>
      </c>
      <c r="K30" s="2"/>
      <c r="L30" s="13"/>
      <c r="M30" s="12"/>
      <c r="N30" s="1" t="s">
        <v>91</v>
      </c>
      <c r="O30" s="2">
        <v>5.100526690243238</v>
      </c>
      <c r="P30" s="13"/>
    </row>
    <row r="31" spans="1:16" ht="15.75" thickBot="1">
      <c r="A31" s="1" t="s">
        <v>92</v>
      </c>
      <c r="B31" s="2">
        <v>6.7419702509190937</v>
      </c>
      <c r="C31" s="2"/>
      <c r="D31" s="13"/>
      <c r="E31" s="12"/>
      <c r="F31" s="12"/>
      <c r="G31" s="14" t="s">
        <v>93</v>
      </c>
      <c r="H31" s="10">
        <v>74.839721926624833</v>
      </c>
      <c r="I31" s="10"/>
      <c r="J31" s="10"/>
      <c r="K31" s="10"/>
      <c r="L31" s="19"/>
      <c r="M31" s="12"/>
      <c r="N31" s="1" t="s">
        <v>94</v>
      </c>
      <c r="O31" s="2">
        <v>333.74675752371718</v>
      </c>
      <c r="P31" s="13"/>
    </row>
    <row r="32" spans="1:16">
      <c r="A32" s="1" t="s">
        <v>95</v>
      </c>
      <c r="B32" s="2">
        <v>4.1920963417064314</v>
      </c>
      <c r="C32" s="2"/>
      <c r="D32" s="13"/>
      <c r="E32" s="12"/>
      <c r="F32" s="12"/>
      <c r="G32" s="36" t="s">
        <v>96</v>
      </c>
      <c r="H32" s="37"/>
      <c r="I32" s="37"/>
      <c r="J32" s="37"/>
      <c r="K32" s="37"/>
      <c r="L32" s="38"/>
      <c r="M32" s="12"/>
      <c r="N32" s="1" t="s">
        <v>85</v>
      </c>
      <c r="O32" s="2">
        <v>7491.8490861829732</v>
      </c>
      <c r="P32" s="13"/>
    </row>
    <row r="33" spans="1:16">
      <c r="A33" s="1" t="s">
        <v>97</v>
      </c>
      <c r="B33" s="2">
        <v>43.758238414434203</v>
      </c>
      <c r="C33" s="2"/>
      <c r="D33" s="13"/>
      <c r="E33" s="12"/>
      <c r="F33" s="12"/>
      <c r="G33" s="1" t="s">
        <v>4</v>
      </c>
      <c r="H33" s="2">
        <v>7</v>
      </c>
      <c r="I33" s="4" t="s">
        <v>98</v>
      </c>
      <c r="J33" s="2">
        <v>141770299.44396824</v>
      </c>
      <c r="K33" s="2"/>
      <c r="L33" s="13"/>
      <c r="M33" s="12"/>
      <c r="N33" s="1" t="s">
        <v>89</v>
      </c>
      <c r="O33" s="2">
        <v>3057.8975861971312</v>
      </c>
      <c r="P33" s="13"/>
    </row>
    <row r="34" spans="1:16">
      <c r="A34" s="1" t="s">
        <v>99</v>
      </c>
      <c r="B34" s="2">
        <v>0.33710050334082647</v>
      </c>
      <c r="C34" s="2"/>
      <c r="D34" s="13"/>
      <c r="E34" s="12"/>
      <c r="F34" s="12"/>
      <c r="G34" s="1" t="s">
        <v>57</v>
      </c>
      <c r="H34" s="2">
        <v>14.835344725114798</v>
      </c>
      <c r="I34" s="4" t="s">
        <v>100</v>
      </c>
      <c r="J34" s="2">
        <v>13034566.450773466</v>
      </c>
      <c r="K34" s="2"/>
      <c r="L34" s="13"/>
      <c r="M34" s="12"/>
      <c r="N34" s="1" t="s">
        <v>92</v>
      </c>
      <c r="O34" s="2">
        <v>6.6529163361894801</v>
      </c>
      <c r="P34" s="13"/>
    </row>
    <row r="35" spans="1:16">
      <c r="A35" s="1" t="s">
        <v>101</v>
      </c>
      <c r="B35" s="2">
        <v>7.6184283743334484</v>
      </c>
      <c r="C35" s="2"/>
      <c r="D35" s="13"/>
      <c r="E35" s="12"/>
      <c r="F35" s="12"/>
      <c r="G35" s="1" t="s">
        <v>61</v>
      </c>
      <c r="H35" s="2">
        <v>6.055242744944815</v>
      </c>
      <c r="I35" s="4" t="s">
        <v>102</v>
      </c>
      <c r="J35" s="2">
        <v>39</v>
      </c>
      <c r="K35" s="2" t="s">
        <v>103</v>
      </c>
      <c r="L35" s="13"/>
      <c r="M35" s="12"/>
      <c r="N35" s="1" t="s">
        <v>95</v>
      </c>
      <c r="O35" s="2">
        <v>3.8024093337442566</v>
      </c>
      <c r="P35" s="13"/>
    </row>
    <row r="36" spans="1:16">
      <c r="A36" s="1" t="s">
        <v>104</v>
      </c>
      <c r="B36" s="2">
        <v>4.5274640490429459</v>
      </c>
      <c r="C36" s="2"/>
      <c r="D36" s="13"/>
      <c r="E36" s="12"/>
      <c r="F36" s="12"/>
      <c r="G36" s="1" t="s">
        <v>12</v>
      </c>
      <c r="H36" s="2">
        <v>283.54059888793643</v>
      </c>
      <c r="I36" s="4" t="s">
        <v>105</v>
      </c>
      <c r="J36" s="2">
        <v>0.33272240177594331</v>
      </c>
      <c r="K36" s="2"/>
      <c r="L36" s="13"/>
      <c r="M36" s="12"/>
      <c r="N36" s="1" t="s">
        <v>97</v>
      </c>
      <c r="O36" s="2">
        <v>42.20362340719047</v>
      </c>
      <c r="P36" s="13"/>
    </row>
    <row r="37" spans="1:16">
      <c r="A37" s="1" t="s">
        <v>106</v>
      </c>
      <c r="B37" s="2">
        <v>1.2206531886804619</v>
      </c>
      <c r="C37" s="2"/>
      <c r="D37" s="13"/>
      <c r="E37" s="12"/>
      <c r="F37" s="12"/>
      <c r="G37" s="1" t="s">
        <v>5</v>
      </c>
      <c r="H37" s="2">
        <v>1803</v>
      </c>
      <c r="I37" s="4" t="s">
        <v>65</v>
      </c>
      <c r="J37" s="2">
        <v>14.835344725114798</v>
      </c>
      <c r="K37" s="2"/>
      <c r="L37" s="13"/>
      <c r="M37" s="12"/>
      <c r="N37" s="1" t="s">
        <v>99</v>
      </c>
      <c r="O37" s="2">
        <v>0.32512420995168956</v>
      </c>
      <c r="P37" s="13"/>
    </row>
    <row r="38" spans="1:16">
      <c r="A38" s="1" t="s">
        <v>107</v>
      </c>
      <c r="B38" s="2">
        <v>1.0262554988529464</v>
      </c>
      <c r="C38" s="2"/>
      <c r="D38" s="13"/>
      <c r="E38" s="12"/>
      <c r="F38" s="12"/>
      <c r="G38" s="1" t="s">
        <v>6</v>
      </c>
      <c r="H38" s="2">
        <v>1.9912000000000001</v>
      </c>
      <c r="I38" s="4" t="s">
        <v>69</v>
      </c>
      <c r="J38" s="2">
        <v>6.3879651467207585</v>
      </c>
      <c r="K38" s="2"/>
      <c r="L38" s="13"/>
      <c r="M38" s="12"/>
      <c r="N38" s="1" t="s">
        <v>101</v>
      </c>
      <c r="O38" s="2">
        <v>7.5102738530363284</v>
      </c>
      <c r="P38" s="13"/>
    </row>
    <row r="39" spans="1:16">
      <c r="A39" s="1" t="s">
        <v>108</v>
      </c>
      <c r="B39" s="2">
        <v>0.8764581234143547</v>
      </c>
      <c r="C39" s="2" t="s">
        <v>109</v>
      </c>
      <c r="D39" s="13"/>
      <c r="E39" s="12"/>
      <c r="F39" s="12"/>
      <c r="G39" s="1" t="s">
        <v>65</v>
      </c>
      <c r="H39" s="2">
        <v>14.835344725114798</v>
      </c>
      <c r="I39" s="4" t="s">
        <v>73</v>
      </c>
      <c r="J39" s="2">
        <v>152.69969988553709</v>
      </c>
      <c r="K39" s="2"/>
      <c r="L39" s="13"/>
      <c r="M39" s="12"/>
      <c r="N39" s="1" t="s">
        <v>104</v>
      </c>
      <c r="O39" s="2">
        <v>4.106602080443797</v>
      </c>
      <c r="P39" s="13"/>
    </row>
    <row r="40" spans="1:16">
      <c r="A40" s="1" t="s">
        <v>110</v>
      </c>
      <c r="B40" s="2">
        <v>0.51591591874246712</v>
      </c>
      <c r="C40" s="2" t="s">
        <v>111</v>
      </c>
      <c r="D40" s="13"/>
      <c r="E40" s="12"/>
      <c r="F40" s="12"/>
      <c r="G40" s="1" t="s">
        <v>69</v>
      </c>
      <c r="H40" s="2">
        <v>6.3879651467207585</v>
      </c>
      <c r="I40" s="4" t="s">
        <v>75</v>
      </c>
      <c r="J40" s="2">
        <v>138.03032145832748</v>
      </c>
      <c r="K40" s="2"/>
      <c r="L40" s="13"/>
      <c r="M40" s="12"/>
      <c r="N40" s="1" t="s">
        <v>106</v>
      </c>
      <c r="O40" s="2">
        <v>1.2148493289288882</v>
      </c>
      <c r="P40" s="13"/>
    </row>
    <row r="41" spans="1:16">
      <c r="A41" s="1" t="s">
        <v>112</v>
      </c>
      <c r="B41" s="2">
        <v>0.87645776635018136</v>
      </c>
      <c r="C41" s="2"/>
      <c r="D41" s="13"/>
      <c r="E41" s="12"/>
      <c r="F41" s="12"/>
      <c r="G41" s="1" t="s">
        <v>73</v>
      </c>
      <c r="H41" s="2">
        <v>152.69969988553709</v>
      </c>
      <c r="I41" s="4" t="s">
        <v>76</v>
      </c>
      <c r="J41" s="2">
        <v>290.73002134386456</v>
      </c>
      <c r="K41" s="2"/>
      <c r="L41" s="13"/>
      <c r="M41" s="12"/>
      <c r="N41" s="1" t="s">
        <v>107</v>
      </c>
      <c r="O41" s="2">
        <v>0.99341649747069349</v>
      </c>
      <c r="P41" s="13"/>
    </row>
    <row r="42" spans="1:16">
      <c r="A42" s="1" t="s">
        <v>113</v>
      </c>
      <c r="B42" s="2">
        <v>1.92539045861846</v>
      </c>
      <c r="C42" s="2"/>
      <c r="D42" s="13"/>
      <c r="E42" s="12"/>
      <c r="F42" s="12"/>
      <c r="G42" s="1" t="s">
        <v>75</v>
      </c>
      <c r="H42" s="2">
        <v>138.03032145832748</v>
      </c>
      <c r="I42" s="4" t="s">
        <v>114</v>
      </c>
      <c r="J42" s="2">
        <v>145365010.67193228</v>
      </c>
      <c r="K42" s="2"/>
      <c r="L42" s="13"/>
      <c r="M42" s="12"/>
      <c r="N42" s="1" t="s">
        <v>108</v>
      </c>
      <c r="O42" s="2">
        <v>0.85735751684684836</v>
      </c>
      <c r="P42" s="13" t="s">
        <v>109</v>
      </c>
    </row>
    <row r="43" spans="1:16">
      <c r="A43" s="1" t="s">
        <v>115</v>
      </c>
      <c r="B43" s="2">
        <v>0.33536770733651444</v>
      </c>
      <c r="C43" s="2" t="s">
        <v>109</v>
      </c>
      <c r="D43" s="13"/>
      <c r="E43" s="12"/>
      <c r="F43" s="12"/>
      <c r="G43" s="1" t="s">
        <v>76</v>
      </c>
      <c r="H43" s="2">
        <v>290.73002134386456</v>
      </c>
      <c r="I43" s="4" t="s">
        <v>116</v>
      </c>
      <c r="J43" s="2">
        <v>13365069.402068689</v>
      </c>
      <c r="K43" s="2"/>
      <c r="L43" s="13"/>
      <c r="M43" s="12"/>
      <c r="N43" s="1" t="s">
        <v>110</v>
      </c>
      <c r="O43" s="2">
        <v>0.51130416689385982</v>
      </c>
      <c r="P43" s="13" t="s">
        <v>111</v>
      </c>
    </row>
    <row r="44" spans="1:16">
      <c r="A44" s="1" t="s">
        <v>117</v>
      </c>
      <c r="B44" s="2">
        <v>0.34217202391666196</v>
      </c>
      <c r="C44" s="2" t="s">
        <v>111</v>
      </c>
      <c r="D44" s="13"/>
      <c r="E44" s="12"/>
      <c r="F44" s="12"/>
      <c r="G44" s="1" t="s">
        <v>118</v>
      </c>
      <c r="H44" s="2">
        <v>0.33272240177594298</v>
      </c>
      <c r="I44" s="4" t="s">
        <v>119</v>
      </c>
      <c r="J44" s="2">
        <v>39.988879465166164</v>
      </c>
      <c r="K44" s="2" t="s">
        <v>120</v>
      </c>
      <c r="L44" s="13"/>
      <c r="M44" s="12"/>
      <c r="N44" s="1" t="s">
        <v>112</v>
      </c>
      <c r="O44" s="2">
        <v>0.85735611382256194</v>
      </c>
      <c r="P44" s="13"/>
    </row>
    <row r="45" spans="1:16">
      <c r="A45" s="1" t="s">
        <v>121</v>
      </c>
      <c r="B45" s="2">
        <v>0.3353573552851814</v>
      </c>
      <c r="C45" s="2"/>
      <c r="D45" s="13"/>
      <c r="E45" s="12"/>
      <c r="F45" s="12"/>
      <c r="G45" s="1" t="s">
        <v>122</v>
      </c>
      <c r="H45" s="2">
        <v>20.890587470059614</v>
      </c>
      <c r="I45" s="2"/>
      <c r="J45" s="2"/>
      <c r="K45" s="2"/>
      <c r="L45" s="13"/>
      <c r="M45" s="12"/>
      <c r="N45" s="1" t="s">
        <v>113</v>
      </c>
      <c r="O45" s="2">
        <v>1.9183944909639166</v>
      </c>
      <c r="P45" s="13"/>
    </row>
    <row r="46" spans="1:16" ht="15.75" thickBot="1">
      <c r="A46" s="1" t="s">
        <v>123</v>
      </c>
      <c r="B46" s="2">
        <v>1.7103389737892301</v>
      </c>
      <c r="C46" s="2"/>
      <c r="D46" s="13"/>
      <c r="E46" s="12"/>
      <c r="F46" s="12"/>
      <c r="G46" s="14" t="s">
        <v>93</v>
      </c>
      <c r="H46" s="10">
        <v>75.000000000000014</v>
      </c>
      <c r="I46" s="10"/>
      <c r="J46" s="10"/>
      <c r="K46" s="10"/>
      <c r="L46" s="19"/>
      <c r="M46" s="12"/>
      <c r="N46" s="1" t="s">
        <v>115</v>
      </c>
      <c r="O46" s="2">
        <v>0.30419274669954044</v>
      </c>
      <c r="P46" s="13" t="s">
        <v>109</v>
      </c>
    </row>
    <row r="47" spans="1:16" ht="15.75" thickBot="1">
      <c r="A47" s="1" t="s">
        <v>124</v>
      </c>
      <c r="B47" s="2">
        <v>435021.7132286058</v>
      </c>
      <c r="C47" s="4" t="s">
        <v>125</v>
      </c>
      <c r="D47" s="13">
        <v>2.6550532069886754E-3</v>
      </c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>
        <v>0.33122820623613175</v>
      </c>
      <c r="P47" s="13" t="s">
        <v>111</v>
      </c>
    </row>
    <row r="48" spans="1:16">
      <c r="A48" s="1" t="s">
        <v>126</v>
      </c>
      <c r="B48" s="2">
        <v>495681.71767155459</v>
      </c>
      <c r="C48" s="4" t="s">
        <v>127</v>
      </c>
      <c r="D48" s="13">
        <v>3.0252773462319579E-3</v>
      </c>
      <c r="E48" s="12"/>
      <c r="F48" s="12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  <c r="O48" s="2">
        <v>0.30419247526087406</v>
      </c>
      <c r="P48" s="13"/>
    </row>
    <row r="49" spans="1:16">
      <c r="A49" s="1" t="s">
        <v>129</v>
      </c>
      <c r="B49" s="2">
        <v>274277.63387440133</v>
      </c>
      <c r="C49" s="4" t="s">
        <v>130</v>
      </c>
      <c r="D49" s="13">
        <v>1.4073946498798977E-3</v>
      </c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>
        <v>1.6556047887052601</v>
      </c>
      <c r="P49" s="13"/>
    </row>
    <row r="50" spans="1:16">
      <c r="A50" s="1" t="s">
        <v>134</v>
      </c>
      <c r="B50" s="2">
        <v>310698.70845899574</v>
      </c>
      <c r="C50" s="4" t="s">
        <v>135</v>
      </c>
      <c r="D50" s="13">
        <v>1.5942812902127641E-3</v>
      </c>
      <c r="E50" s="12"/>
      <c r="F50" s="12"/>
      <c r="G50" s="1" t="s">
        <v>136</v>
      </c>
      <c r="H50" s="2">
        <v>11303.591276132305</v>
      </c>
      <c r="I50" s="2">
        <v>11266.880586561416</v>
      </c>
      <c r="J50" s="25">
        <v>1.0032582833632475</v>
      </c>
      <c r="K50" s="1" t="s">
        <v>137</v>
      </c>
      <c r="L50" s="2">
        <v>22.267109623313946</v>
      </c>
      <c r="M50" s="13">
        <v>76.792254123351597</v>
      </c>
      <c r="N50" s="1" t="s">
        <v>124</v>
      </c>
      <c r="O50" s="2">
        <v>434962.47177381668</v>
      </c>
      <c r="P50" s="13"/>
    </row>
    <row r="51" spans="1:16">
      <c r="A51" s="1" t="s">
        <v>138</v>
      </c>
      <c r="B51" s="2">
        <v>151.55938248201696</v>
      </c>
      <c r="C51" s="2"/>
      <c r="D51" s="13"/>
      <c r="E51" s="12"/>
      <c r="F51" s="12"/>
      <c r="G51" s="1" t="s">
        <v>89</v>
      </c>
      <c r="H51" s="2">
        <v>340.17469857200194</v>
      </c>
      <c r="I51" s="2">
        <v>717.13391418131141</v>
      </c>
      <c r="J51" s="25">
        <v>0.47435310455279389</v>
      </c>
      <c r="K51" s="1" t="s">
        <v>139</v>
      </c>
      <c r="L51" s="2">
        <v>22.147682958639081</v>
      </c>
      <c r="M51" s="13">
        <v>0</v>
      </c>
      <c r="N51" s="1" t="s">
        <v>126</v>
      </c>
      <c r="O51" s="2">
        <v>495334.05509798951</v>
      </c>
      <c r="P51" s="13"/>
    </row>
    <row r="52" spans="1:16">
      <c r="A52" s="1" t="s">
        <v>140</v>
      </c>
      <c r="B52" s="2">
        <v>56.610818808352647</v>
      </c>
      <c r="C52" s="2"/>
      <c r="D52" s="13"/>
      <c r="E52" s="12"/>
      <c r="F52" s="12"/>
      <c r="G52" s="1" t="s">
        <v>141</v>
      </c>
      <c r="H52" s="2">
        <v>10963.416577560303</v>
      </c>
      <c r="I52" s="2">
        <v>10549.746672380104</v>
      </c>
      <c r="J52" s="25">
        <v>1.0392113590995709</v>
      </c>
      <c r="K52" s="1" t="s">
        <v>131</v>
      </c>
      <c r="L52" s="2">
        <v>0.11942666467486426</v>
      </c>
      <c r="M52" s="13">
        <v>0</v>
      </c>
      <c r="N52" s="1" t="s">
        <v>129</v>
      </c>
      <c r="O52" s="2">
        <v>273500.58944488532</v>
      </c>
      <c r="P52" s="13"/>
    </row>
    <row r="53" spans="1:16">
      <c r="A53" s="1" t="s">
        <v>142</v>
      </c>
      <c r="B53" s="2">
        <v>65.979149243884763</v>
      </c>
      <c r="C53" s="2"/>
      <c r="D53" s="13"/>
      <c r="E53" s="12"/>
      <c r="F53" s="12"/>
      <c r="G53" s="1" t="s">
        <v>143</v>
      </c>
      <c r="H53" s="2">
        <v>431.89618428726487</v>
      </c>
      <c r="I53" s="2"/>
      <c r="J53" s="25"/>
      <c r="K53" s="1" t="s">
        <v>144</v>
      </c>
      <c r="L53" s="2">
        <v>0</v>
      </c>
      <c r="M53" s="13">
        <v>16.837006424832019</v>
      </c>
      <c r="N53" s="1" t="s">
        <v>134</v>
      </c>
      <c r="O53" s="2">
        <v>308756.23132781486</v>
      </c>
      <c r="P53" s="13"/>
    </row>
    <row r="54" spans="1:16">
      <c r="A54" s="1" t="s">
        <v>145</v>
      </c>
      <c r="B54" s="2">
        <v>11303.591276132305</v>
      </c>
      <c r="C54" s="2" t="s">
        <v>146</v>
      </c>
      <c r="D54" s="13"/>
      <c r="E54" s="12"/>
      <c r="F54" s="12"/>
      <c r="G54" s="1" t="s">
        <v>147</v>
      </c>
      <c r="H54" s="2"/>
      <c r="I54" s="2">
        <v>333.74675752371718</v>
      </c>
      <c r="J54" s="25"/>
      <c r="K54" s="1" t="s">
        <v>148</v>
      </c>
      <c r="L54" s="2">
        <v>0</v>
      </c>
      <c r="M54" s="13">
        <v>54.854721008276336</v>
      </c>
      <c r="N54" s="1" t="s">
        <v>138</v>
      </c>
      <c r="O54" s="2">
        <v>149.34245843855345</v>
      </c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>
        <v>0</v>
      </c>
      <c r="M55" s="13">
        <v>5.100526690243238</v>
      </c>
      <c r="N55" s="1" t="s">
        <v>140</v>
      </c>
      <c r="O55" s="2">
        <v>51.109699904119658</v>
      </c>
      <c r="P55" s="13"/>
    </row>
    <row r="56" spans="1:16">
      <c r="A56" s="1" t="s">
        <v>150</v>
      </c>
      <c r="B56" s="2">
        <v>5.7061238944215893E-14</v>
      </c>
      <c r="C56" s="2"/>
      <c r="D56" s="13"/>
      <c r="E56" s="12"/>
      <c r="F56" s="12"/>
      <c r="G56" s="1" t="s">
        <v>151</v>
      </c>
      <c r="H56" s="2">
        <v>7.0422470714058757E-2</v>
      </c>
      <c r="I56" s="2">
        <v>6.7976410851533789E-2</v>
      </c>
      <c r="J56" s="25">
        <v>1.0359839513720042</v>
      </c>
      <c r="K56" s="1" t="s">
        <v>152</v>
      </c>
      <c r="L56" s="2">
        <v>274.14935053425438</v>
      </c>
      <c r="M56" s="13">
        <v>264.08724211919935</v>
      </c>
      <c r="N56" s="1" t="s">
        <v>142</v>
      </c>
      <c r="O56" s="2">
        <v>63.635083776526223</v>
      </c>
      <c r="P56" s="13"/>
    </row>
    <row r="57" spans="1:16">
      <c r="A57" s="1" t="s">
        <v>153</v>
      </c>
      <c r="B57" s="2">
        <v>2.9596881241560843E-5</v>
      </c>
      <c r="C57" s="2"/>
      <c r="D57" s="13"/>
      <c r="E57" s="12"/>
      <c r="F57" s="12"/>
      <c r="G57" s="1" t="s">
        <v>154</v>
      </c>
      <c r="H57" s="2">
        <v>3.0094391265746284E-2</v>
      </c>
      <c r="I57" s="2">
        <v>6.3649730612808098E-2</v>
      </c>
      <c r="J57" s="25">
        <v>0.47281254729600464</v>
      </c>
      <c r="K57" s="1" t="s">
        <v>155</v>
      </c>
      <c r="L57" s="2">
        <v>151.55938248201696</v>
      </c>
      <c r="M57" s="13">
        <v>149.34245843855345</v>
      </c>
      <c r="N57" s="1" t="s">
        <v>156</v>
      </c>
      <c r="O57" s="2">
        <v>11266.576549553565</v>
      </c>
      <c r="P57" s="13" t="s">
        <v>146</v>
      </c>
    </row>
    <row r="58" spans="1:16">
      <c r="A58" s="1" t="s">
        <v>157</v>
      </c>
      <c r="B58" s="2">
        <v>21.700141589353503</v>
      </c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>
        <v>56.610818808352647</v>
      </c>
      <c r="M58" s="13">
        <v>51.109699904119658</v>
      </c>
      <c r="N58" s="1"/>
      <c r="O58" s="2"/>
      <c r="P58" s="13"/>
    </row>
    <row r="59" spans="1:16">
      <c r="A59" s="1" t="s">
        <v>159</v>
      </c>
      <c r="B59" s="2">
        <v>8.3350000000000002E-8</v>
      </c>
      <c r="C59" s="2"/>
      <c r="D59" s="13"/>
      <c r="E59" s="12"/>
      <c r="F59" s="12"/>
      <c r="G59" s="1" t="s">
        <v>160</v>
      </c>
      <c r="H59" s="2">
        <v>351.52559001706572</v>
      </c>
      <c r="I59" s="2">
        <v>366.09173920843199</v>
      </c>
      <c r="J59" s="25"/>
      <c r="K59" s="1" t="s">
        <v>161</v>
      </c>
      <c r="L59" s="2">
        <v>65.979149243884763</v>
      </c>
      <c r="M59" s="13">
        <v>63.635083776526223</v>
      </c>
      <c r="N59" s="1" t="s">
        <v>162</v>
      </c>
      <c r="O59" s="2">
        <v>1.3541842132518567</v>
      </c>
      <c r="P59" s="13"/>
    </row>
    <row r="60" spans="1:16">
      <c r="A60" s="1" t="s">
        <v>163</v>
      </c>
      <c r="B60" s="2">
        <v>13.639220651394137</v>
      </c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>
        <v>43.758238414434203</v>
      </c>
      <c r="M60" s="13">
        <v>42.20362340719047</v>
      </c>
      <c r="N60" s="1" t="s">
        <v>153</v>
      </c>
      <c r="O60" s="2">
        <v>2.9596881241560843E-5</v>
      </c>
      <c r="P60" s="13"/>
    </row>
    <row r="61" spans="1:16">
      <c r="A61" s="1" t="s">
        <v>165</v>
      </c>
      <c r="B61" s="2">
        <v>22.267109623313946</v>
      </c>
      <c r="C61" s="2"/>
      <c r="D61" s="13"/>
      <c r="E61" s="12"/>
      <c r="F61" s="12"/>
      <c r="G61" s="1" t="s">
        <v>166</v>
      </c>
      <c r="H61" s="2">
        <v>4550</v>
      </c>
      <c r="I61" s="2">
        <v>4550</v>
      </c>
      <c r="J61" s="25"/>
      <c r="K61" s="1" t="s">
        <v>167</v>
      </c>
      <c r="L61" s="2">
        <v>10963.416577560303</v>
      </c>
      <c r="M61" s="13">
        <v>10883.493429903821</v>
      </c>
      <c r="N61" s="1" t="s">
        <v>157</v>
      </c>
      <c r="O61" s="2">
        <v>21.700141589353503</v>
      </c>
      <c r="P61" s="13"/>
    </row>
    <row r="62" spans="1:16">
      <c r="A62" s="1" t="s">
        <v>168</v>
      </c>
      <c r="B62" s="2">
        <v>7820.841536347767</v>
      </c>
      <c r="C62" s="2"/>
      <c r="D62" s="13"/>
      <c r="E62" s="12"/>
      <c r="F62" s="12"/>
      <c r="G62" s="1" t="s">
        <v>169</v>
      </c>
      <c r="H62" s="2">
        <v>0.26716790646581812</v>
      </c>
      <c r="I62" s="2">
        <v>0.28157334276753748</v>
      </c>
      <c r="J62" s="25"/>
      <c r="K62" s="1" t="s">
        <v>170</v>
      </c>
      <c r="L62" s="2">
        <v>10531.520393273038</v>
      </c>
      <c r="M62" s="13">
        <v>10549.746672380104</v>
      </c>
      <c r="N62" s="1" t="s">
        <v>159</v>
      </c>
      <c r="O62" s="2">
        <v>8.3350000000000002E-8</v>
      </c>
      <c r="P62" s="13"/>
    </row>
    <row r="63" spans="1:16" ht="15.75" thickBot="1">
      <c r="A63" s="1" t="s">
        <v>171</v>
      </c>
      <c r="B63" s="2">
        <v>3460.4826301612238</v>
      </c>
      <c r="C63" s="2"/>
      <c r="D63" s="13"/>
      <c r="E63" s="12"/>
      <c r="F63" s="12"/>
      <c r="G63" s="14" t="s">
        <v>172</v>
      </c>
      <c r="H63" s="10">
        <v>3656.7477623611426</v>
      </c>
      <c r="I63" s="10">
        <v>3417.6339232704559</v>
      </c>
      <c r="J63" s="26">
        <v>0.93461024532457981</v>
      </c>
      <c r="K63" s="1" t="s">
        <v>173</v>
      </c>
      <c r="L63" s="2">
        <v>431.89618428726487</v>
      </c>
      <c r="M63" s="13">
        <v>0</v>
      </c>
      <c r="N63" s="1" t="s">
        <v>163</v>
      </c>
      <c r="O63" s="2">
        <v>13.639220651394137</v>
      </c>
      <c r="P63" s="13"/>
    </row>
    <row r="64" spans="1:16">
      <c r="A64" s="1" t="s">
        <v>145</v>
      </c>
      <c r="B64" s="2">
        <v>11303.591276132305</v>
      </c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>
        <v>0</v>
      </c>
      <c r="M64" s="13">
        <v>333.74675752371718</v>
      </c>
      <c r="N64" s="1" t="s">
        <v>176</v>
      </c>
      <c r="O64" s="2">
        <v>214.41850794756752</v>
      </c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>
        <v>11303.591276132305</v>
      </c>
      <c r="M65" s="19">
        <v>11266.576549553563</v>
      </c>
      <c r="N65" s="1" t="s">
        <v>178</v>
      </c>
      <c r="O65" s="2">
        <v>196.12050369950123</v>
      </c>
      <c r="P65" s="13"/>
    </row>
    <row r="66" spans="1:16">
      <c r="A66" s="1" t="s">
        <v>179</v>
      </c>
      <c r="B66" s="2">
        <v>11303.591276132305</v>
      </c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>
        <v>7717.5369340771194</v>
      </c>
      <c r="P66" s="13"/>
    </row>
    <row r="67" spans="1:16">
      <c r="A67" s="1" t="s">
        <v>182</v>
      </c>
      <c r="B67" s="2">
        <v>340.17469857200194</v>
      </c>
      <c r="C67" s="2" t="s">
        <v>183</v>
      </c>
      <c r="D67" s="13"/>
      <c r="E67" s="12"/>
      <c r="F67" s="12"/>
      <c r="G67" s="12"/>
      <c r="H67" s="12"/>
      <c r="I67" s="12"/>
      <c r="J67" s="12"/>
      <c r="K67" s="12">
        <f>M65/L65</f>
        <v>0.99672540118670971</v>
      </c>
      <c r="L67" s="12"/>
      <c r="M67" s="12"/>
      <c r="N67" s="1" t="s">
        <v>184</v>
      </c>
      <c r="O67" s="2">
        <v>3138.8046408372284</v>
      </c>
      <c r="P67" s="13"/>
    </row>
    <row r="68" spans="1:16" ht="15.75" thickBot="1">
      <c r="A68" s="14" t="s">
        <v>185</v>
      </c>
      <c r="B68" s="10">
        <v>351.52559001706572</v>
      </c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>
        <v>11266.880586561416</v>
      </c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>
        <v>11266.880586561416</v>
      </c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>
        <v>717.13391418131141</v>
      </c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>
        <v>366.09173920843199</v>
      </c>
      <c r="P72" s="19"/>
    </row>
  </sheetData>
  <mergeCells count="6">
    <mergeCell ref="G17:L17"/>
    <mergeCell ref="A26:D26"/>
    <mergeCell ref="N26:P26"/>
    <mergeCell ref="G32:L32"/>
    <mergeCell ref="G48:J48"/>
    <mergeCell ref="K48:M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1F98-AE27-4A07-8618-C63FCF6F5720}">
  <dimension ref="A1:P72"/>
  <sheetViews>
    <sheetView workbookViewId="0">
      <selection sqref="A1:P72"/>
    </sheetView>
  </sheetViews>
  <sheetFormatPr defaultRowHeight="15"/>
  <sheetData>
    <row r="1" spans="1:16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1802.9876093110629</v>
      </c>
      <c r="I10" s="2">
        <v>1.991160756515054</v>
      </c>
      <c r="J10" s="2">
        <v>20.891142768888308</v>
      </c>
      <c r="K10" s="2">
        <v>14.83573906776126</v>
      </c>
      <c r="L10" s="2">
        <v>6.0554037011270463</v>
      </c>
      <c r="M10" s="2">
        <v>152.699699885537</v>
      </c>
      <c r="N10" s="2">
        <v>130.840899002399</v>
      </c>
      <c r="O10" s="2">
        <v>283.54813576370287</v>
      </c>
      <c r="P10" s="2">
        <v>20</v>
      </c>
    </row>
    <row r="11" spans="1:16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27" t="s">
        <v>50</v>
      </c>
      <c r="H17" s="28"/>
      <c r="I17" s="28"/>
      <c r="J17" s="28"/>
      <c r="K17" s="28"/>
      <c r="L17" s="29"/>
      <c r="M17" s="12"/>
      <c r="N17" s="12"/>
      <c r="O17" s="12"/>
      <c r="P17" s="12"/>
    </row>
    <row r="18" spans="1:16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0.81097840010016864</v>
      </c>
      <c r="K18" s="4" t="s">
        <v>54</v>
      </c>
      <c r="L18" s="13">
        <v>0.85758603398014344</v>
      </c>
      <c r="M18" s="12"/>
      <c r="N18" s="12"/>
      <c r="O18" s="12"/>
      <c r="P18" s="12"/>
    </row>
    <row r="19" spans="1:16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14.83573906776126</v>
      </c>
      <c r="I19" s="4" t="s">
        <v>58</v>
      </c>
      <c r="J19" s="2">
        <v>0.19660082426670761</v>
      </c>
      <c r="K19" s="4" t="s">
        <v>58</v>
      </c>
      <c r="L19" s="13">
        <v>0.20793147105112869</v>
      </c>
      <c r="M19" s="12"/>
      <c r="N19" s="12"/>
      <c r="O19" s="12"/>
      <c r="P19" s="12"/>
    </row>
    <row r="20" spans="1:16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6.0554037011270463</v>
      </c>
      <c r="I20" s="4" t="s">
        <v>62</v>
      </c>
      <c r="J20" s="2">
        <v>0.61437757583346109</v>
      </c>
      <c r="K20" s="4" t="s">
        <v>62</v>
      </c>
      <c r="L20" s="13">
        <v>0.64978584703477726</v>
      </c>
      <c r="M20" s="12"/>
      <c r="N20" s="12"/>
      <c r="O20" s="12"/>
      <c r="P20" s="12"/>
    </row>
    <row r="21" spans="1:16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280.71265440606589</v>
      </c>
      <c r="I21" s="4" t="s">
        <v>65</v>
      </c>
      <c r="J21" s="2">
        <v>14.8952813216849</v>
      </c>
      <c r="K21" s="4" t="s">
        <v>66</v>
      </c>
      <c r="L21" s="13">
        <v>14.68738167708365</v>
      </c>
      <c r="M21" s="12"/>
      <c r="N21" s="12"/>
      <c r="O21" s="12"/>
      <c r="P21" s="12"/>
    </row>
    <row r="22" spans="1:16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1802.9876093110629</v>
      </c>
      <c r="I22" s="4" t="s">
        <v>69</v>
      </c>
      <c r="J22" s="2">
        <v>6.6445360534946722</v>
      </c>
      <c r="K22" s="4" t="s">
        <v>70</v>
      </c>
      <c r="L22" s="13">
        <v>5.994849664115776</v>
      </c>
      <c r="M22" s="12"/>
      <c r="N22" s="12"/>
      <c r="O22" s="12"/>
      <c r="P22" s="12"/>
    </row>
    <row r="23" spans="1:16" ht="15.75" thickBot="1">
      <c r="A23" s="14" t="s">
        <v>71</v>
      </c>
      <c r="B23" s="10">
        <v>6.95</v>
      </c>
      <c r="C23" s="15" t="s">
        <v>52</v>
      </c>
      <c r="D23" s="16" t="s">
        <v>72</v>
      </c>
      <c r="E23" s="10">
        <v>1100</v>
      </c>
      <c r="F23" s="17" t="s">
        <v>27</v>
      </c>
      <c r="G23" s="1" t="s">
        <v>6</v>
      </c>
      <c r="H23" s="2">
        <v>1.991160756515054</v>
      </c>
      <c r="I23" s="4" t="s">
        <v>73</v>
      </c>
      <c r="J23" s="2">
        <v>153.31662524035681</v>
      </c>
      <c r="K23" s="4" t="s">
        <v>74</v>
      </c>
      <c r="L23" s="13">
        <v>20.682231341199429</v>
      </c>
      <c r="M23" s="12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 s="2">
        <v>14.8952813216849</v>
      </c>
      <c r="I24" s="4" t="s">
        <v>75</v>
      </c>
      <c r="J24" s="2">
        <v>143.57427229798381</v>
      </c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 s="2">
        <v>6.6445360534946722</v>
      </c>
      <c r="I25" s="4" t="s">
        <v>76</v>
      </c>
      <c r="J25" s="2">
        <v>296.89089753834071</v>
      </c>
      <c r="K25" s="2"/>
      <c r="L25" s="13"/>
      <c r="M25" s="12"/>
      <c r="N25" s="12"/>
      <c r="O25" s="12"/>
      <c r="P25" s="12"/>
    </row>
    <row r="26" spans="1:16">
      <c r="A26" s="27" t="s">
        <v>77</v>
      </c>
      <c r="B26" s="28"/>
      <c r="C26" s="28"/>
      <c r="D26" s="29"/>
      <c r="E26" s="12"/>
      <c r="F26" s="12"/>
      <c r="G26" s="1" t="s">
        <v>73</v>
      </c>
      <c r="H26" s="2">
        <v>153.31662524035681</v>
      </c>
      <c r="I26" s="4"/>
      <c r="J26" s="2"/>
      <c r="K26" s="2"/>
      <c r="L26" s="13"/>
      <c r="M26" s="12"/>
      <c r="N26" s="27" t="s">
        <v>78</v>
      </c>
      <c r="O26" s="28"/>
      <c r="P26" s="29"/>
    </row>
    <row r="27" spans="1:16">
      <c r="A27" s="1" t="s">
        <v>79</v>
      </c>
      <c r="B27" s="2">
        <v>21.991918336173381</v>
      </c>
      <c r="C27" s="2"/>
      <c r="D27" s="13"/>
      <c r="E27" s="12"/>
      <c r="F27" s="12"/>
      <c r="G27" s="1" t="s">
        <v>75</v>
      </c>
      <c r="H27" s="2">
        <v>143.57427229798381</v>
      </c>
      <c r="I27" s="4" t="s">
        <v>80</v>
      </c>
      <c r="J27" s="2">
        <v>7</v>
      </c>
      <c r="K27" s="2"/>
      <c r="L27" s="13"/>
      <c r="M27" s="12"/>
      <c r="N27" s="1" t="s">
        <v>81</v>
      </c>
      <c r="O27" s="2">
        <v>7.6351879420508473</v>
      </c>
      <c r="P27" s="13"/>
    </row>
    <row r="28" spans="1:16">
      <c r="A28" s="1" t="s">
        <v>82</v>
      </c>
      <c r="B28" s="2">
        <v>0.11858673711358581</v>
      </c>
      <c r="C28" s="2"/>
      <c r="D28" s="13"/>
      <c r="E28" s="12"/>
      <c r="F28" s="12"/>
      <c r="G28" s="1" t="s">
        <v>76</v>
      </c>
      <c r="H28" s="2">
        <v>296.89089753834071</v>
      </c>
      <c r="I28" s="4" t="s">
        <v>83</v>
      </c>
      <c r="J28" s="2">
        <v>7.6499999999999986</v>
      </c>
      <c r="K28" s="2"/>
      <c r="L28" s="13"/>
      <c r="M28" s="12"/>
      <c r="N28" s="1" t="s">
        <v>84</v>
      </c>
      <c r="O28" s="2">
        <v>9.3825231498433315</v>
      </c>
      <c r="P28" s="13"/>
    </row>
    <row r="29" spans="1:16">
      <c r="A29" s="1" t="s">
        <v>85</v>
      </c>
      <c r="B29" s="2">
        <v>7522.117067450873</v>
      </c>
      <c r="C29" s="2"/>
      <c r="D29" s="13"/>
      <c r="E29" s="12"/>
      <c r="F29" s="12"/>
      <c r="G29" s="1" t="s">
        <v>86</v>
      </c>
      <c r="H29" s="2">
        <v>20.682231341199429</v>
      </c>
      <c r="I29" s="4" t="s">
        <v>87</v>
      </c>
      <c r="J29" s="2">
        <v>10.6</v>
      </c>
      <c r="K29" s="2"/>
      <c r="L29" s="13"/>
      <c r="M29" s="12"/>
      <c r="N29" s="1" t="s">
        <v>88</v>
      </c>
      <c r="O29" s="2">
        <v>55.366340771446588</v>
      </c>
      <c r="P29" s="13"/>
    </row>
    <row r="30" spans="1:16">
      <c r="A30" s="1" t="s">
        <v>89</v>
      </c>
      <c r="B30" s="2">
        <v>3355.4907070148101</v>
      </c>
      <c r="C30" s="2"/>
      <c r="D30" s="13"/>
      <c r="E30" s="12"/>
      <c r="F30" s="12"/>
      <c r="G30" s="1" t="s">
        <v>54</v>
      </c>
      <c r="H30" s="2">
        <v>0.85758603398014344</v>
      </c>
      <c r="I30" s="4" t="s">
        <v>90</v>
      </c>
      <c r="J30" s="2">
        <v>28.37569419109003</v>
      </c>
      <c r="K30" s="2"/>
      <c r="L30" s="13"/>
      <c r="M30" s="12"/>
      <c r="N30" s="1" t="s">
        <v>91</v>
      </c>
      <c r="O30" s="2">
        <v>5.1480983524327533</v>
      </c>
      <c r="P30" s="13"/>
    </row>
    <row r="31" spans="1:16" ht="15.75" thickBot="1">
      <c r="A31" s="1" t="s">
        <v>92</v>
      </c>
      <c r="B31" s="2">
        <v>6.6797949271386852</v>
      </c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 s="2">
        <v>336.8595513526634</v>
      </c>
      <c r="P31" s="13"/>
    </row>
    <row r="32" spans="1:16">
      <c r="A32" s="1" t="s">
        <v>95</v>
      </c>
      <c r="B32" s="2">
        <v>4.1724579793767838</v>
      </c>
      <c r="C32" s="2"/>
      <c r="D32" s="13"/>
      <c r="E32" s="12"/>
      <c r="F32" s="12"/>
      <c r="G32" s="27" t="s">
        <v>96</v>
      </c>
      <c r="H32" s="28"/>
      <c r="I32" s="28"/>
      <c r="J32" s="28"/>
      <c r="K32" s="28"/>
      <c r="L32" s="29"/>
      <c r="M32" s="12"/>
      <c r="N32" s="1" t="s">
        <v>85</v>
      </c>
      <c r="O32" s="2">
        <v>7492.0482292194383</v>
      </c>
      <c r="P32" s="13"/>
    </row>
    <row r="33" spans="1:16">
      <c r="A33" s="1" t="s">
        <v>97</v>
      </c>
      <c r="B33" s="2">
        <v>43.410261526098701</v>
      </c>
      <c r="C33" s="2"/>
      <c r="D33" s="13"/>
      <c r="E33" s="12"/>
      <c r="F33" s="12"/>
      <c r="G33" s="1" t="s">
        <v>4</v>
      </c>
      <c r="H33" s="2">
        <v>7</v>
      </c>
      <c r="I33" s="4" t="s">
        <v>98</v>
      </c>
      <c r="J33" s="2">
        <v>193348325.92281389</v>
      </c>
      <c r="K33" s="2"/>
      <c r="L33" s="13"/>
      <c r="M33" s="12"/>
      <c r="N33" s="1" t="s">
        <v>89</v>
      </c>
      <c r="O33" s="2">
        <v>3057.978869069158</v>
      </c>
      <c r="P33" s="13"/>
    </row>
    <row r="34" spans="1:16">
      <c r="A34" s="1" t="s">
        <v>99</v>
      </c>
      <c r="B34" s="2">
        <v>0.33441979249735287</v>
      </c>
      <c r="C34" s="2"/>
      <c r="D34" s="13"/>
      <c r="E34" s="12"/>
      <c r="F34" s="12"/>
      <c r="G34" s="1" t="s">
        <v>57</v>
      </c>
      <c r="H34" s="2">
        <v>14.83573906776126</v>
      </c>
      <c r="I34" s="4" t="s">
        <v>100</v>
      </c>
      <c r="J34" s="2">
        <v>17776724.830737811</v>
      </c>
      <c r="K34" s="2"/>
      <c r="L34" s="13"/>
      <c r="M34" s="12"/>
      <c r="N34" s="1" t="s">
        <v>92</v>
      </c>
      <c r="O34" s="2">
        <v>6.6530931793086214</v>
      </c>
      <c r="P34" s="13"/>
    </row>
    <row r="35" spans="1:16">
      <c r="A35" s="1" t="s">
        <v>101</v>
      </c>
      <c r="B35" s="2">
        <v>7.5485983138071333</v>
      </c>
      <c r="C35" s="2"/>
      <c r="D35" s="13"/>
      <c r="E35" s="12"/>
      <c r="F35" s="12"/>
      <c r="G35" s="1" t="s">
        <v>61</v>
      </c>
      <c r="H35" s="2">
        <v>6.0554037011270463</v>
      </c>
      <c r="I35" s="4" t="s">
        <v>102</v>
      </c>
      <c r="J35" s="2">
        <v>0</v>
      </c>
      <c r="K35" s="2" t="s">
        <v>103</v>
      </c>
      <c r="L35" s="13"/>
      <c r="M35" s="12"/>
      <c r="N35" s="1" t="s">
        <v>95</v>
      </c>
      <c r="O35" s="2">
        <v>3.8025104067012658</v>
      </c>
      <c r="P35" s="13"/>
    </row>
    <row r="36" spans="1:16">
      <c r="A36" s="1" t="s">
        <v>104</v>
      </c>
      <c r="B36" s="2">
        <v>4.5062546177269267</v>
      </c>
      <c r="C36" s="2"/>
      <c r="D36" s="13"/>
      <c r="E36" s="12"/>
      <c r="F36" s="12"/>
      <c r="G36" s="1" t="s">
        <v>12</v>
      </c>
      <c r="H36" s="2">
        <v>283.54813576370287</v>
      </c>
      <c r="I36" s="4" t="s">
        <v>105</v>
      </c>
      <c r="J36" s="2">
        <v>0.45786420656178972</v>
      </c>
      <c r="K36" s="2"/>
      <c r="L36" s="13"/>
      <c r="M36" s="12"/>
      <c r="N36" s="1" t="s">
        <v>97</v>
      </c>
      <c r="O36" s="2">
        <v>42.204745234074387</v>
      </c>
      <c r="P36" s="13"/>
    </row>
    <row r="37" spans="1:16">
      <c r="A37" s="1" t="s">
        <v>106</v>
      </c>
      <c r="B37" s="2">
        <v>1.216912173053015</v>
      </c>
      <c r="C37" s="2"/>
      <c r="D37" s="13"/>
      <c r="E37" s="12"/>
      <c r="F37" s="12"/>
      <c r="G37" s="1" t="s">
        <v>5</v>
      </c>
      <c r="H37" s="2">
        <v>1802.9876093110629</v>
      </c>
      <c r="I37" s="4" t="s">
        <v>65</v>
      </c>
      <c r="J37" s="2">
        <v>14.83573906776126</v>
      </c>
      <c r="K37" s="2"/>
      <c r="L37" s="13"/>
      <c r="M37" s="12"/>
      <c r="N37" s="1" t="s">
        <v>99</v>
      </c>
      <c r="O37" s="2">
        <v>0.3251328521736101</v>
      </c>
      <c r="P37" s="13"/>
    </row>
    <row r="38" spans="1:16">
      <c r="A38" s="1" t="s">
        <v>107</v>
      </c>
      <c r="B38" s="2">
        <v>1.024650381134423</v>
      </c>
      <c r="C38" s="2"/>
      <c r="D38" s="13"/>
      <c r="E38" s="12"/>
      <c r="F38" s="12"/>
      <c r="G38" s="1" t="s">
        <v>6</v>
      </c>
      <c r="H38" s="2">
        <v>1.991160756515054</v>
      </c>
      <c r="I38" s="4" t="s">
        <v>69</v>
      </c>
      <c r="J38" s="2">
        <v>6.513267907688836</v>
      </c>
      <c r="K38" s="2"/>
      <c r="L38" s="13"/>
      <c r="M38" s="12"/>
      <c r="N38" s="1" t="s">
        <v>101</v>
      </c>
      <c r="O38" s="2">
        <v>7.5104734858269211</v>
      </c>
      <c r="P38" s="13"/>
    </row>
    <row r="39" spans="1:16">
      <c r="A39" s="1" t="s">
        <v>108</v>
      </c>
      <c r="B39" s="2">
        <v>0</v>
      </c>
      <c r="C39" s="2" t="s">
        <v>109</v>
      </c>
      <c r="D39" s="13"/>
      <c r="E39" s="12"/>
      <c r="F39" s="12"/>
      <c r="G39" s="1" t="s">
        <v>65</v>
      </c>
      <c r="H39" s="2">
        <v>14.83573906776126</v>
      </c>
      <c r="I39" s="4" t="s">
        <v>73</v>
      </c>
      <c r="J39" s="2">
        <v>152.70375884101691</v>
      </c>
      <c r="K39" s="2"/>
      <c r="L39" s="13"/>
      <c r="M39" s="12"/>
      <c r="N39" s="1" t="s">
        <v>104</v>
      </c>
      <c r="O39" s="2">
        <v>4.1067112392373666</v>
      </c>
      <c r="P39" s="13"/>
    </row>
    <row r="40" spans="1:16">
      <c r="A40" s="1" t="s">
        <v>110</v>
      </c>
      <c r="B40" s="2">
        <v>0</v>
      </c>
      <c r="C40" s="2" t="s">
        <v>111</v>
      </c>
      <c r="D40" s="13"/>
      <c r="E40" s="12"/>
      <c r="F40" s="12"/>
      <c r="G40" s="1" t="s">
        <v>69</v>
      </c>
      <c r="H40" s="2">
        <v>6.513267907688836</v>
      </c>
      <c r="I40" s="4" t="s">
        <v>75</v>
      </c>
      <c r="J40" s="2">
        <v>140.73784724765</v>
      </c>
      <c r="K40" s="2"/>
      <c r="L40" s="13"/>
      <c r="M40" s="12"/>
      <c r="N40" s="1" t="s">
        <v>106</v>
      </c>
      <c r="O40" s="2">
        <v>1.2148600086740511</v>
      </c>
      <c r="P40" s="13"/>
    </row>
    <row r="41" spans="1:16">
      <c r="A41" s="1" t="s">
        <v>112</v>
      </c>
      <c r="B41" s="2">
        <v>0</v>
      </c>
      <c r="C41" s="2"/>
      <c r="D41" s="13"/>
      <c r="E41" s="12"/>
      <c r="F41" s="12"/>
      <c r="G41" s="1" t="s">
        <v>73</v>
      </c>
      <c r="H41" s="2">
        <v>152.70375884101691</v>
      </c>
      <c r="I41" s="4" t="s">
        <v>76</v>
      </c>
      <c r="J41" s="2">
        <v>293.44160608866702</v>
      </c>
      <c r="K41" s="2"/>
      <c r="L41" s="13"/>
      <c r="M41" s="12"/>
      <c r="N41" s="1" t="s">
        <v>107</v>
      </c>
      <c r="O41" s="2">
        <v>0.99342523059897636</v>
      </c>
      <c r="P41" s="13"/>
    </row>
    <row r="42" spans="1:16">
      <c r="A42" s="1" t="s">
        <v>113</v>
      </c>
      <c r="B42" s="2">
        <v>1.799567980951255</v>
      </c>
      <c r="C42" s="2"/>
      <c r="D42" s="13"/>
      <c r="E42" s="12"/>
      <c r="F42" s="12"/>
      <c r="G42" s="1" t="s">
        <v>75</v>
      </c>
      <c r="H42" s="2">
        <v>140.73784724765</v>
      </c>
      <c r="I42" s="4" t="s">
        <v>114</v>
      </c>
      <c r="J42" s="2">
        <v>200094573.50348201</v>
      </c>
      <c r="K42" s="2"/>
      <c r="L42" s="13"/>
      <c r="M42" s="12"/>
      <c r="N42" s="1" t="s">
        <v>108</v>
      </c>
      <c r="O42" s="2">
        <v>0</v>
      </c>
      <c r="P42" s="13" t="s">
        <v>109</v>
      </c>
    </row>
    <row r="43" spans="1:16">
      <c r="A43" s="1" t="s">
        <v>115</v>
      </c>
      <c r="B43" s="2">
        <v>0</v>
      </c>
      <c r="C43" s="2" t="s">
        <v>109</v>
      </c>
      <c r="D43" s="13"/>
      <c r="E43" s="12"/>
      <c r="F43" s="12"/>
      <c r="G43" s="1" t="s">
        <v>76</v>
      </c>
      <c r="H43" s="2">
        <v>293.44160608866702</v>
      </c>
      <c r="I43" s="4" t="s">
        <v>116</v>
      </c>
      <c r="J43" s="2">
        <v>18396984.59409073</v>
      </c>
      <c r="K43" s="2"/>
      <c r="L43" s="13"/>
      <c r="M43" s="12"/>
      <c r="N43" s="1" t="s">
        <v>110</v>
      </c>
      <c r="O43" s="2">
        <v>0</v>
      </c>
      <c r="P43" s="13" t="s">
        <v>111</v>
      </c>
    </row>
    <row r="44" spans="1:16">
      <c r="A44" s="1" t="s">
        <v>117</v>
      </c>
      <c r="B44" s="2">
        <v>0</v>
      </c>
      <c r="C44" s="2" t="s">
        <v>111</v>
      </c>
      <c r="D44" s="13"/>
      <c r="E44" s="12"/>
      <c r="F44" s="12"/>
      <c r="G44" s="1" t="s">
        <v>118</v>
      </c>
      <c r="H44" s="2">
        <v>0.45786420656178972</v>
      </c>
      <c r="I44" s="4" t="s">
        <v>119</v>
      </c>
      <c r="J44" s="2">
        <v>40</v>
      </c>
      <c r="K44" s="2" t="s">
        <v>120</v>
      </c>
      <c r="L44" s="13"/>
      <c r="M44" s="12"/>
      <c r="N44" s="1" t="s">
        <v>112</v>
      </c>
      <c r="O44" s="2">
        <v>0</v>
      </c>
      <c r="P44" s="13"/>
    </row>
    <row r="45" spans="1:16">
      <c r="A45" s="1" t="s">
        <v>121</v>
      </c>
      <c r="B45" s="2">
        <v>0</v>
      </c>
      <c r="C45" s="2"/>
      <c r="D45" s="13"/>
      <c r="E45" s="12"/>
      <c r="F45" s="12"/>
      <c r="G45" s="1" t="s">
        <v>122</v>
      </c>
      <c r="H45" s="2">
        <v>20.891142768888312</v>
      </c>
      <c r="I45" s="2"/>
      <c r="J45" s="2"/>
      <c r="K45" s="2"/>
      <c r="L45" s="13"/>
      <c r="M45" s="12"/>
      <c r="N45" s="1" t="s">
        <v>113</v>
      </c>
      <c r="O45" s="2">
        <v>1.7963099042229209</v>
      </c>
      <c r="P45" s="13"/>
    </row>
    <row r="46" spans="1:16" ht="15.75" thickBot="1">
      <c r="A46" s="1" t="s">
        <v>123</v>
      </c>
      <c r="B46" s="2">
        <v>1.5071237312980461</v>
      </c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 s="2">
        <v>0</v>
      </c>
      <c r="P46" s="13" t="s">
        <v>109</v>
      </c>
    </row>
    <row r="47" spans="1:16" ht="15.75" thickBot="1">
      <c r="A47" s="1" t="s">
        <v>124</v>
      </c>
      <c r="B47" s="2">
        <v>428954.91055409791</v>
      </c>
      <c r="C47" s="4" t="s">
        <v>125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>
        <v>0</v>
      </c>
      <c r="P47" s="13" t="s">
        <v>111</v>
      </c>
    </row>
    <row r="48" spans="1:16">
      <c r="A48" s="1" t="s">
        <v>126</v>
      </c>
      <c r="B48" s="2">
        <v>489429.00631578779</v>
      </c>
      <c r="C48" s="4" t="s">
        <v>127</v>
      </c>
      <c r="D48" s="13"/>
      <c r="E48" s="12"/>
      <c r="F48" s="12"/>
      <c r="G48" s="27" t="s">
        <v>128</v>
      </c>
      <c r="H48" s="30"/>
      <c r="I48" s="30"/>
      <c r="J48" s="31"/>
      <c r="K48" s="32" t="s">
        <v>190</v>
      </c>
      <c r="L48" s="33"/>
      <c r="M48" s="34"/>
      <c r="N48" s="1" t="s">
        <v>121</v>
      </c>
      <c r="O48" s="2">
        <v>0</v>
      </c>
      <c r="P48" s="13"/>
    </row>
    <row r="49" spans="1:16">
      <c r="A49" s="1" t="s">
        <v>129</v>
      </c>
      <c r="B49" s="2">
        <v>267122.63455935591</v>
      </c>
      <c r="C49" s="4" t="s">
        <v>130</v>
      </c>
      <c r="D49" s="13"/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>
        <v>1.4611957091630969</v>
      </c>
      <c r="P49" s="13"/>
    </row>
    <row r="50" spans="1:16">
      <c r="A50" s="1" t="s">
        <v>134</v>
      </c>
      <c r="B50" s="2">
        <v>303486.7446626795</v>
      </c>
      <c r="C50" s="4" t="s">
        <v>135</v>
      </c>
      <c r="D50" s="13"/>
      <c r="E50" s="12"/>
      <c r="F50" s="12"/>
      <c r="G50" s="1" t="s">
        <v>136</v>
      </c>
      <c r="H50" s="2"/>
      <c r="I50" s="2"/>
      <c r="J50" s="25"/>
      <c r="K50" s="1" t="s">
        <v>137</v>
      </c>
      <c r="L50" s="2">
        <v>22.110505073286959</v>
      </c>
      <c r="M50" s="13">
        <v>77.532150215773527</v>
      </c>
      <c r="N50" s="1" t="s">
        <v>124</v>
      </c>
      <c r="O50" s="2">
        <v>428894.98309136822</v>
      </c>
      <c r="P50" s="13"/>
    </row>
    <row r="51" spans="1:16">
      <c r="A51" s="1" t="s">
        <v>138</v>
      </c>
      <c r="B51" s="2">
        <v>148.18242874491071</v>
      </c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 s="2">
        <v>21.991918336173381</v>
      </c>
      <c r="M51" s="13">
        <v>0</v>
      </c>
      <c r="N51" s="1" t="s">
        <v>126</v>
      </c>
      <c r="O51" s="2">
        <v>489267.09714236407</v>
      </c>
      <c r="P51" s="13"/>
    </row>
    <row r="52" spans="1:16">
      <c r="A52" s="1" t="s">
        <v>140</v>
      </c>
      <c r="B52" s="2">
        <v>54.961775832053533</v>
      </c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 s="2">
        <v>0.11858673711358581</v>
      </c>
      <c r="M52" s="13">
        <v>0</v>
      </c>
      <c r="N52" s="1" t="s">
        <v>129</v>
      </c>
      <c r="O52" s="2">
        <v>266600.84014877118</v>
      </c>
      <c r="P52" s="13"/>
    </row>
    <row r="53" spans="1:16">
      <c r="A53" s="1" t="s">
        <v>142</v>
      </c>
      <c r="B53" s="2">
        <v>65.454465895540991</v>
      </c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 s="2">
        <v>0</v>
      </c>
      <c r="M53" s="13">
        <v>17.017711091894181</v>
      </c>
      <c r="N53" s="1" t="s">
        <v>134</v>
      </c>
      <c r="O53" s="2">
        <v>301856.79196418531</v>
      </c>
      <c r="P53" s="13"/>
    </row>
    <row r="54" spans="1:16">
      <c r="A54" s="1" t="s">
        <v>145</v>
      </c>
      <c r="B54" s="2">
        <v>11211.727211537571</v>
      </c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 s="2">
        <v>0</v>
      </c>
      <c r="M54" s="13">
        <v>55.366340771446588</v>
      </c>
      <c r="N54" s="1" t="s">
        <v>138</v>
      </c>
      <c r="O54" s="2">
        <v>147.39840812976249</v>
      </c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>
        <v>0</v>
      </c>
      <c r="M55" s="13">
        <v>5.1480983524327533</v>
      </c>
      <c r="N55" s="1" t="s">
        <v>140</v>
      </c>
      <c r="O55" s="2">
        <v>49.899752538460042</v>
      </c>
      <c r="P55" s="13"/>
    </row>
    <row r="56" spans="1:16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 s="2">
        <v>268.59867047250509</v>
      </c>
      <c r="M56" s="13">
        <v>260.93493594756251</v>
      </c>
      <c r="N56" s="1" t="s">
        <v>142</v>
      </c>
      <c r="O56" s="2">
        <v>63.636775279339908</v>
      </c>
      <c r="P56" s="13"/>
    </row>
    <row r="57" spans="1:16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 s="2">
        <v>148.18242874491071</v>
      </c>
      <c r="M57" s="13">
        <v>147.39840812976249</v>
      </c>
      <c r="N57" s="1" t="s">
        <v>156</v>
      </c>
      <c r="O57" s="2">
        <v>11267.55848103867</v>
      </c>
      <c r="P57" s="13" t="s">
        <v>146</v>
      </c>
    </row>
    <row r="58" spans="1:16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>
        <v>54.961775832053533</v>
      </c>
      <c r="M58" s="13">
        <v>49.899752538460042</v>
      </c>
      <c r="N58" s="1"/>
      <c r="O58" s="2"/>
      <c r="P58" s="13"/>
    </row>
    <row r="59" spans="1:16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 s="2">
        <v>65.454465895540991</v>
      </c>
      <c r="M59" s="13">
        <v>63.636775279339908</v>
      </c>
      <c r="N59" s="1" t="s">
        <v>162</v>
      </c>
      <c r="O59" s="2"/>
      <c r="P59" s="13"/>
    </row>
    <row r="60" spans="1:16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>
        <v>43.410261526098701</v>
      </c>
      <c r="M60" s="13">
        <v>42.204745234074387</v>
      </c>
      <c r="N60" s="1" t="s">
        <v>153</v>
      </c>
      <c r="O60" s="2"/>
      <c r="P60" s="13"/>
    </row>
    <row r="61" spans="1:16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 s="2">
        <v>10877.60777446568</v>
      </c>
      <c r="M61" s="13">
        <v>10886.886649641259</v>
      </c>
      <c r="N61" s="1" t="s">
        <v>157</v>
      </c>
      <c r="O61" s="2"/>
      <c r="P61" s="13"/>
    </row>
    <row r="62" spans="1:16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 s="2">
        <v>10444.52682730571</v>
      </c>
      <c r="M62" s="13">
        <v>10550.0270982886</v>
      </c>
      <c r="N62" s="1" t="s">
        <v>159</v>
      </c>
      <c r="O62" s="2"/>
      <c r="P62" s="13"/>
    </row>
    <row r="63" spans="1:16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 s="2">
        <v>433.08094715997242</v>
      </c>
      <c r="M63" s="13">
        <v>0</v>
      </c>
      <c r="N63" s="1" t="s">
        <v>163</v>
      </c>
      <c r="O63" s="2"/>
      <c r="P63" s="13"/>
    </row>
    <row r="64" spans="1:16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>
        <v>0</v>
      </c>
      <c r="M64" s="13">
        <v>336.8595513526634</v>
      </c>
      <c r="N64" s="1" t="s">
        <v>176</v>
      </c>
      <c r="O64" s="2"/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>
        <v>11211.727211537571</v>
      </c>
      <c r="M65" s="19">
        <v>11267.55848103867</v>
      </c>
      <c r="N65" s="1" t="s">
        <v>178</v>
      </c>
      <c r="O65" s="2"/>
      <c r="P65" s="13"/>
    </row>
    <row r="66" spans="1:16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</row>
    <row r="67" spans="1:16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</row>
    <row r="68" spans="1:16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5FE6-6219-4CCF-9CE0-A6C1964FD346}">
  <dimension ref="A1:P72"/>
  <sheetViews>
    <sheetView workbookViewId="0">
      <selection activeCell="B1" sqref="B1:Q69"/>
    </sheetView>
  </sheetViews>
  <sheetFormatPr defaultRowHeight="15"/>
  <sheetData>
    <row r="1" spans="1:16">
      <c r="A1" s="1" t="s">
        <v>0</v>
      </c>
      <c r="B1">
        <v>2009</v>
      </c>
      <c r="C1" s="3" t="s">
        <v>1</v>
      </c>
      <c r="D1" s="4" t="s">
        <v>2</v>
      </c>
      <c r="E1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v>2024.7</v>
      </c>
      <c r="C2" s="3" t="s">
        <v>1</v>
      </c>
      <c r="D2" s="4" t="s">
        <v>15</v>
      </c>
      <c r="E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>
        <v>44.129925</v>
      </c>
      <c r="C3" s="3"/>
      <c r="D3" s="4" t="s">
        <v>17</v>
      </c>
      <c r="E3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>
        <v>1.667</v>
      </c>
      <c r="C4" s="3"/>
      <c r="D4" s="4" t="s">
        <v>19</v>
      </c>
      <c r="E4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>
        <v>1.1599999999999999</v>
      </c>
      <c r="C5" s="3"/>
      <c r="D5" s="4" t="s">
        <v>21</v>
      </c>
      <c r="E5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>
        <v>2.4500000000000002</v>
      </c>
      <c r="C6" s="3"/>
      <c r="D6" s="4" t="s">
        <v>23</v>
      </c>
      <c r="E6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>
        <v>0.32</v>
      </c>
      <c r="C7" s="3"/>
      <c r="D7" s="4" t="s">
        <v>25</v>
      </c>
      <c r="E7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>
        <v>27</v>
      </c>
      <c r="C8" s="3" t="s">
        <v>27</v>
      </c>
      <c r="D8" s="4" t="s">
        <v>28</v>
      </c>
      <c r="E8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>
        <v>5</v>
      </c>
      <c r="C9" s="3" t="s">
        <v>27</v>
      </c>
      <c r="D9" s="4" t="s">
        <v>30</v>
      </c>
      <c r="E9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>
        <v>0.25</v>
      </c>
      <c r="C10" s="3" t="s">
        <v>27</v>
      </c>
      <c r="D10" s="4" t="s">
        <v>32</v>
      </c>
      <c r="E10">
        <v>1.2</v>
      </c>
      <c r="F10" s="5"/>
      <c r="G10" s="8">
        <v>7</v>
      </c>
      <c r="H10">
        <v>1803</v>
      </c>
      <c r="I10">
        <v>1.9912000000000001</v>
      </c>
      <c r="J10">
        <v>20.890587470059611</v>
      </c>
      <c r="K10" s="2">
        <v>14.83573906776126</v>
      </c>
      <c r="L10" s="2">
        <v>6.0554037011270463</v>
      </c>
      <c r="M10" s="2">
        <v>152.699699885537</v>
      </c>
      <c r="N10" s="2">
        <v>130.840899002399</v>
      </c>
      <c r="O10" s="2">
        <v>283.54813576370287</v>
      </c>
      <c r="P10">
        <v>20</v>
      </c>
    </row>
    <row r="11" spans="1:16">
      <c r="A11" s="1" t="s">
        <v>33</v>
      </c>
      <c r="B11">
        <v>0.4</v>
      </c>
      <c r="C11" s="3" t="s">
        <v>27</v>
      </c>
      <c r="D11" s="4" t="s">
        <v>34</v>
      </c>
      <c r="E11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>
        <v>27</v>
      </c>
      <c r="C12" s="3"/>
      <c r="D12" s="4" t="s">
        <v>36</v>
      </c>
      <c r="E1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>
        <v>2080.0000037024638</v>
      </c>
      <c r="C13" s="3" t="s">
        <v>1</v>
      </c>
      <c r="D13" s="4" t="s">
        <v>38</v>
      </c>
      <c r="E13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>
        <v>274.10000000000002</v>
      </c>
      <c r="C14" s="3" t="s">
        <v>1</v>
      </c>
      <c r="D14" s="4" t="s">
        <v>40</v>
      </c>
      <c r="E14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>
        <v>100</v>
      </c>
      <c r="C15" s="3" t="s">
        <v>43</v>
      </c>
      <c r="D15" s="4" t="s">
        <v>44</v>
      </c>
      <c r="E15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>
        <v>900</v>
      </c>
      <c r="C16" s="3" t="s">
        <v>43</v>
      </c>
      <c r="D16" s="4" t="s">
        <v>46</v>
      </c>
      <c r="E16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>
        <v>10</v>
      </c>
      <c r="C17" s="3" t="s">
        <v>48</v>
      </c>
      <c r="D17" s="4" t="s">
        <v>49</v>
      </c>
      <c r="E17">
        <v>2850</v>
      </c>
      <c r="F17" s="11" t="s">
        <v>41</v>
      </c>
      <c r="G17" s="27" t="s">
        <v>50</v>
      </c>
      <c r="H17" s="28"/>
      <c r="I17" s="28"/>
      <c r="J17" s="28"/>
      <c r="K17" s="28"/>
      <c r="L17" s="29"/>
      <c r="M17" s="12"/>
      <c r="N17" s="12"/>
      <c r="O17" s="12"/>
      <c r="P17" s="12"/>
    </row>
    <row r="18" spans="1:16">
      <c r="A18" s="1" t="s">
        <v>51</v>
      </c>
      <c r="B18">
        <v>13.5</v>
      </c>
      <c r="C18" s="3" t="s">
        <v>52</v>
      </c>
      <c r="D18" s="4" t="s">
        <v>53</v>
      </c>
      <c r="E18">
        <v>2850</v>
      </c>
      <c r="F18" s="11" t="s">
        <v>41</v>
      </c>
      <c r="G18" s="1" t="s">
        <v>4</v>
      </c>
      <c r="H18">
        <v>7</v>
      </c>
      <c r="I18" s="4" t="s">
        <v>54</v>
      </c>
      <c r="J18">
        <v>0</v>
      </c>
      <c r="K18" s="4" t="s">
        <v>54</v>
      </c>
      <c r="L18">
        <v>0.85769451945648867</v>
      </c>
      <c r="M18" s="12"/>
      <c r="N18" s="12"/>
      <c r="O18" s="12"/>
      <c r="P18" s="12"/>
    </row>
    <row r="19" spans="1:16">
      <c r="A19" s="1" t="s">
        <v>55</v>
      </c>
      <c r="B19">
        <v>20</v>
      </c>
      <c r="C19" s="3" t="s">
        <v>52</v>
      </c>
      <c r="D19" s="4" t="s">
        <v>56</v>
      </c>
      <c r="E19">
        <v>4430</v>
      </c>
      <c r="F19" s="11" t="s">
        <v>41</v>
      </c>
      <c r="G19" s="1" t="s">
        <v>57</v>
      </c>
      <c r="H19">
        <v>14.835344725114799</v>
      </c>
      <c r="I19" s="4" t="s">
        <v>58</v>
      </c>
      <c r="J19">
        <v>0</v>
      </c>
      <c r="K19" s="4" t="s">
        <v>58</v>
      </c>
      <c r="L19">
        <v>0.2079259441106642</v>
      </c>
      <c r="M19" s="12"/>
      <c r="N19" s="12"/>
      <c r="O19" s="12"/>
      <c r="P19" s="12"/>
    </row>
    <row r="20" spans="1:16">
      <c r="A20" s="1" t="s">
        <v>59</v>
      </c>
      <c r="B20">
        <v>15</v>
      </c>
      <c r="C20" s="3" t="s">
        <v>52</v>
      </c>
      <c r="D20" s="4" t="s">
        <v>60</v>
      </c>
      <c r="E20">
        <v>550</v>
      </c>
      <c r="F20" s="11" t="s">
        <v>27</v>
      </c>
      <c r="G20" s="1" t="s">
        <v>61</v>
      </c>
      <c r="H20">
        <v>6.0552427449448141</v>
      </c>
      <c r="I20" s="4" t="s">
        <v>62</v>
      </c>
      <c r="J20">
        <v>0</v>
      </c>
      <c r="K20" s="4" t="s">
        <v>62</v>
      </c>
      <c r="L20">
        <v>0.64976857534582555</v>
      </c>
      <c r="M20" s="12"/>
      <c r="N20" s="12"/>
      <c r="O20" s="12"/>
      <c r="P20" s="12"/>
    </row>
    <row r="21" spans="1:16">
      <c r="A21" s="1" t="s">
        <v>63</v>
      </c>
      <c r="B21">
        <v>5.3</v>
      </c>
      <c r="C21" s="3" t="s">
        <v>52</v>
      </c>
      <c r="D21" s="4" t="s">
        <v>64</v>
      </c>
      <c r="E21">
        <v>250</v>
      </c>
      <c r="F21" s="11" t="s">
        <v>27</v>
      </c>
      <c r="G21" s="1" t="s">
        <v>12</v>
      </c>
      <c r="H21">
        <v>280.70519289905712</v>
      </c>
      <c r="I21" s="4" t="s">
        <v>65</v>
      </c>
      <c r="J21">
        <v>14.89491722197431</v>
      </c>
      <c r="K21" s="4" t="s">
        <v>66</v>
      </c>
      <c r="L21">
        <v>14.686991277863649</v>
      </c>
      <c r="M21" s="12"/>
      <c r="N21" s="12"/>
      <c r="O21" s="12"/>
      <c r="P21" s="12"/>
    </row>
    <row r="22" spans="1:16">
      <c r="A22" s="1" t="s">
        <v>67</v>
      </c>
      <c r="B22">
        <v>60</v>
      </c>
      <c r="C22" s="3" t="s">
        <v>52</v>
      </c>
      <c r="D22" s="4" t="s">
        <v>68</v>
      </c>
      <c r="E22">
        <v>250</v>
      </c>
      <c r="F22" s="11" t="s">
        <v>27</v>
      </c>
      <c r="G22" s="1" t="s">
        <v>5</v>
      </c>
      <c r="H22">
        <v>1803</v>
      </c>
      <c r="I22" s="4" t="s">
        <v>69</v>
      </c>
      <c r="J22">
        <v>6.6444588928411914</v>
      </c>
      <c r="K22" s="4" t="s">
        <v>70</v>
      </c>
      <c r="L22">
        <v>5.9946903174953663</v>
      </c>
      <c r="M22" s="12"/>
      <c r="N22" s="12"/>
      <c r="O22" s="12"/>
      <c r="P22" s="12"/>
    </row>
    <row r="23" spans="1:16" ht="15.75" thickBot="1">
      <c r="A23" s="14" t="s">
        <v>71</v>
      </c>
      <c r="B23">
        <v>6.95</v>
      </c>
      <c r="C23" s="15" t="s">
        <v>52</v>
      </c>
      <c r="D23" s="16" t="s">
        <v>72</v>
      </c>
      <c r="E23">
        <v>1100</v>
      </c>
      <c r="F23" s="17" t="s">
        <v>27</v>
      </c>
      <c r="G23" s="1" t="s">
        <v>6</v>
      </c>
      <c r="H23">
        <v>1.9912000000000001</v>
      </c>
      <c r="I23" s="4" t="s">
        <v>73</v>
      </c>
      <c r="J23">
        <v>153.31287757438989</v>
      </c>
      <c r="K23" s="4" t="s">
        <v>74</v>
      </c>
      <c r="L23">
        <v>20.681681595359009</v>
      </c>
      <c r="M23" s="12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>
        <v>14.89491722197431</v>
      </c>
      <c r="I24" s="4" t="s">
        <v>75</v>
      </c>
      <c r="J24">
        <v>143.57260502060211</v>
      </c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>
        <v>6.6444588928411914</v>
      </c>
      <c r="I25" s="4" t="s">
        <v>76</v>
      </c>
      <c r="J25">
        <v>296.88548259499203</v>
      </c>
      <c r="K25" s="2"/>
      <c r="L25" s="13"/>
      <c r="M25" s="12"/>
      <c r="N25" s="12"/>
      <c r="O25" s="12"/>
      <c r="P25" s="12"/>
    </row>
    <row r="26" spans="1:16">
      <c r="A26" s="27" t="s">
        <v>77</v>
      </c>
      <c r="B26" s="28"/>
      <c r="C26" s="28"/>
      <c r="D26" s="29"/>
      <c r="E26" s="12"/>
      <c r="F26" s="12"/>
      <c r="G26" s="1" t="s">
        <v>73</v>
      </c>
      <c r="H26">
        <v>153.31287757438989</v>
      </c>
      <c r="I26" s="4"/>
      <c r="J26" s="2"/>
      <c r="K26" s="2"/>
      <c r="L26" s="13"/>
      <c r="M26" s="12"/>
      <c r="N26" s="27" t="s">
        <v>78</v>
      </c>
      <c r="O26" s="28"/>
      <c r="P26" s="29"/>
    </row>
    <row r="27" spans="1:16">
      <c r="A27" s="1" t="s">
        <v>79</v>
      </c>
      <c r="B27">
        <v>21.991517229258669</v>
      </c>
      <c r="C27" s="2"/>
      <c r="D27" s="13"/>
      <c r="E27" s="12"/>
      <c r="F27" s="12"/>
      <c r="G27" s="1" t="s">
        <v>75</v>
      </c>
      <c r="H27">
        <v>143.57260502060211</v>
      </c>
      <c r="I27" s="4" t="s">
        <v>80</v>
      </c>
      <c r="J27">
        <v>7</v>
      </c>
      <c r="K27" s="2"/>
      <c r="L27" s="13"/>
      <c r="M27" s="12"/>
      <c r="N27" s="1" t="s">
        <v>81</v>
      </c>
      <c r="O27">
        <v>7.6349849942768557</v>
      </c>
      <c r="P27" s="13"/>
    </row>
    <row r="28" spans="1:16">
      <c r="A28" s="1" t="s">
        <v>82</v>
      </c>
      <c r="B28">
        <v>0.1185835850085553</v>
      </c>
      <c r="C28" s="2"/>
      <c r="D28" s="13"/>
      <c r="E28" s="12"/>
      <c r="F28" s="12"/>
      <c r="G28" s="1" t="s">
        <v>76</v>
      </c>
      <c r="H28">
        <v>296.88548259499203</v>
      </c>
      <c r="I28" s="4" t="s">
        <v>83</v>
      </c>
      <c r="J28">
        <v>7.6499999999999986</v>
      </c>
      <c r="K28" s="2"/>
      <c r="L28" s="13"/>
      <c r="M28" s="12"/>
      <c r="N28" s="1" t="s">
        <v>84</v>
      </c>
      <c r="O28">
        <v>9.3822485085324399</v>
      </c>
      <c r="P28" s="13"/>
    </row>
    <row r="29" spans="1:16">
      <c r="A29" s="1" t="s">
        <v>85</v>
      </c>
      <c r="B29">
        <v>7521.9331970970279</v>
      </c>
      <c r="C29" s="2"/>
      <c r="D29" s="13"/>
      <c r="E29" s="12"/>
      <c r="F29" s="12"/>
      <c r="G29" s="1" t="s">
        <v>86</v>
      </c>
      <c r="H29">
        <v>20.681681595359009</v>
      </c>
      <c r="I29" s="4" t="s">
        <v>87</v>
      </c>
      <c r="J29">
        <v>10.6</v>
      </c>
      <c r="K29" s="2"/>
      <c r="L29" s="13"/>
      <c r="M29" s="12"/>
      <c r="N29" s="1" t="s">
        <v>88</v>
      </c>
      <c r="O29">
        <v>55.364797644061078</v>
      </c>
      <c r="P29" s="13"/>
    </row>
    <row r="30" spans="1:16">
      <c r="A30" s="1" t="s">
        <v>89</v>
      </c>
      <c r="B30">
        <v>3355.451740884801</v>
      </c>
      <c r="C30" s="2"/>
      <c r="D30" s="13"/>
      <c r="E30" s="12"/>
      <c r="F30" s="12"/>
      <c r="G30" s="1" t="s">
        <v>54</v>
      </c>
      <c r="H30">
        <v>0.85769451945648867</v>
      </c>
      <c r="I30" s="4" t="s">
        <v>90</v>
      </c>
      <c r="J30">
        <v>28.37569419109003</v>
      </c>
      <c r="K30" s="2"/>
      <c r="L30" s="13"/>
      <c r="M30" s="12"/>
      <c r="N30" s="1" t="s">
        <v>91</v>
      </c>
      <c r="O30">
        <v>5.147954868658311</v>
      </c>
      <c r="P30" s="13"/>
    </row>
    <row r="31" spans="1:16" ht="15.75" thickBot="1">
      <c r="A31" s="1" t="s">
        <v>92</v>
      </c>
      <c r="B31">
        <v>6.6796316464763592</v>
      </c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>
        <v>336.85016266647739</v>
      </c>
      <c r="P31" s="13"/>
    </row>
    <row r="32" spans="1:16">
      <c r="A32" s="1" t="s">
        <v>95</v>
      </c>
      <c r="B32">
        <v>4.1724095260940084</v>
      </c>
      <c r="C32" s="2"/>
      <c r="D32" s="13"/>
      <c r="E32" s="12"/>
      <c r="F32" s="12"/>
      <c r="G32" s="27" t="s">
        <v>96</v>
      </c>
      <c r="H32" s="28"/>
      <c r="I32" s="28"/>
      <c r="J32" s="28"/>
      <c r="K32" s="28"/>
      <c r="L32" s="29"/>
      <c r="M32" s="12"/>
      <c r="N32" s="1" t="s">
        <v>85</v>
      </c>
      <c r="O32">
        <v>7491.8490861829723</v>
      </c>
      <c r="P32" s="13"/>
    </row>
    <row r="33" spans="1:16">
      <c r="A33" s="1" t="s">
        <v>97</v>
      </c>
      <c r="B33">
        <v>43.409356805897247</v>
      </c>
      <c r="C33" s="2"/>
      <c r="D33" s="13"/>
      <c r="E33" s="12"/>
      <c r="F33" s="12"/>
      <c r="G33" s="1" t="s">
        <v>4</v>
      </c>
      <c r="H33">
        <v>7</v>
      </c>
      <c r="I33" s="4" t="s">
        <v>98</v>
      </c>
      <c r="J33">
        <v>193343186.61090061</v>
      </c>
      <c r="K33" s="2"/>
      <c r="L33" s="13"/>
      <c r="M33" s="12"/>
      <c r="N33" s="1" t="s">
        <v>89</v>
      </c>
      <c r="O33">
        <v>3057.8975861971321</v>
      </c>
      <c r="P33" s="13"/>
    </row>
    <row r="34" spans="1:16">
      <c r="A34" s="1" t="s">
        <v>99</v>
      </c>
      <c r="B34">
        <v>0.33441282280098622</v>
      </c>
      <c r="C34" s="2"/>
      <c r="D34" s="13"/>
      <c r="E34" s="12"/>
      <c r="F34" s="12"/>
      <c r="G34" s="1" t="s">
        <v>57</v>
      </c>
      <c r="H34">
        <v>14.835344725114799</v>
      </c>
      <c r="I34" s="4" t="s">
        <v>100</v>
      </c>
      <c r="J34">
        <v>17776252.3149647</v>
      </c>
      <c r="K34" s="2"/>
      <c r="L34" s="13"/>
      <c r="M34" s="12"/>
      <c r="N34" s="1" t="s">
        <v>92</v>
      </c>
      <c r="O34">
        <v>6.6529163361894792</v>
      </c>
      <c r="P34" s="13"/>
    </row>
    <row r="35" spans="1:16">
      <c r="A35" s="1" t="s">
        <v>101</v>
      </c>
      <c r="B35">
        <v>7.5484150009954547</v>
      </c>
      <c r="C35" s="2"/>
      <c r="D35" s="13"/>
      <c r="E35" s="12"/>
      <c r="F35" s="12"/>
      <c r="G35" s="1" t="s">
        <v>61</v>
      </c>
      <c r="H35">
        <v>6.055242744944815</v>
      </c>
      <c r="I35" s="4" t="s">
        <v>102</v>
      </c>
      <c r="J35">
        <v>0</v>
      </c>
      <c r="K35" s="2" t="s">
        <v>103</v>
      </c>
      <c r="L35" s="13"/>
      <c r="M35" s="12"/>
      <c r="N35" s="1" t="s">
        <v>95</v>
      </c>
      <c r="O35">
        <v>3.802409333744257</v>
      </c>
      <c r="P35" s="13"/>
    </row>
    <row r="36" spans="1:16">
      <c r="A36" s="1" t="s">
        <v>104</v>
      </c>
      <c r="B36">
        <v>4.5062022881815293</v>
      </c>
      <c r="C36" s="2"/>
      <c r="D36" s="13"/>
      <c r="E36" s="12"/>
      <c r="F36" s="12"/>
      <c r="G36" s="1" t="s">
        <v>12</v>
      </c>
      <c r="H36">
        <v>283.54059888793643</v>
      </c>
      <c r="I36" s="4" t="s">
        <v>105</v>
      </c>
      <c r="J36">
        <v>0.45783450907786077</v>
      </c>
      <c r="K36" s="2"/>
      <c r="L36" s="13"/>
      <c r="M36" s="12"/>
      <c r="N36" s="1" t="s">
        <v>97</v>
      </c>
      <c r="O36">
        <v>42.203623407190463</v>
      </c>
      <c r="P36" s="13"/>
    </row>
    <row r="37" spans="1:16">
      <c r="A37" s="1" t="s">
        <v>106</v>
      </c>
      <c r="B37">
        <v>1.2169023223324571</v>
      </c>
      <c r="C37" s="2"/>
      <c r="D37" s="13"/>
      <c r="E37" s="12"/>
      <c r="F37" s="12"/>
      <c r="G37" s="1" t="s">
        <v>5</v>
      </c>
      <c r="H37">
        <v>1803</v>
      </c>
      <c r="I37" s="4" t="s">
        <v>65</v>
      </c>
      <c r="J37">
        <v>14.835344725114799</v>
      </c>
      <c r="K37" s="2"/>
      <c r="L37" s="13"/>
      <c r="M37" s="12"/>
      <c r="N37" s="1" t="s">
        <v>99</v>
      </c>
      <c r="O37">
        <v>0.32512420995168961</v>
      </c>
      <c r="P37" s="13"/>
    </row>
    <row r="38" spans="1:16">
      <c r="A38" s="1" t="s">
        <v>107</v>
      </c>
      <c r="B38">
        <v>1.024646414817918</v>
      </c>
      <c r="C38" s="2"/>
      <c r="D38" s="13"/>
      <c r="E38" s="12"/>
      <c r="F38" s="12"/>
      <c r="G38" s="1" t="s">
        <v>6</v>
      </c>
      <c r="H38">
        <v>1.9912000000000001</v>
      </c>
      <c r="I38" s="4" t="s">
        <v>69</v>
      </c>
      <c r="J38">
        <v>6.5130772540226758</v>
      </c>
      <c r="K38" s="2"/>
      <c r="L38" s="13"/>
      <c r="M38" s="12"/>
      <c r="N38" s="1" t="s">
        <v>101</v>
      </c>
      <c r="O38">
        <v>7.5102738530363284</v>
      </c>
      <c r="P38" s="13"/>
    </row>
    <row r="39" spans="1:16">
      <c r="A39" s="1" t="s">
        <v>108</v>
      </c>
      <c r="B39">
        <v>0</v>
      </c>
      <c r="C39" s="2" t="s">
        <v>109</v>
      </c>
      <c r="D39" s="13"/>
      <c r="E39" s="12"/>
      <c r="F39" s="12"/>
      <c r="G39" s="1" t="s">
        <v>65</v>
      </c>
      <c r="H39">
        <v>14.835344725114799</v>
      </c>
      <c r="I39" s="4" t="s">
        <v>73</v>
      </c>
      <c r="J39">
        <v>152.69969988553709</v>
      </c>
      <c r="K39" s="2"/>
      <c r="L39" s="13"/>
      <c r="M39" s="12"/>
      <c r="N39" s="1" t="s">
        <v>104</v>
      </c>
      <c r="O39">
        <v>4.1066020804437979</v>
      </c>
      <c r="P39" s="13"/>
    </row>
    <row r="40" spans="1:16">
      <c r="A40" s="1" t="s">
        <v>110</v>
      </c>
      <c r="B40">
        <v>0</v>
      </c>
      <c r="C40" s="2" t="s">
        <v>111</v>
      </c>
      <c r="D40" s="13"/>
      <c r="E40" s="12"/>
      <c r="F40" s="12"/>
      <c r="G40" s="1" t="s">
        <v>69</v>
      </c>
      <c r="H40">
        <v>6.5130772540226758</v>
      </c>
      <c r="I40" s="4" t="s">
        <v>75</v>
      </c>
      <c r="J40">
        <v>140.73372762798661</v>
      </c>
      <c r="K40" s="2"/>
      <c r="L40" s="13"/>
      <c r="M40" s="12"/>
      <c r="N40" s="1" t="s">
        <v>106</v>
      </c>
      <c r="O40">
        <v>1.214849244681474</v>
      </c>
      <c r="P40" s="13"/>
    </row>
    <row r="41" spans="1:16">
      <c r="A41" s="1" t="s">
        <v>112</v>
      </c>
      <c r="B41">
        <v>0</v>
      </c>
      <c r="C41" s="2"/>
      <c r="D41" s="13"/>
      <c r="E41" s="12"/>
      <c r="F41" s="12"/>
      <c r="G41" s="1" t="s">
        <v>73</v>
      </c>
      <c r="H41">
        <v>152.69969988553709</v>
      </c>
      <c r="I41" s="4" t="s">
        <v>76</v>
      </c>
      <c r="J41">
        <v>293.43342751352372</v>
      </c>
      <c r="K41" s="2"/>
      <c r="L41" s="13"/>
      <c r="M41" s="12"/>
      <c r="N41" s="1" t="s">
        <v>107</v>
      </c>
      <c r="O41">
        <v>0.99341642857921086</v>
      </c>
      <c r="P41" s="13"/>
    </row>
    <row r="42" spans="1:16">
      <c r="A42" s="1" t="s">
        <v>113</v>
      </c>
      <c r="B42">
        <v>1.9194934120405689</v>
      </c>
      <c r="C42" s="2"/>
      <c r="D42" s="13"/>
      <c r="E42" s="12"/>
      <c r="F42" s="12"/>
      <c r="G42" s="1" t="s">
        <v>75</v>
      </c>
      <c r="H42">
        <v>140.73372762798661</v>
      </c>
      <c r="I42" s="4" t="s">
        <v>114</v>
      </c>
      <c r="J42">
        <v>200088996.6238876</v>
      </c>
      <c r="K42" s="2"/>
      <c r="L42" s="13"/>
      <c r="M42" s="12"/>
      <c r="N42" s="1" t="s">
        <v>108</v>
      </c>
      <c r="O42">
        <v>0</v>
      </c>
      <c r="P42" s="13" t="s">
        <v>109</v>
      </c>
    </row>
    <row r="43" spans="1:16">
      <c r="A43" s="1" t="s">
        <v>115</v>
      </c>
      <c r="B43">
        <v>0</v>
      </c>
      <c r="C43" s="2" t="s">
        <v>109</v>
      </c>
      <c r="D43" s="13"/>
      <c r="E43" s="12"/>
      <c r="F43" s="12"/>
      <c r="G43" s="1" t="s">
        <v>76</v>
      </c>
      <c r="H43">
        <v>293.43342751352372</v>
      </c>
      <c r="I43" s="4" t="s">
        <v>116</v>
      </c>
      <c r="J43">
        <v>18396471.847711921</v>
      </c>
      <c r="K43" s="2"/>
      <c r="L43" s="13"/>
      <c r="M43" s="12"/>
      <c r="N43" s="1" t="s">
        <v>110</v>
      </c>
      <c r="O43">
        <v>0</v>
      </c>
      <c r="P43" s="13" t="s">
        <v>111</v>
      </c>
    </row>
    <row r="44" spans="1:16">
      <c r="A44" s="1" t="s">
        <v>117</v>
      </c>
      <c r="B44">
        <v>0</v>
      </c>
      <c r="C44" s="2" t="s">
        <v>111</v>
      </c>
      <c r="D44" s="13"/>
      <c r="E44" s="12"/>
      <c r="F44" s="12"/>
      <c r="G44" s="1" t="s">
        <v>118</v>
      </c>
      <c r="H44">
        <v>0.45783450907786077</v>
      </c>
      <c r="I44" s="4" t="s">
        <v>119</v>
      </c>
      <c r="J44">
        <v>40</v>
      </c>
      <c r="K44" s="2" t="s">
        <v>120</v>
      </c>
      <c r="L44" s="13"/>
      <c r="M44" s="12"/>
      <c r="N44" s="1" t="s">
        <v>112</v>
      </c>
      <c r="O44">
        <v>0</v>
      </c>
      <c r="P44" s="13"/>
    </row>
    <row r="45" spans="1:16">
      <c r="A45" s="1" t="s">
        <v>121</v>
      </c>
      <c r="B45">
        <v>0</v>
      </c>
      <c r="C45" s="2"/>
      <c r="D45" s="13"/>
      <c r="E45" s="12"/>
      <c r="F45" s="12"/>
      <c r="G45" s="1" t="s">
        <v>122</v>
      </c>
      <c r="H45">
        <v>20.890587470059611</v>
      </c>
      <c r="I45" s="2"/>
      <c r="J45" s="2"/>
      <c r="K45" s="2"/>
      <c r="L45" s="13"/>
      <c r="M45" s="12"/>
      <c r="N45" s="1" t="s">
        <v>113</v>
      </c>
      <c r="O45">
        <v>1.918534978019403</v>
      </c>
      <c r="P45" s="13"/>
    </row>
    <row r="46" spans="1:16" ht="15.75" thickBot="1">
      <c r="A46" s="1" t="s">
        <v>123</v>
      </c>
      <c r="B46">
        <v>1.7077440246965301</v>
      </c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>
        <v>0</v>
      </c>
      <c r="P46" s="13" t="s">
        <v>109</v>
      </c>
    </row>
    <row r="47" spans="1:16" ht="15.75" thickBot="1">
      <c r="A47" s="1" t="s">
        <v>124</v>
      </c>
      <c r="B47">
        <v>434915.0594276021</v>
      </c>
      <c r="C47" s="4" t="s">
        <v>125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>
        <v>0</v>
      </c>
      <c r="P47" s="13" t="s">
        <v>111</v>
      </c>
    </row>
    <row r="48" spans="1:16">
      <c r="A48" s="1" t="s">
        <v>126</v>
      </c>
      <c r="B48">
        <v>495388.66566060501</v>
      </c>
      <c r="C48" s="4" t="s">
        <v>127</v>
      </c>
      <c r="D48" s="13"/>
      <c r="E48" s="12"/>
      <c r="F48" s="12"/>
      <c r="G48" s="27" t="s">
        <v>128</v>
      </c>
      <c r="H48" s="30"/>
      <c r="I48" s="30"/>
      <c r="J48" s="31"/>
      <c r="K48" s="32" t="s">
        <v>190</v>
      </c>
      <c r="L48" s="33"/>
      <c r="M48" s="34"/>
      <c r="N48" s="1" t="s">
        <v>121</v>
      </c>
      <c r="O48">
        <v>0</v>
      </c>
      <c r="P48" s="13"/>
    </row>
    <row r="49" spans="1:16">
      <c r="A49" s="1" t="s">
        <v>129</v>
      </c>
      <c r="B49">
        <v>274242.64622772281</v>
      </c>
      <c r="C49" s="4" t="s">
        <v>130</v>
      </c>
      <c r="D49" s="13"/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>
        <v>1.6556940476320181</v>
      </c>
      <c r="P49" s="13"/>
    </row>
    <row r="50" spans="1:16">
      <c r="A50" s="1" t="s">
        <v>134</v>
      </c>
      <c r="B50">
        <v>310606.61556930689</v>
      </c>
      <c r="C50" s="4" t="s">
        <v>135</v>
      </c>
      <c r="D50" s="13"/>
      <c r="E50" s="12"/>
      <c r="F50" s="12"/>
      <c r="G50" s="1" t="s">
        <v>136</v>
      </c>
      <c r="H50" s="2"/>
      <c r="I50" s="2"/>
      <c r="J50" s="25"/>
      <c r="K50" s="1" t="s">
        <v>137</v>
      </c>
      <c r="L50">
        <v>22.11010081426722</v>
      </c>
      <c r="M50">
        <v>77.529986015528692</v>
      </c>
      <c r="N50" s="1" t="s">
        <v>124</v>
      </c>
      <c r="O50">
        <v>434969.45742374368</v>
      </c>
      <c r="P50" s="13"/>
    </row>
    <row r="51" spans="1:16">
      <c r="A51" s="1" t="s">
        <v>138</v>
      </c>
      <c r="B51">
        <v>150.10205994541991</v>
      </c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>
        <v>21.991517229258669</v>
      </c>
      <c r="M51">
        <v>0</v>
      </c>
      <c r="N51" s="1" t="s">
        <v>126</v>
      </c>
      <c r="O51">
        <v>495341.03656126582</v>
      </c>
      <c r="P51" s="13"/>
    </row>
    <row r="52" spans="1:16">
      <c r="A52" s="1" t="s">
        <v>140</v>
      </c>
      <c r="B52">
        <v>56.332724122428758</v>
      </c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>
        <v>0.1185835850085553</v>
      </c>
      <c r="M52">
        <v>0</v>
      </c>
      <c r="N52" s="1" t="s">
        <v>129</v>
      </c>
      <c r="O52">
        <v>273503.75962534669</v>
      </c>
      <c r="P52" s="13"/>
    </row>
    <row r="53" spans="1:16">
      <c r="A53" s="1" t="s">
        <v>142</v>
      </c>
      <c r="B53">
        <v>65.45310174855156</v>
      </c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>
        <v>0</v>
      </c>
      <c r="M53">
        <v>17.017233502809301</v>
      </c>
      <c r="N53" s="1" t="s">
        <v>134</v>
      </c>
      <c r="O53">
        <v>308759.3990633667</v>
      </c>
      <c r="P53" s="13"/>
    </row>
    <row r="54" spans="1:16">
      <c r="A54" s="1" t="s">
        <v>145</v>
      </c>
      <c r="B54">
        <v>11214.792281418389</v>
      </c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>
        <v>0</v>
      </c>
      <c r="M54">
        <v>55.364797644061078</v>
      </c>
      <c r="N54" s="1" t="s">
        <v>138</v>
      </c>
      <c r="O54">
        <v>149.3447006086173</v>
      </c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>
        <v>0</v>
      </c>
      <c r="M55">
        <v>5.147954868658311</v>
      </c>
      <c r="N55" s="1" t="s">
        <v>140</v>
      </c>
      <c r="O55">
        <v>51.110256237637607</v>
      </c>
      <c r="P55" s="13"/>
    </row>
    <row r="56" spans="1:16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>
        <v>271.88788581640023</v>
      </c>
      <c r="M56">
        <v>264.09004062278109</v>
      </c>
      <c r="N56" s="1" t="s">
        <v>142</v>
      </c>
      <c r="O56">
        <v>63.635083776526223</v>
      </c>
      <c r="P56" s="13"/>
    </row>
    <row r="57" spans="1:16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>
        <v>150.10205994541991</v>
      </c>
      <c r="M57">
        <v>149.3447006086173</v>
      </c>
      <c r="N57" s="1" t="s">
        <v>156</v>
      </c>
      <c r="O57">
        <v>11270.42048509208</v>
      </c>
      <c r="P57" s="13" t="s">
        <v>146</v>
      </c>
    </row>
    <row r="58" spans="1:16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>
        <v>56.332724122428758</v>
      </c>
      <c r="M58">
        <v>51.110256237637607</v>
      </c>
      <c r="N58" s="1"/>
      <c r="O58" s="2"/>
      <c r="P58" s="13"/>
    </row>
    <row r="59" spans="1:16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>
        <v>65.45310174855156</v>
      </c>
      <c r="M59">
        <v>63.635083776526223</v>
      </c>
      <c r="N59" s="1" t="s">
        <v>162</v>
      </c>
      <c r="O59" s="2"/>
      <c r="P59" s="13"/>
    </row>
    <row r="60" spans="1:16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>
        <v>43.409356805897247</v>
      </c>
      <c r="M60">
        <v>42.203623407190463</v>
      </c>
      <c r="N60" s="1" t="s">
        <v>153</v>
      </c>
      <c r="O60" s="2"/>
      <c r="P60" s="13"/>
    </row>
    <row r="61" spans="1:16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>
        <v>10877.384937981829</v>
      </c>
      <c r="M61">
        <v>10886.596835046579</v>
      </c>
      <c r="N61" s="1" t="s">
        <v>157</v>
      </c>
      <c r="O61" s="2"/>
      <c r="P61" s="13"/>
    </row>
    <row r="62" spans="1:16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>
        <v>10444.249205656301</v>
      </c>
      <c r="M62">
        <v>10549.746672380101</v>
      </c>
      <c r="N62" s="1" t="s">
        <v>159</v>
      </c>
      <c r="O62" s="2"/>
      <c r="P62" s="13"/>
    </row>
    <row r="63" spans="1:16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>
        <v>433.13573232552682</v>
      </c>
      <c r="M63">
        <v>0</v>
      </c>
      <c r="N63" s="1" t="s">
        <v>163</v>
      </c>
      <c r="O63" s="2"/>
      <c r="P63" s="13"/>
    </row>
    <row r="64" spans="1:16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>
        <v>0</v>
      </c>
      <c r="M64">
        <v>336.85016266647739</v>
      </c>
      <c r="N64" s="1" t="s">
        <v>176</v>
      </c>
      <c r="O64" s="2"/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>
        <v>11214.792281418389</v>
      </c>
      <c r="M65">
        <v>11270.42048509208</v>
      </c>
      <c r="N65" s="1" t="s">
        <v>178</v>
      </c>
      <c r="O65" s="2"/>
      <c r="P65" s="13"/>
    </row>
    <row r="66" spans="1:16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</row>
    <row r="67" spans="1:16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</row>
    <row r="68" spans="1:16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0D59-8C78-49EC-90F5-4825A12134B0}">
  <dimension ref="A1:S75"/>
  <sheetViews>
    <sheetView topLeftCell="A11" workbookViewId="0">
      <selection activeCell="O45" sqref="O45"/>
    </sheetView>
  </sheetViews>
  <sheetFormatPr defaultRowHeight="15"/>
  <sheetData>
    <row r="1" spans="1:19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24" t="s">
        <v>191</v>
      </c>
      <c r="R1" s="12"/>
      <c r="S1" s="35"/>
    </row>
    <row r="2" spans="1:19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  <c r="Q2" s="13"/>
      <c r="R2" s="12"/>
      <c r="S2" s="35"/>
    </row>
    <row r="3" spans="1:19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  <c r="Q3" s="13"/>
      <c r="R3" s="12"/>
      <c r="S3" s="35"/>
    </row>
    <row r="4" spans="1:19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  <c r="Q4" s="13"/>
      <c r="R4" s="12"/>
      <c r="S4" s="35"/>
    </row>
    <row r="5" spans="1:19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  <c r="Q5" s="13"/>
      <c r="R5" s="12"/>
      <c r="S5" s="35"/>
    </row>
    <row r="6" spans="1:19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  <c r="Q6" s="13"/>
      <c r="R6" s="12"/>
      <c r="S6" s="35"/>
    </row>
    <row r="7" spans="1:19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  <c r="Q7" s="13"/>
      <c r="R7" s="12"/>
      <c r="S7" s="35"/>
    </row>
    <row r="8" spans="1:19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  <c r="Q8" s="13"/>
      <c r="R8" s="12"/>
      <c r="S8" s="35"/>
    </row>
    <row r="9" spans="1:19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  <c r="Q9" s="13"/>
      <c r="R9" s="12"/>
      <c r="S9" s="35"/>
    </row>
    <row r="10" spans="1:19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1803</v>
      </c>
      <c r="I10" s="2">
        <v>1.9912000000000001</v>
      </c>
      <c r="J10" s="2">
        <v>20.890587470059611</v>
      </c>
      <c r="K10" s="2">
        <v>14.835344725114798</v>
      </c>
      <c r="L10" s="2">
        <v>6.055242744944815</v>
      </c>
      <c r="M10" s="2">
        <v>152.69969988553709</v>
      </c>
      <c r="N10" s="2">
        <v>130.84089900239934</v>
      </c>
      <c r="O10" s="2">
        <v>283.54059888793643</v>
      </c>
      <c r="P10" s="2">
        <v>20</v>
      </c>
      <c r="Q10" s="13">
        <v>204.14</v>
      </c>
      <c r="R10" s="12"/>
      <c r="S10" s="35"/>
    </row>
    <row r="11" spans="1:19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  <c r="Q11" s="13"/>
      <c r="R11" s="12"/>
      <c r="S11" s="35"/>
    </row>
    <row r="12" spans="1:19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  <c r="Q12" s="13"/>
      <c r="R12" s="12"/>
      <c r="S12" s="35"/>
    </row>
    <row r="13" spans="1:19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  <c r="Q13" s="13"/>
      <c r="R13" s="12"/>
      <c r="S13" s="35"/>
    </row>
    <row r="14" spans="1:19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  <c r="Q14" s="13"/>
      <c r="R14" s="12"/>
      <c r="S14" s="35"/>
    </row>
    <row r="15" spans="1:19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  <c r="Q15" s="13"/>
      <c r="R15" s="12"/>
      <c r="S15" s="35"/>
    </row>
    <row r="16" spans="1:19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9"/>
      <c r="R16" s="12"/>
      <c r="S16" s="35"/>
    </row>
    <row r="17" spans="1:19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27" t="s">
        <v>50</v>
      </c>
      <c r="H17" s="28"/>
      <c r="I17" s="28"/>
      <c r="J17" s="28"/>
      <c r="K17" s="28"/>
      <c r="L17" s="29"/>
      <c r="M17" s="12"/>
      <c r="N17" s="12"/>
      <c r="O17" s="12"/>
      <c r="P17" s="12"/>
      <c r="Q17" s="12"/>
      <c r="R17" s="12"/>
      <c r="S17" s="35"/>
    </row>
    <row r="18" spans="1:19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0.81739777354717646</v>
      </c>
      <c r="K18" s="4" t="s">
        <v>54</v>
      </c>
      <c r="L18" s="13">
        <v>0.86437433440143285</v>
      </c>
      <c r="M18" s="12"/>
      <c r="N18" s="12"/>
      <c r="O18" s="12"/>
      <c r="P18" s="12"/>
      <c r="Q18" s="12"/>
      <c r="R18" s="12"/>
      <c r="S18" s="35"/>
    </row>
    <row r="19" spans="1:19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14.835344725114799</v>
      </c>
      <c r="I19" s="4" t="s">
        <v>58</v>
      </c>
      <c r="J19" s="2">
        <v>0.19815703601143669</v>
      </c>
      <c r="K19" s="4" t="s">
        <v>58</v>
      </c>
      <c r="L19" s="13">
        <v>0.20957737156327311</v>
      </c>
      <c r="M19" s="12"/>
      <c r="N19" s="12"/>
      <c r="O19" s="12"/>
      <c r="P19" s="12"/>
      <c r="Q19" s="12"/>
      <c r="R19" s="12"/>
      <c r="S19" s="35"/>
    </row>
    <row r="20" spans="1:19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6.055242744944815</v>
      </c>
      <c r="I20" s="4" t="s">
        <v>62</v>
      </c>
      <c r="J20" s="2">
        <v>0.61924073753573972</v>
      </c>
      <c r="K20" s="4" t="s">
        <v>62</v>
      </c>
      <c r="L20" s="13">
        <v>0.65492928613522827</v>
      </c>
      <c r="M20" s="12"/>
      <c r="N20" s="12"/>
      <c r="O20" s="12"/>
      <c r="P20" s="12"/>
      <c r="Q20" s="12"/>
      <c r="R20" s="12"/>
      <c r="S20" s="35"/>
    </row>
    <row r="21" spans="1:19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282.93466100909109</v>
      </c>
      <c r="I21" s="4" t="s">
        <v>65</v>
      </c>
      <c r="J21" s="2">
        <v>15.013186278697709</v>
      </c>
      <c r="K21" s="4" t="s">
        <v>66</v>
      </c>
      <c r="L21" s="13">
        <v>14.803640985509491</v>
      </c>
      <c r="M21" s="12"/>
      <c r="N21" s="12"/>
      <c r="O21" s="12"/>
      <c r="P21" s="12"/>
      <c r="Q21" s="12"/>
      <c r="R21" s="12"/>
      <c r="S21" s="35"/>
    </row>
    <row r="22" spans="1:19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1803</v>
      </c>
      <c r="I22" s="4" t="s">
        <v>69</v>
      </c>
      <c r="J22" s="2">
        <v>6.6971314842783043</v>
      </c>
      <c r="K22" s="4" t="s">
        <v>70</v>
      </c>
      <c r="L22" s="13">
        <v>6.0423024430650978</v>
      </c>
      <c r="M22" s="12"/>
      <c r="N22" s="12"/>
      <c r="O22" s="12"/>
      <c r="P22" s="12"/>
      <c r="Q22" s="12"/>
      <c r="R22" s="12"/>
      <c r="S22" s="35"/>
    </row>
    <row r="23" spans="1:19" ht="15.75" thickBot="1">
      <c r="A23" s="14" t="s">
        <v>71</v>
      </c>
      <c r="B23" s="10">
        <v>6.95</v>
      </c>
      <c r="C23" s="15" t="s">
        <v>52</v>
      </c>
      <c r="D23" s="16" t="s">
        <v>72</v>
      </c>
      <c r="E23" s="10">
        <v>1100</v>
      </c>
      <c r="F23" s="17" t="s">
        <v>27</v>
      </c>
      <c r="G23" s="1" t="s">
        <v>6</v>
      </c>
      <c r="H23" s="2">
        <v>1.9912000000000001</v>
      </c>
      <c r="I23" s="4" t="s">
        <v>73</v>
      </c>
      <c r="J23" s="2">
        <v>154.5302169623204</v>
      </c>
      <c r="K23" s="4" t="s">
        <v>74</v>
      </c>
      <c r="L23" s="13">
        <v>20.845943428574589</v>
      </c>
      <c r="M23" s="12"/>
      <c r="N23" s="12"/>
      <c r="O23" s="12"/>
      <c r="P23" s="12"/>
      <c r="Q23" s="12"/>
      <c r="R23" s="12"/>
      <c r="S23" s="35"/>
    </row>
    <row r="24" spans="1:19">
      <c r="A24" s="12"/>
      <c r="B24" s="12"/>
      <c r="C24" s="12"/>
      <c r="D24" s="12"/>
      <c r="E24" s="12"/>
      <c r="F24" s="12"/>
      <c r="G24" s="1" t="s">
        <v>65</v>
      </c>
      <c r="H24" s="2">
        <v>15.013186278697709</v>
      </c>
      <c r="I24" s="4" t="s">
        <v>75</v>
      </c>
      <c r="J24" s="2">
        <v>144.71074753721251</v>
      </c>
      <c r="K24" s="2"/>
      <c r="L24" s="13"/>
      <c r="M24" s="12"/>
      <c r="N24" s="12"/>
      <c r="O24" s="12"/>
      <c r="P24" s="12"/>
      <c r="Q24" s="12"/>
      <c r="R24" s="12"/>
      <c r="S24" s="35"/>
    </row>
    <row r="25" spans="1:19" ht="15.75" thickBot="1">
      <c r="A25" s="12"/>
      <c r="B25" s="12"/>
      <c r="C25" s="12"/>
      <c r="D25" s="12"/>
      <c r="E25" s="12"/>
      <c r="F25" s="12"/>
      <c r="G25" s="1" t="s">
        <v>69</v>
      </c>
      <c r="H25" s="2">
        <v>6.6971314842783043</v>
      </c>
      <c r="I25" s="4" t="s">
        <v>76</v>
      </c>
      <c r="J25" s="2">
        <v>299.24096449953282</v>
      </c>
      <c r="K25" s="2"/>
      <c r="L25" s="13"/>
      <c r="M25" s="12"/>
      <c r="N25" s="12"/>
      <c r="O25" s="12"/>
      <c r="P25" s="12"/>
      <c r="Q25" s="12"/>
      <c r="R25" s="12"/>
      <c r="S25" s="35"/>
    </row>
    <row r="26" spans="1:19">
      <c r="A26" s="27" t="s">
        <v>77</v>
      </c>
      <c r="B26" s="28"/>
      <c r="C26" s="28"/>
      <c r="D26" s="29"/>
      <c r="E26" s="12"/>
      <c r="F26" s="12"/>
      <c r="G26" s="1" t="s">
        <v>73</v>
      </c>
      <c r="H26" s="2">
        <v>154.5302169623204</v>
      </c>
      <c r="I26" s="4"/>
      <c r="J26" s="2"/>
      <c r="K26" s="2"/>
      <c r="L26" s="13"/>
      <c r="M26" s="12"/>
      <c r="N26" s="27" t="s">
        <v>78</v>
      </c>
      <c r="O26" s="28"/>
      <c r="P26" s="29"/>
      <c r="Q26" s="12"/>
      <c r="R26" s="12"/>
      <c r="S26" s="35"/>
    </row>
    <row r="27" spans="1:19">
      <c r="A27" s="1" t="s">
        <v>79</v>
      </c>
      <c r="B27" s="2">
        <v>22.16599737033577</v>
      </c>
      <c r="C27" s="2"/>
      <c r="D27" s="13"/>
      <c r="E27" s="12"/>
      <c r="F27" s="12"/>
      <c r="G27" s="1" t="s">
        <v>75</v>
      </c>
      <c r="H27" s="2">
        <v>144.71074753721251</v>
      </c>
      <c r="I27" s="4" t="s">
        <v>80</v>
      </c>
      <c r="J27" s="2">
        <v>7</v>
      </c>
      <c r="K27" s="2"/>
      <c r="L27" s="13"/>
      <c r="M27" s="12"/>
      <c r="N27" s="1" t="s">
        <v>81</v>
      </c>
      <c r="O27" s="2">
        <v>7.6349849942768548</v>
      </c>
      <c r="P27" s="13"/>
      <c r="Q27" s="12"/>
      <c r="R27" s="12"/>
      <c r="S27" s="35"/>
    </row>
    <row r="28" spans="1:19">
      <c r="A28" s="1" t="s">
        <v>82</v>
      </c>
      <c r="B28" s="2">
        <v>0.1195254212404383</v>
      </c>
      <c r="C28" s="2"/>
      <c r="D28" s="13"/>
      <c r="E28" s="12"/>
      <c r="F28" s="12"/>
      <c r="G28" s="1" t="s">
        <v>76</v>
      </c>
      <c r="H28" s="2">
        <v>299.24096449953282</v>
      </c>
      <c r="I28" s="4" t="s">
        <v>83</v>
      </c>
      <c r="J28" s="2">
        <v>7.6499999999999986</v>
      </c>
      <c r="K28" s="2"/>
      <c r="L28" s="13"/>
      <c r="M28" s="12"/>
      <c r="N28" s="1" t="s">
        <v>84</v>
      </c>
      <c r="O28" s="2">
        <v>9.2018846234826874</v>
      </c>
      <c r="P28" s="13"/>
      <c r="Q28" s="12"/>
      <c r="R28" s="12"/>
      <c r="S28" s="35"/>
    </row>
    <row r="29" spans="1:19">
      <c r="A29" s="1" t="s">
        <v>85</v>
      </c>
      <c r="B29" s="2">
        <v>7581.6590707423456</v>
      </c>
      <c r="C29" s="2"/>
      <c r="D29" s="13"/>
      <c r="E29" s="12"/>
      <c r="F29" s="12"/>
      <c r="G29" s="1" t="s">
        <v>86</v>
      </c>
      <c r="H29" s="2">
        <v>20.845943428574589</v>
      </c>
      <c r="I29" s="4" t="s">
        <v>87</v>
      </c>
      <c r="J29" s="2">
        <v>10.6</v>
      </c>
      <c r="K29" s="2"/>
      <c r="L29" s="13"/>
      <c r="M29" s="12"/>
      <c r="N29" s="1" t="s">
        <v>88</v>
      </c>
      <c r="O29" s="2">
        <v>54.854333818448573</v>
      </c>
      <c r="P29" s="13"/>
      <c r="Q29" s="12"/>
      <c r="R29" s="12"/>
      <c r="S29" s="35"/>
    </row>
    <row r="30" spans="1:19">
      <c r="A30" s="1" t="s">
        <v>89</v>
      </c>
      <c r="B30" s="2">
        <v>3382.0513995605429</v>
      </c>
      <c r="C30" s="2"/>
      <c r="D30" s="13"/>
      <c r="E30" s="12"/>
      <c r="F30" s="12"/>
      <c r="G30" s="1" t="s">
        <v>54</v>
      </c>
      <c r="H30" s="2">
        <v>0.86437433440143285</v>
      </c>
      <c r="I30" s="4" t="s">
        <v>90</v>
      </c>
      <c r="J30" s="2">
        <v>28.37569419109003</v>
      </c>
      <c r="K30" s="2"/>
      <c r="L30" s="13"/>
      <c r="M30" s="12"/>
      <c r="N30" s="1" t="s">
        <v>91</v>
      </c>
      <c r="O30" s="2">
        <v>5.1004906883820604</v>
      </c>
      <c r="P30" s="13"/>
      <c r="Q30" s="12"/>
      <c r="R30" s="12"/>
      <c r="S30" s="35"/>
    </row>
    <row r="31" spans="1:19" ht="15.75" thickBot="1">
      <c r="A31" s="1" t="s">
        <v>92</v>
      </c>
      <c r="B31" s="2">
        <v>6.7326694527505069</v>
      </c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 s="2">
        <v>333.74440178573889</v>
      </c>
      <c r="P31" s="13"/>
      <c r="Q31" s="12"/>
      <c r="R31" s="12"/>
      <c r="S31" s="35"/>
    </row>
    <row r="32" spans="1:19">
      <c r="A32" s="1" t="s">
        <v>95</v>
      </c>
      <c r="B32" s="2">
        <v>4.2054854508338018</v>
      </c>
      <c r="C32" s="2"/>
      <c r="D32" s="13"/>
      <c r="E32" s="12"/>
      <c r="F32" s="12"/>
      <c r="G32" s="27" t="s">
        <v>96</v>
      </c>
      <c r="H32" s="28"/>
      <c r="I32" s="28"/>
      <c r="J32" s="28"/>
      <c r="K32" s="28"/>
      <c r="L32" s="29"/>
      <c r="M32" s="12"/>
      <c r="N32" s="1" t="s">
        <v>85</v>
      </c>
      <c r="O32" s="2">
        <v>7491.8490861829723</v>
      </c>
      <c r="P32" s="13"/>
      <c r="Q32" s="12"/>
      <c r="R32" s="12"/>
      <c r="S32" s="35"/>
    </row>
    <row r="33" spans="1:19">
      <c r="A33" s="1" t="s">
        <v>97</v>
      </c>
      <c r="B33" s="2">
        <v>43.753879408071732</v>
      </c>
      <c r="C33" s="2"/>
      <c r="D33" s="13"/>
      <c r="E33" s="12"/>
      <c r="F33" s="12"/>
      <c r="G33" s="1" t="s">
        <v>4</v>
      </c>
      <c r="H33" s="2">
        <v>7</v>
      </c>
      <c r="I33" s="4" t="s">
        <v>98</v>
      </c>
      <c r="J33" s="2">
        <v>141770299.44396821</v>
      </c>
      <c r="K33" s="2"/>
      <c r="L33" s="13"/>
      <c r="M33" s="12"/>
      <c r="N33" s="1" t="s">
        <v>89</v>
      </c>
      <c r="O33" s="2">
        <v>3057.8975861971321</v>
      </c>
      <c r="P33" s="13"/>
      <c r="Q33" s="12"/>
      <c r="R33" s="12"/>
      <c r="S33" s="35"/>
    </row>
    <row r="34" spans="1:19">
      <c r="A34" s="1" t="s">
        <v>99</v>
      </c>
      <c r="B34" s="2">
        <v>0.3370669228473675</v>
      </c>
      <c r="C34" s="2"/>
      <c r="D34" s="13"/>
      <c r="E34" s="12"/>
      <c r="F34" s="12"/>
      <c r="G34" s="1" t="s">
        <v>57</v>
      </c>
      <c r="H34" s="2">
        <v>14.835344725114799</v>
      </c>
      <c r="I34" s="4" t="s">
        <v>100</v>
      </c>
      <c r="J34" s="2">
        <v>13034566.45077347</v>
      </c>
      <c r="K34" s="2"/>
      <c r="L34" s="13"/>
      <c r="M34" s="12"/>
      <c r="N34" s="1" t="s">
        <v>92</v>
      </c>
      <c r="O34" s="2">
        <v>6.6529163361894792</v>
      </c>
      <c r="P34" s="13"/>
      <c r="Q34" s="12"/>
      <c r="R34" s="12"/>
      <c r="S34" s="35"/>
    </row>
    <row r="35" spans="1:19">
      <c r="A35" s="1" t="s">
        <v>101</v>
      </c>
      <c r="B35" s="2">
        <v>7.6083499318179157</v>
      </c>
      <c r="C35" s="2"/>
      <c r="D35" s="13"/>
      <c r="E35" s="12"/>
      <c r="F35" s="12"/>
      <c r="G35" s="1" t="s">
        <v>61</v>
      </c>
      <c r="H35" s="2">
        <v>6.055242744944815</v>
      </c>
      <c r="I35" s="4" t="s">
        <v>102</v>
      </c>
      <c r="J35" s="2">
        <v>0</v>
      </c>
      <c r="K35" s="2" t="s">
        <v>103</v>
      </c>
      <c r="L35" s="13"/>
      <c r="M35" s="12"/>
      <c r="N35" s="1" t="s">
        <v>95</v>
      </c>
      <c r="O35" s="2">
        <v>3.802409333744257</v>
      </c>
      <c r="P35" s="13"/>
      <c r="Q35" s="12"/>
      <c r="R35" s="12"/>
      <c r="S35" s="35"/>
    </row>
    <row r="36" spans="1:19">
      <c r="A36" s="1" t="s">
        <v>104</v>
      </c>
      <c r="B36" s="2">
        <v>4.5419242869005059</v>
      </c>
      <c r="C36" s="2"/>
      <c r="D36" s="13"/>
      <c r="E36" s="12"/>
      <c r="F36" s="12"/>
      <c r="G36" s="1" t="s">
        <v>12</v>
      </c>
      <c r="H36" s="2">
        <v>283.54059888793643</v>
      </c>
      <c r="I36" s="4" t="s">
        <v>105</v>
      </c>
      <c r="J36" s="2">
        <v>0.3326274314678006</v>
      </c>
      <c r="K36" s="2"/>
      <c r="L36" s="13"/>
      <c r="M36" s="12"/>
      <c r="N36" s="1" t="s">
        <v>97</v>
      </c>
      <c r="O36" s="2">
        <v>42.203623407190463</v>
      </c>
      <c r="P36" s="13"/>
      <c r="Q36" s="12"/>
      <c r="R36" s="12"/>
      <c r="S36" s="35"/>
    </row>
    <row r="37" spans="1:19">
      <c r="A37" s="1" t="s">
        <v>106</v>
      </c>
      <c r="B37" s="2">
        <v>1.220114597905009</v>
      </c>
      <c r="C37" s="2"/>
      <c r="D37" s="13"/>
      <c r="E37" s="12"/>
      <c r="F37" s="12"/>
      <c r="G37" s="1" t="s">
        <v>5</v>
      </c>
      <c r="H37" s="2">
        <v>1803</v>
      </c>
      <c r="I37" s="4" t="s">
        <v>65</v>
      </c>
      <c r="J37" s="2">
        <v>14.835344725114799</v>
      </c>
      <c r="K37" s="2"/>
      <c r="L37" s="13"/>
      <c r="M37" s="12"/>
      <c r="N37" s="1" t="s">
        <v>99</v>
      </c>
      <c r="O37" s="2">
        <v>0.32512420995168961</v>
      </c>
      <c r="P37" s="13"/>
      <c r="Q37" s="12"/>
      <c r="R37" s="12"/>
      <c r="S37" s="35"/>
    </row>
    <row r="38" spans="1:19">
      <c r="A38" s="1" t="s">
        <v>107</v>
      </c>
      <c r="B38" s="2">
        <v>1.0273468500479661</v>
      </c>
      <c r="C38" s="2"/>
      <c r="D38" s="13"/>
      <c r="E38" s="12"/>
      <c r="F38" s="12"/>
      <c r="G38" s="1" t="s">
        <v>6</v>
      </c>
      <c r="H38" s="2">
        <v>1.9912000000000001</v>
      </c>
      <c r="I38" s="4" t="s">
        <v>69</v>
      </c>
      <c r="J38" s="2">
        <v>6.3878701764126156</v>
      </c>
      <c r="K38" s="2"/>
      <c r="L38" s="13"/>
      <c r="M38" s="12"/>
      <c r="N38" s="1" t="s">
        <v>101</v>
      </c>
      <c r="O38" s="2">
        <v>7.5102738530363284</v>
      </c>
      <c r="P38" s="13"/>
      <c r="Q38" s="12"/>
      <c r="R38" s="12"/>
      <c r="S38" s="35"/>
    </row>
    <row r="39" spans="1:19">
      <c r="A39" s="1" t="s">
        <v>108</v>
      </c>
      <c r="B39" s="2">
        <v>0</v>
      </c>
      <c r="C39" s="2" t="s">
        <v>109</v>
      </c>
      <c r="D39" s="13"/>
      <c r="E39" s="12"/>
      <c r="F39" s="12"/>
      <c r="G39" s="1" t="s">
        <v>65</v>
      </c>
      <c r="H39" s="2">
        <v>14.835344725114799</v>
      </c>
      <c r="I39" s="4" t="s">
        <v>73</v>
      </c>
      <c r="J39" s="2">
        <v>152.69969988553709</v>
      </c>
      <c r="K39" s="2"/>
      <c r="L39" s="13"/>
      <c r="M39" s="12"/>
      <c r="N39" s="1" t="s">
        <v>104</v>
      </c>
      <c r="O39" s="2">
        <v>4.1066020804437979</v>
      </c>
      <c r="P39" s="13"/>
      <c r="Q39" s="12"/>
      <c r="R39" s="12"/>
      <c r="S39" s="35"/>
    </row>
    <row r="40" spans="1:19">
      <c r="A40" s="1" t="s">
        <v>110</v>
      </c>
      <c r="B40" s="2">
        <v>0</v>
      </c>
      <c r="C40" s="2" t="s">
        <v>111</v>
      </c>
      <c r="D40" s="13"/>
      <c r="E40" s="12"/>
      <c r="F40" s="12"/>
      <c r="G40" s="1" t="s">
        <v>69</v>
      </c>
      <c r="H40" s="2">
        <v>6.3878701764126156</v>
      </c>
      <c r="I40" s="4" t="s">
        <v>75</v>
      </c>
      <c r="J40" s="2">
        <v>138.0282693522403</v>
      </c>
      <c r="K40" s="2"/>
      <c r="L40" s="13"/>
      <c r="M40" s="12"/>
      <c r="N40" s="1" t="s">
        <v>106</v>
      </c>
      <c r="O40" s="2">
        <v>1.214849244681474</v>
      </c>
      <c r="P40" s="13"/>
      <c r="Q40" s="12"/>
      <c r="R40" s="12"/>
      <c r="S40" s="35"/>
    </row>
    <row r="41" spans="1:19">
      <c r="A41" s="1" t="s">
        <v>112</v>
      </c>
      <c r="B41" s="2">
        <v>0</v>
      </c>
      <c r="C41" s="2"/>
      <c r="D41" s="13"/>
      <c r="E41" s="12"/>
      <c r="F41" s="12"/>
      <c r="G41" s="1" t="s">
        <v>73</v>
      </c>
      <c r="H41" s="2">
        <v>152.69969988553709</v>
      </c>
      <c r="I41" s="4" t="s">
        <v>76</v>
      </c>
      <c r="J41" s="2">
        <v>290.72796923777742</v>
      </c>
      <c r="K41" s="2"/>
      <c r="L41" s="13"/>
      <c r="M41" s="12"/>
      <c r="N41" s="1" t="s">
        <v>107</v>
      </c>
      <c r="O41" s="2">
        <v>0.99341642857921086</v>
      </c>
      <c r="P41" s="13"/>
      <c r="Q41" s="12"/>
      <c r="R41" s="12"/>
      <c r="S41" s="35"/>
    </row>
    <row r="42" spans="1:19">
      <c r="A42" s="1" t="s">
        <v>113</v>
      </c>
      <c r="B42" s="2">
        <v>1.92539045861846</v>
      </c>
      <c r="C42" s="2"/>
      <c r="D42" s="13"/>
      <c r="E42" s="12"/>
      <c r="F42" s="12"/>
      <c r="G42" s="1" t="s">
        <v>75</v>
      </c>
      <c r="H42" s="2">
        <v>138.0282693522403</v>
      </c>
      <c r="I42" s="4" t="s">
        <v>114</v>
      </c>
      <c r="J42" s="2">
        <v>145363984.61888871</v>
      </c>
      <c r="K42" s="2"/>
      <c r="L42" s="13"/>
      <c r="M42" s="12"/>
      <c r="N42" s="1" t="s">
        <v>108</v>
      </c>
      <c r="O42" s="2">
        <v>0</v>
      </c>
      <c r="P42" s="13" t="s">
        <v>109</v>
      </c>
      <c r="Q42" s="12"/>
      <c r="R42" s="12"/>
      <c r="S42" s="35"/>
    </row>
    <row r="43" spans="1:19">
      <c r="A43" s="1" t="s">
        <v>115</v>
      </c>
      <c r="B43" s="2">
        <v>0</v>
      </c>
      <c r="C43" s="2" t="s">
        <v>109</v>
      </c>
      <c r="D43" s="13"/>
      <c r="E43" s="12"/>
      <c r="F43" s="12"/>
      <c r="G43" s="1" t="s">
        <v>76</v>
      </c>
      <c r="H43" s="2">
        <v>290.72796923777742</v>
      </c>
      <c r="I43" s="4" t="s">
        <v>116</v>
      </c>
      <c r="J43" s="2">
        <v>13364975.065267321</v>
      </c>
      <c r="K43" s="2"/>
      <c r="L43" s="13"/>
      <c r="M43" s="12"/>
      <c r="N43" s="1" t="s">
        <v>110</v>
      </c>
      <c r="O43" s="2">
        <v>0</v>
      </c>
      <c r="P43" s="13" t="s">
        <v>111</v>
      </c>
      <c r="Q43" s="12"/>
      <c r="R43" s="12"/>
      <c r="S43" s="35"/>
    </row>
    <row r="44" spans="1:19">
      <c r="A44" s="1" t="s">
        <v>117</v>
      </c>
      <c r="B44" s="2">
        <v>0</v>
      </c>
      <c r="C44" s="2" t="s">
        <v>111</v>
      </c>
      <c r="D44" s="13"/>
      <c r="E44" s="12"/>
      <c r="F44" s="12"/>
      <c r="G44" s="1" t="s">
        <v>118</v>
      </c>
      <c r="H44" s="2">
        <v>0.3326274314678006</v>
      </c>
      <c r="I44" s="4" t="s">
        <v>119</v>
      </c>
      <c r="J44" s="2">
        <v>40</v>
      </c>
      <c r="K44" s="2" t="s">
        <v>120</v>
      </c>
      <c r="L44" s="13"/>
      <c r="M44" s="12"/>
      <c r="N44" s="1" t="s">
        <v>112</v>
      </c>
      <c r="O44" s="2">
        <v>0</v>
      </c>
      <c r="P44" s="13"/>
      <c r="Q44" s="12"/>
      <c r="R44" s="12"/>
      <c r="S44" s="35"/>
    </row>
    <row r="45" spans="1:19">
      <c r="A45" s="1" t="s">
        <v>121</v>
      </c>
      <c r="B45" s="2">
        <v>0</v>
      </c>
      <c r="C45" s="2"/>
      <c r="D45" s="13"/>
      <c r="E45" s="12"/>
      <c r="F45" s="12"/>
      <c r="G45" s="1" t="s">
        <v>122</v>
      </c>
      <c r="H45" s="2">
        <v>20.890587470059611</v>
      </c>
      <c r="I45" s="2"/>
      <c r="J45" s="2"/>
      <c r="K45" s="2"/>
      <c r="L45" s="13"/>
      <c r="M45" s="12"/>
      <c r="N45" s="1" t="s">
        <v>113</v>
      </c>
      <c r="O45" s="2">
        <v>1.9183944909639199</v>
      </c>
      <c r="P45" s="13"/>
      <c r="Q45" s="12"/>
      <c r="R45" s="12"/>
      <c r="S45" s="35"/>
    </row>
    <row r="46" spans="1:19" ht="15.75" thickBot="1">
      <c r="A46" s="1" t="s">
        <v>123</v>
      </c>
      <c r="B46" s="2">
        <v>1.7103389737892301</v>
      </c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 s="2">
        <v>0</v>
      </c>
      <c r="P46" s="13" t="s">
        <v>109</v>
      </c>
      <c r="Q46" s="12"/>
      <c r="R46" s="12"/>
      <c r="S46" s="35"/>
    </row>
    <row r="47" spans="1:19" ht="15.75" thickBot="1">
      <c r="A47" s="1" t="s">
        <v>124</v>
      </c>
      <c r="B47" s="2">
        <v>435048.47834021569</v>
      </c>
      <c r="C47" s="4" t="s">
        <v>125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>
        <v>0</v>
      </c>
      <c r="P47" s="13" t="s">
        <v>111</v>
      </c>
      <c r="Q47" s="12"/>
      <c r="R47" s="12"/>
      <c r="S47" s="35"/>
    </row>
    <row r="48" spans="1:19">
      <c r="A48" s="1" t="s">
        <v>126</v>
      </c>
      <c r="B48" s="2">
        <v>495681.71767155483</v>
      </c>
      <c r="C48" s="4" t="s">
        <v>127</v>
      </c>
      <c r="D48" s="13"/>
      <c r="E48" s="12"/>
      <c r="F48" s="12"/>
      <c r="G48" s="27" t="s">
        <v>128</v>
      </c>
      <c r="H48" s="30"/>
      <c r="I48" s="30"/>
      <c r="J48" s="31"/>
      <c r="K48" s="32" t="s">
        <v>190</v>
      </c>
      <c r="L48" s="33"/>
      <c r="M48" s="34"/>
      <c r="N48" s="1" t="s">
        <v>121</v>
      </c>
      <c r="O48" s="2">
        <v>0</v>
      </c>
      <c r="P48" s="13"/>
      <c r="Q48" s="12"/>
      <c r="R48" s="12"/>
      <c r="S48" s="35"/>
    </row>
    <row r="49" spans="1:19">
      <c r="A49" s="1" t="s">
        <v>129</v>
      </c>
      <c r="B49" s="2">
        <v>274238.90260005859</v>
      </c>
      <c r="C49" s="4" t="s">
        <v>130</v>
      </c>
      <c r="D49" s="13"/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>
        <v>1.6556047887052601</v>
      </c>
      <c r="P49" s="13"/>
      <c r="Q49" s="12"/>
      <c r="R49" s="12"/>
      <c r="S49" s="35"/>
    </row>
    <row r="50" spans="1:19">
      <c r="A50" s="1" t="s">
        <v>134</v>
      </c>
      <c r="B50" s="2">
        <v>310698.70845899568</v>
      </c>
      <c r="C50" s="4" t="s">
        <v>135</v>
      </c>
      <c r="D50" s="13"/>
      <c r="E50" s="12"/>
      <c r="F50" s="12"/>
      <c r="G50" s="1" t="s">
        <v>136</v>
      </c>
      <c r="H50" s="2"/>
      <c r="I50" s="2"/>
      <c r="J50" s="25"/>
      <c r="K50" s="1" t="s">
        <v>137</v>
      </c>
      <c r="L50" s="2">
        <v>22.285522791576209</v>
      </c>
      <c r="M50" s="13">
        <v>76.791694124590165</v>
      </c>
      <c r="N50" s="1" t="s">
        <v>124</v>
      </c>
      <c r="O50" s="2">
        <v>434962.47596046748</v>
      </c>
      <c r="P50" s="13"/>
      <c r="Q50" s="12"/>
      <c r="R50" s="12"/>
      <c r="S50" s="35"/>
    </row>
    <row r="51" spans="1:19">
      <c r="A51" s="1" t="s">
        <v>138</v>
      </c>
      <c r="B51" s="2">
        <v>151.36323687447029</v>
      </c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 s="2">
        <v>22.16599737033577</v>
      </c>
      <c r="M51" s="13">
        <v>0</v>
      </c>
      <c r="N51" s="1" t="s">
        <v>126</v>
      </c>
      <c r="O51" s="2">
        <v>495334.05509798962</v>
      </c>
      <c r="P51" s="13"/>
      <c r="Q51" s="12"/>
      <c r="R51" s="12"/>
      <c r="S51" s="35"/>
    </row>
    <row r="52" spans="1:19">
      <c r="A52" s="1" t="s">
        <v>140</v>
      </c>
      <c r="B52" s="2">
        <v>56.787867560050799</v>
      </c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 s="2">
        <v>0.1195254212404383</v>
      </c>
      <c r="M52" s="13">
        <v>0</v>
      </c>
      <c r="N52" s="1" t="s">
        <v>129</v>
      </c>
      <c r="O52" s="2">
        <v>273500.59188979497</v>
      </c>
      <c r="P52" s="13"/>
      <c r="Q52" s="12"/>
      <c r="R52" s="12"/>
      <c r="S52" s="35"/>
    </row>
    <row r="53" spans="1:19">
      <c r="A53" s="1" t="s">
        <v>142</v>
      </c>
      <c r="B53" s="2">
        <v>65.972576686538659</v>
      </c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 s="2">
        <v>0</v>
      </c>
      <c r="M53" s="13">
        <v>16.83686961775954</v>
      </c>
      <c r="N53" s="1" t="s">
        <v>134</v>
      </c>
      <c r="O53" s="2">
        <v>308756.23132781498</v>
      </c>
      <c r="P53" s="13"/>
      <c r="Q53" s="12"/>
      <c r="R53" s="12"/>
      <c r="S53" s="35"/>
    </row>
    <row r="54" spans="1:19">
      <c r="A54" s="1" t="s">
        <v>145</v>
      </c>
      <c r="B54" s="2">
        <v>11299.551681951591</v>
      </c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 s="2">
        <v>0</v>
      </c>
      <c r="M54" s="13">
        <v>54.854333818448573</v>
      </c>
      <c r="N54" s="1" t="s">
        <v>138</v>
      </c>
      <c r="O54" s="2">
        <v>149.34245911064531</v>
      </c>
      <c r="P54" s="13"/>
      <c r="Q54" s="12"/>
      <c r="R54" s="12"/>
      <c r="S54" s="35"/>
    </row>
    <row r="55" spans="1:19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>
        <v>0</v>
      </c>
      <c r="M55" s="13">
        <v>5.1004906883820604</v>
      </c>
      <c r="N55" s="1" t="s">
        <v>140</v>
      </c>
      <c r="O55" s="2">
        <v>51.109700118730487</v>
      </c>
      <c r="P55" s="13"/>
      <c r="Q55" s="12"/>
      <c r="R55" s="12"/>
      <c r="S55" s="35"/>
    </row>
    <row r="56" spans="1:19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 s="2">
        <v>274.12368112105969</v>
      </c>
      <c r="M56" s="13">
        <v>264.08724300590211</v>
      </c>
      <c r="N56" s="1" t="s">
        <v>142</v>
      </c>
      <c r="O56" s="2">
        <v>63.635083776526223</v>
      </c>
      <c r="P56" s="13"/>
      <c r="Q56" s="12"/>
      <c r="R56" s="12"/>
      <c r="S56" s="35"/>
    </row>
    <row r="57" spans="1:19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 s="2">
        <v>151.36323687447029</v>
      </c>
      <c r="M57" s="13">
        <v>149.34245911064531</v>
      </c>
      <c r="N57" s="1" t="s">
        <v>156</v>
      </c>
      <c r="O57" s="2">
        <v>11266.573634703531</v>
      </c>
      <c r="P57" s="13" t="s">
        <v>146</v>
      </c>
      <c r="Q57" s="12"/>
      <c r="R57" s="12"/>
      <c r="S57" s="35"/>
    </row>
    <row r="58" spans="1:19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>
        <v>56.787867560050799</v>
      </c>
      <c r="M58" s="13">
        <v>51.109700118730487</v>
      </c>
      <c r="N58" s="1"/>
      <c r="O58" s="2"/>
      <c r="P58" s="13"/>
      <c r="Q58" s="12"/>
      <c r="R58" s="12"/>
      <c r="S58" s="35"/>
    </row>
    <row r="59" spans="1:19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 s="2">
        <v>65.972576686538659</v>
      </c>
      <c r="M59" s="13">
        <v>63.635083776526223</v>
      </c>
      <c r="N59" s="1" t="s">
        <v>162</v>
      </c>
      <c r="O59" s="2"/>
      <c r="P59" s="13"/>
      <c r="Q59" s="12"/>
      <c r="R59" s="12"/>
      <c r="S59" s="35"/>
    </row>
    <row r="60" spans="1:19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>
        <v>43.753879408071732</v>
      </c>
      <c r="M60" s="13">
        <v>42.203623407190463</v>
      </c>
      <c r="N60" s="1" t="s">
        <v>153</v>
      </c>
      <c r="O60" s="2"/>
      <c r="P60" s="13"/>
      <c r="Q60" s="12"/>
      <c r="R60" s="12"/>
      <c r="S60" s="35"/>
    </row>
    <row r="61" spans="1:19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 s="2">
        <v>10959.38859863088</v>
      </c>
      <c r="M61" s="13">
        <v>10883.49107416584</v>
      </c>
      <c r="N61" s="1" t="s">
        <v>157</v>
      </c>
      <c r="O61" s="2"/>
      <c r="P61" s="13"/>
      <c r="Q61" s="12"/>
      <c r="R61" s="12"/>
      <c r="S61" s="35"/>
    </row>
    <row r="62" spans="1:19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 s="2">
        <v>10527.20143143017</v>
      </c>
      <c r="M62" s="13">
        <v>10549.746672380101</v>
      </c>
      <c r="N62" s="1" t="s">
        <v>159</v>
      </c>
      <c r="O62" s="2"/>
      <c r="P62" s="13"/>
      <c r="Q62" s="12"/>
      <c r="R62" s="12"/>
      <c r="S62" s="35"/>
    </row>
    <row r="63" spans="1:19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 s="2">
        <v>432.18716720071637</v>
      </c>
      <c r="M63" s="13">
        <v>0</v>
      </c>
      <c r="N63" s="1" t="s">
        <v>163</v>
      </c>
      <c r="O63" s="2"/>
      <c r="P63" s="13"/>
      <c r="Q63" s="12"/>
      <c r="R63" s="12"/>
      <c r="S63" s="35"/>
    </row>
    <row r="64" spans="1:19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>
        <v>0</v>
      </c>
      <c r="M64" s="13">
        <v>333.74440178573889</v>
      </c>
      <c r="N64" s="1" t="s">
        <v>176</v>
      </c>
      <c r="O64" s="2"/>
      <c r="P64" s="13"/>
      <c r="Q64" s="12"/>
      <c r="R64" s="12"/>
      <c r="S64" s="35"/>
    </row>
    <row r="65" spans="1:19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>
        <v>11299.551681951591</v>
      </c>
      <c r="M65" s="19">
        <v>11266.573634703531</v>
      </c>
      <c r="N65" s="1" t="s">
        <v>178</v>
      </c>
      <c r="O65" s="2"/>
      <c r="P65" s="13"/>
      <c r="Q65" s="12"/>
      <c r="R65" s="12"/>
      <c r="S65" s="35"/>
    </row>
    <row r="66" spans="1:19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  <c r="Q66" s="12"/>
      <c r="R66" s="12"/>
      <c r="S66" s="35"/>
    </row>
    <row r="67" spans="1:19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  <c r="Q67" s="12"/>
      <c r="R67" s="12"/>
      <c r="S67" s="35"/>
    </row>
    <row r="68" spans="1:19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  <c r="Q68" s="12"/>
      <c r="R68" s="12"/>
      <c r="S68" s="35"/>
    </row>
    <row r="69" spans="1:1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  <c r="Q69" s="12"/>
      <c r="R69" s="12"/>
      <c r="S69" s="35"/>
    </row>
    <row r="70" spans="1:19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  <c r="Q70" s="12"/>
      <c r="R70" s="12"/>
      <c r="S70" s="35"/>
    </row>
    <row r="71" spans="1:19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  <c r="Q71" s="12"/>
      <c r="R71" s="12"/>
      <c r="S71" s="35"/>
    </row>
    <row r="72" spans="1:19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  <c r="Q72" s="12"/>
      <c r="R72" s="12"/>
      <c r="S72" s="35"/>
    </row>
    <row r="73" spans="1:19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35"/>
    </row>
    <row r="74" spans="1:19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35"/>
    </row>
    <row r="75" spans="1:19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21DD-C523-4F36-86E4-642B6CA8A71F}">
  <dimension ref="A1:P72"/>
  <sheetViews>
    <sheetView topLeftCell="A35" workbookViewId="0">
      <selection activeCell="D47" sqref="D47:D50"/>
    </sheetView>
  </sheetViews>
  <sheetFormatPr defaultRowHeight="15"/>
  <sheetData>
    <row r="1" spans="1:16">
      <c r="A1" s="1" t="s">
        <v>0</v>
      </c>
      <c r="B1">
        <f>ABS(Kwak!B1-NewData!B1)/Kwak!B1*100</f>
        <v>100</v>
      </c>
      <c r="C1" s="3" t="s">
        <v>1</v>
      </c>
      <c r="D1" s="4" t="s">
        <v>2</v>
      </c>
      <c r="E1">
        <f>ABS(Kwak!E1-NewData!E1)/Kwak!E1*100</f>
        <v>100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ABS(Kwak!B2-NewData!B2)/Kwak!B2*100</f>
        <v>100</v>
      </c>
      <c r="C2" s="3" t="s">
        <v>1</v>
      </c>
      <c r="D2" s="4" t="s">
        <v>15</v>
      </c>
      <c r="E2">
        <f>ABS(Kwak!E2-NewData!E2)/Kwak!E2*100</f>
        <v>100</v>
      </c>
      <c r="G2">
        <f>ABS(Kwak!G2-NewData!G2)/Kwak!G2*100</f>
        <v>100</v>
      </c>
      <c r="H2">
        <f>ABS(Kwak!H2-NewData!H2)/Kwak!H2*100</f>
        <v>100</v>
      </c>
      <c r="I2">
        <f>ABS(Kwak!I2-NewData!I2)/Kwak!I2*100</f>
        <v>100</v>
      </c>
      <c r="J2">
        <f>ABS(Kwak!J2-NewData!J2)/Kwak!J2*100</f>
        <v>100</v>
      </c>
      <c r="K2">
        <f>ABS(Kwak!K2-NewData!K2)/Kwak!K2*100</f>
        <v>100</v>
      </c>
      <c r="L2">
        <f>ABS(Kwak!L2-NewData!L2)/Kwak!L2*100</f>
        <v>100</v>
      </c>
      <c r="M2">
        <f>ABS(Kwak!M2-NewData!M2)/Kwak!M2*100</f>
        <v>100</v>
      </c>
      <c r="N2">
        <f>ABS(Kwak!N2-NewData!N2)/Kwak!N2*100</f>
        <v>100</v>
      </c>
      <c r="O2">
        <f>ABS(Kwak!O2-NewData!O2)/Kwak!O2*100</f>
        <v>100</v>
      </c>
      <c r="P2">
        <f>ABS(Kwak!P2-NewData!P2)/Kwak!P2*100</f>
        <v>100</v>
      </c>
    </row>
    <row r="3" spans="1:16">
      <c r="A3" s="1" t="s">
        <v>16</v>
      </c>
      <c r="B3">
        <f>ABS(Kwak!B3-NewData!B3)/Kwak!B3*100</f>
        <v>100</v>
      </c>
      <c r="D3" s="4" t="s">
        <v>17</v>
      </c>
      <c r="E3">
        <f>ABS(Kwak!E3-NewData!E3)/Kwak!E3*100</f>
        <v>100</v>
      </c>
    </row>
    <row r="4" spans="1:16">
      <c r="A4" s="1" t="s">
        <v>18</v>
      </c>
      <c r="B4">
        <f>ABS(Kwak!B4-NewData!B4)/Kwak!B4*100</f>
        <v>100</v>
      </c>
      <c r="D4" s="4" t="s">
        <v>19</v>
      </c>
      <c r="E4">
        <f>ABS(Kwak!E4-NewData!E4)/Kwak!E4*100</f>
        <v>100</v>
      </c>
      <c r="G4">
        <f>ABS(Kwak!G4-NewData!G4)/Kwak!G4*100</f>
        <v>100</v>
      </c>
      <c r="H4">
        <f>ABS(Kwak!H4-NewData!H4)/Kwak!H4*100</f>
        <v>100</v>
      </c>
      <c r="I4">
        <f>ABS(Kwak!I4-NewData!I4)/Kwak!I4*100</f>
        <v>100</v>
      </c>
      <c r="J4">
        <f>ABS(Kwak!J4-NewData!J4)/Kwak!J4*100</f>
        <v>100</v>
      </c>
      <c r="K4">
        <f>ABS(Kwak!K4-NewData!K4)/Kwak!K4*100</f>
        <v>100</v>
      </c>
      <c r="L4">
        <f>ABS(Kwak!L4-NewData!L4)/Kwak!L4*100</f>
        <v>100</v>
      </c>
      <c r="M4">
        <f>ABS(Kwak!M4-NewData!M4)/Kwak!M4*100</f>
        <v>100</v>
      </c>
      <c r="N4">
        <f>ABS(Kwak!N4-NewData!N4)/Kwak!N4*100</f>
        <v>100</v>
      </c>
      <c r="O4">
        <f>ABS(Kwak!O4-NewData!O4)/Kwak!O4*100</f>
        <v>100</v>
      </c>
      <c r="P4">
        <f>ABS(Kwak!P4-NewData!P4)/Kwak!P4*100</f>
        <v>100</v>
      </c>
    </row>
    <row r="5" spans="1:16">
      <c r="A5" s="1" t="s">
        <v>20</v>
      </c>
      <c r="B5">
        <f>ABS(Kwak!B5-NewData!B5)/Kwak!B5*100</f>
        <v>100</v>
      </c>
      <c r="D5" s="4" t="s">
        <v>21</v>
      </c>
      <c r="E5">
        <f>ABS(Kwak!E5-NewData!E5)/Kwak!E5*100</f>
        <v>100</v>
      </c>
    </row>
    <row r="6" spans="1:16">
      <c r="A6" s="1" t="s">
        <v>22</v>
      </c>
      <c r="B6">
        <f>ABS(Kwak!B6-NewData!B6)/Kwak!B6*100</f>
        <v>100</v>
      </c>
      <c r="D6" s="4" t="s">
        <v>23</v>
      </c>
      <c r="E6">
        <f>ABS(Kwak!E6-NewData!E6)/Kwak!E6*100</f>
        <v>100</v>
      </c>
      <c r="G6">
        <f>ABS(Kwak!G6-NewData!G6)/Kwak!G6*100</f>
        <v>100</v>
      </c>
      <c r="H6">
        <f>ABS(Kwak!H6-NewData!H6)/Kwak!H6*100</f>
        <v>100</v>
      </c>
      <c r="I6">
        <f>ABS(Kwak!I6-NewData!I6)/Kwak!I6*100</f>
        <v>100</v>
      </c>
      <c r="J6">
        <f>ABS(Kwak!J6-NewData!J6)/Kwak!J6*100</f>
        <v>100</v>
      </c>
      <c r="K6">
        <f>ABS(Kwak!K6-NewData!K6)/Kwak!K6*100</f>
        <v>100</v>
      </c>
      <c r="L6">
        <f>ABS(Kwak!L6-NewData!L6)/Kwak!L6*100</f>
        <v>100</v>
      </c>
      <c r="M6">
        <f>ABS(Kwak!M6-NewData!M6)/Kwak!M6*100</f>
        <v>100</v>
      </c>
      <c r="N6">
        <f>ABS(Kwak!N6-NewData!N6)/Kwak!N6*100</f>
        <v>100</v>
      </c>
      <c r="O6">
        <f>ABS(Kwak!O6-NewData!O6)/Kwak!O6*100</f>
        <v>100</v>
      </c>
      <c r="P6">
        <f>ABS(Kwak!P6-NewData!P6)/Kwak!P6*100</f>
        <v>100</v>
      </c>
    </row>
    <row r="7" spans="1:16">
      <c r="A7" s="1" t="s">
        <v>24</v>
      </c>
      <c r="B7">
        <f>ABS(Kwak!B7-NewData!B7)/Kwak!B7*100</f>
        <v>100</v>
      </c>
      <c r="D7" s="4" t="s">
        <v>25</v>
      </c>
      <c r="E7">
        <f>ABS(Kwak!E7-NewData!E7)/Kwak!E7*100</f>
        <v>100</v>
      </c>
    </row>
    <row r="8" spans="1:16">
      <c r="A8" s="1" t="s">
        <v>26</v>
      </c>
      <c r="B8">
        <f>ABS(Kwak!B8-NewData!B8)/Kwak!B8*100</f>
        <v>100</v>
      </c>
      <c r="C8" s="3" t="s">
        <v>27</v>
      </c>
      <c r="D8" s="4" t="s">
        <v>28</v>
      </c>
      <c r="E8">
        <f>ABS(Kwak!E8-NewData!E8)/Kwak!E8*100</f>
        <v>100</v>
      </c>
      <c r="G8">
        <f>ABS(Kwak!G8-NewData!G8)/Kwak!G8*100</f>
        <v>100</v>
      </c>
      <c r="H8">
        <f>ABS(Kwak!H8-NewData!H8)/Kwak!H8*100</f>
        <v>100</v>
      </c>
      <c r="I8">
        <f>ABS(Kwak!I8-NewData!I8)/Kwak!I8*100</f>
        <v>100</v>
      </c>
      <c r="J8">
        <f>ABS(Kwak!J8-NewData!J8)/Kwak!J8*100</f>
        <v>100</v>
      </c>
      <c r="K8">
        <f>ABS(Kwak!K8-NewData!K8)/Kwak!K8*100</f>
        <v>100</v>
      </c>
      <c r="L8">
        <f>ABS(Kwak!L8-NewData!L8)/Kwak!L8*100</f>
        <v>100</v>
      </c>
      <c r="M8">
        <f>ABS(Kwak!M8-NewData!M8)/Kwak!M8*100</f>
        <v>100</v>
      </c>
      <c r="N8">
        <f>ABS(Kwak!N8-NewData!N8)/Kwak!N8*100</f>
        <v>100</v>
      </c>
      <c r="O8">
        <f>ABS(Kwak!O8-NewData!O8)/Kwak!O8*100</f>
        <v>100</v>
      </c>
      <c r="P8">
        <f>ABS(Kwak!P8-NewData!P8)/Kwak!P8*100</f>
        <v>100</v>
      </c>
    </row>
    <row r="9" spans="1:16">
      <c r="A9" s="1" t="s">
        <v>29</v>
      </c>
      <c r="B9">
        <f>ABS(Kwak!B9-NewData!B9)/Kwak!B9*100</f>
        <v>100</v>
      </c>
      <c r="C9" s="3" t="s">
        <v>27</v>
      </c>
      <c r="D9" s="4" t="s">
        <v>30</v>
      </c>
      <c r="E9">
        <f>ABS(Kwak!E9-NewData!E9)/Kwak!E9*100</f>
        <v>100</v>
      </c>
    </row>
    <row r="10" spans="1:16">
      <c r="A10" s="1" t="s">
        <v>31</v>
      </c>
      <c r="B10">
        <f>ABS(Kwak!B10-NewData!B10)/Kwak!B10*100</f>
        <v>100</v>
      </c>
      <c r="C10" s="3" t="s">
        <v>27</v>
      </c>
      <c r="D10" s="4" t="s">
        <v>32</v>
      </c>
      <c r="E10">
        <f>ABS(Kwak!E10-NewData!E10)/Kwak!E10*100</f>
        <v>100</v>
      </c>
      <c r="G10">
        <f>ABS(Kwak!G10-NewData!G10)/Kwak!G10*100</f>
        <v>100</v>
      </c>
      <c r="H10">
        <f>ABS(Kwak!H10-NewData!H10)/Kwak!H10*100</f>
        <v>100</v>
      </c>
      <c r="I10">
        <f>ABS(Kwak!I10-NewData!I10)/Kwak!I10*100</f>
        <v>100</v>
      </c>
      <c r="J10">
        <f>ABS(Kwak!J10-NewData!J10)/Kwak!J10*100</f>
        <v>100</v>
      </c>
      <c r="K10">
        <f>ABS(Kwak!K10-NewData!K10)/Kwak!K10*100</f>
        <v>100</v>
      </c>
      <c r="L10">
        <f>ABS(Kwak!L10-NewData!L10)/Kwak!L10*100</f>
        <v>100</v>
      </c>
      <c r="M10">
        <f>ABS(Kwak!M10-NewData!M10)/Kwak!M10*100</f>
        <v>100</v>
      </c>
      <c r="N10">
        <f>ABS(Kwak!N10-NewData!N10)/Kwak!N10*100</f>
        <v>100</v>
      </c>
      <c r="O10">
        <f>ABS(Kwak!O10-NewData!O10)/Kwak!O10*100</f>
        <v>100</v>
      </c>
      <c r="P10">
        <f>ABS(Kwak!P10-NewData!P10)/Kwak!P10*100</f>
        <v>100</v>
      </c>
    </row>
    <row r="11" spans="1:16">
      <c r="A11" s="1" t="s">
        <v>33</v>
      </c>
      <c r="B11">
        <f>ABS(Kwak!B11-NewData!B11)/Kwak!B11*100</f>
        <v>100</v>
      </c>
      <c r="C11" s="3" t="s">
        <v>27</v>
      </c>
      <c r="D11" s="4" t="s">
        <v>34</v>
      </c>
      <c r="E11">
        <f>ABS(Kwak!E11-NewData!E11)/Kwak!E11*100</f>
        <v>100</v>
      </c>
    </row>
    <row r="12" spans="1:16">
      <c r="A12" s="1" t="s">
        <v>35</v>
      </c>
      <c r="B12">
        <f>ABS(Kwak!B12-NewData!B12)/Kwak!B12*100</f>
        <v>100</v>
      </c>
      <c r="D12" s="4" t="s">
        <v>36</v>
      </c>
      <c r="E12">
        <f>ABS(Kwak!E12-NewData!E12)/Kwak!E12*100</f>
        <v>100</v>
      </c>
      <c r="G12">
        <f>ABS(Kwak!G12-NewData!G12)/Kwak!G12*100</f>
        <v>100</v>
      </c>
      <c r="H12">
        <f>ABS(Kwak!H12-NewData!H12)/Kwak!H12*100</f>
        <v>100</v>
      </c>
      <c r="I12">
        <f>ABS(Kwak!I12-NewData!I12)/Kwak!I12*100</f>
        <v>100</v>
      </c>
      <c r="J12">
        <f>ABS(Kwak!J12-NewData!J12)/Kwak!J12*100</f>
        <v>100</v>
      </c>
      <c r="K12">
        <f>ABS(Kwak!K12-NewData!K12)/Kwak!K12*100</f>
        <v>100</v>
      </c>
      <c r="L12">
        <f>ABS(Kwak!L12-NewData!L12)/Kwak!L12*100</f>
        <v>100</v>
      </c>
      <c r="M12">
        <f>ABS(Kwak!M12-NewData!M12)/Kwak!M12*100</f>
        <v>100</v>
      </c>
      <c r="N12">
        <f>ABS(Kwak!N12-NewData!N12)/Kwak!N12*100</f>
        <v>100</v>
      </c>
      <c r="O12">
        <f>ABS(Kwak!O12-NewData!O12)/Kwak!O12*100</f>
        <v>100</v>
      </c>
      <c r="P12">
        <f>ABS(Kwak!P12-NewData!P12)/Kwak!P12*100</f>
        <v>100</v>
      </c>
    </row>
    <row r="13" spans="1:16">
      <c r="A13" s="1" t="s">
        <v>37</v>
      </c>
      <c r="B13">
        <f>ABS(Kwak!B13-NewData!B13)/Kwak!B13*100</f>
        <v>100</v>
      </c>
      <c r="C13" s="3" t="s">
        <v>1</v>
      </c>
      <c r="D13" s="4" t="s">
        <v>38</v>
      </c>
      <c r="E13">
        <f>ABS(Kwak!E13-NewData!E13)/Kwak!E13*100</f>
        <v>100</v>
      </c>
    </row>
    <row r="14" spans="1:16">
      <c r="A14" s="1" t="s">
        <v>39</v>
      </c>
      <c r="B14">
        <f>ABS(Kwak!B14-NewData!B14)/Kwak!B14*100</f>
        <v>100</v>
      </c>
      <c r="C14" s="3" t="s">
        <v>1</v>
      </c>
      <c r="D14" s="4" t="s">
        <v>40</v>
      </c>
      <c r="E14">
        <f>ABS(Kwak!E14-NewData!E14)/Kwak!E14*100</f>
        <v>100</v>
      </c>
      <c r="F14" s="5" t="s">
        <v>41</v>
      </c>
      <c r="G14">
        <f>ABS(Kwak!G14-NewData!G14)/Kwak!G14*100</f>
        <v>100</v>
      </c>
      <c r="H14">
        <f>ABS(Kwak!H14-NewData!H14)/Kwak!H14*100</f>
        <v>100</v>
      </c>
      <c r="I14">
        <f>ABS(Kwak!I14-NewData!I14)/Kwak!I14*100</f>
        <v>100</v>
      </c>
      <c r="J14">
        <f>ABS(Kwak!J14-NewData!J14)/Kwak!J14*100</f>
        <v>100</v>
      </c>
      <c r="K14">
        <f>ABS(Kwak!K14-NewData!K14)/Kwak!K14*100</f>
        <v>100</v>
      </c>
      <c r="L14">
        <f>ABS(Kwak!L14-NewData!L14)/Kwak!L14*100</f>
        <v>100</v>
      </c>
      <c r="M14">
        <f>ABS(Kwak!M14-NewData!M14)/Kwak!M14*100</f>
        <v>100</v>
      </c>
      <c r="N14">
        <f>ABS(Kwak!N14-NewData!N14)/Kwak!N14*100</f>
        <v>100</v>
      </c>
      <c r="O14">
        <f>ABS(Kwak!O14-NewData!O14)/Kwak!O14*100</f>
        <v>100</v>
      </c>
      <c r="P14">
        <f>ABS(Kwak!P14-NewData!P14)/Kwak!P14*100</f>
        <v>100</v>
      </c>
    </row>
    <row r="15" spans="1:16">
      <c r="A15" s="1" t="s">
        <v>42</v>
      </c>
      <c r="B15">
        <f>ABS(Kwak!B15-NewData!B15)/Kwak!B15*100</f>
        <v>100</v>
      </c>
      <c r="C15" s="3" t="s">
        <v>43</v>
      </c>
      <c r="D15" s="4" t="s">
        <v>44</v>
      </c>
      <c r="E15">
        <f>ABS(Kwak!E15-NewData!E15)/Kwak!E15*100</f>
        <v>100</v>
      </c>
      <c r="F15" s="5" t="s">
        <v>41</v>
      </c>
    </row>
    <row r="16" spans="1:16" ht="15.75" thickBot="1">
      <c r="A16" s="1" t="s">
        <v>45</v>
      </c>
      <c r="B16">
        <f>ABS(Kwak!B16-NewData!B16)/Kwak!B16*100</f>
        <v>100</v>
      </c>
      <c r="C16" s="3" t="s">
        <v>43</v>
      </c>
      <c r="D16" s="4" t="s">
        <v>46</v>
      </c>
      <c r="E16">
        <f>ABS(Kwak!E16-NewData!E16)/Kwak!E16*100</f>
        <v>100</v>
      </c>
      <c r="F16" s="5" t="s">
        <v>41</v>
      </c>
      <c r="G16">
        <f>ABS(Kwak!G16-NewData!G16)/Kwak!G16*100</f>
        <v>100</v>
      </c>
      <c r="H16">
        <f>ABS(Kwak!H16-NewData!H16)/Kwak!H16*100</f>
        <v>100</v>
      </c>
      <c r="I16">
        <f>ABS(Kwak!I16-NewData!I16)/Kwak!I16*100</f>
        <v>100</v>
      </c>
      <c r="J16">
        <f>ABS(Kwak!J16-NewData!J16)/Kwak!J16*100</f>
        <v>100</v>
      </c>
      <c r="K16">
        <f>ABS(Kwak!K16-NewData!K16)/Kwak!K16*100</f>
        <v>100</v>
      </c>
      <c r="L16">
        <f>ABS(Kwak!L16-NewData!L16)/Kwak!L16*100</f>
        <v>100</v>
      </c>
      <c r="M16">
        <f>ABS(Kwak!M16-NewData!M16)/Kwak!M16*100</f>
        <v>100</v>
      </c>
      <c r="N16">
        <f>ABS(Kwak!N16-NewData!N16)/Kwak!N16*100</f>
        <v>100</v>
      </c>
      <c r="O16">
        <f>ABS(Kwak!O16-NewData!O16)/Kwak!O16*100</f>
        <v>100</v>
      </c>
      <c r="P16">
        <f>ABS(Kwak!P16-NewData!P16)/Kwak!P16*100</f>
        <v>100</v>
      </c>
    </row>
    <row r="17" spans="1:16">
      <c r="A17" s="1" t="s">
        <v>47</v>
      </c>
      <c r="B17">
        <f>ABS(Kwak!B17-NewData!B17)/Kwak!B17*100</f>
        <v>100</v>
      </c>
      <c r="C17" s="3" t="s">
        <v>48</v>
      </c>
      <c r="D17" s="4" t="s">
        <v>49</v>
      </c>
      <c r="E17">
        <f>ABS(Kwak!E17-NewData!E17)/Kwak!E17*100</f>
        <v>100</v>
      </c>
      <c r="F17" s="11" t="s">
        <v>41</v>
      </c>
      <c r="G17" s="36" t="s">
        <v>50</v>
      </c>
      <c r="H17" s="37"/>
      <c r="I17" s="37"/>
      <c r="J17" s="37"/>
      <c r="K17" s="37"/>
      <c r="L17" s="38"/>
    </row>
    <row r="18" spans="1:16">
      <c r="A18" s="1" t="s">
        <v>51</v>
      </c>
      <c r="B18">
        <f>ABS(Kwak!B18-NewData!B18)/Kwak!B18*100</f>
        <v>100</v>
      </c>
      <c r="C18" s="3" t="s">
        <v>52</v>
      </c>
      <c r="D18" s="4" t="s">
        <v>53</v>
      </c>
      <c r="E18">
        <f>ABS(Kwak!E18-NewData!E18)/Kwak!E18*100</f>
        <v>100</v>
      </c>
      <c r="F18" s="11" t="s">
        <v>41</v>
      </c>
      <c r="G18" s="1" t="s">
        <v>4</v>
      </c>
      <c r="H18">
        <f>ABS(Kwak!H18-NewData!H18)/Kwak!H18*100</f>
        <v>100</v>
      </c>
      <c r="I18" s="4" t="s">
        <v>54</v>
      </c>
      <c r="J18">
        <f>ABS(Kwak!J18-NewData!J18)/Kwak!J18*100</f>
        <v>100</v>
      </c>
      <c r="K18" s="4" t="s">
        <v>54</v>
      </c>
      <c r="L18">
        <f>ABS(Kwak!L18-NewData!L18)/Kwak!L18*100</f>
        <v>100</v>
      </c>
    </row>
    <row r="19" spans="1:16">
      <c r="A19" s="1" t="s">
        <v>55</v>
      </c>
      <c r="B19">
        <f>ABS(Kwak!B19-NewData!B19)/Kwak!B19*100</f>
        <v>100</v>
      </c>
      <c r="C19" s="3" t="s">
        <v>52</v>
      </c>
      <c r="D19" s="4" t="s">
        <v>56</v>
      </c>
      <c r="E19">
        <f>ABS(Kwak!E19-NewData!E19)/Kwak!E19*100</f>
        <v>100</v>
      </c>
      <c r="F19" s="11" t="s">
        <v>41</v>
      </c>
      <c r="G19" s="1" t="s">
        <v>57</v>
      </c>
      <c r="H19">
        <f>ABS(Kwak!H19-NewData!H19)/Kwak!H19*100</f>
        <v>100</v>
      </c>
      <c r="I19" s="4" t="s">
        <v>58</v>
      </c>
      <c r="J19">
        <f>ABS(Kwak!J19-NewData!J19)/Kwak!J19*100</f>
        <v>100</v>
      </c>
      <c r="K19" s="4" t="s">
        <v>58</v>
      </c>
      <c r="L19">
        <f>ABS(Kwak!L19-NewData!L19)/Kwak!L19*100</f>
        <v>100</v>
      </c>
    </row>
    <row r="20" spans="1:16">
      <c r="A20" s="1" t="s">
        <v>59</v>
      </c>
      <c r="B20">
        <f>ABS(Kwak!B20-NewData!B20)/Kwak!B20*100</f>
        <v>100</v>
      </c>
      <c r="C20" s="3" t="s">
        <v>52</v>
      </c>
      <c r="D20" s="4" t="s">
        <v>60</v>
      </c>
      <c r="E20">
        <f>ABS(Kwak!E20-NewData!E20)/Kwak!E20*100</f>
        <v>100</v>
      </c>
      <c r="F20" s="11" t="s">
        <v>27</v>
      </c>
      <c r="G20" s="1" t="s">
        <v>61</v>
      </c>
      <c r="H20">
        <f>ABS(Kwak!H20-NewData!H20)/Kwak!H20*100</f>
        <v>100</v>
      </c>
      <c r="I20" s="4" t="s">
        <v>62</v>
      </c>
      <c r="J20">
        <f>ABS(Kwak!J20-NewData!J20)/Kwak!J20*100</f>
        <v>100</v>
      </c>
      <c r="K20" s="4" t="s">
        <v>62</v>
      </c>
      <c r="L20">
        <f>ABS(Kwak!L20-NewData!L20)/Kwak!L20*100</f>
        <v>100</v>
      </c>
    </row>
    <row r="21" spans="1:16">
      <c r="A21" s="1" t="s">
        <v>63</v>
      </c>
      <c r="B21">
        <f>ABS(Kwak!B21-NewData!B21)/Kwak!B21*100</f>
        <v>100</v>
      </c>
      <c r="C21" s="3" t="s">
        <v>52</v>
      </c>
      <c r="D21" s="4" t="s">
        <v>64</v>
      </c>
      <c r="E21">
        <f>ABS(Kwak!E21-NewData!E21)/Kwak!E21*100</f>
        <v>100</v>
      </c>
      <c r="F21" s="11" t="s">
        <v>27</v>
      </c>
      <c r="G21" s="1" t="s">
        <v>12</v>
      </c>
      <c r="H21">
        <f>ABS(Kwak!H21-NewData!H21)/Kwak!H21*100</f>
        <v>100</v>
      </c>
      <c r="I21" s="4" t="s">
        <v>65</v>
      </c>
      <c r="J21">
        <f>ABS(Kwak!J21-NewData!J21)/Kwak!J21*100</f>
        <v>100</v>
      </c>
      <c r="K21" s="4" t="s">
        <v>66</v>
      </c>
      <c r="L21">
        <f>ABS(Kwak!L21-NewData!L21)/Kwak!L21*100</f>
        <v>100</v>
      </c>
      <c r="M21" s="12"/>
    </row>
    <row r="22" spans="1:16">
      <c r="A22" s="1" t="s">
        <v>67</v>
      </c>
      <c r="B22">
        <f>ABS(Kwak!B22-NewData!B22)/Kwak!B22*100</f>
        <v>100</v>
      </c>
      <c r="C22" s="3" t="s">
        <v>52</v>
      </c>
      <c r="D22" s="4" t="s">
        <v>68</v>
      </c>
      <c r="E22">
        <f>ABS(Kwak!E22-NewData!E22)/Kwak!E22*100</f>
        <v>100</v>
      </c>
      <c r="F22" s="11" t="s">
        <v>27</v>
      </c>
      <c r="G22" s="1" t="s">
        <v>5</v>
      </c>
      <c r="H22">
        <f>ABS(Kwak!H22-NewData!H22)/Kwak!H22*100</f>
        <v>100</v>
      </c>
      <c r="I22" s="4" t="s">
        <v>69</v>
      </c>
      <c r="J22">
        <f>ABS(Kwak!J22-NewData!J22)/Kwak!J22*100</f>
        <v>100</v>
      </c>
      <c r="K22" s="4" t="s">
        <v>70</v>
      </c>
      <c r="L22">
        <f>ABS(Kwak!L22-NewData!L22)/Kwak!L22*100</f>
        <v>100</v>
      </c>
    </row>
    <row r="23" spans="1:16" ht="15.75" thickBot="1">
      <c r="A23" s="14" t="s">
        <v>71</v>
      </c>
      <c r="B23">
        <f>ABS(Kwak!B23-NewData!B23)/Kwak!B23*100</f>
        <v>100</v>
      </c>
      <c r="C23" s="15" t="s">
        <v>52</v>
      </c>
      <c r="D23" s="16" t="s">
        <v>72</v>
      </c>
      <c r="E23">
        <f>ABS(Kwak!E23-NewData!E23)/Kwak!E23*100</f>
        <v>100</v>
      </c>
      <c r="F23" s="17" t="s">
        <v>27</v>
      </c>
      <c r="G23" s="1" t="s">
        <v>6</v>
      </c>
      <c r="H23">
        <f>ABS(Kwak!H23-NewData!H23)/Kwak!H23*100</f>
        <v>100</v>
      </c>
      <c r="I23" s="4" t="s">
        <v>73</v>
      </c>
      <c r="J23">
        <f>ABS(Kwak!J23-NewData!J23)/Kwak!J23*100</f>
        <v>100</v>
      </c>
      <c r="K23" s="4" t="s">
        <v>74</v>
      </c>
      <c r="L23">
        <f>ABS(Kwak!L23-NewData!L23)/Kwak!L23*100</f>
        <v>100</v>
      </c>
    </row>
    <row r="24" spans="1:16">
      <c r="G24" s="1" t="s">
        <v>65</v>
      </c>
      <c r="H24">
        <f>ABS(Kwak!H24-NewData!H24)/Kwak!H24*100</f>
        <v>100</v>
      </c>
      <c r="I24" s="4" t="s">
        <v>75</v>
      </c>
      <c r="J24">
        <f>ABS(Kwak!J24-NewData!J24)/Kwak!J24*100</f>
        <v>100</v>
      </c>
    </row>
    <row r="25" spans="1:16" ht="15.75" thickBot="1">
      <c r="G25" s="1" t="s">
        <v>69</v>
      </c>
      <c r="H25">
        <f>ABS(Kwak!H25-NewData!H25)/Kwak!H25*100</f>
        <v>100</v>
      </c>
      <c r="I25" s="4" t="s">
        <v>76</v>
      </c>
      <c r="J25">
        <f>ABS(Kwak!J25-NewData!J25)/Kwak!J25*100</f>
        <v>100</v>
      </c>
    </row>
    <row r="26" spans="1:16">
      <c r="A26" s="36" t="s">
        <v>77</v>
      </c>
      <c r="B26" s="37"/>
      <c r="C26" s="37"/>
      <c r="D26" s="38"/>
      <c r="G26" s="1" t="s">
        <v>73</v>
      </c>
      <c r="H26">
        <f>ABS(Kwak!H26-NewData!H26)/Kwak!H26*100</f>
        <v>100</v>
      </c>
      <c r="N26" s="36" t="s">
        <v>78</v>
      </c>
      <c r="O26" s="37"/>
      <c r="P26" s="38"/>
    </row>
    <row r="27" spans="1:16">
      <c r="A27" s="1" t="s">
        <v>79</v>
      </c>
      <c r="B27">
        <f>ABS(Kwak!B27-NewData!B27)/Kwak!B27*100</f>
        <v>100</v>
      </c>
      <c r="G27" s="1" t="s">
        <v>75</v>
      </c>
      <c r="H27">
        <f>ABS(Kwak!H27-NewData!H27)/Kwak!H27*100</f>
        <v>100</v>
      </c>
      <c r="I27" s="4" t="s">
        <v>80</v>
      </c>
      <c r="J27">
        <f>ABS(Kwak!J27-NewData!J27)/Kwak!J27*100</f>
        <v>100</v>
      </c>
      <c r="N27" s="1" t="s">
        <v>81</v>
      </c>
      <c r="O27">
        <f>ABS(Kwak!O27-NewData!O27)/Kwak!O27*100</f>
        <v>100</v>
      </c>
    </row>
    <row r="28" spans="1:16">
      <c r="A28" s="1" t="s">
        <v>82</v>
      </c>
      <c r="B28">
        <f>ABS(Kwak!B28-NewData!B28)/Kwak!B28*100</f>
        <v>100</v>
      </c>
      <c r="G28" s="1" t="s">
        <v>76</v>
      </c>
      <c r="H28">
        <f>ABS(Kwak!H28-NewData!H28)/Kwak!H28*100</f>
        <v>100</v>
      </c>
      <c r="I28" s="4" t="s">
        <v>83</v>
      </c>
      <c r="J28">
        <f>ABS(Kwak!J28-NewData!J28)/Kwak!J28*100</f>
        <v>100</v>
      </c>
      <c r="N28" s="1" t="s">
        <v>84</v>
      </c>
      <c r="O28">
        <f>ABS(Kwak!O28-NewData!O28)/Kwak!O28*100</f>
        <v>100</v>
      </c>
    </row>
    <row r="29" spans="1:16">
      <c r="A29" s="1" t="s">
        <v>85</v>
      </c>
      <c r="B29">
        <f>ABS(Kwak!B29-NewData!B29)/Kwak!B29*100</f>
        <v>100</v>
      </c>
      <c r="G29" s="1" t="s">
        <v>86</v>
      </c>
      <c r="H29">
        <f>ABS(Kwak!H29-NewData!H29)/Kwak!H29*100</f>
        <v>100</v>
      </c>
      <c r="I29" s="4" t="s">
        <v>87</v>
      </c>
      <c r="J29">
        <f>ABS(Kwak!J29-NewData!J29)/Kwak!J29*100</f>
        <v>100</v>
      </c>
      <c r="N29" s="1" t="s">
        <v>88</v>
      </c>
      <c r="O29">
        <f>ABS(Kwak!O29-NewData!O29)/Kwak!O29*100</f>
        <v>100</v>
      </c>
    </row>
    <row r="30" spans="1:16">
      <c r="A30" s="1" t="s">
        <v>89</v>
      </c>
      <c r="B30">
        <f>ABS(Kwak!B30-NewData!B30)/Kwak!B30*100</f>
        <v>100</v>
      </c>
      <c r="G30" s="1" t="s">
        <v>54</v>
      </c>
      <c r="H30">
        <f>ABS(Kwak!H30-NewData!H30)/Kwak!H30*100</f>
        <v>100</v>
      </c>
      <c r="I30" s="4" t="s">
        <v>90</v>
      </c>
      <c r="J30">
        <f>ABS(Kwak!J30-NewData!J30)/Kwak!J30*100</f>
        <v>100</v>
      </c>
      <c r="N30" s="1" t="s">
        <v>91</v>
      </c>
      <c r="O30">
        <f>ABS(Kwak!O30-NewData!O30)/Kwak!O30*100</f>
        <v>100</v>
      </c>
    </row>
    <row r="31" spans="1:16" ht="15.75" thickBot="1">
      <c r="A31" s="1" t="s">
        <v>92</v>
      </c>
      <c r="B31">
        <f>ABS(Kwak!B31-NewData!B31)/Kwak!B31*100</f>
        <v>100</v>
      </c>
      <c r="G31" s="14" t="s">
        <v>93</v>
      </c>
      <c r="N31" s="1" t="s">
        <v>94</v>
      </c>
      <c r="O31">
        <f>ABS(Kwak!O31-NewData!O31)/Kwak!O31*100</f>
        <v>100</v>
      </c>
    </row>
    <row r="32" spans="1:16">
      <c r="A32" s="1" t="s">
        <v>95</v>
      </c>
      <c r="B32">
        <f>ABS(Kwak!B32-NewData!B32)/Kwak!B32*100</f>
        <v>100</v>
      </c>
      <c r="G32" s="36" t="s">
        <v>96</v>
      </c>
      <c r="H32" s="37"/>
      <c r="I32" s="37"/>
      <c r="J32" s="37"/>
      <c r="K32" s="37"/>
      <c r="L32" s="38"/>
      <c r="N32" s="1" t="s">
        <v>85</v>
      </c>
      <c r="O32">
        <f>ABS(Kwak!O32-NewData!O32)/Kwak!O32*100</f>
        <v>100</v>
      </c>
    </row>
    <row r="33" spans="1:16">
      <c r="A33" s="1" t="s">
        <v>97</v>
      </c>
      <c r="B33">
        <f>ABS(Kwak!B33-NewData!B33)/Kwak!B33*100</f>
        <v>100</v>
      </c>
      <c r="G33" s="1" t="s">
        <v>4</v>
      </c>
      <c r="H33">
        <f>ABS(Kwak!H33-NewData!H33)/Kwak!H33*100</f>
        <v>100</v>
      </c>
      <c r="I33" s="4" t="s">
        <v>98</v>
      </c>
      <c r="J33">
        <f>ABS(Kwak!J33-NewData!J33)/Kwak!J33*100</f>
        <v>100</v>
      </c>
      <c r="N33" s="1" t="s">
        <v>89</v>
      </c>
      <c r="O33">
        <f>ABS(Kwak!O33-NewData!O33)/Kwak!O33*100</f>
        <v>100</v>
      </c>
    </row>
    <row r="34" spans="1:16">
      <c r="A34" s="1" t="s">
        <v>99</v>
      </c>
      <c r="B34">
        <f>ABS(Kwak!B34-NewData!B34)/Kwak!B34*100</f>
        <v>100</v>
      </c>
      <c r="G34" s="1" t="s">
        <v>57</v>
      </c>
      <c r="H34">
        <f>ABS(Kwak!H34-NewData!H34)/Kwak!H34*100</f>
        <v>100</v>
      </c>
      <c r="I34" s="4" t="s">
        <v>100</v>
      </c>
      <c r="J34">
        <f>ABS(Kwak!J34-NewData!J34)/Kwak!J34*100</f>
        <v>100</v>
      </c>
      <c r="N34" s="1" t="s">
        <v>92</v>
      </c>
      <c r="O34">
        <f>ABS(Kwak!O34-NewData!O34)/Kwak!O34*100</f>
        <v>100</v>
      </c>
    </row>
    <row r="35" spans="1:16">
      <c r="A35" s="1" t="s">
        <v>101</v>
      </c>
      <c r="B35">
        <f>ABS(Kwak!B35-NewData!B35)/Kwak!B35*100</f>
        <v>100</v>
      </c>
      <c r="G35" s="1" t="s">
        <v>61</v>
      </c>
      <c r="H35">
        <f>ABS(Kwak!H35-NewData!H35)/Kwak!H35*100</f>
        <v>100</v>
      </c>
      <c r="I35" s="4" t="s">
        <v>102</v>
      </c>
      <c r="K35" s="2" t="s">
        <v>103</v>
      </c>
      <c r="N35" s="1" t="s">
        <v>95</v>
      </c>
      <c r="O35">
        <f>ABS(Kwak!O35-NewData!O35)/Kwak!O35*100</f>
        <v>100</v>
      </c>
    </row>
    <row r="36" spans="1:16">
      <c r="A36" s="1" t="s">
        <v>104</v>
      </c>
      <c r="B36">
        <f>ABS(Kwak!B36-NewData!B36)/Kwak!B36*100</f>
        <v>100</v>
      </c>
      <c r="G36" s="1" t="s">
        <v>12</v>
      </c>
      <c r="H36">
        <f>ABS(Kwak!H36-NewData!H36)/Kwak!H36*100</f>
        <v>100</v>
      </c>
      <c r="I36" s="4" t="s">
        <v>105</v>
      </c>
      <c r="J36">
        <f>ABS(Kwak!J36-NewData!J36)/Kwak!J36*100</f>
        <v>100</v>
      </c>
      <c r="N36" s="1" t="s">
        <v>97</v>
      </c>
      <c r="O36">
        <f>ABS(Kwak!O36-NewData!O36)/Kwak!O36*100</f>
        <v>100</v>
      </c>
    </row>
    <row r="37" spans="1:16">
      <c r="A37" s="1" t="s">
        <v>106</v>
      </c>
      <c r="B37">
        <f>ABS(Kwak!B37-NewData!B37)/Kwak!B37*100</f>
        <v>100</v>
      </c>
      <c r="G37" s="1" t="s">
        <v>5</v>
      </c>
      <c r="H37">
        <f>ABS(Kwak!H37-NewData!H37)/Kwak!H37*100</f>
        <v>100</v>
      </c>
      <c r="I37" s="4" t="s">
        <v>65</v>
      </c>
      <c r="J37">
        <f>ABS(Kwak!J37-NewData!J37)/Kwak!J37*100</f>
        <v>100</v>
      </c>
      <c r="N37" s="1" t="s">
        <v>99</v>
      </c>
      <c r="O37">
        <f>ABS(Kwak!O37-NewData!O37)/Kwak!O37*100</f>
        <v>100</v>
      </c>
    </row>
    <row r="38" spans="1:16">
      <c r="A38" s="1" t="s">
        <v>107</v>
      </c>
      <c r="B38">
        <f>ABS(Kwak!B38-NewData!B38)/Kwak!B38*100</f>
        <v>100</v>
      </c>
      <c r="G38" s="1" t="s">
        <v>6</v>
      </c>
      <c r="H38">
        <f>ABS(Kwak!H38-NewData!H38)/Kwak!H38*100</f>
        <v>100</v>
      </c>
      <c r="I38" s="4" t="s">
        <v>69</v>
      </c>
      <c r="J38">
        <f>ABS(Kwak!J38-NewData!J38)/Kwak!J38*100</f>
        <v>100</v>
      </c>
      <c r="N38" s="1" t="s">
        <v>101</v>
      </c>
      <c r="O38">
        <f>ABS(Kwak!O38-NewData!O38)/Kwak!O38*100</f>
        <v>100</v>
      </c>
    </row>
    <row r="39" spans="1:16">
      <c r="A39" s="1" t="s">
        <v>108</v>
      </c>
      <c r="C39" s="2" t="s">
        <v>109</v>
      </c>
      <c r="G39" s="1" t="s">
        <v>65</v>
      </c>
      <c r="H39">
        <f>ABS(Kwak!H39-NewData!H39)/Kwak!H39*100</f>
        <v>100</v>
      </c>
      <c r="I39" s="4" t="s">
        <v>73</v>
      </c>
      <c r="J39">
        <f>ABS(Kwak!J39-NewData!J39)/Kwak!J39*100</f>
        <v>100</v>
      </c>
      <c r="N39" s="1" t="s">
        <v>104</v>
      </c>
      <c r="O39">
        <f>ABS(Kwak!O39-NewData!O39)/Kwak!O39*100</f>
        <v>100</v>
      </c>
    </row>
    <row r="40" spans="1:16">
      <c r="A40" s="1" t="s">
        <v>110</v>
      </c>
      <c r="C40" s="2" t="s">
        <v>111</v>
      </c>
      <c r="G40" s="1" t="s">
        <v>69</v>
      </c>
      <c r="H40">
        <f>ABS(Kwak!H40-NewData!H40)/Kwak!H40*100</f>
        <v>100</v>
      </c>
      <c r="I40" s="4" t="s">
        <v>75</v>
      </c>
      <c r="J40">
        <f>ABS(Kwak!J40-NewData!J40)/Kwak!J40*100</f>
        <v>100</v>
      </c>
      <c r="N40" s="1" t="s">
        <v>106</v>
      </c>
      <c r="O40">
        <f>ABS(Kwak!O40-NewData!O40)/Kwak!O40*100</f>
        <v>100</v>
      </c>
    </row>
    <row r="41" spans="1:16">
      <c r="A41" s="1" t="s">
        <v>112</v>
      </c>
      <c r="G41" s="1" t="s">
        <v>73</v>
      </c>
      <c r="H41">
        <f>ABS(Kwak!H41-NewData!H41)/Kwak!H41*100</f>
        <v>100</v>
      </c>
      <c r="I41" s="4" t="s">
        <v>76</v>
      </c>
      <c r="J41">
        <f>ABS(Kwak!J41-NewData!J41)/Kwak!J41*100</f>
        <v>100</v>
      </c>
      <c r="N41" s="1" t="s">
        <v>107</v>
      </c>
      <c r="O41">
        <f>ABS(Kwak!O41-NewData!O41)/Kwak!O41*100</f>
        <v>100</v>
      </c>
    </row>
    <row r="42" spans="1:16">
      <c r="A42" s="1" t="s">
        <v>113</v>
      </c>
      <c r="B42">
        <f>ABS(Kwak!B42-NewData!B42)/Kwak!B42*100</f>
        <v>100</v>
      </c>
      <c r="G42" s="1" t="s">
        <v>75</v>
      </c>
      <c r="H42">
        <f>ABS(Kwak!H42-NewData!H42)/Kwak!H42*100</f>
        <v>100</v>
      </c>
      <c r="I42" s="4" t="s">
        <v>114</v>
      </c>
      <c r="J42">
        <f>ABS(Kwak!J42-NewData!J42)/Kwak!J42*100</f>
        <v>100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ABS(Kwak!H43-NewData!H43)/Kwak!H43*100</f>
        <v>100</v>
      </c>
      <c r="I43" s="4" t="s">
        <v>116</v>
      </c>
      <c r="J43">
        <f>ABS(Kwak!J43-NewData!J43)/Kwak!J43*100</f>
        <v>100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ABS(Kwak!H44-NewData!H44)/Kwak!H44*100</f>
        <v>100</v>
      </c>
      <c r="I44" s="4" t="s">
        <v>119</v>
      </c>
      <c r="J44">
        <f>ABS(Kwak!J44-NewData!J44)/Kwak!J44*100</f>
        <v>100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ABS(Kwak!H45-NewData!H45)/Kwak!H45*100</f>
        <v>100</v>
      </c>
      <c r="N45" s="1" t="s">
        <v>113</v>
      </c>
      <c r="O45">
        <f>ABS(Kwak!O45-NewData!O45)/Kwak!O45*100</f>
        <v>100</v>
      </c>
    </row>
    <row r="46" spans="1:16" ht="15.75" thickBot="1">
      <c r="A46" s="1" t="s">
        <v>123</v>
      </c>
      <c r="B46">
        <f>ABS(Kwak!B46-NewData!B46)/Kwak!B46*100</f>
        <v>100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B47">
        <f>ABS(Kwak!B47-NewData!B47)/Kwak!B47*100</f>
        <v>100</v>
      </c>
      <c r="C47" s="4" t="s">
        <v>125</v>
      </c>
      <c r="D47" s="13"/>
      <c r="N47" s="1" t="s">
        <v>117</v>
      </c>
      <c r="P47" s="13" t="s">
        <v>111</v>
      </c>
    </row>
    <row r="48" spans="1:16">
      <c r="A48" s="1" t="s">
        <v>126</v>
      </c>
      <c r="B48">
        <f>ABS(Kwak!B48-NewData!B48)/Kwak!B48*100</f>
        <v>100</v>
      </c>
      <c r="C48" s="4" t="s">
        <v>127</v>
      </c>
      <c r="D48" s="13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</row>
    <row r="49" spans="1:16">
      <c r="A49" s="1" t="s">
        <v>129</v>
      </c>
      <c r="B49">
        <f>ABS(Kwak!B49-NewData!B49)/Kwak!B49*100</f>
        <v>100</v>
      </c>
      <c r="C49" s="4" t="s">
        <v>130</v>
      </c>
      <c r="D49" s="13"/>
      <c r="H49" s="7" t="s">
        <v>131</v>
      </c>
      <c r="I49" s="7" t="s">
        <v>132</v>
      </c>
      <c r="J49" s="23" t="s">
        <v>133</v>
      </c>
      <c r="L49" s="7" t="s">
        <v>131</v>
      </c>
      <c r="M49" s="24" t="s">
        <v>132</v>
      </c>
      <c r="N49" s="1" t="s">
        <v>123</v>
      </c>
      <c r="O49">
        <f>ABS(Kwak!O49-NewData!O49)/Kwak!O49*100</f>
        <v>100</v>
      </c>
    </row>
    <row r="50" spans="1:16">
      <c r="A50" s="1" t="s">
        <v>134</v>
      </c>
      <c r="B50">
        <f>ABS(Kwak!B50-NewData!B50)/Kwak!B50*100</f>
        <v>100</v>
      </c>
      <c r="C50" s="4" t="s">
        <v>135</v>
      </c>
      <c r="D50" s="13"/>
      <c r="G50" s="1" t="s">
        <v>136</v>
      </c>
      <c r="K50" s="1" t="s">
        <v>137</v>
      </c>
      <c r="L50">
        <f>ABS(Kwak!L50-NewData!L50)/Kwak!L50*100</f>
        <v>100</v>
      </c>
      <c r="M50">
        <f>ABS(Kwak!M50-NewData!M50)/Kwak!M50*100</f>
        <v>100</v>
      </c>
      <c r="N50" s="1" t="s">
        <v>124</v>
      </c>
      <c r="O50">
        <f>ABS(Kwak!O50-NewData!O50)/Kwak!O50*100</f>
        <v>100</v>
      </c>
    </row>
    <row r="51" spans="1:16">
      <c r="A51" s="1" t="s">
        <v>138</v>
      </c>
      <c r="B51">
        <f>ABS(Kwak!B51-NewData!B51)/Kwak!B51*100</f>
        <v>100</v>
      </c>
      <c r="G51" s="1" t="s">
        <v>89</v>
      </c>
      <c r="K51" s="1" t="s">
        <v>139</v>
      </c>
      <c r="L51">
        <f>ABS(Kwak!L51-NewData!L51)/Kwak!L51*100</f>
        <v>100</v>
      </c>
      <c r="N51" s="1" t="s">
        <v>126</v>
      </c>
      <c r="O51">
        <f>ABS(Kwak!O51-NewData!O51)/Kwak!O51*100</f>
        <v>100</v>
      </c>
    </row>
    <row r="52" spans="1:16">
      <c r="A52" s="1" t="s">
        <v>140</v>
      </c>
      <c r="B52">
        <f>ABS(Kwak!B52-NewData!B52)/Kwak!B52*100</f>
        <v>100</v>
      </c>
      <c r="G52" s="1" t="s">
        <v>141</v>
      </c>
      <c r="K52" s="1" t="s">
        <v>131</v>
      </c>
      <c r="L52">
        <f>ABS(Kwak!L52-NewData!L52)/Kwak!L52*100</f>
        <v>100</v>
      </c>
      <c r="N52" s="1" t="s">
        <v>129</v>
      </c>
      <c r="O52">
        <f>ABS(Kwak!O52-NewData!O52)/Kwak!O52*100</f>
        <v>100</v>
      </c>
    </row>
    <row r="53" spans="1:16">
      <c r="A53" s="1" t="s">
        <v>142</v>
      </c>
      <c r="B53">
        <f>ABS(Kwak!B53-NewData!B53)/Kwak!B53*100</f>
        <v>100</v>
      </c>
      <c r="G53" s="1" t="s">
        <v>143</v>
      </c>
      <c r="K53" s="1" t="s">
        <v>144</v>
      </c>
      <c r="M53">
        <f>ABS(Kwak!M53-NewData!M53)/Kwak!M53*100</f>
        <v>100</v>
      </c>
      <c r="N53" s="1" t="s">
        <v>134</v>
      </c>
      <c r="O53">
        <f>ABS(Kwak!O53-NewData!O53)/Kwak!O53*100</f>
        <v>100</v>
      </c>
    </row>
    <row r="54" spans="1:16">
      <c r="A54" s="1" t="s">
        <v>145</v>
      </c>
      <c r="B54">
        <f>ABS(Kwak!B54-NewData!B54)/Kwak!B54*100</f>
        <v>100</v>
      </c>
      <c r="C54" s="2" t="s">
        <v>146</v>
      </c>
      <c r="G54" s="1" t="s">
        <v>147</v>
      </c>
      <c r="K54" s="1" t="s">
        <v>148</v>
      </c>
      <c r="M54">
        <f>ABS(Kwak!M54-NewData!M54)/Kwak!M54*100</f>
        <v>100</v>
      </c>
      <c r="N54" s="1" t="s">
        <v>138</v>
      </c>
      <c r="O54">
        <f>ABS(Kwak!O54-NewData!O54)/Kwak!O54*100</f>
        <v>100</v>
      </c>
    </row>
    <row r="55" spans="1:16">
      <c r="K55" s="1" t="s">
        <v>149</v>
      </c>
      <c r="M55">
        <f>ABS(Kwak!M55-NewData!M55)/Kwak!M55*100</f>
        <v>100</v>
      </c>
      <c r="N55" s="1" t="s">
        <v>140</v>
      </c>
      <c r="O55">
        <f>ABS(Kwak!O55-NewData!O55)/Kwak!O55*100</f>
        <v>100</v>
      </c>
    </row>
    <row r="56" spans="1:16">
      <c r="A56" s="1" t="s">
        <v>150</v>
      </c>
      <c r="G56" s="1" t="s">
        <v>151</v>
      </c>
      <c r="K56" s="1" t="s">
        <v>152</v>
      </c>
      <c r="L56">
        <f>ABS(Kwak!L56-NewData!L56)/Kwak!L56*100</f>
        <v>100</v>
      </c>
      <c r="M56">
        <f>ABS(Kwak!M56-NewData!M56)/Kwak!M56*100</f>
        <v>100</v>
      </c>
      <c r="N56" s="1" t="s">
        <v>142</v>
      </c>
      <c r="O56">
        <f>ABS(Kwak!O56-NewData!O56)/Kwak!O56*100</f>
        <v>100</v>
      </c>
    </row>
    <row r="57" spans="1:16">
      <c r="A57" s="1" t="s">
        <v>153</v>
      </c>
      <c r="G57" s="1" t="s">
        <v>154</v>
      </c>
      <c r="K57" s="1" t="s">
        <v>155</v>
      </c>
      <c r="L57">
        <f>ABS(Kwak!L57-NewData!L57)/Kwak!L57*100</f>
        <v>100</v>
      </c>
      <c r="M57">
        <f>ABS(Kwak!M57-NewData!M57)/Kwak!M57*100</f>
        <v>100</v>
      </c>
      <c r="N57" s="1" t="s">
        <v>156</v>
      </c>
      <c r="O57">
        <f>ABS(Kwak!O57-NewData!O57)/Kwak!O57*100</f>
        <v>100</v>
      </c>
      <c r="P57" s="13" t="s">
        <v>146</v>
      </c>
    </row>
    <row r="58" spans="1:16">
      <c r="A58" s="1" t="s">
        <v>157</v>
      </c>
      <c r="K58" s="1" t="s">
        <v>158</v>
      </c>
      <c r="L58">
        <f>ABS(Kwak!L58-NewData!L58)/Kwak!L58*100</f>
        <v>100</v>
      </c>
      <c r="M58">
        <f>ABS(Kwak!M58-NewData!M58)/Kwak!M58*100</f>
        <v>100</v>
      </c>
    </row>
    <row r="59" spans="1:16">
      <c r="A59" s="1" t="s">
        <v>159</v>
      </c>
      <c r="G59" s="1" t="s">
        <v>160</v>
      </c>
      <c r="K59" s="1" t="s">
        <v>161</v>
      </c>
      <c r="L59">
        <f>ABS(Kwak!L59-NewData!L59)/Kwak!L59*100</f>
        <v>100</v>
      </c>
      <c r="M59">
        <f>ABS(Kwak!M59-NewData!M59)/Kwak!M59*100</f>
        <v>100</v>
      </c>
      <c r="N59" s="1" t="s">
        <v>162</v>
      </c>
    </row>
    <row r="60" spans="1:16">
      <c r="A60" s="1" t="s">
        <v>163</v>
      </c>
      <c r="K60" s="1" t="s">
        <v>164</v>
      </c>
      <c r="L60">
        <f>ABS(Kwak!L60-NewData!L60)/Kwak!L60*100</f>
        <v>100</v>
      </c>
      <c r="M60">
        <f>ABS(Kwak!M60-NewData!M60)/Kwak!M60*100</f>
        <v>100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ABS(Kwak!L61-NewData!L61)/Kwak!L61*100</f>
        <v>100</v>
      </c>
      <c r="M61">
        <f>ABS(Kwak!M61-NewData!M61)/Kwak!M61*100</f>
        <v>100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ABS(Kwak!L62-NewData!L62)/Kwak!L62*100</f>
        <v>100</v>
      </c>
      <c r="M62">
        <f>ABS(Kwak!M62-NewData!M62)/Kwak!M62*100</f>
        <v>100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L63">
        <f>ABS(Kwak!L63-NewData!L63)/Kwak!L63*100</f>
        <v>100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ABS(Kwak!M64-NewData!M64)/Kwak!M64*100</f>
        <v>100</v>
      </c>
      <c r="N64" s="1" t="s">
        <v>176</v>
      </c>
    </row>
    <row r="65" spans="1:16" ht="15.75" thickBot="1">
      <c r="K65" s="14" t="s">
        <v>177</v>
      </c>
      <c r="L65">
        <f>ABS(Kwak!L65-NewData!L65)/Kwak!L65*100</f>
        <v>100</v>
      </c>
      <c r="M65">
        <f>ABS(Kwak!M65-NewData!M65)/Kwak!M65*100</f>
        <v>100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70" spans="1:16">
      <c r="N70" s="1" t="s">
        <v>186</v>
      </c>
      <c r="P70" s="13" t="s">
        <v>180</v>
      </c>
    </row>
    <row r="71" spans="1:16">
      <c r="N71" s="1" t="s">
        <v>187</v>
      </c>
      <c r="P71" s="13" t="s">
        <v>188</v>
      </c>
    </row>
    <row r="72" spans="1:16" ht="15.75" thickBot="1">
      <c r="N72" s="14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XFD1048576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D960-245D-4D93-8DF7-82FD795D5C37}">
  <dimension ref="A1:P72"/>
  <sheetViews>
    <sheetView topLeftCell="A24" workbookViewId="0">
      <selection activeCell="D45" sqref="D45:E52"/>
    </sheetView>
  </sheetViews>
  <sheetFormatPr defaultRowHeight="15"/>
  <sheetData>
    <row r="1" spans="1:16">
      <c r="A1" s="1" t="s">
        <v>0</v>
      </c>
      <c r="B1">
        <f>ABS(NewBase!B1-NewData!B1)/NewBase!B1*100</f>
        <v>100</v>
      </c>
      <c r="C1" s="3" t="s">
        <v>1</v>
      </c>
      <c r="D1" s="4" t="s">
        <v>2</v>
      </c>
      <c r="E1">
        <f>ABS(NewBase!E1-NewData!E1)/NewBase!E1*100</f>
        <v>100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ABS(NewBase!B2-NewData!B2)/NewBase!B2*100</f>
        <v>100</v>
      </c>
      <c r="C2" s="3" t="s">
        <v>1</v>
      </c>
      <c r="D2" s="4" t="s">
        <v>15</v>
      </c>
      <c r="E2">
        <f>ABS(NewBase!E2-NewData!E2)/NewBase!E2*100</f>
        <v>100</v>
      </c>
    </row>
    <row r="3" spans="1:16">
      <c r="A3" s="1" t="s">
        <v>16</v>
      </c>
      <c r="B3">
        <f>ABS(NewBase!B3-NewData!B3)/NewBase!B3*100</f>
        <v>100</v>
      </c>
      <c r="D3" s="4" t="s">
        <v>17</v>
      </c>
      <c r="E3">
        <f>ABS(NewBase!E3-NewData!E3)/NewBase!E3*100</f>
        <v>100</v>
      </c>
    </row>
    <row r="4" spans="1:16">
      <c r="A4" s="1" t="s">
        <v>18</v>
      </c>
      <c r="B4">
        <f>ABS(NewBase!B4-NewData!B4)/NewBase!B4*100</f>
        <v>100</v>
      </c>
      <c r="D4" s="4" t="s">
        <v>19</v>
      </c>
      <c r="E4">
        <f>ABS(NewBase!E4-NewData!E4)/NewBase!E4*100</f>
        <v>100</v>
      </c>
    </row>
    <row r="5" spans="1:16">
      <c r="A5" s="1" t="s">
        <v>20</v>
      </c>
      <c r="B5">
        <f>ABS(NewBase!B5-NewData!B5)/NewBase!B5*100</f>
        <v>100</v>
      </c>
      <c r="D5" s="4" t="s">
        <v>21</v>
      </c>
      <c r="E5">
        <f>ABS(NewBase!E5-NewData!E5)/NewBase!E5*100</f>
        <v>100</v>
      </c>
    </row>
    <row r="6" spans="1:16">
      <c r="A6" s="1" t="s">
        <v>22</v>
      </c>
      <c r="B6">
        <f>ABS(NewBase!B6-NewData!B6)/NewBase!B6*100</f>
        <v>100</v>
      </c>
      <c r="D6" s="4" t="s">
        <v>23</v>
      </c>
      <c r="E6">
        <f>ABS(NewBase!E6-NewData!E6)/NewBase!E6*100</f>
        <v>100</v>
      </c>
    </row>
    <row r="7" spans="1:16">
      <c r="A7" s="1" t="s">
        <v>24</v>
      </c>
      <c r="B7">
        <f>ABS(NewBase!B7-NewData!B7)/NewBase!B7*100</f>
        <v>100</v>
      </c>
      <c r="D7" s="4" t="s">
        <v>25</v>
      </c>
      <c r="E7">
        <f>ABS(NewBase!E7-NewData!E7)/NewBase!E7*100</f>
        <v>100</v>
      </c>
    </row>
    <row r="8" spans="1:16">
      <c r="A8" s="1" t="s">
        <v>26</v>
      </c>
      <c r="B8">
        <f>ABS(NewBase!B8-NewData!B8)/NewBase!B8*100</f>
        <v>100</v>
      </c>
      <c r="C8" s="3" t="s">
        <v>27</v>
      </c>
      <c r="D8" s="4" t="s">
        <v>28</v>
      </c>
      <c r="E8">
        <f>ABS(NewBase!E8-NewData!E8)/NewBase!E8*100</f>
        <v>100</v>
      </c>
    </row>
    <row r="9" spans="1:16">
      <c r="A9" s="1" t="s">
        <v>29</v>
      </c>
      <c r="B9">
        <f>ABS(NewBase!B9-NewData!B9)/NewBase!B9*100</f>
        <v>100</v>
      </c>
      <c r="C9" s="3" t="s">
        <v>27</v>
      </c>
      <c r="D9" s="4" t="s">
        <v>30</v>
      </c>
      <c r="E9">
        <f>ABS(NewBase!E9-NewData!E9)/NewBase!E9*100</f>
        <v>100</v>
      </c>
    </row>
    <row r="10" spans="1:16">
      <c r="A10" s="1" t="s">
        <v>31</v>
      </c>
      <c r="B10">
        <f>ABS(NewBase!B10-NewData!B10)/NewBase!B10*100</f>
        <v>100</v>
      </c>
      <c r="C10" s="3" t="s">
        <v>27</v>
      </c>
      <c r="D10" s="4" t="s">
        <v>32</v>
      </c>
      <c r="E10">
        <f>ABS(NewBase!E10-NewData!E10)/NewBase!E10*100</f>
        <v>100</v>
      </c>
      <c r="H10">
        <f>ABS(NewBase!H10-NewData!H10)/NewBase!H10*100</f>
        <v>100</v>
      </c>
      <c r="I10">
        <f>ABS(NewBase!I10-NewData!I10)/NewBase!I10*100</f>
        <v>100</v>
      </c>
      <c r="J10">
        <f>ABS(NewBase!J10-NewData!J10)/NewBase!J10*100</f>
        <v>100</v>
      </c>
      <c r="P10">
        <f>ABS(NewBase!P10-NewData!P10)/NewBase!P10*100</f>
        <v>100</v>
      </c>
    </row>
    <row r="11" spans="1:16">
      <c r="A11" s="1" t="s">
        <v>33</v>
      </c>
      <c r="B11">
        <f>ABS(NewBase!B11-NewData!B11)/NewBase!B11*100</f>
        <v>100</v>
      </c>
      <c r="C11" s="3" t="s">
        <v>27</v>
      </c>
      <c r="D11" s="4" t="s">
        <v>34</v>
      </c>
      <c r="E11">
        <f>ABS(NewBase!E11-NewData!E11)/NewBase!E11*100</f>
        <v>100</v>
      </c>
    </row>
    <row r="12" spans="1:16">
      <c r="A12" s="1" t="s">
        <v>35</v>
      </c>
      <c r="B12">
        <f>ABS(NewBase!B12-NewData!B12)/NewBase!B12*100</f>
        <v>100</v>
      </c>
      <c r="D12" s="4" t="s">
        <v>36</v>
      </c>
      <c r="E12">
        <f>ABS(NewBase!E12-NewData!E12)/NewBase!E12*100</f>
        <v>100</v>
      </c>
    </row>
    <row r="13" spans="1:16">
      <c r="A13" s="1" t="s">
        <v>37</v>
      </c>
      <c r="B13">
        <f>ABS(NewBase!B13-NewData!B13)/NewBase!B13*100</f>
        <v>100</v>
      </c>
      <c r="C13" s="3" t="s">
        <v>1</v>
      </c>
      <c r="D13" s="4" t="s">
        <v>38</v>
      </c>
      <c r="E13">
        <f>ABS(NewBase!E13-NewData!E13)/NewBase!E13*100</f>
        <v>100</v>
      </c>
    </row>
    <row r="14" spans="1:16">
      <c r="A14" s="1" t="s">
        <v>39</v>
      </c>
      <c r="B14">
        <f>ABS(NewBase!B14-NewData!B14)/NewBase!B14*100</f>
        <v>100</v>
      </c>
      <c r="C14" s="3" t="s">
        <v>1</v>
      </c>
      <c r="D14" s="4" t="s">
        <v>40</v>
      </c>
      <c r="E14">
        <f>ABS(NewBase!E14-NewData!E14)/NewBase!E14*100</f>
        <v>100</v>
      </c>
      <c r="F14" s="5" t="s">
        <v>41</v>
      </c>
    </row>
    <row r="15" spans="1:16">
      <c r="A15" s="1" t="s">
        <v>42</v>
      </c>
      <c r="B15">
        <f>ABS(NewBase!B15-NewData!B15)/NewBase!B15*100</f>
        <v>100</v>
      </c>
      <c r="C15" s="3" t="s">
        <v>43</v>
      </c>
      <c r="D15" s="4" t="s">
        <v>44</v>
      </c>
      <c r="E15">
        <f>ABS(NewBase!E15-NewData!E15)/NewBase!E15*100</f>
        <v>100</v>
      </c>
      <c r="F15" s="5" t="s">
        <v>41</v>
      </c>
    </row>
    <row r="16" spans="1:16" ht="15.75" thickBot="1">
      <c r="A16" s="1" t="s">
        <v>45</v>
      </c>
      <c r="B16">
        <f>ABS(NewBase!B16-NewData!B16)/NewBase!B16*100</f>
        <v>100</v>
      </c>
      <c r="C16" s="3" t="s">
        <v>43</v>
      </c>
      <c r="D16" s="4" t="s">
        <v>46</v>
      </c>
      <c r="E16">
        <f>ABS(NewBase!E16-NewData!E16)/NewBase!E16*100</f>
        <v>100</v>
      </c>
      <c r="F16" s="5" t="s">
        <v>41</v>
      </c>
    </row>
    <row r="17" spans="1:16">
      <c r="A17" s="1" t="s">
        <v>47</v>
      </c>
      <c r="B17">
        <f>ABS(NewBase!B17-NewData!B17)/NewBase!B17*100</f>
        <v>100</v>
      </c>
      <c r="C17" s="3" t="s">
        <v>48</v>
      </c>
      <c r="D17" s="4" t="s">
        <v>49</v>
      </c>
      <c r="E17">
        <f>ABS(NewBase!E17-NewData!E17)/NewBase!E17*100</f>
        <v>100</v>
      </c>
      <c r="F17" s="11" t="s">
        <v>41</v>
      </c>
      <c r="G17" s="36" t="s">
        <v>50</v>
      </c>
      <c r="H17" s="37"/>
      <c r="I17" s="37"/>
      <c r="J17" s="37"/>
      <c r="K17" s="37"/>
      <c r="L17" s="38"/>
    </row>
    <row r="18" spans="1:16">
      <c r="A18" s="1" t="s">
        <v>51</v>
      </c>
      <c r="B18">
        <f>ABS(NewBase!B18-NewData!B18)/NewBase!B18*100</f>
        <v>100</v>
      </c>
      <c r="C18" s="3" t="s">
        <v>52</v>
      </c>
      <c r="D18" s="4" t="s">
        <v>53</v>
      </c>
      <c r="E18">
        <f>ABS(NewBase!E18-NewData!E18)/NewBase!E18*100</f>
        <v>100</v>
      </c>
      <c r="F18" s="11" t="s">
        <v>41</v>
      </c>
      <c r="G18" s="1" t="s">
        <v>4</v>
      </c>
      <c r="H18">
        <f>ABS(NewBase!H18-NewData!H18)/NewBase!H18*100</f>
        <v>100</v>
      </c>
      <c r="I18" s="4" t="s">
        <v>54</v>
      </c>
      <c r="J18" t="e">
        <f>ABS(NewBase!J18-NewData!J18)/NewBase!J18*100</f>
        <v>#DIV/0!</v>
      </c>
      <c r="K18" s="4" t="s">
        <v>54</v>
      </c>
      <c r="L18">
        <f>ABS(NewBase!L18-NewData!L18)/NewBase!L18*100</f>
        <v>100</v>
      </c>
    </row>
    <row r="19" spans="1:16">
      <c r="A19" s="1" t="s">
        <v>55</v>
      </c>
      <c r="B19">
        <f>ABS(NewBase!B19-NewData!B19)/NewBase!B19*100</f>
        <v>100</v>
      </c>
      <c r="C19" s="3" t="s">
        <v>52</v>
      </c>
      <c r="D19" s="4" t="s">
        <v>56</v>
      </c>
      <c r="E19">
        <f>ABS(NewBase!E19-NewData!E19)/NewBase!E19*100</f>
        <v>100</v>
      </c>
      <c r="F19" s="11" t="s">
        <v>41</v>
      </c>
      <c r="G19" s="1" t="s">
        <v>57</v>
      </c>
      <c r="H19">
        <f>ABS(NewBase!H19-NewData!H19)/NewBase!H19*100</f>
        <v>100</v>
      </c>
      <c r="I19" s="4" t="s">
        <v>58</v>
      </c>
      <c r="J19" t="e">
        <f>ABS(NewBase!J19-NewData!J19)/NewBase!J19*100</f>
        <v>#DIV/0!</v>
      </c>
      <c r="K19" s="4" t="s">
        <v>58</v>
      </c>
      <c r="L19">
        <f>ABS(NewBase!L19-NewData!L19)/NewBase!L19*100</f>
        <v>100</v>
      </c>
    </row>
    <row r="20" spans="1:16">
      <c r="A20" s="1" t="s">
        <v>59</v>
      </c>
      <c r="B20">
        <f>ABS(NewBase!B20-NewData!B20)/NewBase!B20*100</f>
        <v>100</v>
      </c>
      <c r="C20" s="3" t="s">
        <v>52</v>
      </c>
      <c r="D20" s="4" t="s">
        <v>60</v>
      </c>
      <c r="E20">
        <f>ABS(NewBase!E20-NewData!E20)/NewBase!E20*100</f>
        <v>100</v>
      </c>
      <c r="F20" s="11" t="s">
        <v>27</v>
      </c>
      <c r="G20" s="1" t="s">
        <v>61</v>
      </c>
      <c r="H20">
        <f>ABS(NewBase!H20-NewData!H20)/NewBase!H20*100</f>
        <v>100</v>
      </c>
      <c r="I20" s="4" t="s">
        <v>62</v>
      </c>
      <c r="J20" t="e">
        <f>ABS(NewBase!J20-NewData!J20)/NewBase!J20*100</f>
        <v>#DIV/0!</v>
      </c>
      <c r="K20" s="4" t="s">
        <v>62</v>
      </c>
      <c r="L20">
        <f>ABS(NewBase!L20-NewData!L20)/NewBase!L20*100</f>
        <v>100</v>
      </c>
    </row>
    <row r="21" spans="1:16">
      <c r="A21" s="1" t="s">
        <v>63</v>
      </c>
      <c r="B21">
        <f>ABS(NewBase!B21-NewData!B21)/NewBase!B21*100</f>
        <v>100</v>
      </c>
      <c r="C21" s="3" t="s">
        <v>52</v>
      </c>
      <c r="D21" s="4" t="s">
        <v>64</v>
      </c>
      <c r="E21">
        <f>ABS(NewBase!E21-NewData!E21)/NewBase!E21*100</f>
        <v>100</v>
      </c>
      <c r="F21" s="11" t="s">
        <v>27</v>
      </c>
      <c r="G21" s="1" t="s">
        <v>12</v>
      </c>
      <c r="H21">
        <f>ABS(NewBase!H21-NewData!H21)/NewBase!H21*100</f>
        <v>100</v>
      </c>
      <c r="I21" s="4" t="s">
        <v>65</v>
      </c>
      <c r="J21">
        <f>ABS(NewBase!J21-NewData!J21)/NewBase!J21*100</f>
        <v>100</v>
      </c>
      <c r="K21" s="4" t="s">
        <v>66</v>
      </c>
      <c r="L21">
        <f>ABS(NewBase!L21-NewData!L21)/NewBase!L21*100</f>
        <v>100</v>
      </c>
      <c r="M21" s="12"/>
    </row>
    <row r="22" spans="1:16">
      <c r="A22" s="1" t="s">
        <v>67</v>
      </c>
      <c r="B22">
        <f>ABS(NewBase!B22-NewData!B22)/NewBase!B22*100</f>
        <v>100</v>
      </c>
      <c r="C22" s="3" t="s">
        <v>52</v>
      </c>
      <c r="D22" s="4" t="s">
        <v>68</v>
      </c>
      <c r="E22">
        <f>ABS(NewBase!E22-NewData!E22)/NewBase!E22*100</f>
        <v>100</v>
      </c>
      <c r="F22" s="11" t="s">
        <v>27</v>
      </c>
      <c r="G22" s="1" t="s">
        <v>5</v>
      </c>
      <c r="H22">
        <f>ABS(NewBase!H22-NewData!H22)/NewBase!H22*100</f>
        <v>100</v>
      </c>
      <c r="I22" s="4" t="s">
        <v>69</v>
      </c>
      <c r="J22">
        <f>ABS(NewBase!J22-NewData!J22)/NewBase!J22*100</f>
        <v>100</v>
      </c>
      <c r="K22" s="4" t="s">
        <v>70</v>
      </c>
      <c r="L22">
        <f>ABS(NewBase!L22-NewData!L22)/NewBase!L22*100</f>
        <v>100</v>
      </c>
    </row>
    <row r="23" spans="1:16" ht="15.75" thickBot="1">
      <c r="A23" s="14" t="s">
        <v>71</v>
      </c>
      <c r="B23">
        <f>ABS(NewBase!B23-NewData!B23)/NewBase!B23*100</f>
        <v>100</v>
      </c>
      <c r="C23" s="15" t="s">
        <v>52</v>
      </c>
      <c r="D23" s="16" t="s">
        <v>72</v>
      </c>
      <c r="E23">
        <f>ABS(NewBase!E23-NewData!E23)/NewBase!E23*100</f>
        <v>100</v>
      </c>
      <c r="F23" s="17" t="s">
        <v>27</v>
      </c>
      <c r="G23" s="1" t="s">
        <v>6</v>
      </c>
      <c r="H23">
        <f>ABS(NewBase!H23-NewData!H23)/NewBase!H23*100</f>
        <v>100</v>
      </c>
      <c r="I23" s="4" t="s">
        <v>73</v>
      </c>
      <c r="J23">
        <f>ABS(NewBase!J23-NewData!J23)/NewBase!J23*100</f>
        <v>100</v>
      </c>
      <c r="K23" s="4" t="s">
        <v>74</v>
      </c>
      <c r="L23">
        <f>ABS(NewBase!L23-NewData!L23)/NewBase!L23*100</f>
        <v>100</v>
      </c>
    </row>
    <row r="24" spans="1:16">
      <c r="G24" s="1" t="s">
        <v>65</v>
      </c>
      <c r="H24">
        <f>ABS(NewBase!H24-NewData!H24)/NewBase!H24*100</f>
        <v>100</v>
      </c>
      <c r="I24" s="4" t="s">
        <v>75</v>
      </c>
      <c r="J24">
        <f>ABS(NewBase!J24-NewData!J24)/NewBase!J24*100</f>
        <v>100</v>
      </c>
    </row>
    <row r="25" spans="1:16" ht="15.75" thickBot="1">
      <c r="G25" s="1" t="s">
        <v>69</v>
      </c>
      <c r="H25">
        <f>ABS(NewBase!H25-NewData!H25)/NewBase!H25*100</f>
        <v>100</v>
      </c>
      <c r="I25" s="4" t="s">
        <v>76</v>
      </c>
      <c r="J25">
        <f>ABS(NewBase!J25-NewData!J25)/NewBase!J25*100</f>
        <v>100</v>
      </c>
    </row>
    <row r="26" spans="1:16">
      <c r="A26" s="36" t="s">
        <v>77</v>
      </c>
      <c r="B26" s="37"/>
      <c r="C26" s="37"/>
      <c r="D26" s="38"/>
      <c r="G26" s="1" t="s">
        <v>73</v>
      </c>
      <c r="H26">
        <f>ABS(NewBase!H26-NewData!H26)/NewBase!H26*100</f>
        <v>100</v>
      </c>
      <c r="N26" s="36" t="s">
        <v>78</v>
      </c>
      <c r="O26" s="37"/>
      <c r="P26" s="38"/>
    </row>
    <row r="27" spans="1:16">
      <c r="A27" s="1" t="s">
        <v>79</v>
      </c>
      <c r="B27">
        <f>ABS(NewBase!B27-NewData!B27)/NewBase!B27*100</f>
        <v>100</v>
      </c>
      <c r="G27" s="1" t="s">
        <v>75</v>
      </c>
      <c r="H27">
        <f>ABS(NewBase!H27-NewData!H27)/NewBase!H27*100</f>
        <v>100</v>
      </c>
      <c r="I27" s="4" t="s">
        <v>80</v>
      </c>
      <c r="J27">
        <f>ABS(NewBase!J27-NewData!J27)/NewBase!J27*100</f>
        <v>100</v>
      </c>
      <c r="N27" s="1" t="s">
        <v>81</v>
      </c>
      <c r="O27">
        <f>ABS(NewBase!O27-NewData!O27)/NewBase!O27*100</f>
        <v>100</v>
      </c>
    </row>
    <row r="28" spans="1:16">
      <c r="A28" s="1" t="s">
        <v>82</v>
      </c>
      <c r="B28">
        <f>ABS(NewBase!B28-NewData!B28)/NewBase!B28*100</f>
        <v>100</v>
      </c>
      <c r="G28" s="1" t="s">
        <v>76</v>
      </c>
      <c r="H28">
        <f>ABS(NewBase!H28-NewData!H28)/NewBase!H28*100</f>
        <v>100</v>
      </c>
      <c r="I28" s="4" t="s">
        <v>83</v>
      </c>
      <c r="J28">
        <f>ABS(NewBase!J28-NewData!J28)/NewBase!J28*100</f>
        <v>100</v>
      </c>
      <c r="N28" s="1" t="s">
        <v>84</v>
      </c>
      <c r="O28">
        <f>ABS(NewBase!O28-NewData!O28)/NewBase!O28*100</f>
        <v>100</v>
      </c>
    </row>
    <row r="29" spans="1:16">
      <c r="A29" s="1" t="s">
        <v>85</v>
      </c>
      <c r="B29">
        <f>ABS(NewBase!B29-NewData!B29)/NewBase!B29*100</f>
        <v>100</v>
      </c>
      <c r="G29" s="1" t="s">
        <v>86</v>
      </c>
      <c r="H29">
        <f>ABS(NewBase!H29-NewData!H29)/NewBase!H29*100</f>
        <v>100</v>
      </c>
      <c r="I29" s="4" t="s">
        <v>87</v>
      </c>
      <c r="J29">
        <f>ABS(NewBase!J29-NewData!J29)/NewBase!J29*100</f>
        <v>100</v>
      </c>
      <c r="N29" s="1" t="s">
        <v>88</v>
      </c>
      <c r="O29">
        <f>ABS(NewBase!O29-NewData!O29)/NewBase!O29*100</f>
        <v>100</v>
      </c>
    </row>
    <row r="30" spans="1:16">
      <c r="A30" s="1" t="s">
        <v>89</v>
      </c>
      <c r="B30">
        <f>ABS(NewBase!B30-NewData!B30)/NewBase!B30*100</f>
        <v>100</v>
      </c>
      <c r="G30" s="1" t="s">
        <v>54</v>
      </c>
      <c r="H30">
        <f>ABS(NewBase!H30-NewData!H30)/NewBase!H30*100</f>
        <v>100</v>
      </c>
      <c r="I30" s="4" t="s">
        <v>90</v>
      </c>
      <c r="J30">
        <f>ABS(NewBase!J30-NewData!J30)/NewBase!J30*100</f>
        <v>100</v>
      </c>
      <c r="N30" s="1" t="s">
        <v>91</v>
      </c>
      <c r="O30">
        <f>ABS(NewBase!O30-NewData!O30)/NewBase!O30*100</f>
        <v>100</v>
      </c>
    </row>
    <row r="31" spans="1:16" ht="15.75" thickBot="1">
      <c r="A31" s="1" t="s">
        <v>92</v>
      </c>
      <c r="B31">
        <f>ABS(NewBase!B31-NewData!B31)/NewBase!B31*100</f>
        <v>100</v>
      </c>
      <c r="G31" s="14" t="s">
        <v>93</v>
      </c>
      <c r="N31" s="1" t="s">
        <v>94</v>
      </c>
      <c r="O31">
        <f>ABS(NewBase!O31-NewData!O31)/NewBase!O31*100</f>
        <v>100</v>
      </c>
    </row>
    <row r="32" spans="1:16">
      <c r="A32" s="1" t="s">
        <v>95</v>
      </c>
      <c r="B32">
        <f>ABS(NewBase!B32-NewData!B32)/NewBase!B32*100</f>
        <v>100</v>
      </c>
      <c r="G32" s="36" t="s">
        <v>96</v>
      </c>
      <c r="H32" s="37"/>
      <c r="I32" s="37"/>
      <c r="J32" s="37"/>
      <c r="K32" s="37"/>
      <c r="L32" s="38"/>
      <c r="N32" s="1" t="s">
        <v>85</v>
      </c>
      <c r="O32">
        <f>ABS(NewBase!O32-NewData!O32)/NewBase!O32*100</f>
        <v>100</v>
      </c>
    </row>
    <row r="33" spans="1:16">
      <c r="A33" s="1" t="s">
        <v>97</v>
      </c>
      <c r="B33">
        <f>ABS(NewBase!B33-NewData!B33)/NewBase!B33*100</f>
        <v>100</v>
      </c>
      <c r="G33" s="1" t="s">
        <v>4</v>
      </c>
      <c r="H33">
        <f>ABS(NewBase!H33-NewData!H33)/NewBase!H33*100</f>
        <v>100</v>
      </c>
      <c r="I33" s="4" t="s">
        <v>98</v>
      </c>
      <c r="J33">
        <f>ABS(NewBase!J33-NewData!J33)/NewBase!J33*100</f>
        <v>100</v>
      </c>
      <c r="N33" s="1" t="s">
        <v>89</v>
      </c>
      <c r="O33">
        <f>ABS(NewBase!O33-NewData!O33)/NewBase!O33*100</f>
        <v>100</v>
      </c>
    </row>
    <row r="34" spans="1:16">
      <c r="A34" s="1" t="s">
        <v>99</v>
      </c>
      <c r="B34">
        <f>ABS(NewBase!B34-NewData!B34)/NewBase!B34*100</f>
        <v>100</v>
      </c>
      <c r="G34" s="1" t="s">
        <v>57</v>
      </c>
      <c r="H34">
        <f>ABS(NewBase!H34-NewData!H34)/NewBase!H34*100</f>
        <v>100</v>
      </c>
      <c r="I34" s="4" t="s">
        <v>100</v>
      </c>
      <c r="J34">
        <f>ABS(NewBase!J34-NewData!J34)/NewBase!J34*100</f>
        <v>100</v>
      </c>
      <c r="N34" s="1" t="s">
        <v>92</v>
      </c>
      <c r="O34">
        <f>ABS(NewBase!O34-NewData!O34)/NewBase!O34*100</f>
        <v>100</v>
      </c>
    </row>
    <row r="35" spans="1:16">
      <c r="A35" s="1" t="s">
        <v>101</v>
      </c>
      <c r="B35">
        <f>ABS(NewBase!B35-NewData!B35)/NewBase!B35*100</f>
        <v>100</v>
      </c>
      <c r="G35" s="1" t="s">
        <v>61</v>
      </c>
      <c r="H35">
        <f>ABS(NewBase!H35-NewData!H35)/NewBase!H35*100</f>
        <v>100</v>
      </c>
      <c r="I35" s="4" t="s">
        <v>102</v>
      </c>
      <c r="K35" s="2" t="s">
        <v>103</v>
      </c>
      <c r="N35" s="1" t="s">
        <v>95</v>
      </c>
      <c r="O35">
        <f>ABS(NewBase!O35-NewData!O35)/NewBase!O35*100</f>
        <v>100</v>
      </c>
    </row>
    <row r="36" spans="1:16">
      <c r="A36" s="1" t="s">
        <v>104</v>
      </c>
      <c r="B36">
        <f>ABS(NewBase!B36-NewData!B36)/NewBase!B36*100</f>
        <v>100</v>
      </c>
      <c r="G36" s="1" t="s">
        <v>12</v>
      </c>
      <c r="H36">
        <f>ABS(NewBase!H36-NewData!H36)/NewBase!H36*100</f>
        <v>100</v>
      </c>
      <c r="I36" s="4" t="s">
        <v>105</v>
      </c>
      <c r="J36">
        <f>ABS(NewBase!J36-NewData!J36)/NewBase!J36*100</f>
        <v>100</v>
      </c>
      <c r="N36" s="1" t="s">
        <v>97</v>
      </c>
      <c r="O36">
        <f>ABS(NewBase!O36-NewData!O36)/NewBase!O36*100</f>
        <v>100</v>
      </c>
    </row>
    <row r="37" spans="1:16">
      <c r="A37" s="1" t="s">
        <v>106</v>
      </c>
      <c r="B37">
        <f>ABS(NewBase!B37-NewData!B37)/NewBase!B37*100</f>
        <v>100</v>
      </c>
      <c r="G37" s="1" t="s">
        <v>5</v>
      </c>
      <c r="H37">
        <f>ABS(NewBase!H37-NewData!H37)/NewBase!H37*100</f>
        <v>100</v>
      </c>
      <c r="I37" s="4" t="s">
        <v>65</v>
      </c>
      <c r="J37">
        <f>ABS(NewBase!J37-NewData!J37)/NewBase!J37*100</f>
        <v>100</v>
      </c>
      <c r="N37" s="1" t="s">
        <v>99</v>
      </c>
      <c r="O37">
        <f>ABS(NewBase!O37-NewData!O37)/NewBase!O37*100</f>
        <v>100</v>
      </c>
    </row>
    <row r="38" spans="1:16">
      <c r="A38" s="1" t="s">
        <v>107</v>
      </c>
      <c r="B38">
        <f>ABS(NewBase!B38-NewData!B38)/NewBase!B38*100</f>
        <v>100</v>
      </c>
      <c r="G38" s="1" t="s">
        <v>6</v>
      </c>
      <c r="H38">
        <f>ABS(NewBase!H38-NewData!H38)/NewBase!H38*100</f>
        <v>100</v>
      </c>
      <c r="I38" s="4" t="s">
        <v>69</v>
      </c>
      <c r="J38">
        <f>ABS(NewBase!J38-NewData!J38)/NewBase!J38*100</f>
        <v>100</v>
      </c>
      <c r="N38" s="1" t="s">
        <v>101</v>
      </c>
      <c r="O38">
        <f>ABS(NewBase!O38-NewData!O38)/NewBase!O38*100</f>
        <v>100</v>
      </c>
    </row>
    <row r="39" spans="1:16">
      <c r="A39" s="1" t="s">
        <v>108</v>
      </c>
      <c r="C39" s="2" t="s">
        <v>109</v>
      </c>
      <c r="G39" s="1" t="s">
        <v>65</v>
      </c>
      <c r="H39">
        <f>ABS(NewBase!H39-NewData!H39)/NewBase!H39*100</f>
        <v>100</v>
      </c>
      <c r="I39" s="4" t="s">
        <v>73</v>
      </c>
      <c r="J39">
        <f>ABS(NewBase!J39-NewData!J39)/NewBase!J39*100</f>
        <v>100</v>
      </c>
      <c r="N39" s="1" t="s">
        <v>104</v>
      </c>
      <c r="O39">
        <f>ABS(NewBase!O39-NewData!O39)/NewBase!O39*100</f>
        <v>100</v>
      </c>
    </row>
    <row r="40" spans="1:16">
      <c r="A40" s="1" t="s">
        <v>110</v>
      </c>
      <c r="C40" s="2" t="s">
        <v>111</v>
      </c>
      <c r="G40" s="1" t="s">
        <v>69</v>
      </c>
      <c r="H40">
        <f>ABS(NewBase!H40-NewData!H40)/NewBase!H40*100</f>
        <v>100</v>
      </c>
      <c r="I40" s="4" t="s">
        <v>75</v>
      </c>
      <c r="J40">
        <f>ABS(NewBase!J40-NewData!J40)/NewBase!J40*100</f>
        <v>100</v>
      </c>
      <c r="N40" s="1" t="s">
        <v>106</v>
      </c>
      <c r="O40">
        <f>ABS(NewBase!O40-NewData!O40)/NewBase!O40*100</f>
        <v>100</v>
      </c>
    </row>
    <row r="41" spans="1:16">
      <c r="A41" s="1" t="s">
        <v>112</v>
      </c>
      <c r="G41" s="1" t="s">
        <v>73</v>
      </c>
      <c r="H41">
        <f>ABS(NewBase!H41-NewData!H41)/NewBase!H41*100</f>
        <v>100</v>
      </c>
      <c r="I41" s="4" t="s">
        <v>76</v>
      </c>
      <c r="J41">
        <f>ABS(NewBase!J41-NewData!J41)/NewBase!J41*100</f>
        <v>100</v>
      </c>
      <c r="N41" s="1" t="s">
        <v>107</v>
      </c>
      <c r="O41">
        <f>ABS(NewBase!O41-NewData!O41)/NewBase!O41*100</f>
        <v>100</v>
      </c>
    </row>
    <row r="42" spans="1:16">
      <c r="A42" s="1" t="s">
        <v>113</v>
      </c>
      <c r="B42">
        <f>ABS(NewBase!B42-NewData!B42)/NewBase!B42*100</f>
        <v>100</v>
      </c>
      <c r="G42" s="1" t="s">
        <v>75</v>
      </c>
      <c r="H42">
        <f>ABS(NewBase!H42-NewData!H42)/NewBase!H42*100</f>
        <v>100</v>
      </c>
      <c r="I42" s="4" t="s">
        <v>114</v>
      </c>
      <c r="J42">
        <f>ABS(NewBase!J42-NewData!J42)/NewBase!J42*100</f>
        <v>100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ABS(NewBase!H43-NewData!H43)/NewBase!H43*100</f>
        <v>100</v>
      </c>
      <c r="I43" s="4" t="s">
        <v>116</v>
      </c>
      <c r="J43">
        <f>ABS(NewBase!J43-NewData!J43)/NewBase!J43*100</f>
        <v>100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ABS(NewBase!H44-NewData!H44)/NewBase!H44*100</f>
        <v>100</v>
      </c>
      <c r="I44" s="4" t="s">
        <v>119</v>
      </c>
      <c r="J44">
        <f>ABS(NewBase!J44-NewData!J44)/NewBase!J44*100</f>
        <v>100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ABS(NewBase!H45-NewData!H45)/NewBase!H45*100</f>
        <v>100</v>
      </c>
      <c r="N45" s="1" t="s">
        <v>113</v>
      </c>
      <c r="O45">
        <f>ABS(NewBase!O45-NewData!O45)/NewBase!O45*100</f>
        <v>100</v>
      </c>
    </row>
    <row r="46" spans="1:16" ht="15.75" thickBot="1">
      <c r="A46" s="1" t="s">
        <v>123</v>
      </c>
      <c r="B46">
        <f>ABS(NewBase!B46-NewData!B46)/NewBase!B46*100</f>
        <v>100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B47">
        <f>ABS(NewBase!B47-NewData!B47)/NewBase!B47*100</f>
        <v>100</v>
      </c>
      <c r="C47" s="4" t="s">
        <v>125</v>
      </c>
      <c r="D47" s="13"/>
      <c r="N47" s="1" t="s">
        <v>117</v>
      </c>
      <c r="P47" s="13" t="s">
        <v>111</v>
      </c>
    </row>
    <row r="48" spans="1:16">
      <c r="A48" s="1" t="s">
        <v>126</v>
      </c>
      <c r="B48">
        <f>ABS(NewBase!B48-NewData!B48)/NewBase!B48*100</f>
        <v>100</v>
      </c>
      <c r="C48" s="4" t="s">
        <v>127</v>
      </c>
      <c r="D48" s="13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</row>
    <row r="49" spans="1:16">
      <c r="A49" s="1" t="s">
        <v>129</v>
      </c>
      <c r="B49">
        <f>ABS(NewBase!B49-NewData!B49)/NewBase!B49*100</f>
        <v>100</v>
      </c>
      <c r="C49" s="4" t="s">
        <v>130</v>
      </c>
      <c r="D49" s="13"/>
      <c r="H49" s="7" t="s">
        <v>131</v>
      </c>
      <c r="I49" s="7" t="s">
        <v>132</v>
      </c>
      <c r="J49" s="23" t="s">
        <v>133</v>
      </c>
      <c r="L49" s="7" t="s">
        <v>131</v>
      </c>
      <c r="M49" s="24" t="s">
        <v>132</v>
      </c>
      <c r="N49" s="1" t="s">
        <v>123</v>
      </c>
      <c r="O49">
        <f>ABS(NewBase!O49-NewData!O49)/NewBase!O49*100</f>
        <v>100</v>
      </c>
    </row>
    <row r="50" spans="1:16">
      <c r="A50" s="1" t="s">
        <v>134</v>
      </c>
      <c r="B50">
        <f>ABS(NewBase!B50-NewData!B50)/NewBase!B50*100</f>
        <v>100</v>
      </c>
      <c r="C50" s="4" t="s">
        <v>135</v>
      </c>
      <c r="D50" s="13"/>
      <c r="G50" s="1" t="s">
        <v>136</v>
      </c>
      <c r="K50" s="1" t="s">
        <v>137</v>
      </c>
      <c r="L50">
        <f>ABS(NewBase!L50-NewData!L50)/NewBase!L50*100</f>
        <v>100</v>
      </c>
      <c r="M50">
        <f>ABS(NewBase!M50-NewData!M50)/NewBase!M50*100</f>
        <v>100</v>
      </c>
      <c r="N50" s="1" t="s">
        <v>124</v>
      </c>
      <c r="O50">
        <f>ABS(NewBase!O50-NewData!O50)/NewBase!O50*100</f>
        <v>100</v>
      </c>
    </row>
    <row r="51" spans="1:16">
      <c r="A51" s="1" t="s">
        <v>138</v>
      </c>
      <c r="B51">
        <f>ABS(NewBase!B51-NewData!B51)/NewBase!B51*100</f>
        <v>100</v>
      </c>
      <c r="G51" s="1" t="s">
        <v>89</v>
      </c>
      <c r="K51" s="1" t="s">
        <v>139</v>
      </c>
      <c r="L51">
        <f>ABS(NewBase!L51-NewData!L51)/NewBase!L51*100</f>
        <v>100</v>
      </c>
      <c r="N51" s="1" t="s">
        <v>126</v>
      </c>
      <c r="O51">
        <f>ABS(NewBase!O51-NewData!O51)/NewBase!O51*100</f>
        <v>100</v>
      </c>
    </row>
    <row r="52" spans="1:16">
      <c r="A52" s="1" t="s">
        <v>140</v>
      </c>
      <c r="B52">
        <f>ABS(NewBase!B52-NewData!B52)/NewBase!B52*100</f>
        <v>100</v>
      </c>
      <c r="G52" s="1" t="s">
        <v>141</v>
      </c>
      <c r="K52" s="1" t="s">
        <v>131</v>
      </c>
      <c r="L52">
        <f>ABS(NewBase!L52-NewData!L52)/NewBase!L52*100</f>
        <v>100</v>
      </c>
      <c r="N52" s="1" t="s">
        <v>129</v>
      </c>
      <c r="O52">
        <f>ABS(NewBase!O52-NewData!O52)/NewBase!O52*100</f>
        <v>100</v>
      </c>
    </row>
    <row r="53" spans="1:16">
      <c r="A53" s="1" t="s">
        <v>142</v>
      </c>
      <c r="B53">
        <f>ABS(NewBase!B53-NewData!B53)/NewBase!B53*100</f>
        <v>100</v>
      </c>
      <c r="G53" s="1" t="s">
        <v>143</v>
      </c>
      <c r="K53" s="1" t="s">
        <v>144</v>
      </c>
      <c r="M53">
        <f>ABS(NewBase!M53-NewData!M53)/NewBase!M53*100</f>
        <v>100</v>
      </c>
      <c r="N53" s="1" t="s">
        <v>134</v>
      </c>
      <c r="O53">
        <f>ABS(NewBase!O53-NewData!O53)/NewBase!O53*100</f>
        <v>100</v>
      </c>
    </row>
    <row r="54" spans="1:16">
      <c r="A54" s="1" t="s">
        <v>145</v>
      </c>
      <c r="B54">
        <f>ABS(NewBase!B54-NewData!B54)/NewBase!B54*100</f>
        <v>100</v>
      </c>
      <c r="C54" s="2" t="s">
        <v>146</v>
      </c>
      <c r="G54" s="1" t="s">
        <v>147</v>
      </c>
      <c r="K54" s="1" t="s">
        <v>148</v>
      </c>
      <c r="M54">
        <f>ABS(NewBase!M54-NewData!M54)/NewBase!M54*100</f>
        <v>100</v>
      </c>
      <c r="N54" s="1" t="s">
        <v>138</v>
      </c>
      <c r="O54">
        <f>ABS(NewBase!O54-NewData!O54)/NewBase!O54*100</f>
        <v>100</v>
      </c>
    </row>
    <row r="55" spans="1:16">
      <c r="K55" s="1" t="s">
        <v>149</v>
      </c>
      <c r="M55">
        <f>ABS(NewBase!M55-NewData!M55)/NewBase!M55*100</f>
        <v>100</v>
      </c>
      <c r="N55" s="1" t="s">
        <v>140</v>
      </c>
      <c r="O55">
        <f>ABS(NewBase!O55-NewData!O55)/NewBase!O55*100</f>
        <v>100</v>
      </c>
    </row>
    <row r="56" spans="1:16">
      <c r="A56" s="1" t="s">
        <v>150</v>
      </c>
      <c r="G56" s="1" t="s">
        <v>151</v>
      </c>
      <c r="K56" s="1" t="s">
        <v>152</v>
      </c>
      <c r="L56">
        <f>ABS(NewBase!L56-NewData!L56)/NewBase!L56*100</f>
        <v>100</v>
      </c>
      <c r="M56">
        <f>ABS(NewBase!M56-NewData!M56)/NewBase!M56*100</f>
        <v>100</v>
      </c>
      <c r="N56" s="1" t="s">
        <v>142</v>
      </c>
      <c r="O56">
        <f>ABS(NewBase!O56-NewData!O56)/NewBase!O56*100</f>
        <v>100</v>
      </c>
    </row>
    <row r="57" spans="1:16">
      <c r="A57" s="1" t="s">
        <v>153</v>
      </c>
      <c r="G57" s="1" t="s">
        <v>154</v>
      </c>
      <c r="K57" s="1" t="s">
        <v>155</v>
      </c>
      <c r="L57">
        <f>ABS(NewBase!L57-NewData!L57)/NewBase!L57*100</f>
        <v>100</v>
      </c>
      <c r="M57">
        <f>ABS(NewBase!M57-NewData!M57)/NewBase!M57*100</f>
        <v>100</v>
      </c>
      <c r="N57" s="1" t="s">
        <v>156</v>
      </c>
      <c r="O57">
        <f>ABS(NewBase!O57-NewData!O57)/NewBase!O57*100</f>
        <v>100</v>
      </c>
      <c r="P57" s="13" t="s">
        <v>146</v>
      </c>
    </row>
    <row r="58" spans="1:16">
      <c r="A58" s="1" t="s">
        <v>157</v>
      </c>
      <c r="K58" s="1" t="s">
        <v>158</v>
      </c>
      <c r="L58">
        <f>ABS(NewBase!L58-NewData!L58)/NewBase!L58*100</f>
        <v>100</v>
      </c>
      <c r="M58">
        <f>ABS(NewBase!M58-NewData!M58)/NewBase!M58*100</f>
        <v>100</v>
      </c>
    </row>
    <row r="59" spans="1:16">
      <c r="A59" s="1" t="s">
        <v>159</v>
      </c>
      <c r="G59" s="1" t="s">
        <v>160</v>
      </c>
      <c r="K59" s="1" t="s">
        <v>161</v>
      </c>
      <c r="L59">
        <f>ABS(NewBase!L59-NewData!L59)/NewBase!L59*100</f>
        <v>100</v>
      </c>
      <c r="M59">
        <f>ABS(NewBase!M59-NewData!M59)/NewBase!M59*100</f>
        <v>100</v>
      </c>
      <c r="N59" s="1" t="s">
        <v>162</v>
      </c>
    </row>
    <row r="60" spans="1:16">
      <c r="A60" s="1" t="s">
        <v>163</v>
      </c>
      <c r="K60" s="1" t="s">
        <v>164</v>
      </c>
      <c r="L60">
        <f>ABS(NewBase!L60-NewData!L60)/NewBase!L60*100</f>
        <v>100</v>
      </c>
      <c r="M60">
        <f>ABS(NewBase!M60-NewData!M60)/NewBase!M60*100</f>
        <v>100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ABS(NewBase!L61-NewData!L61)/NewBase!L61*100</f>
        <v>100</v>
      </c>
      <c r="M61">
        <f>ABS(NewBase!M61-NewData!M61)/NewBase!M61*100</f>
        <v>100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ABS(NewBase!L62-NewData!L62)/NewBase!L62*100</f>
        <v>100</v>
      </c>
      <c r="M62">
        <f>ABS(NewBase!M62-NewData!M62)/NewBase!M62*100</f>
        <v>100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L63">
        <f>ABS(NewBase!L63-NewData!L63)/NewBase!L63*100</f>
        <v>100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ABS(NewBase!M64-NewData!M64)/NewBase!M64*100</f>
        <v>100</v>
      </c>
      <c r="N64" s="1" t="s">
        <v>176</v>
      </c>
    </row>
    <row r="65" spans="1:16" ht="15.75" thickBot="1">
      <c r="K65" s="14" t="s">
        <v>177</v>
      </c>
      <c r="L65">
        <f>ABS(NewBase!L65-NewData!L65)/NewBase!L65*100</f>
        <v>100</v>
      </c>
      <c r="M65">
        <f>ABS(NewBase!M65-NewData!M65)/NewBase!M65*100</f>
        <v>100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70" spans="1:16">
      <c r="N70" s="1" t="s">
        <v>186</v>
      </c>
      <c r="P70" s="13" t="s">
        <v>180</v>
      </c>
    </row>
    <row r="71" spans="1:16">
      <c r="N71" s="1" t="s">
        <v>187</v>
      </c>
      <c r="P71" s="13" t="s">
        <v>188</v>
      </c>
    </row>
    <row r="72" spans="1:16" ht="15.75" thickBot="1">
      <c r="N72" s="14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XFD1048576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84DC-4DF4-4023-8F21-55FF6E4C6CB5}">
  <dimension ref="A1:P72"/>
  <sheetViews>
    <sheetView topLeftCell="A32" workbookViewId="0">
      <selection activeCell="F54" sqref="F54"/>
    </sheetView>
  </sheetViews>
  <sheetFormatPr defaultRowHeight="15"/>
  <sheetData>
    <row r="1" spans="1:16">
      <c r="A1" s="1" t="s">
        <v>0</v>
      </c>
      <c r="B1">
        <f>ABS(OldFixed!B1-NewData!B1)/OldFixed!B1*100</f>
        <v>100</v>
      </c>
      <c r="C1" s="3" t="s">
        <v>1</v>
      </c>
      <c r="D1" s="4" t="s">
        <v>2</v>
      </c>
      <c r="E1">
        <f>ABS(OldFixed!E1-NewData!E1)/OldFixed!E1*100</f>
        <v>100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ABS(OldFixed!B2-NewData!B2)/OldFixed!B2*100</f>
        <v>100</v>
      </c>
      <c r="C2" s="3" t="s">
        <v>1</v>
      </c>
      <c r="D2" s="4" t="s">
        <v>15</v>
      </c>
      <c r="E2">
        <f>ABS(OldFixed!E2-NewData!E2)/OldFixed!E2*100</f>
        <v>100</v>
      </c>
    </row>
    <row r="3" spans="1:16">
      <c r="A3" s="1" t="s">
        <v>16</v>
      </c>
      <c r="B3">
        <f>ABS(OldFixed!B3-NewData!B3)/OldFixed!B3*100</f>
        <v>100</v>
      </c>
      <c r="D3" s="4" t="s">
        <v>17</v>
      </c>
      <c r="E3">
        <f>ABS(OldFixed!E3-NewData!E3)/OldFixed!E3*100</f>
        <v>100</v>
      </c>
    </row>
    <row r="4" spans="1:16">
      <c r="A4" s="1" t="s">
        <v>18</v>
      </c>
      <c r="B4">
        <f>ABS(OldFixed!B4-NewData!B4)/OldFixed!B4*100</f>
        <v>100</v>
      </c>
      <c r="D4" s="4" t="s">
        <v>19</v>
      </c>
      <c r="E4">
        <f>ABS(OldFixed!E4-NewData!E4)/OldFixed!E4*100</f>
        <v>100</v>
      </c>
    </row>
    <row r="5" spans="1:16">
      <c r="A5" s="1" t="s">
        <v>20</v>
      </c>
      <c r="B5">
        <f>ABS(OldFixed!B5-NewData!B5)/OldFixed!B5*100</f>
        <v>100</v>
      </c>
      <c r="D5" s="4" t="s">
        <v>21</v>
      </c>
      <c r="E5">
        <f>ABS(OldFixed!E5-NewData!E5)/OldFixed!E5*100</f>
        <v>100</v>
      </c>
    </row>
    <row r="6" spans="1:16">
      <c r="A6" s="1" t="s">
        <v>22</v>
      </c>
      <c r="B6">
        <f>ABS(OldFixed!B6-NewData!B6)/OldFixed!B6*100</f>
        <v>100</v>
      </c>
      <c r="D6" s="4" t="s">
        <v>23</v>
      </c>
      <c r="E6">
        <f>ABS(OldFixed!E6-NewData!E6)/OldFixed!E6*100</f>
        <v>100</v>
      </c>
    </row>
    <row r="7" spans="1:16">
      <c r="A7" s="1" t="s">
        <v>24</v>
      </c>
      <c r="B7">
        <f>ABS(OldFixed!B7-NewData!B7)/OldFixed!B7*100</f>
        <v>100</v>
      </c>
      <c r="D7" s="4" t="s">
        <v>25</v>
      </c>
      <c r="E7">
        <f>ABS(OldFixed!E7-NewData!E7)/OldFixed!E7*100</f>
        <v>100</v>
      </c>
    </row>
    <row r="8" spans="1:16">
      <c r="A8" s="1" t="s">
        <v>26</v>
      </c>
      <c r="B8">
        <f>ABS(OldFixed!B8-NewData!B8)/OldFixed!B8*100</f>
        <v>100</v>
      </c>
      <c r="C8" s="3" t="s">
        <v>27</v>
      </c>
      <c r="D8" s="4" t="s">
        <v>28</v>
      </c>
      <c r="E8">
        <f>ABS(OldFixed!E8-NewData!E8)/OldFixed!E8*100</f>
        <v>100</v>
      </c>
    </row>
    <row r="9" spans="1:16">
      <c r="A9" s="1" t="s">
        <v>29</v>
      </c>
      <c r="B9">
        <f>ABS(OldFixed!B9-NewData!B9)/OldFixed!B9*100</f>
        <v>100</v>
      </c>
      <c r="C9" s="3" t="s">
        <v>27</v>
      </c>
      <c r="D9" s="4" t="s">
        <v>30</v>
      </c>
      <c r="E9">
        <f>ABS(OldFixed!E9-NewData!E9)/OldFixed!E9*100</f>
        <v>100</v>
      </c>
    </row>
    <row r="10" spans="1:16">
      <c r="A10" s="1" t="s">
        <v>31</v>
      </c>
      <c r="B10">
        <f>ABS(OldFixed!B10-NewData!B10)/OldFixed!B10*100</f>
        <v>100</v>
      </c>
      <c r="C10" s="3" t="s">
        <v>27</v>
      </c>
      <c r="D10" s="4" t="s">
        <v>32</v>
      </c>
      <c r="E10">
        <f>ABS(OldFixed!E10-NewData!E10)/OldFixed!E10*100</f>
        <v>100</v>
      </c>
      <c r="G10">
        <f>ABS(OldFixed!G10-NewData!G10)/OldFixed!G10*100</f>
        <v>100</v>
      </c>
      <c r="H10">
        <f>ABS(OldFixed!H10-NewData!H10)/OldFixed!H10*100</f>
        <v>100</v>
      </c>
      <c r="I10">
        <f>ABS(OldFixed!I10-NewData!I10)/OldFixed!I10*100</f>
        <v>100</v>
      </c>
      <c r="J10">
        <f>ABS(OldFixed!J10-NewData!J10)/OldFixed!J10*100</f>
        <v>100</v>
      </c>
      <c r="K10">
        <f>ABS(OldFixed!K10-NewData!K10)/OldFixed!K10*100</f>
        <v>100</v>
      </c>
      <c r="L10">
        <f>ABS(OldFixed!L10-NewData!L10)/OldFixed!L10*100</f>
        <v>100</v>
      </c>
      <c r="M10">
        <f>ABS(OldFixed!M10-NewData!M10)/OldFixed!M10*100</f>
        <v>100</v>
      </c>
      <c r="N10">
        <f>ABS(OldFixed!N10-NewData!N10)/OldFixed!N10*100</f>
        <v>100</v>
      </c>
      <c r="O10">
        <f>ABS(OldFixed!O10-NewData!O10)/OldFixed!O10*100</f>
        <v>100</v>
      </c>
      <c r="P10">
        <f>ABS(OldFixed!P10-NewData!P10)/OldFixed!P10*100</f>
        <v>100</v>
      </c>
    </row>
    <row r="11" spans="1:16">
      <c r="A11" s="1" t="s">
        <v>33</v>
      </c>
      <c r="B11">
        <f>ABS(OldFixed!B11-NewData!B11)/OldFixed!B11*100</f>
        <v>100</v>
      </c>
      <c r="C11" s="3" t="s">
        <v>27</v>
      </c>
      <c r="D11" s="4" t="s">
        <v>34</v>
      </c>
      <c r="E11">
        <f>ABS(OldFixed!E11-NewData!E11)/OldFixed!E11*100</f>
        <v>100</v>
      </c>
    </row>
    <row r="12" spans="1:16">
      <c r="A12" s="1" t="s">
        <v>35</v>
      </c>
      <c r="B12">
        <f>ABS(OldFixed!B12-NewData!B12)/OldFixed!B12*100</f>
        <v>100</v>
      </c>
      <c r="D12" s="4" t="s">
        <v>36</v>
      </c>
      <c r="E12">
        <f>ABS(OldFixed!E12-NewData!E12)/OldFixed!E12*100</f>
        <v>100</v>
      </c>
    </row>
    <row r="13" spans="1:16">
      <c r="A13" s="1" t="s">
        <v>37</v>
      </c>
      <c r="B13">
        <f>ABS(OldFixed!B13-NewData!B13)/OldFixed!B13*100</f>
        <v>100</v>
      </c>
      <c r="C13" s="3" t="s">
        <v>1</v>
      </c>
      <c r="D13" s="4" t="s">
        <v>38</v>
      </c>
      <c r="E13">
        <f>ABS(OldFixed!E13-NewData!E13)/OldFixed!E13*100</f>
        <v>100</v>
      </c>
    </row>
    <row r="14" spans="1:16">
      <c r="A14" s="1" t="s">
        <v>39</v>
      </c>
      <c r="B14">
        <f>ABS(OldFixed!B14-NewData!B14)/OldFixed!B14*100</f>
        <v>100</v>
      </c>
      <c r="C14" s="3" t="s">
        <v>1</v>
      </c>
      <c r="D14" s="4" t="s">
        <v>40</v>
      </c>
      <c r="E14">
        <f>ABS(OldFixed!E14-NewData!E14)/OldFixed!E14*100</f>
        <v>100</v>
      </c>
      <c r="F14" s="5" t="s">
        <v>41</v>
      </c>
    </row>
    <row r="15" spans="1:16">
      <c r="A15" s="1" t="s">
        <v>42</v>
      </c>
      <c r="B15">
        <f>ABS(OldFixed!B15-NewData!B15)/OldFixed!B15*100</f>
        <v>100</v>
      </c>
      <c r="C15" s="3" t="s">
        <v>43</v>
      </c>
      <c r="D15" s="4" t="s">
        <v>44</v>
      </c>
      <c r="E15">
        <f>ABS(OldFixed!E15-NewData!E15)/OldFixed!E15*100</f>
        <v>100</v>
      </c>
      <c r="F15" s="5" t="s">
        <v>41</v>
      </c>
    </row>
    <row r="16" spans="1:16" ht="15.75" thickBot="1">
      <c r="A16" s="1" t="s">
        <v>45</v>
      </c>
      <c r="B16">
        <f>ABS(OldFixed!B16-NewData!B16)/OldFixed!B16*100</f>
        <v>100</v>
      </c>
      <c r="C16" s="3" t="s">
        <v>43</v>
      </c>
      <c r="D16" s="4" t="s">
        <v>46</v>
      </c>
      <c r="E16">
        <f>ABS(OldFixed!E16-NewData!E16)/OldFixed!E16*100</f>
        <v>100</v>
      </c>
      <c r="F16" s="5" t="s">
        <v>41</v>
      </c>
    </row>
    <row r="17" spans="1:16">
      <c r="A17" s="1" t="s">
        <v>47</v>
      </c>
      <c r="B17">
        <f>ABS(OldFixed!B17-NewData!B17)/OldFixed!B17*100</f>
        <v>100</v>
      </c>
      <c r="C17" s="3" t="s">
        <v>48</v>
      </c>
      <c r="D17" s="4" t="s">
        <v>49</v>
      </c>
      <c r="E17">
        <f>ABS(OldFixed!E17-NewData!E17)/OldFixed!E17*100</f>
        <v>100</v>
      </c>
      <c r="F17" s="11" t="s">
        <v>41</v>
      </c>
      <c r="G17" s="36" t="s">
        <v>50</v>
      </c>
      <c r="H17" s="37"/>
      <c r="I17" s="37"/>
      <c r="J17" s="37"/>
      <c r="K17" s="37"/>
      <c r="L17" s="38"/>
    </row>
    <row r="18" spans="1:16">
      <c r="A18" s="1" t="s">
        <v>51</v>
      </c>
      <c r="B18">
        <f>ABS(OldFixed!B18-NewData!B18)/OldFixed!B18*100</f>
        <v>100</v>
      </c>
      <c r="C18" s="3" t="s">
        <v>52</v>
      </c>
      <c r="D18" s="4" t="s">
        <v>53</v>
      </c>
      <c r="E18">
        <f>ABS(OldFixed!E18-NewData!E18)/OldFixed!E18*100</f>
        <v>100</v>
      </c>
      <c r="F18" s="11" t="s">
        <v>41</v>
      </c>
      <c r="G18" s="1" t="s">
        <v>4</v>
      </c>
      <c r="H18">
        <f>ABS(OldFixed!H18-NewData!H18)/OldFixed!H18*100</f>
        <v>100</v>
      </c>
      <c r="I18" s="4" t="s">
        <v>54</v>
      </c>
      <c r="J18">
        <f>ABS(OldFixed!J18-NewData!J18)/OldFixed!J18*100</f>
        <v>100</v>
      </c>
      <c r="K18" s="4" t="s">
        <v>54</v>
      </c>
      <c r="L18">
        <f>ABS(OldFixed!L18-NewData!L18)/OldFixed!L18*100</f>
        <v>100</v>
      </c>
    </row>
    <row r="19" spans="1:16">
      <c r="A19" s="1" t="s">
        <v>55</v>
      </c>
      <c r="B19">
        <f>ABS(OldFixed!B19-NewData!B19)/OldFixed!B19*100</f>
        <v>100</v>
      </c>
      <c r="C19" s="3" t="s">
        <v>52</v>
      </c>
      <c r="D19" s="4" t="s">
        <v>56</v>
      </c>
      <c r="E19">
        <f>ABS(OldFixed!E19-NewData!E19)/OldFixed!E19*100</f>
        <v>100</v>
      </c>
      <c r="F19" s="11" t="s">
        <v>41</v>
      </c>
      <c r="G19" s="1" t="s">
        <v>57</v>
      </c>
      <c r="H19">
        <f>ABS(OldFixed!H19-NewData!H19)/OldFixed!H19*100</f>
        <v>100</v>
      </c>
      <c r="I19" s="4" t="s">
        <v>58</v>
      </c>
      <c r="J19">
        <f>ABS(OldFixed!J19-NewData!J19)/OldFixed!J19*100</f>
        <v>100</v>
      </c>
      <c r="K19" s="4" t="s">
        <v>58</v>
      </c>
      <c r="L19">
        <f>ABS(OldFixed!L19-NewData!L19)/OldFixed!L19*100</f>
        <v>100</v>
      </c>
    </row>
    <row r="20" spans="1:16">
      <c r="A20" s="1" t="s">
        <v>59</v>
      </c>
      <c r="B20">
        <f>ABS(OldFixed!B20-NewData!B20)/OldFixed!B20*100</f>
        <v>100</v>
      </c>
      <c r="C20" s="3" t="s">
        <v>52</v>
      </c>
      <c r="D20" s="4" t="s">
        <v>60</v>
      </c>
      <c r="E20">
        <f>ABS(OldFixed!E20-NewData!E20)/OldFixed!E20*100</f>
        <v>100</v>
      </c>
      <c r="F20" s="11" t="s">
        <v>27</v>
      </c>
      <c r="G20" s="1" t="s">
        <v>61</v>
      </c>
      <c r="H20">
        <f>ABS(OldFixed!H20-NewData!H20)/OldFixed!H20*100</f>
        <v>100</v>
      </c>
      <c r="I20" s="4" t="s">
        <v>62</v>
      </c>
      <c r="J20">
        <f>ABS(OldFixed!J20-NewData!J20)/OldFixed!J20*100</f>
        <v>100</v>
      </c>
      <c r="K20" s="4" t="s">
        <v>62</v>
      </c>
      <c r="L20">
        <f>ABS(OldFixed!L20-NewData!L20)/OldFixed!L20*100</f>
        <v>100</v>
      </c>
    </row>
    <row r="21" spans="1:16">
      <c r="A21" s="1" t="s">
        <v>63</v>
      </c>
      <c r="B21">
        <f>ABS(OldFixed!B21-NewData!B21)/OldFixed!B21*100</f>
        <v>100</v>
      </c>
      <c r="C21" s="3" t="s">
        <v>52</v>
      </c>
      <c r="D21" s="4" t="s">
        <v>64</v>
      </c>
      <c r="E21">
        <f>ABS(OldFixed!E21-NewData!E21)/OldFixed!E21*100</f>
        <v>100</v>
      </c>
      <c r="F21" s="11" t="s">
        <v>27</v>
      </c>
      <c r="G21" s="1" t="s">
        <v>12</v>
      </c>
      <c r="H21">
        <f>ABS(OldFixed!H21-NewData!H21)/OldFixed!H21*100</f>
        <v>100</v>
      </c>
      <c r="I21" s="4" t="s">
        <v>65</v>
      </c>
      <c r="J21">
        <f>ABS(OldFixed!J21-NewData!J21)/OldFixed!J21*100</f>
        <v>100</v>
      </c>
      <c r="K21" s="4" t="s">
        <v>66</v>
      </c>
      <c r="L21">
        <f>ABS(OldFixed!L21-NewData!L21)/OldFixed!L21*100</f>
        <v>100</v>
      </c>
      <c r="M21" s="12"/>
    </row>
    <row r="22" spans="1:16">
      <c r="A22" s="1" t="s">
        <v>67</v>
      </c>
      <c r="B22">
        <f>ABS(OldFixed!B22-NewData!B22)/OldFixed!B22*100</f>
        <v>100</v>
      </c>
      <c r="C22" s="3" t="s">
        <v>52</v>
      </c>
      <c r="D22" s="4" t="s">
        <v>68</v>
      </c>
      <c r="E22">
        <f>ABS(OldFixed!E22-NewData!E22)/OldFixed!E22*100</f>
        <v>100</v>
      </c>
      <c r="F22" s="11" t="s">
        <v>27</v>
      </c>
      <c r="G22" s="1" t="s">
        <v>5</v>
      </c>
      <c r="H22">
        <f>ABS(OldFixed!H22-NewData!H22)/OldFixed!H22*100</f>
        <v>100</v>
      </c>
      <c r="I22" s="4" t="s">
        <v>69</v>
      </c>
      <c r="J22">
        <f>ABS(OldFixed!J22-NewData!J22)/OldFixed!J22*100</f>
        <v>100</v>
      </c>
      <c r="K22" s="4" t="s">
        <v>70</v>
      </c>
      <c r="L22">
        <f>ABS(OldFixed!L22-NewData!L22)/OldFixed!L22*100</f>
        <v>100</v>
      </c>
    </row>
    <row r="23" spans="1:16" ht="15.75" thickBot="1">
      <c r="A23" s="14" t="s">
        <v>71</v>
      </c>
      <c r="B23">
        <f>ABS(OldFixed!B23-NewData!B23)/OldFixed!B23*100</f>
        <v>100</v>
      </c>
      <c r="C23" s="15" t="s">
        <v>52</v>
      </c>
      <c r="D23" s="16" t="s">
        <v>72</v>
      </c>
      <c r="E23">
        <f>ABS(OldFixed!E23-NewData!E23)/OldFixed!E23*100</f>
        <v>100</v>
      </c>
      <c r="F23" s="17" t="s">
        <v>27</v>
      </c>
      <c r="G23" s="1" t="s">
        <v>6</v>
      </c>
      <c r="H23">
        <f>ABS(OldFixed!H23-NewData!H23)/OldFixed!H23*100</f>
        <v>100</v>
      </c>
      <c r="I23" s="4" t="s">
        <v>73</v>
      </c>
      <c r="J23">
        <f>ABS(OldFixed!J23-NewData!J23)/OldFixed!J23*100</f>
        <v>100</v>
      </c>
      <c r="K23" s="4" t="s">
        <v>74</v>
      </c>
      <c r="L23">
        <f>ABS(OldFixed!L23-NewData!L23)/OldFixed!L23*100</f>
        <v>100</v>
      </c>
    </row>
    <row r="24" spans="1:16">
      <c r="G24" s="1" t="s">
        <v>65</v>
      </c>
      <c r="H24">
        <f>ABS(OldFixed!H24-NewData!H24)/OldFixed!H24*100</f>
        <v>100</v>
      </c>
      <c r="I24" s="4" t="s">
        <v>75</v>
      </c>
      <c r="J24">
        <f>ABS(OldFixed!J24-NewData!J24)/OldFixed!J24*100</f>
        <v>100</v>
      </c>
    </row>
    <row r="25" spans="1:16" ht="15.75" thickBot="1">
      <c r="G25" s="1" t="s">
        <v>69</v>
      </c>
      <c r="H25">
        <f>ABS(OldFixed!H25-NewData!H25)/OldFixed!H25*100</f>
        <v>100</v>
      </c>
      <c r="I25" s="4" t="s">
        <v>76</v>
      </c>
      <c r="J25">
        <f>ABS(OldFixed!J25-NewData!J25)/OldFixed!J25*100</f>
        <v>100</v>
      </c>
    </row>
    <row r="26" spans="1:16">
      <c r="A26" s="36" t="s">
        <v>77</v>
      </c>
      <c r="B26" s="37"/>
      <c r="C26" s="37"/>
      <c r="D26" s="38"/>
      <c r="G26" s="1" t="s">
        <v>73</v>
      </c>
      <c r="H26">
        <f>ABS(OldFixed!H26-NewData!H26)/OldFixed!H26*100</f>
        <v>100</v>
      </c>
      <c r="N26" s="36" t="s">
        <v>78</v>
      </c>
      <c r="O26" s="37"/>
      <c r="P26" s="38"/>
    </row>
    <row r="27" spans="1:16">
      <c r="A27" s="1" t="s">
        <v>79</v>
      </c>
      <c r="B27">
        <f>ABS(OldFixed!B27-NewData!B27)/OldFixed!B27*100</f>
        <v>100</v>
      </c>
      <c r="G27" s="1" t="s">
        <v>75</v>
      </c>
      <c r="H27">
        <f>ABS(OldFixed!H27-NewData!H27)/OldFixed!H27*100</f>
        <v>100</v>
      </c>
      <c r="I27" s="4" t="s">
        <v>80</v>
      </c>
      <c r="J27">
        <f>ABS(OldFixed!J27-NewData!J27)/OldFixed!J27*100</f>
        <v>100</v>
      </c>
      <c r="N27" s="1" t="s">
        <v>81</v>
      </c>
      <c r="O27">
        <f>ABS(OldFixed!O27-NewData!O27)/OldFixed!O27*100</f>
        <v>100</v>
      </c>
    </row>
    <row r="28" spans="1:16">
      <c r="A28" s="1" t="s">
        <v>82</v>
      </c>
      <c r="B28">
        <f>ABS(OldFixed!B28-NewData!B28)/OldFixed!B28*100</f>
        <v>100</v>
      </c>
      <c r="G28" s="1" t="s">
        <v>76</v>
      </c>
      <c r="H28">
        <f>ABS(OldFixed!H28-NewData!H28)/OldFixed!H28*100</f>
        <v>100</v>
      </c>
      <c r="I28" s="4" t="s">
        <v>83</v>
      </c>
      <c r="J28">
        <f>ABS(OldFixed!J28-NewData!J28)/OldFixed!J28*100</f>
        <v>100</v>
      </c>
      <c r="N28" s="1" t="s">
        <v>84</v>
      </c>
      <c r="O28">
        <f>ABS(OldFixed!O28-NewData!O28)/OldFixed!O28*100</f>
        <v>100</v>
      </c>
    </row>
    <row r="29" spans="1:16">
      <c r="A29" s="1" t="s">
        <v>85</v>
      </c>
      <c r="B29">
        <f>ABS(OldFixed!B29-NewData!B29)/OldFixed!B29*100</f>
        <v>100</v>
      </c>
      <c r="G29" s="1" t="s">
        <v>86</v>
      </c>
      <c r="H29">
        <f>ABS(OldFixed!H29-NewData!H29)/OldFixed!H29*100</f>
        <v>100</v>
      </c>
      <c r="I29" s="4" t="s">
        <v>87</v>
      </c>
      <c r="J29">
        <f>ABS(OldFixed!J29-NewData!J29)/OldFixed!J29*100</f>
        <v>100</v>
      </c>
      <c r="N29" s="1" t="s">
        <v>88</v>
      </c>
      <c r="O29">
        <f>ABS(OldFixed!O29-NewData!O29)/OldFixed!O29*100</f>
        <v>100</v>
      </c>
    </row>
    <row r="30" spans="1:16">
      <c r="A30" s="1" t="s">
        <v>89</v>
      </c>
      <c r="B30">
        <f>ABS(OldFixed!B30-NewData!B30)/OldFixed!B30*100</f>
        <v>100</v>
      </c>
      <c r="G30" s="1" t="s">
        <v>54</v>
      </c>
      <c r="H30">
        <f>ABS(OldFixed!H30-NewData!H30)/OldFixed!H30*100</f>
        <v>100</v>
      </c>
      <c r="I30" s="4" t="s">
        <v>90</v>
      </c>
      <c r="J30">
        <f>ABS(OldFixed!J30-NewData!J30)/OldFixed!J30*100</f>
        <v>100</v>
      </c>
      <c r="N30" s="1" t="s">
        <v>91</v>
      </c>
      <c r="O30">
        <f>ABS(OldFixed!O30-NewData!O30)/OldFixed!O30*100</f>
        <v>100</v>
      </c>
    </row>
    <row r="31" spans="1:16" ht="15.75" thickBot="1">
      <c r="A31" s="1" t="s">
        <v>92</v>
      </c>
      <c r="B31">
        <f>ABS(OldFixed!B31-NewData!B31)/OldFixed!B31*100</f>
        <v>100</v>
      </c>
      <c r="G31" s="14" t="s">
        <v>93</v>
      </c>
      <c r="N31" s="1" t="s">
        <v>94</v>
      </c>
      <c r="O31">
        <f>ABS(OldFixed!O31-NewData!O31)/OldFixed!O31*100</f>
        <v>100</v>
      </c>
    </row>
    <row r="32" spans="1:16">
      <c r="A32" s="1" t="s">
        <v>95</v>
      </c>
      <c r="B32">
        <f>ABS(OldFixed!B32-NewData!B32)/OldFixed!B32*100</f>
        <v>100</v>
      </c>
      <c r="G32" s="36" t="s">
        <v>96</v>
      </c>
      <c r="H32" s="37"/>
      <c r="I32" s="37"/>
      <c r="J32" s="37"/>
      <c r="K32" s="37"/>
      <c r="L32" s="38"/>
      <c r="N32" s="1" t="s">
        <v>85</v>
      </c>
      <c r="O32">
        <f>ABS(OldFixed!O32-NewData!O32)/OldFixed!O32*100</f>
        <v>100</v>
      </c>
    </row>
    <row r="33" spans="1:16">
      <c r="A33" s="1" t="s">
        <v>97</v>
      </c>
      <c r="B33">
        <f>ABS(OldFixed!B33-NewData!B33)/OldFixed!B33*100</f>
        <v>100</v>
      </c>
      <c r="G33" s="1" t="s">
        <v>4</v>
      </c>
      <c r="H33">
        <f>ABS(OldFixed!H33-NewData!H33)/OldFixed!H33*100</f>
        <v>100</v>
      </c>
      <c r="I33" s="4" t="s">
        <v>98</v>
      </c>
      <c r="J33">
        <f>ABS(OldFixed!J33-NewData!J33)/OldFixed!J33*100</f>
        <v>100</v>
      </c>
      <c r="N33" s="1" t="s">
        <v>89</v>
      </c>
      <c r="O33">
        <f>ABS(OldFixed!O33-NewData!O33)/OldFixed!O33*100</f>
        <v>100</v>
      </c>
    </row>
    <row r="34" spans="1:16">
      <c r="A34" s="1" t="s">
        <v>99</v>
      </c>
      <c r="B34">
        <f>ABS(OldFixed!B34-NewData!B34)/OldFixed!B34*100</f>
        <v>100</v>
      </c>
      <c r="G34" s="1" t="s">
        <v>57</v>
      </c>
      <c r="H34">
        <f>ABS(OldFixed!H34-NewData!H34)/OldFixed!H34*100</f>
        <v>100</v>
      </c>
      <c r="I34" s="4" t="s">
        <v>100</v>
      </c>
      <c r="J34">
        <f>ABS(OldFixed!J34-NewData!J34)/OldFixed!J34*100</f>
        <v>100</v>
      </c>
      <c r="N34" s="1" t="s">
        <v>92</v>
      </c>
      <c r="O34">
        <f>ABS(OldFixed!O34-NewData!O34)/OldFixed!O34*100</f>
        <v>100</v>
      </c>
    </row>
    <row r="35" spans="1:16">
      <c r="A35" s="1" t="s">
        <v>101</v>
      </c>
      <c r="B35">
        <f>ABS(OldFixed!B35-NewData!B35)/OldFixed!B35*100</f>
        <v>100</v>
      </c>
      <c r="G35" s="1" t="s">
        <v>61</v>
      </c>
      <c r="H35">
        <f>ABS(OldFixed!H35-NewData!H35)/OldFixed!H35*100</f>
        <v>100</v>
      </c>
      <c r="I35" s="4" t="s">
        <v>102</v>
      </c>
      <c r="K35" s="2" t="s">
        <v>103</v>
      </c>
      <c r="N35" s="1" t="s">
        <v>95</v>
      </c>
      <c r="O35">
        <f>ABS(OldFixed!O35-NewData!O35)/OldFixed!O35*100</f>
        <v>100</v>
      </c>
    </row>
    <row r="36" spans="1:16">
      <c r="A36" s="1" t="s">
        <v>104</v>
      </c>
      <c r="B36">
        <f>ABS(OldFixed!B36-NewData!B36)/OldFixed!B36*100</f>
        <v>100</v>
      </c>
      <c r="G36" s="1" t="s">
        <v>12</v>
      </c>
      <c r="H36">
        <f>ABS(OldFixed!H36-NewData!H36)/OldFixed!H36*100</f>
        <v>100</v>
      </c>
      <c r="I36" s="4" t="s">
        <v>105</v>
      </c>
      <c r="J36">
        <f>ABS(OldFixed!J36-NewData!J36)/OldFixed!J36*100</f>
        <v>100</v>
      </c>
      <c r="N36" s="1" t="s">
        <v>97</v>
      </c>
      <c r="O36">
        <f>ABS(OldFixed!O36-NewData!O36)/OldFixed!O36*100</f>
        <v>100</v>
      </c>
    </row>
    <row r="37" spans="1:16">
      <c r="A37" s="1" t="s">
        <v>106</v>
      </c>
      <c r="B37">
        <f>ABS(OldFixed!B37-NewData!B37)/OldFixed!B37*100</f>
        <v>100</v>
      </c>
      <c r="G37" s="1" t="s">
        <v>5</v>
      </c>
      <c r="H37">
        <f>ABS(OldFixed!H37-NewData!H37)/OldFixed!H37*100</f>
        <v>100</v>
      </c>
      <c r="I37" s="4" t="s">
        <v>65</v>
      </c>
      <c r="J37">
        <f>ABS(OldFixed!J37-NewData!J37)/OldFixed!J37*100</f>
        <v>100</v>
      </c>
      <c r="N37" s="1" t="s">
        <v>99</v>
      </c>
      <c r="O37">
        <f>ABS(OldFixed!O37-NewData!O37)/OldFixed!O37*100</f>
        <v>100</v>
      </c>
    </row>
    <row r="38" spans="1:16">
      <c r="A38" s="1" t="s">
        <v>107</v>
      </c>
      <c r="B38">
        <f>ABS(OldFixed!B38-NewData!B38)/OldFixed!B38*100</f>
        <v>100</v>
      </c>
      <c r="G38" s="1" t="s">
        <v>6</v>
      </c>
      <c r="H38">
        <f>ABS(OldFixed!H38-NewData!H38)/OldFixed!H38*100</f>
        <v>100</v>
      </c>
      <c r="I38" s="4" t="s">
        <v>69</v>
      </c>
      <c r="J38">
        <f>ABS(OldFixed!J38-NewData!J38)/OldFixed!J38*100</f>
        <v>100</v>
      </c>
      <c r="N38" s="1" t="s">
        <v>101</v>
      </c>
      <c r="O38">
        <f>ABS(OldFixed!O38-NewData!O38)/OldFixed!O38*100</f>
        <v>100</v>
      </c>
    </row>
    <row r="39" spans="1:16">
      <c r="A39" s="1" t="s">
        <v>108</v>
      </c>
      <c r="C39" s="2" t="s">
        <v>109</v>
      </c>
      <c r="G39" s="1" t="s">
        <v>65</v>
      </c>
      <c r="H39">
        <f>ABS(OldFixed!H39-NewData!H39)/OldFixed!H39*100</f>
        <v>100</v>
      </c>
      <c r="I39" s="4" t="s">
        <v>73</v>
      </c>
      <c r="J39">
        <f>ABS(OldFixed!J39-NewData!J39)/OldFixed!J39*100</f>
        <v>100</v>
      </c>
      <c r="N39" s="1" t="s">
        <v>104</v>
      </c>
      <c r="O39">
        <f>ABS(OldFixed!O39-NewData!O39)/OldFixed!O39*100</f>
        <v>100</v>
      </c>
    </row>
    <row r="40" spans="1:16">
      <c r="A40" s="1" t="s">
        <v>110</v>
      </c>
      <c r="C40" s="2" t="s">
        <v>111</v>
      </c>
      <c r="G40" s="1" t="s">
        <v>69</v>
      </c>
      <c r="H40">
        <f>ABS(OldFixed!H40-NewData!H40)/OldFixed!H40*100</f>
        <v>100</v>
      </c>
      <c r="I40" s="4" t="s">
        <v>75</v>
      </c>
      <c r="J40">
        <f>ABS(OldFixed!J40-NewData!J40)/OldFixed!J40*100</f>
        <v>100</v>
      </c>
      <c r="N40" s="1" t="s">
        <v>106</v>
      </c>
      <c r="O40">
        <f>ABS(OldFixed!O40-NewData!O40)/OldFixed!O40*100</f>
        <v>100</v>
      </c>
    </row>
    <row r="41" spans="1:16">
      <c r="A41" s="1" t="s">
        <v>112</v>
      </c>
      <c r="G41" s="1" t="s">
        <v>73</v>
      </c>
      <c r="H41">
        <f>ABS(OldFixed!H41-NewData!H41)/OldFixed!H41*100</f>
        <v>100</v>
      </c>
      <c r="I41" s="4" t="s">
        <v>76</v>
      </c>
      <c r="J41">
        <f>ABS(OldFixed!J41-NewData!J41)/OldFixed!J41*100</f>
        <v>100</v>
      </c>
      <c r="N41" s="1" t="s">
        <v>107</v>
      </c>
      <c r="O41">
        <f>ABS(OldFixed!O41-NewData!O41)/OldFixed!O41*100</f>
        <v>100</v>
      </c>
    </row>
    <row r="42" spans="1:16">
      <c r="A42" s="1" t="s">
        <v>113</v>
      </c>
      <c r="B42">
        <f>ABS(OldFixed!B42-NewData!B42)/OldFixed!B42*100</f>
        <v>100</v>
      </c>
      <c r="G42" s="1" t="s">
        <v>75</v>
      </c>
      <c r="H42">
        <f>ABS(OldFixed!H42-NewData!H42)/OldFixed!H42*100</f>
        <v>100</v>
      </c>
      <c r="I42" s="4" t="s">
        <v>114</v>
      </c>
      <c r="J42">
        <f>ABS(OldFixed!J42-NewData!J42)/OldFixed!J42*100</f>
        <v>100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ABS(OldFixed!H43-NewData!H43)/OldFixed!H43*100</f>
        <v>100</v>
      </c>
      <c r="I43" s="4" t="s">
        <v>116</v>
      </c>
      <c r="J43">
        <f>ABS(OldFixed!J43-NewData!J43)/OldFixed!J43*100</f>
        <v>100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ABS(OldFixed!H44-NewData!H44)/OldFixed!H44*100</f>
        <v>100</v>
      </c>
      <c r="I44" s="4" t="s">
        <v>119</v>
      </c>
      <c r="J44">
        <f>ABS(OldFixed!J44-NewData!J44)/OldFixed!J44*100</f>
        <v>100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ABS(OldFixed!H45-NewData!H45)/OldFixed!H45*100</f>
        <v>100</v>
      </c>
      <c r="N45" s="1" t="s">
        <v>113</v>
      </c>
      <c r="O45">
        <f>ABS(OldFixed!O45-NewData!O45)/OldFixed!O45*100</f>
        <v>100</v>
      </c>
    </row>
    <row r="46" spans="1:16" ht="15.75" thickBot="1">
      <c r="A46" s="1" t="s">
        <v>123</v>
      </c>
      <c r="B46">
        <f>ABS(OldFixed!B46-NewData!B46)/OldFixed!B46*100</f>
        <v>100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B47">
        <f>ABS(OldFixed!B47-NewData!B47)/OldFixed!B47*100</f>
        <v>100</v>
      </c>
      <c r="C47" s="4" t="s">
        <v>125</v>
      </c>
      <c r="D47" s="13"/>
      <c r="N47" s="1" t="s">
        <v>117</v>
      </c>
      <c r="P47" s="13" t="s">
        <v>111</v>
      </c>
    </row>
    <row r="48" spans="1:16">
      <c r="A48" s="1" t="s">
        <v>126</v>
      </c>
      <c r="B48">
        <f>ABS(OldFixed!B48-NewData!B48)/OldFixed!B48*100</f>
        <v>100</v>
      </c>
      <c r="C48" s="4" t="s">
        <v>127</v>
      </c>
      <c r="D48" s="13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</row>
    <row r="49" spans="1:16">
      <c r="A49" s="1" t="s">
        <v>129</v>
      </c>
      <c r="B49">
        <f>ABS(OldFixed!B49-NewData!B49)/OldFixed!B49*100</f>
        <v>100</v>
      </c>
      <c r="C49" s="4" t="s">
        <v>130</v>
      </c>
      <c r="D49" s="13"/>
      <c r="H49" s="7" t="s">
        <v>131</v>
      </c>
      <c r="I49" s="7" t="s">
        <v>132</v>
      </c>
      <c r="J49" s="23" t="s">
        <v>133</v>
      </c>
      <c r="L49" s="7" t="s">
        <v>131</v>
      </c>
      <c r="M49" s="24" t="s">
        <v>132</v>
      </c>
      <c r="N49" s="1" t="s">
        <v>123</v>
      </c>
      <c r="O49">
        <f>ABS(OldFixed!O49-NewData!O49)/OldFixed!O49*100</f>
        <v>100</v>
      </c>
    </row>
    <row r="50" spans="1:16">
      <c r="A50" s="1" t="s">
        <v>134</v>
      </c>
      <c r="B50">
        <f>ABS(OldFixed!B50-NewData!B50)/OldFixed!B50*100</f>
        <v>100</v>
      </c>
      <c r="C50" s="4" t="s">
        <v>135</v>
      </c>
      <c r="D50" s="13"/>
      <c r="G50" s="1" t="s">
        <v>136</v>
      </c>
      <c r="K50" s="1" t="s">
        <v>137</v>
      </c>
      <c r="L50">
        <f>ABS(OldFixed!L50-NewData!L50)/OldFixed!L50*100</f>
        <v>100</v>
      </c>
      <c r="M50">
        <f>ABS(OldFixed!M50-NewData!M50)/OldFixed!M50*100</f>
        <v>100</v>
      </c>
      <c r="N50" s="1" t="s">
        <v>124</v>
      </c>
      <c r="O50">
        <f>ABS(OldFixed!O50-NewData!O50)/OldFixed!O50*100</f>
        <v>100</v>
      </c>
    </row>
    <row r="51" spans="1:16">
      <c r="A51" s="1" t="s">
        <v>138</v>
      </c>
      <c r="B51">
        <f>ABS(OldFixed!B51-NewData!B51)/OldFixed!B51*100</f>
        <v>100</v>
      </c>
      <c r="G51" s="1" t="s">
        <v>89</v>
      </c>
      <c r="K51" s="1" t="s">
        <v>139</v>
      </c>
      <c r="L51">
        <f>ABS(OldFixed!L51-NewData!L51)/OldFixed!L51*100</f>
        <v>100</v>
      </c>
      <c r="N51" s="1" t="s">
        <v>126</v>
      </c>
      <c r="O51">
        <f>ABS(OldFixed!O51-NewData!O51)/OldFixed!O51*100</f>
        <v>100</v>
      </c>
    </row>
    <row r="52" spans="1:16">
      <c r="A52" s="1" t="s">
        <v>140</v>
      </c>
      <c r="B52">
        <f>ABS(OldFixed!B52-NewData!B52)/OldFixed!B52*100</f>
        <v>100</v>
      </c>
      <c r="G52" s="1" t="s">
        <v>141</v>
      </c>
      <c r="K52" s="1" t="s">
        <v>131</v>
      </c>
      <c r="L52">
        <f>ABS(OldFixed!L52-NewData!L52)/OldFixed!L52*100</f>
        <v>100</v>
      </c>
      <c r="N52" s="1" t="s">
        <v>129</v>
      </c>
      <c r="O52">
        <f>ABS(OldFixed!O52-NewData!O52)/OldFixed!O52*100</f>
        <v>100</v>
      </c>
    </row>
    <row r="53" spans="1:16">
      <c r="A53" s="1" t="s">
        <v>142</v>
      </c>
      <c r="B53">
        <f>ABS(OldFixed!B53-NewData!B53)/OldFixed!B53*100</f>
        <v>100</v>
      </c>
      <c r="G53" s="1" t="s">
        <v>143</v>
      </c>
      <c r="K53" s="1" t="s">
        <v>144</v>
      </c>
      <c r="M53">
        <f>ABS(OldFixed!M53-NewData!M53)/OldFixed!M53*100</f>
        <v>100</v>
      </c>
      <c r="N53" s="1" t="s">
        <v>134</v>
      </c>
      <c r="O53">
        <f>ABS(OldFixed!O53-NewData!O53)/OldFixed!O53*100</f>
        <v>100</v>
      </c>
    </row>
    <row r="54" spans="1:16">
      <c r="A54" s="1" t="s">
        <v>145</v>
      </c>
      <c r="B54">
        <f>ABS(OldFixed!B54-NewData!B54)/OldFixed!B54*100</f>
        <v>100</v>
      </c>
      <c r="C54" s="2" t="s">
        <v>146</v>
      </c>
      <c r="G54" s="1" t="s">
        <v>147</v>
      </c>
      <c r="K54" s="1" t="s">
        <v>148</v>
      </c>
      <c r="M54">
        <f>ABS(OldFixed!M54-NewData!M54)/OldFixed!M54*100</f>
        <v>100</v>
      </c>
      <c r="N54" s="1" t="s">
        <v>138</v>
      </c>
      <c r="O54">
        <f>ABS(OldFixed!O54-NewData!O54)/OldFixed!O54*100</f>
        <v>100</v>
      </c>
    </row>
    <row r="55" spans="1:16">
      <c r="K55" s="1" t="s">
        <v>149</v>
      </c>
      <c r="M55">
        <f>ABS(OldFixed!M55-NewData!M55)/OldFixed!M55*100</f>
        <v>100</v>
      </c>
      <c r="N55" s="1" t="s">
        <v>140</v>
      </c>
      <c r="O55">
        <f>ABS(OldFixed!O55-NewData!O55)/OldFixed!O55*100</f>
        <v>100</v>
      </c>
    </row>
    <row r="56" spans="1:16">
      <c r="A56" s="1" t="s">
        <v>150</v>
      </c>
      <c r="G56" s="1" t="s">
        <v>151</v>
      </c>
      <c r="K56" s="1" t="s">
        <v>152</v>
      </c>
      <c r="L56">
        <f>ABS(OldFixed!L56-NewData!L56)/OldFixed!L56*100</f>
        <v>100</v>
      </c>
      <c r="M56">
        <f>ABS(OldFixed!M56-NewData!M56)/OldFixed!M56*100</f>
        <v>100</v>
      </c>
      <c r="N56" s="1" t="s">
        <v>142</v>
      </c>
      <c r="O56">
        <f>ABS(OldFixed!O56-NewData!O56)/OldFixed!O56*100</f>
        <v>100</v>
      </c>
    </row>
    <row r="57" spans="1:16">
      <c r="A57" s="1" t="s">
        <v>153</v>
      </c>
      <c r="G57" s="1" t="s">
        <v>154</v>
      </c>
      <c r="K57" s="1" t="s">
        <v>155</v>
      </c>
      <c r="L57">
        <f>ABS(OldFixed!L57-NewData!L57)/OldFixed!L57*100</f>
        <v>100</v>
      </c>
      <c r="M57">
        <f>ABS(OldFixed!M57-NewData!M57)/OldFixed!M57*100</f>
        <v>100</v>
      </c>
      <c r="N57" s="1" t="s">
        <v>156</v>
      </c>
      <c r="O57">
        <f>ABS(OldFixed!O57-NewData!O57)/OldFixed!O57*100</f>
        <v>100</v>
      </c>
      <c r="P57" s="13" t="s">
        <v>146</v>
      </c>
    </row>
    <row r="58" spans="1:16">
      <c r="A58" s="1" t="s">
        <v>157</v>
      </c>
      <c r="K58" s="1" t="s">
        <v>158</v>
      </c>
      <c r="L58">
        <f>ABS(OldFixed!L58-NewData!L58)/OldFixed!L58*100</f>
        <v>100</v>
      </c>
      <c r="M58">
        <f>ABS(OldFixed!M58-NewData!M58)/OldFixed!M58*100</f>
        <v>100</v>
      </c>
    </row>
    <row r="59" spans="1:16">
      <c r="A59" s="1" t="s">
        <v>159</v>
      </c>
      <c r="G59" s="1" t="s">
        <v>160</v>
      </c>
      <c r="K59" s="1" t="s">
        <v>161</v>
      </c>
      <c r="L59">
        <f>ABS(OldFixed!L59-NewData!L59)/OldFixed!L59*100</f>
        <v>100</v>
      </c>
      <c r="M59">
        <f>ABS(OldFixed!M59-NewData!M59)/OldFixed!M59*100</f>
        <v>100</v>
      </c>
      <c r="N59" s="1" t="s">
        <v>162</v>
      </c>
    </row>
    <row r="60" spans="1:16">
      <c r="A60" s="1" t="s">
        <v>163</v>
      </c>
      <c r="K60" s="1" t="s">
        <v>164</v>
      </c>
      <c r="L60">
        <f>ABS(OldFixed!L60-NewData!L60)/OldFixed!L60*100</f>
        <v>100</v>
      </c>
      <c r="M60">
        <f>ABS(OldFixed!M60-NewData!M60)/OldFixed!M60*100</f>
        <v>100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ABS(OldFixed!L61-NewData!L61)/OldFixed!L61*100</f>
        <v>100</v>
      </c>
      <c r="M61">
        <f>ABS(OldFixed!M61-NewData!M61)/OldFixed!M61*100</f>
        <v>100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ABS(OldFixed!L62-NewData!L62)/OldFixed!L62*100</f>
        <v>100</v>
      </c>
      <c r="M62">
        <f>ABS(OldFixed!M62-NewData!M62)/OldFixed!M62*100</f>
        <v>100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L63">
        <f>ABS(OldFixed!L63-NewData!L63)/OldFixed!L63*100</f>
        <v>100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ABS(OldFixed!M64-NewData!M64)/OldFixed!M64*100</f>
        <v>100</v>
      </c>
      <c r="N64" s="1" t="s">
        <v>176</v>
      </c>
    </row>
    <row r="65" spans="1:16" ht="15.75" thickBot="1">
      <c r="K65" s="14" t="s">
        <v>177</v>
      </c>
      <c r="L65">
        <f>ABS(OldFixed!L65-NewData!L65)/OldFixed!L65*100</f>
        <v>100</v>
      </c>
      <c r="M65">
        <f>ABS(OldFixed!M65-NewData!M65)/OldFixed!M65*100</f>
        <v>100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70" spans="1:16">
      <c r="N70" s="1" t="s">
        <v>186</v>
      </c>
      <c r="P70" s="13" t="s">
        <v>180</v>
      </c>
    </row>
    <row r="71" spans="1:16">
      <c r="N71" s="1" t="s">
        <v>187</v>
      </c>
      <c r="P71" s="13" t="s">
        <v>188</v>
      </c>
    </row>
    <row r="72" spans="1:16" ht="15.75" thickBot="1">
      <c r="N72" s="14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P65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7854-FFD0-4488-ADAB-145299017A31}">
  <dimension ref="A1:P72"/>
  <sheetViews>
    <sheetView topLeftCell="A39" workbookViewId="0">
      <selection sqref="A1:R72"/>
    </sheetView>
  </sheetViews>
  <sheetFormatPr defaultRowHeight="15"/>
  <sheetData>
    <row r="1" spans="1:16">
      <c r="A1" s="1" t="s">
        <v>0</v>
      </c>
      <c r="B1" s="2"/>
      <c r="C1" s="3" t="s">
        <v>1</v>
      </c>
      <c r="D1" s="4" t="s">
        <v>2</v>
      </c>
      <c r="E1" s="2"/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/>
      <c r="C2" s="3" t="s">
        <v>1</v>
      </c>
      <c r="D2" s="4" t="s">
        <v>15</v>
      </c>
      <c r="E2" s="2"/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 s="2"/>
      <c r="C3" s="3"/>
      <c r="D3" s="4" t="s">
        <v>17</v>
      </c>
      <c r="E3" s="2"/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/>
      <c r="C4" s="3"/>
      <c r="D4" s="4" t="s">
        <v>19</v>
      </c>
      <c r="E4" s="2"/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 s="2"/>
      <c r="C5" s="3"/>
      <c r="D5" s="4" t="s">
        <v>21</v>
      </c>
      <c r="E5" s="2"/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/>
      <c r="C6" s="3"/>
      <c r="D6" s="4" t="s">
        <v>23</v>
      </c>
      <c r="E6" s="2"/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 s="2"/>
      <c r="C7" s="3"/>
      <c r="D7" s="4" t="s">
        <v>25</v>
      </c>
      <c r="E7" s="2"/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/>
      <c r="C8" s="3" t="s">
        <v>27</v>
      </c>
      <c r="D8" s="4" t="s">
        <v>28</v>
      </c>
      <c r="E8" s="2"/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 s="2"/>
      <c r="C9" s="3" t="s">
        <v>27</v>
      </c>
      <c r="D9" s="4" t="s">
        <v>30</v>
      </c>
      <c r="E9" s="2"/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/>
      <c r="C10" s="3" t="s">
        <v>27</v>
      </c>
      <c r="D10" s="4" t="s">
        <v>32</v>
      </c>
      <c r="E10" s="2"/>
      <c r="F10" s="5"/>
      <c r="G10" s="8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 t="s">
        <v>33</v>
      </c>
      <c r="B11" s="2"/>
      <c r="C11" s="3" t="s">
        <v>27</v>
      </c>
      <c r="D11" s="4" t="s">
        <v>34</v>
      </c>
      <c r="E11" s="2"/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/>
      <c r="C12" s="3"/>
      <c r="D12" s="4" t="s">
        <v>36</v>
      </c>
      <c r="E12" s="2"/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 s="2"/>
      <c r="C13" s="3" t="s">
        <v>1</v>
      </c>
      <c r="D13" s="4" t="s">
        <v>38</v>
      </c>
      <c r="E13" s="2"/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/>
      <c r="C14" s="3" t="s">
        <v>1</v>
      </c>
      <c r="D14" s="4" t="s">
        <v>40</v>
      </c>
      <c r="E14" s="2"/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 s="2"/>
      <c r="C15" s="3" t="s">
        <v>43</v>
      </c>
      <c r="D15" s="4" t="s">
        <v>44</v>
      </c>
      <c r="E15" s="2"/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/>
      <c r="C16" s="3" t="s">
        <v>43</v>
      </c>
      <c r="D16" s="4" t="s">
        <v>46</v>
      </c>
      <c r="E16" s="2"/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 s="2"/>
      <c r="C17" s="3" t="s">
        <v>48</v>
      </c>
      <c r="D17" s="4" t="s">
        <v>49</v>
      </c>
      <c r="E17" s="2"/>
      <c r="F17" s="11" t="s">
        <v>41</v>
      </c>
      <c r="G17" s="36" t="s">
        <v>50</v>
      </c>
      <c r="H17" s="37"/>
      <c r="I17" s="37"/>
      <c r="J17" s="37"/>
      <c r="K17" s="37"/>
      <c r="L17" s="38"/>
      <c r="M17" s="12"/>
      <c r="N17" s="12"/>
      <c r="O17" s="12"/>
      <c r="P17" s="12"/>
    </row>
    <row r="18" spans="1:16">
      <c r="A18" s="1" t="s">
        <v>51</v>
      </c>
      <c r="B18" s="2"/>
      <c r="C18" s="3" t="s">
        <v>52</v>
      </c>
      <c r="D18" s="4" t="s">
        <v>53</v>
      </c>
      <c r="E18" s="2"/>
      <c r="F18" s="11" t="s">
        <v>41</v>
      </c>
      <c r="G18" s="1" t="s">
        <v>4</v>
      </c>
      <c r="H18" s="2"/>
      <c r="I18" s="4" t="s">
        <v>54</v>
      </c>
      <c r="J18" s="2"/>
      <c r="K18" s="4" t="s">
        <v>54</v>
      </c>
      <c r="L18" s="13"/>
      <c r="M18" s="12"/>
      <c r="N18" s="12"/>
      <c r="O18" s="12"/>
      <c r="P18" s="12"/>
    </row>
    <row r="19" spans="1:16">
      <c r="A19" s="1" t="s">
        <v>55</v>
      </c>
      <c r="B19" s="2"/>
      <c r="C19" s="3" t="s">
        <v>52</v>
      </c>
      <c r="D19" s="4" t="s">
        <v>56</v>
      </c>
      <c r="E19" s="2"/>
      <c r="F19" s="11" t="s">
        <v>41</v>
      </c>
      <c r="G19" s="1" t="s">
        <v>57</v>
      </c>
      <c r="H19" s="2"/>
      <c r="I19" s="4" t="s">
        <v>58</v>
      </c>
      <c r="J19" s="2"/>
      <c r="K19" s="4" t="s">
        <v>58</v>
      </c>
      <c r="L19" s="13"/>
      <c r="M19" s="12"/>
      <c r="N19" s="12"/>
      <c r="O19" s="12"/>
      <c r="P19" s="12"/>
    </row>
    <row r="20" spans="1:16">
      <c r="A20" s="1" t="s">
        <v>59</v>
      </c>
      <c r="B20" s="2"/>
      <c r="C20" s="3" t="s">
        <v>52</v>
      </c>
      <c r="D20" s="4" t="s">
        <v>60</v>
      </c>
      <c r="E20" s="2"/>
      <c r="F20" s="11" t="s">
        <v>27</v>
      </c>
      <c r="G20" s="1" t="s">
        <v>61</v>
      </c>
      <c r="H20" s="2"/>
      <c r="I20" s="4" t="s">
        <v>62</v>
      </c>
      <c r="J20" s="2"/>
      <c r="K20" s="4" t="s">
        <v>62</v>
      </c>
      <c r="L20" s="13"/>
      <c r="M20" s="12"/>
      <c r="N20" s="12"/>
      <c r="O20" s="12"/>
      <c r="P20" s="12"/>
    </row>
    <row r="21" spans="1:16">
      <c r="A21" s="1" t="s">
        <v>63</v>
      </c>
      <c r="B21" s="2"/>
      <c r="C21" s="3" t="s">
        <v>52</v>
      </c>
      <c r="D21" s="4" t="s">
        <v>64</v>
      </c>
      <c r="E21" s="2"/>
      <c r="F21" s="11" t="s">
        <v>27</v>
      </c>
      <c r="G21" s="1" t="s">
        <v>12</v>
      </c>
      <c r="H21" s="2"/>
      <c r="I21" s="4" t="s">
        <v>65</v>
      </c>
      <c r="J21" s="2"/>
      <c r="K21" s="4" t="s">
        <v>66</v>
      </c>
      <c r="L21" s="13"/>
      <c r="M21" s="12" t="e">
        <f>L21/L22</f>
        <v>#DIV/0!</v>
      </c>
      <c r="N21" s="12"/>
      <c r="O21" s="12"/>
      <c r="P21" s="12"/>
    </row>
    <row r="22" spans="1:16">
      <c r="A22" s="1" t="s">
        <v>67</v>
      </c>
      <c r="B22" s="2"/>
      <c r="C22" s="3" t="s">
        <v>52</v>
      </c>
      <c r="D22" s="4" t="s">
        <v>68</v>
      </c>
      <c r="E22" s="2"/>
      <c r="F22" s="11" t="s">
        <v>27</v>
      </c>
      <c r="G22" s="1" t="s">
        <v>5</v>
      </c>
      <c r="H22" s="2"/>
      <c r="I22" s="4" t="s">
        <v>69</v>
      </c>
      <c r="J22" s="2"/>
      <c r="K22" s="4" t="s">
        <v>70</v>
      </c>
      <c r="L22" s="13"/>
      <c r="M22" s="12"/>
      <c r="N22" s="12"/>
      <c r="O22" s="12"/>
      <c r="P22" s="12"/>
    </row>
    <row r="23" spans="1:16" ht="15.75" thickBot="1">
      <c r="A23" s="14" t="s">
        <v>71</v>
      </c>
      <c r="B23" s="10"/>
      <c r="C23" s="15" t="s">
        <v>52</v>
      </c>
      <c r="D23" s="16" t="s">
        <v>72</v>
      </c>
      <c r="E23" s="10"/>
      <c r="F23" s="17" t="s">
        <v>27</v>
      </c>
      <c r="G23" s="1" t="s">
        <v>6</v>
      </c>
      <c r="H23" s="2"/>
      <c r="I23" s="4" t="s">
        <v>73</v>
      </c>
      <c r="J23" s="2"/>
      <c r="K23" s="4" t="s">
        <v>74</v>
      </c>
      <c r="L23" s="13"/>
      <c r="M23" s="18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 s="2"/>
      <c r="I24" s="4" t="s">
        <v>75</v>
      </c>
      <c r="J24" s="2"/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 s="2"/>
      <c r="I25" s="4" t="s">
        <v>76</v>
      </c>
      <c r="J25" s="2"/>
      <c r="K25" s="2"/>
      <c r="L25" s="13"/>
      <c r="M25" s="12"/>
      <c r="N25" s="12"/>
      <c r="O25" s="12"/>
      <c r="P25" s="12"/>
    </row>
    <row r="26" spans="1:16">
      <c r="A26" s="36" t="s">
        <v>77</v>
      </c>
      <c r="B26" s="37"/>
      <c r="C26" s="37"/>
      <c r="D26" s="38"/>
      <c r="E26" s="12"/>
      <c r="F26" s="12"/>
      <c r="G26" s="1" t="s">
        <v>73</v>
      </c>
      <c r="H26" s="2"/>
      <c r="I26" s="4"/>
      <c r="J26" s="2"/>
      <c r="K26" s="2"/>
      <c r="L26" s="13"/>
      <c r="M26" s="12"/>
      <c r="N26" s="36" t="s">
        <v>78</v>
      </c>
      <c r="O26" s="37"/>
      <c r="P26" s="38"/>
    </row>
    <row r="27" spans="1:16">
      <c r="A27" s="1" t="s">
        <v>79</v>
      </c>
      <c r="B27" s="2"/>
      <c r="C27" s="2"/>
      <c r="D27" s="13"/>
      <c r="E27" s="12"/>
      <c r="F27" s="12"/>
      <c r="G27" s="1" t="s">
        <v>75</v>
      </c>
      <c r="H27" s="2"/>
      <c r="I27" s="4" t="s">
        <v>80</v>
      </c>
      <c r="J27" s="2"/>
      <c r="K27" s="2"/>
      <c r="L27" s="13"/>
      <c r="M27" s="12"/>
      <c r="N27" s="1" t="s">
        <v>81</v>
      </c>
      <c r="O27" s="2"/>
      <c r="P27" s="13"/>
    </row>
    <row r="28" spans="1:16">
      <c r="A28" s="1" t="s">
        <v>82</v>
      </c>
      <c r="B28" s="2"/>
      <c r="C28" s="2"/>
      <c r="D28" s="13"/>
      <c r="E28" s="12"/>
      <c r="F28" s="12"/>
      <c r="G28" s="1" t="s">
        <v>76</v>
      </c>
      <c r="H28" s="2"/>
      <c r="I28" s="4" t="s">
        <v>83</v>
      </c>
      <c r="J28" s="2"/>
      <c r="K28" s="2"/>
      <c r="L28" s="13"/>
      <c r="M28" s="12"/>
      <c r="N28" s="1" t="s">
        <v>84</v>
      </c>
      <c r="O28" s="2"/>
      <c r="P28" s="13"/>
    </row>
    <row r="29" spans="1:16">
      <c r="A29" s="1" t="s">
        <v>85</v>
      </c>
      <c r="B29" s="2"/>
      <c r="C29" s="2"/>
      <c r="D29" s="13"/>
      <c r="E29" s="12"/>
      <c r="F29" s="12"/>
      <c r="G29" s="1" t="s">
        <v>86</v>
      </c>
      <c r="H29" s="2"/>
      <c r="I29" s="4" t="s">
        <v>87</v>
      </c>
      <c r="J29" s="2"/>
      <c r="K29" s="2"/>
      <c r="L29" s="13"/>
      <c r="M29" s="12"/>
      <c r="N29" s="1" t="s">
        <v>88</v>
      </c>
      <c r="O29" s="2"/>
      <c r="P29" s="13"/>
    </row>
    <row r="30" spans="1:16">
      <c r="A30" s="1" t="s">
        <v>89</v>
      </c>
      <c r="B30" s="2"/>
      <c r="C30" s="2"/>
      <c r="D30" s="13"/>
      <c r="E30" s="12"/>
      <c r="F30" s="12"/>
      <c r="G30" s="1" t="s">
        <v>54</v>
      </c>
      <c r="H30" s="2"/>
      <c r="I30" s="4" t="s">
        <v>90</v>
      </c>
      <c r="J30" s="2"/>
      <c r="K30" s="2"/>
      <c r="L30" s="13"/>
      <c r="M30" s="12"/>
      <c r="N30" s="1" t="s">
        <v>91</v>
      </c>
      <c r="O30" s="2"/>
      <c r="P30" s="13"/>
    </row>
    <row r="31" spans="1:16" ht="15.75" thickBot="1">
      <c r="A31" s="1" t="s">
        <v>92</v>
      </c>
      <c r="B31" s="2"/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 s="2"/>
      <c r="P31" s="13"/>
    </row>
    <row r="32" spans="1:16">
      <c r="A32" s="1" t="s">
        <v>95</v>
      </c>
      <c r="B32" s="2"/>
      <c r="C32" s="2"/>
      <c r="D32" s="13"/>
      <c r="E32" s="12"/>
      <c r="F32" s="12"/>
      <c r="G32" s="36" t="s">
        <v>96</v>
      </c>
      <c r="H32" s="37"/>
      <c r="I32" s="37"/>
      <c r="J32" s="37"/>
      <c r="K32" s="37"/>
      <c r="L32" s="38"/>
      <c r="M32" s="12"/>
      <c r="N32" s="1" t="s">
        <v>85</v>
      </c>
      <c r="O32" s="2"/>
      <c r="P32" s="13"/>
    </row>
    <row r="33" spans="1:16">
      <c r="A33" s="1" t="s">
        <v>97</v>
      </c>
      <c r="B33" s="2"/>
      <c r="C33" s="2"/>
      <c r="D33" s="13"/>
      <c r="E33" s="12"/>
      <c r="F33" s="12"/>
      <c r="G33" s="1" t="s">
        <v>4</v>
      </c>
      <c r="H33" s="2"/>
      <c r="I33" s="4" t="s">
        <v>98</v>
      </c>
      <c r="J33" s="2"/>
      <c r="K33" s="2"/>
      <c r="L33" s="13"/>
      <c r="M33" s="12"/>
      <c r="N33" s="1" t="s">
        <v>89</v>
      </c>
      <c r="O33" s="2"/>
      <c r="P33" s="13"/>
    </row>
    <row r="34" spans="1:16">
      <c r="A34" s="1" t="s">
        <v>99</v>
      </c>
      <c r="B34" s="2"/>
      <c r="C34" s="2"/>
      <c r="D34" s="13"/>
      <c r="E34" s="12"/>
      <c r="F34" s="12"/>
      <c r="G34" s="1" t="s">
        <v>57</v>
      </c>
      <c r="H34" s="2"/>
      <c r="I34" s="4" t="s">
        <v>100</v>
      </c>
      <c r="J34" s="2"/>
      <c r="K34" s="2"/>
      <c r="L34" s="13"/>
      <c r="M34" s="12"/>
      <c r="N34" s="1" t="s">
        <v>92</v>
      </c>
      <c r="O34" s="2"/>
      <c r="P34" s="13"/>
    </row>
    <row r="35" spans="1:16">
      <c r="A35" s="1" t="s">
        <v>101</v>
      </c>
      <c r="B35" s="2"/>
      <c r="C35" s="2"/>
      <c r="D35" s="13"/>
      <c r="E35" s="12"/>
      <c r="F35" s="12"/>
      <c r="G35" s="1" t="s">
        <v>61</v>
      </c>
      <c r="H35" s="2"/>
      <c r="I35" s="4" t="s">
        <v>102</v>
      </c>
      <c r="J35" s="2"/>
      <c r="K35" s="2" t="s">
        <v>103</v>
      </c>
      <c r="L35" s="13"/>
      <c r="M35" s="12"/>
      <c r="N35" s="1" t="s">
        <v>95</v>
      </c>
      <c r="O35" s="2"/>
      <c r="P35" s="13"/>
    </row>
    <row r="36" spans="1:16">
      <c r="A36" s="1" t="s">
        <v>104</v>
      </c>
      <c r="B36" s="2"/>
      <c r="C36" s="2"/>
      <c r="D36" s="13"/>
      <c r="E36" s="12"/>
      <c r="F36" s="12"/>
      <c r="G36" s="1" t="s">
        <v>12</v>
      </c>
      <c r="H36" s="2"/>
      <c r="I36" s="4" t="s">
        <v>105</v>
      </c>
      <c r="J36" s="2"/>
      <c r="K36" s="2"/>
      <c r="L36" s="13"/>
      <c r="M36" s="12"/>
      <c r="N36" s="1" t="s">
        <v>97</v>
      </c>
      <c r="O36" s="2"/>
      <c r="P36" s="13"/>
    </row>
    <row r="37" spans="1:16">
      <c r="A37" s="1" t="s">
        <v>106</v>
      </c>
      <c r="B37" s="2"/>
      <c r="C37" s="2"/>
      <c r="D37" s="13"/>
      <c r="E37" s="12"/>
      <c r="F37" s="12"/>
      <c r="G37" s="1" t="s">
        <v>5</v>
      </c>
      <c r="H37" s="2"/>
      <c r="I37" s="4" t="s">
        <v>65</v>
      </c>
      <c r="J37" s="2"/>
      <c r="K37" s="2"/>
      <c r="L37" s="13"/>
      <c r="M37" s="12"/>
      <c r="N37" s="1" t="s">
        <v>99</v>
      </c>
      <c r="O37" s="2"/>
      <c r="P37" s="13"/>
    </row>
    <row r="38" spans="1:16">
      <c r="A38" s="1" t="s">
        <v>107</v>
      </c>
      <c r="B38" s="2"/>
      <c r="C38" s="2"/>
      <c r="D38" s="13"/>
      <c r="E38" s="12"/>
      <c r="F38" s="12"/>
      <c r="G38" s="1" t="s">
        <v>6</v>
      </c>
      <c r="H38" s="2"/>
      <c r="I38" s="4" t="s">
        <v>69</v>
      </c>
      <c r="J38" s="2"/>
      <c r="K38" s="2"/>
      <c r="L38" s="13"/>
      <c r="M38" s="12"/>
      <c r="N38" s="1" t="s">
        <v>101</v>
      </c>
      <c r="O38" s="2"/>
      <c r="P38" s="13"/>
    </row>
    <row r="39" spans="1:16">
      <c r="A39" s="1" t="s">
        <v>108</v>
      </c>
      <c r="B39" s="2"/>
      <c r="C39" s="2" t="s">
        <v>109</v>
      </c>
      <c r="D39" s="13"/>
      <c r="E39" s="12"/>
      <c r="F39" s="12"/>
      <c r="G39" s="1" t="s">
        <v>65</v>
      </c>
      <c r="H39" s="2"/>
      <c r="I39" s="4" t="s">
        <v>73</v>
      </c>
      <c r="J39" s="2"/>
      <c r="K39" s="2"/>
      <c r="L39" s="13"/>
      <c r="M39" s="12"/>
      <c r="N39" s="1" t="s">
        <v>104</v>
      </c>
      <c r="O39" s="2"/>
      <c r="P39" s="13"/>
    </row>
    <row r="40" spans="1:16">
      <c r="A40" s="1" t="s">
        <v>110</v>
      </c>
      <c r="B40" s="2"/>
      <c r="C40" s="2" t="s">
        <v>111</v>
      </c>
      <c r="D40" s="13"/>
      <c r="E40" s="12"/>
      <c r="F40" s="12"/>
      <c r="G40" s="1" t="s">
        <v>69</v>
      </c>
      <c r="H40" s="2"/>
      <c r="I40" s="4" t="s">
        <v>75</v>
      </c>
      <c r="J40" s="2"/>
      <c r="K40" s="2"/>
      <c r="L40" s="13"/>
      <c r="M40" s="12"/>
      <c r="N40" s="1" t="s">
        <v>106</v>
      </c>
      <c r="O40" s="2"/>
      <c r="P40" s="13"/>
    </row>
    <row r="41" spans="1:16">
      <c r="A41" s="1" t="s">
        <v>112</v>
      </c>
      <c r="B41" s="2"/>
      <c r="C41" s="2"/>
      <c r="D41" s="13"/>
      <c r="E41" s="12"/>
      <c r="F41" s="12"/>
      <c r="G41" s="1" t="s">
        <v>73</v>
      </c>
      <c r="H41" s="2"/>
      <c r="I41" s="4" t="s">
        <v>76</v>
      </c>
      <c r="J41" s="2"/>
      <c r="K41" s="2"/>
      <c r="L41" s="13"/>
      <c r="M41" s="12"/>
      <c r="N41" s="1" t="s">
        <v>107</v>
      </c>
      <c r="O41" s="2"/>
      <c r="P41" s="13"/>
    </row>
    <row r="42" spans="1:16">
      <c r="A42" s="1" t="s">
        <v>113</v>
      </c>
      <c r="B42" s="2"/>
      <c r="C42" s="2"/>
      <c r="D42" s="13"/>
      <c r="E42" s="12"/>
      <c r="F42" s="12"/>
      <c r="G42" s="1" t="s">
        <v>75</v>
      </c>
      <c r="H42" s="2"/>
      <c r="I42" s="4" t="s">
        <v>114</v>
      </c>
      <c r="J42" s="2"/>
      <c r="K42" s="2"/>
      <c r="L42" s="13"/>
      <c r="M42" s="12"/>
      <c r="N42" s="1" t="s">
        <v>108</v>
      </c>
      <c r="O42" s="2"/>
      <c r="P42" s="13" t="s">
        <v>109</v>
      </c>
    </row>
    <row r="43" spans="1:16">
      <c r="A43" s="1" t="s">
        <v>115</v>
      </c>
      <c r="B43" s="2"/>
      <c r="C43" s="2" t="s">
        <v>109</v>
      </c>
      <c r="D43" s="13"/>
      <c r="E43" s="12"/>
      <c r="F43" s="12"/>
      <c r="G43" s="1" t="s">
        <v>76</v>
      </c>
      <c r="H43" s="2"/>
      <c r="I43" s="4" t="s">
        <v>116</v>
      </c>
      <c r="J43" s="2"/>
      <c r="K43" s="2"/>
      <c r="L43" s="13"/>
      <c r="M43" s="12"/>
      <c r="N43" s="1" t="s">
        <v>110</v>
      </c>
      <c r="O43" s="2"/>
      <c r="P43" s="13" t="s">
        <v>111</v>
      </c>
    </row>
    <row r="44" spans="1:16">
      <c r="A44" s="1" t="s">
        <v>117</v>
      </c>
      <c r="B44" s="2"/>
      <c r="C44" s="2" t="s">
        <v>111</v>
      </c>
      <c r="D44" s="13"/>
      <c r="E44" s="12"/>
      <c r="F44" s="12"/>
      <c r="G44" s="1" t="s">
        <v>118</v>
      </c>
      <c r="H44" s="2"/>
      <c r="I44" s="4" t="s">
        <v>119</v>
      </c>
      <c r="J44" s="2"/>
      <c r="K44" s="2" t="s">
        <v>120</v>
      </c>
      <c r="L44" s="13"/>
      <c r="M44" s="12"/>
      <c r="N44" s="1" t="s">
        <v>112</v>
      </c>
      <c r="O44" s="2"/>
      <c r="P44" s="13"/>
    </row>
    <row r="45" spans="1:16">
      <c r="A45" s="1" t="s">
        <v>121</v>
      </c>
      <c r="B45" s="2"/>
      <c r="C45" s="2"/>
      <c r="D45" s="13"/>
      <c r="E45" s="12"/>
      <c r="F45" s="12"/>
      <c r="G45" s="1" t="s">
        <v>122</v>
      </c>
      <c r="H45" s="2"/>
      <c r="I45" s="2"/>
      <c r="J45" s="2"/>
      <c r="K45" s="2"/>
      <c r="L45" s="13"/>
      <c r="M45" s="12"/>
      <c r="N45" s="1" t="s">
        <v>113</v>
      </c>
      <c r="O45" s="2"/>
      <c r="P45" s="13"/>
    </row>
    <row r="46" spans="1:16" ht="15.75" thickBot="1">
      <c r="A46" s="1" t="s">
        <v>123</v>
      </c>
      <c r="B46" s="2"/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 s="2"/>
      <c r="P46" s="13" t="s">
        <v>109</v>
      </c>
    </row>
    <row r="47" spans="1:16" ht="15.75" thickBot="1">
      <c r="A47" s="1" t="s">
        <v>124</v>
      </c>
      <c r="B47" s="2"/>
      <c r="C47" s="4" t="s">
        <v>125</v>
      </c>
      <c r="D47" s="13">
        <v>2.6550532069886754E-3</v>
      </c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/>
      <c r="P47" s="13" t="s">
        <v>111</v>
      </c>
    </row>
    <row r="48" spans="1:16">
      <c r="A48" s="1" t="s">
        <v>126</v>
      </c>
      <c r="B48" s="2"/>
      <c r="C48" s="4" t="s">
        <v>127</v>
      </c>
      <c r="D48" s="13">
        <v>3.0252773462319579E-3</v>
      </c>
      <c r="E48" s="12"/>
      <c r="F48" s="12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  <c r="O48" s="2"/>
      <c r="P48" s="13"/>
    </row>
    <row r="49" spans="1:16">
      <c r="A49" s="1" t="s">
        <v>129</v>
      </c>
      <c r="B49" s="2"/>
      <c r="C49" s="4" t="s">
        <v>130</v>
      </c>
      <c r="D49" s="13">
        <v>1.4073946498798977E-3</v>
      </c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/>
      <c r="P49" s="13"/>
    </row>
    <row r="50" spans="1:16">
      <c r="A50" s="1" t="s">
        <v>134</v>
      </c>
      <c r="B50" s="2"/>
      <c r="C50" s="4" t="s">
        <v>135</v>
      </c>
      <c r="D50" s="13">
        <v>1.5942812902127641E-3</v>
      </c>
      <c r="E50" s="12"/>
      <c r="F50" s="12"/>
      <c r="G50" s="1" t="s">
        <v>136</v>
      </c>
      <c r="H50" s="2"/>
      <c r="I50" s="2"/>
      <c r="J50" s="25"/>
      <c r="K50" s="1" t="s">
        <v>137</v>
      </c>
      <c r="L50" s="2"/>
      <c r="M50" s="13"/>
      <c r="N50" s="1" t="s">
        <v>124</v>
      </c>
      <c r="O50" s="2"/>
      <c r="P50" s="13"/>
    </row>
    <row r="51" spans="1:16">
      <c r="A51" s="1" t="s">
        <v>138</v>
      </c>
      <c r="B51" s="2"/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 s="2"/>
      <c r="M51" s="13"/>
      <c r="N51" s="1" t="s">
        <v>126</v>
      </c>
      <c r="O51" s="2"/>
      <c r="P51" s="13"/>
    </row>
    <row r="52" spans="1:16">
      <c r="A52" s="1" t="s">
        <v>140</v>
      </c>
      <c r="B52" s="2"/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 s="2"/>
      <c r="M52" s="13"/>
      <c r="N52" s="1" t="s">
        <v>129</v>
      </c>
      <c r="O52" s="2"/>
      <c r="P52" s="13"/>
    </row>
    <row r="53" spans="1:16">
      <c r="A53" s="1" t="s">
        <v>142</v>
      </c>
      <c r="B53" s="2"/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 s="2"/>
      <c r="M53" s="13"/>
      <c r="N53" s="1" t="s">
        <v>134</v>
      </c>
      <c r="O53" s="2"/>
      <c r="P53" s="13"/>
    </row>
    <row r="54" spans="1:16">
      <c r="A54" s="1" t="s">
        <v>145</v>
      </c>
      <c r="B54" s="2"/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 s="2"/>
      <c r="M54" s="13"/>
      <c r="N54" s="1" t="s">
        <v>138</v>
      </c>
      <c r="O54" s="2"/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/>
      <c r="M55" s="13"/>
      <c r="N55" s="1" t="s">
        <v>140</v>
      </c>
      <c r="O55" s="2"/>
      <c r="P55" s="13"/>
    </row>
    <row r="56" spans="1:16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 s="2"/>
      <c r="M56" s="13"/>
      <c r="N56" s="1" t="s">
        <v>142</v>
      </c>
      <c r="O56" s="2"/>
      <c r="P56" s="13"/>
    </row>
    <row r="57" spans="1:16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 s="2"/>
      <c r="M57" s="13"/>
      <c r="N57" s="1" t="s">
        <v>156</v>
      </c>
      <c r="O57" s="2"/>
      <c r="P57" s="13" t="s">
        <v>146</v>
      </c>
    </row>
    <row r="58" spans="1:16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/>
      <c r="M58" s="13"/>
      <c r="N58" s="1"/>
      <c r="O58" s="2"/>
      <c r="P58" s="13"/>
    </row>
    <row r="59" spans="1:16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 s="2"/>
      <c r="M59" s="13"/>
      <c r="N59" s="1" t="s">
        <v>162</v>
      </c>
      <c r="O59" s="2"/>
      <c r="P59" s="13"/>
    </row>
    <row r="60" spans="1:16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/>
      <c r="M60" s="13"/>
      <c r="N60" s="1" t="s">
        <v>153</v>
      </c>
      <c r="O60" s="2"/>
      <c r="P60" s="13"/>
    </row>
    <row r="61" spans="1:16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 s="2"/>
      <c r="M61" s="13"/>
      <c r="N61" s="1" t="s">
        <v>157</v>
      </c>
      <c r="O61" s="2"/>
      <c r="P61" s="13"/>
    </row>
    <row r="62" spans="1:16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 s="2"/>
      <c r="M62" s="13"/>
      <c r="N62" s="1" t="s">
        <v>159</v>
      </c>
      <c r="O62" s="2"/>
      <c r="P62" s="13"/>
    </row>
    <row r="63" spans="1:16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 s="2"/>
      <c r="M63" s="13"/>
      <c r="N63" s="1" t="s">
        <v>163</v>
      </c>
      <c r="O63" s="2"/>
      <c r="P63" s="13"/>
    </row>
    <row r="64" spans="1:16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/>
      <c r="M64" s="13"/>
      <c r="N64" s="1" t="s">
        <v>176</v>
      </c>
      <c r="O64" s="2"/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/>
      <c r="M65" s="19"/>
      <c r="N65" s="1" t="s">
        <v>178</v>
      </c>
      <c r="O65" s="2"/>
      <c r="P65" s="13"/>
    </row>
    <row r="66" spans="1:16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</row>
    <row r="67" spans="1:16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</row>
    <row r="68" spans="1:16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</row>
  </sheetData>
  <mergeCells count="6">
    <mergeCell ref="G17:L17"/>
    <mergeCell ref="A26:D26"/>
    <mergeCell ref="N26:P26"/>
    <mergeCell ref="G32:L32"/>
    <mergeCell ref="G48:J48"/>
    <mergeCell ref="K48:M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NewData</vt:lpstr>
      <vt:lpstr>Kwak</vt:lpstr>
      <vt:lpstr>OldBase (2)</vt:lpstr>
      <vt:lpstr>NewBase</vt:lpstr>
      <vt:lpstr>OldFixed</vt:lpstr>
      <vt:lpstr>KwakCompare</vt:lpstr>
      <vt:lpstr>BaseCompare</vt:lpstr>
      <vt:lpstr>FixedCompare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vandenBerg</dc:creator>
  <cp:lastModifiedBy>Ruben vandenBerg</cp:lastModifiedBy>
  <dcterms:created xsi:type="dcterms:W3CDTF">2022-05-31T15:07:50Z</dcterms:created>
  <dcterms:modified xsi:type="dcterms:W3CDTF">2022-12-12T10:40:48Z</dcterms:modified>
</cp:coreProperties>
</file>