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codeName="ThisWorkbook"/>
  <mc:AlternateContent xmlns:mc="http://schemas.openxmlformats.org/markup-compatibility/2006">
    <mc:Choice Requires="x15">
      <x15ac:absPath xmlns:x15ac="http://schemas.microsoft.com/office/spreadsheetml/2010/11/ac" url="https://eychinamanaged.sharepoint.cn/sites/EDCshare/Shared Documents/0001.WP COE/0.WP COE 知识分享库/1 SOP 发版/2.SOP（含服务流程、职责划分）/FY26_SOP/U_销售费用&amp;管理费用/"/>
    </mc:Choice>
  </mc:AlternateContent>
  <xr:revisionPtr revIDLastSave="357" documentId="13_ncr:1_{90A98360-EF74-43CB-9F25-A3B0CFBAC7F1}" xr6:coauthVersionLast="47" xr6:coauthVersionMax="47" xr10:uidLastSave="{41FD87B9-7FDF-4C00-8F4A-8269F9FB0143}"/>
  <bookViews>
    <workbookView xWindow="-110" yWindow="-110" windowWidth="19420" windowHeight="11500" tabRatio="874" firstSheet="12" activeTab="12" xr2:uid="{00000000-000D-0000-FFFF-FFFF00000000}"/>
  </bookViews>
  <sheets>
    <sheet name="global差异对比" sheetId="626" state="hidden" r:id="rId1"/>
    <sheet name="汇报-修改记录表" sheetId="624" state="hidden" r:id="rId2"/>
    <sheet name="Canvas Form" sheetId="623" state="hidden" r:id="rId3"/>
    <sheet name="使用说明" sheetId="635" r:id="rId4"/>
    <sheet name="概述" sheetId="636" r:id="rId5"/>
    <sheet name="会计基础知识与FAQ" sheetId="637" r:id="rId6"/>
    <sheet name="Review checklist" sheetId="638" r:id="rId7"/>
    <sheet name="汇总" sheetId="643" r:id="rId8"/>
    <sheet name="汇总 (2)" sheetId="639" state="hidden" r:id="rId9"/>
    <sheet name="Uexp.00 Lead" sheetId="644" r:id="rId10"/>
    <sheet name="VC.00 销售费用BKD" sheetId="647" r:id="rId11"/>
    <sheet name="VD.00 管理费用BKD" sheetId="646" r:id="rId12"/>
    <sheet name="VC&amp;VD.01.2 TOD 年审" sheetId="650" r:id="rId13"/>
    <sheet name="VC&amp;VD.01.2 TOD 抽样工具输出-年审" sheetId="658" r:id="rId14"/>
    <sheet name="VC&amp;VD.01.2 TOD 预审+剩余期间" sheetId="651" r:id="rId15"/>
    <sheet name="VC&amp;VD.01.2 TOD 抽样工具输出-预审" sheetId="659" r:id="rId16"/>
    <sheet name="VD.01.3 复核法律费用" sheetId="648" r:id="rId17"/>
    <sheet name="SkywindSettingSheet" sheetId="551" state="veryHidden" r:id="rId18"/>
    <sheet name="DS_INTERNAL_SETTINGS_STORAGE" sheetId="617" state="veryHidden" r:id="rId19"/>
    <sheet name="DS_INTERNAL_DOCGROUP_STORAGE" sheetId="618" state="veryHidden" r:id="rId20"/>
    <sheet name="DS_INTERNAL_DOCUMENT_STORAGE" sheetId="619" state="veryHidden" r:id="rId21"/>
    <sheet name="DS_INTERNAL_SNIP_STORAGE" sheetId="620" state="veryHidden" r:id="rId22"/>
    <sheet name="VC&amp;VD.01.2 TOD 抽样工具输出-剩余期间" sheetId="660" r:id="rId23"/>
    <sheet name="VC&amp;VD.01.4 截止性测试" sheetId="649" r:id="rId24"/>
  </sheets>
  <externalReferences>
    <externalReference r:id="rId25"/>
  </externalReferences>
  <definedNames>
    <definedName name="\0" localSheetId="4">#REF!</definedName>
    <definedName name="\0" localSheetId="5">#REF!</definedName>
    <definedName name="\0">#REF!</definedName>
    <definedName name="\A">#REF!</definedName>
    <definedName name="\B">#REF!</definedName>
    <definedName name="\BRE">#REF!</definedName>
    <definedName name="\C">#REF!</definedName>
    <definedName name="\CBS">#REF!</definedName>
    <definedName name="\d">#REF!</definedName>
    <definedName name="\E" localSheetId="4">#REF!</definedName>
    <definedName name="\E" localSheetId="5">#REF!</definedName>
    <definedName name="\E">#REF!</definedName>
    <definedName name="\F">#REF!</definedName>
    <definedName name="\G">#REF!</definedName>
    <definedName name="\H">#REF!</definedName>
    <definedName name="\I" localSheetId="4">#REF!</definedName>
    <definedName name="\I" localSheetId="5">#REF!</definedName>
    <definedName name="\I">#REF!</definedName>
    <definedName name="\J">#REF!</definedName>
    <definedName name="\K">#REF!</definedName>
    <definedName name="\L">#REF!</definedName>
    <definedName name="\M" localSheetId="4">#REF!</definedName>
    <definedName name="\M" localSheetId="5">#REF!</definedName>
    <definedName name="\M">#REF!</definedName>
    <definedName name="\O" localSheetId="4">#REF!</definedName>
    <definedName name="\O" localSheetId="5">#REF!</definedName>
    <definedName name="\O">#REF!</definedName>
    <definedName name="\P" localSheetId="4">#REF!</definedName>
    <definedName name="\P" localSheetId="5">#REF!</definedName>
    <definedName name="\P">#REF!</definedName>
    <definedName name="\Q">#REF!</definedName>
    <definedName name="\R">#REF!</definedName>
    <definedName name="\S">#REF!</definedName>
    <definedName name="\STAMPA">#REF!</definedName>
    <definedName name="\T" localSheetId="4">#REF!</definedName>
    <definedName name="\T" localSheetId="5">#REF!</definedName>
    <definedName name="\T">#REF!</definedName>
    <definedName name="\U" localSheetId="4">#REF!</definedName>
    <definedName name="\U" localSheetId="5">#REF!</definedName>
    <definedName name="\U">#REF!</definedName>
    <definedName name="\V" localSheetId="4">#REF!</definedName>
    <definedName name="\V" localSheetId="5">#REF!</definedName>
    <definedName name="\V">#REF!</definedName>
    <definedName name="\W">#REF!</definedName>
    <definedName name="\X" localSheetId="4">#REF!</definedName>
    <definedName name="\X" localSheetId="5">#REF!</definedName>
    <definedName name="\X">#REF!</definedName>
    <definedName name="\Z">#REF!</definedName>
    <definedName name="_">#REF!</definedName>
    <definedName name="_.xls">#REF!</definedName>
    <definedName name="__">#REF!</definedName>
    <definedName name="___">#REF!</definedName>
    <definedName name="_____dod1" localSheetId="9" hidden="1">{#N/A,#N/A,TRUE,"CPRD";#N/A,#N/A,TRUE,"BCCPDR";#N/A,#N/A,TRUE,"EWRD";#N/A,#N/A,TRUE,"5100";#N/A,#N/A,TRUE,"5110"}</definedName>
    <definedName name="_____dod1" localSheetId="12" hidden="1">{#N/A,#N/A,TRUE,"CPRD";#N/A,#N/A,TRUE,"BCCPDR";#N/A,#N/A,TRUE,"EWRD";#N/A,#N/A,TRUE,"5100";#N/A,#N/A,TRUE,"5110"}</definedName>
    <definedName name="_____dod1" localSheetId="14" hidden="1">{#N/A,#N/A,TRUE,"CPRD";#N/A,#N/A,TRUE,"BCCPDR";#N/A,#N/A,TRUE,"EWRD";#N/A,#N/A,TRUE,"5100";#N/A,#N/A,TRUE,"5110"}</definedName>
    <definedName name="_____dod1" localSheetId="23" hidden="1">{#N/A,#N/A,TRUE,"CPRD";#N/A,#N/A,TRUE,"BCCPDR";#N/A,#N/A,TRUE,"EWRD";#N/A,#N/A,TRUE,"5100";#N/A,#N/A,TRUE,"5110"}</definedName>
    <definedName name="_____dod1" localSheetId="10" hidden="1">{#N/A,#N/A,TRUE,"CPRD";#N/A,#N/A,TRUE,"BCCPDR";#N/A,#N/A,TRUE,"EWRD";#N/A,#N/A,TRUE,"5100";#N/A,#N/A,TRUE,"5110"}</definedName>
    <definedName name="_____dod1" localSheetId="11" hidden="1">{#N/A,#N/A,TRUE,"CPRD";#N/A,#N/A,TRUE,"BCCPDR";#N/A,#N/A,TRUE,"EWRD";#N/A,#N/A,TRUE,"5100";#N/A,#N/A,TRUE,"5110"}</definedName>
    <definedName name="_____dod1" localSheetId="4" hidden="1">{#N/A,#N/A,TRUE,"CPRD";#N/A,#N/A,TRUE,"BCCPDR";#N/A,#N/A,TRUE,"EWRD";#N/A,#N/A,TRUE,"5100";#N/A,#N/A,TRUE,"5110"}</definedName>
    <definedName name="_____dod1" localSheetId="7" hidden="1">{#N/A,#N/A,TRUE,"CPRD";#N/A,#N/A,TRUE,"BCCPDR";#N/A,#N/A,TRUE,"EWRD";#N/A,#N/A,TRUE,"5100";#N/A,#N/A,TRUE,"5110"}</definedName>
    <definedName name="_____dod1" localSheetId="5" hidden="1">{#N/A,#N/A,TRUE,"CPRD";#N/A,#N/A,TRUE,"BCCPDR";#N/A,#N/A,TRUE,"EWRD";#N/A,#N/A,TRUE,"5100";#N/A,#N/A,TRUE,"5110"}</definedName>
    <definedName name="_____dod1" hidden="1">{#N/A,#N/A,TRUE,"CPRD";#N/A,#N/A,TRUE,"BCCPDR";#N/A,#N/A,TRUE,"EWRD";#N/A,#N/A,TRUE,"5100";#N/A,#N/A,TRUE,"5110"}</definedName>
    <definedName name="_____Jun206">#REF!</definedName>
    <definedName name="_____May206">#REF!</definedName>
    <definedName name="_____OS0103">#REF!</definedName>
    <definedName name="_____TB0103">#REF!</definedName>
    <definedName name="_____TB1">#REF!</definedName>
    <definedName name="_____TB10">#REF!</definedName>
    <definedName name="_____TB11">#REF!</definedName>
    <definedName name="_____TB12">#REF!</definedName>
    <definedName name="_____TB13">#REF!</definedName>
    <definedName name="_____TB14">#REF!</definedName>
    <definedName name="_____TB15">#REF!</definedName>
    <definedName name="_____TB16">#REF!</definedName>
    <definedName name="_____TB17">#REF!</definedName>
    <definedName name="_____TB2">#REF!</definedName>
    <definedName name="_____TB3">#REF!</definedName>
    <definedName name="_____TB4">#REF!</definedName>
    <definedName name="_____TB5">#REF!</definedName>
    <definedName name="_____TB6">#REF!</definedName>
    <definedName name="_____TB7">#REF!</definedName>
    <definedName name="_____TB8">#REF!</definedName>
    <definedName name="_____TB9">#REF!</definedName>
    <definedName name="____dod1" localSheetId="9" hidden="1">{#N/A,#N/A,TRUE,"CPRD";#N/A,#N/A,TRUE,"BCCPDR";#N/A,#N/A,TRUE,"EWRD";#N/A,#N/A,TRUE,"5100";#N/A,#N/A,TRUE,"5110"}</definedName>
    <definedName name="____dod1" localSheetId="12" hidden="1">{#N/A,#N/A,TRUE,"CPRD";#N/A,#N/A,TRUE,"BCCPDR";#N/A,#N/A,TRUE,"EWRD";#N/A,#N/A,TRUE,"5100";#N/A,#N/A,TRUE,"5110"}</definedName>
    <definedName name="____dod1" localSheetId="14" hidden="1">{#N/A,#N/A,TRUE,"CPRD";#N/A,#N/A,TRUE,"BCCPDR";#N/A,#N/A,TRUE,"EWRD";#N/A,#N/A,TRUE,"5100";#N/A,#N/A,TRUE,"5110"}</definedName>
    <definedName name="____dod1" localSheetId="23" hidden="1">{#N/A,#N/A,TRUE,"CPRD";#N/A,#N/A,TRUE,"BCCPDR";#N/A,#N/A,TRUE,"EWRD";#N/A,#N/A,TRUE,"5100";#N/A,#N/A,TRUE,"5110"}</definedName>
    <definedName name="____dod1" localSheetId="10" hidden="1">{#N/A,#N/A,TRUE,"CPRD";#N/A,#N/A,TRUE,"BCCPDR";#N/A,#N/A,TRUE,"EWRD";#N/A,#N/A,TRUE,"5100";#N/A,#N/A,TRUE,"5110"}</definedName>
    <definedName name="____dod1" localSheetId="11" hidden="1">{#N/A,#N/A,TRUE,"CPRD";#N/A,#N/A,TRUE,"BCCPDR";#N/A,#N/A,TRUE,"EWRD";#N/A,#N/A,TRUE,"5100";#N/A,#N/A,TRUE,"5110"}</definedName>
    <definedName name="____dod1" localSheetId="4" hidden="1">{#N/A,#N/A,TRUE,"CPRD";#N/A,#N/A,TRUE,"BCCPDR";#N/A,#N/A,TRUE,"EWRD";#N/A,#N/A,TRUE,"5100";#N/A,#N/A,TRUE,"5110"}</definedName>
    <definedName name="____dod1" localSheetId="7" hidden="1">{#N/A,#N/A,TRUE,"CPRD";#N/A,#N/A,TRUE,"BCCPDR";#N/A,#N/A,TRUE,"EWRD";#N/A,#N/A,TRUE,"5100";#N/A,#N/A,TRUE,"5110"}</definedName>
    <definedName name="____dod1" localSheetId="5" hidden="1">{#N/A,#N/A,TRUE,"CPRD";#N/A,#N/A,TRUE,"BCCPDR";#N/A,#N/A,TRUE,"EWRD";#N/A,#N/A,TRUE,"5100";#N/A,#N/A,TRUE,"5110"}</definedName>
    <definedName name="____dod1" hidden="1">{#N/A,#N/A,TRUE,"CPRD";#N/A,#N/A,TRUE,"BCCPDR";#N/A,#N/A,TRUE,"EWRD";#N/A,#N/A,TRUE,"5100";#N/A,#N/A,TRUE,"5110"}</definedName>
    <definedName name="____Jun206">#REF!</definedName>
    <definedName name="____May206">#REF!</definedName>
    <definedName name="____OS0103">#REF!</definedName>
    <definedName name="____TB0103">#REF!</definedName>
    <definedName name="____TB1">#REF!</definedName>
    <definedName name="____TB10">#REF!</definedName>
    <definedName name="____TB11">#REF!</definedName>
    <definedName name="____TB12">#REF!</definedName>
    <definedName name="____TB13">#REF!</definedName>
    <definedName name="____TB14">#REF!</definedName>
    <definedName name="____TB15">#REF!</definedName>
    <definedName name="____TB16">#REF!</definedName>
    <definedName name="____TB17">#REF!</definedName>
    <definedName name="____TB2">#REF!</definedName>
    <definedName name="____TB3">#REF!</definedName>
    <definedName name="____TB4">#REF!</definedName>
    <definedName name="____TB5">#REF!</definedName>
    <definedName name="____TB6">#REF!</definedName>
    <definedName name="____TB7">#REF!</definedName>
    <definedName name="____TB8">#REF!</definedName>
    <definedName name="____TB9">#REF!</definedName>
    <definedName name="___1_07_SE_Region">#REF!</definedName>
    <definedName name="___2ACCT_INFO">#REF!</definedName>
    <definedName name="___dec10">#REF!</definedName>
    <definedName name="___Dec22">#REF!</definedName>
    <definedName name="___dec23">#REF!</definedName>
    <definedName name="___dod1" localSheetId="9" hidden="1">{#N/A,#N/A,TRUE,"CPRD";#N/A,#N/A,TRUE,"BCCPDR";#N/A,#N/A,TRUE,"EWRD";#N/A,#N/A,TRUE,"5100";#N/A,#N/A,TRUE,"5110"}</definedName>
    <definedName name="___dod1" localSheetId="12" hidden="1">{#N/A,#N/A,TRUE,"CPRD";#N/A,#N/A,TRUE,"BCCPDR";#N/A,#N/A,TRUE,"EWRD";#N/A,#N/A,TRUE,"5100";#N/A,#N/A,TRUE,"5110"}</definedName>
    <definedName name="___dod1" localSheetId="14" hidden="1">{#N/A,#N/A,TRUE,"CPRD";#N/A,#N/A,TRUE,"BCCPDR";#N/A,#N/A,TRUE,"EWRD";#N/A,#N/A,TRUE,"5100";#N/A,#N/A,TRUE,"5110"}</definedName>
    <definedName name="___dod1" localSheetId="23" hidden="1">{#N/A,#N/A,TRUE,"CPRD";#N/A,#N/A,TRUE,"BCCPDR";#N/A,#N/A,TRUE,"EWRD";#N/A,#N/A,TRUE,"5100";#N/A,#N/A,TRUE,"5110"}</definedName>
    <definedName name="___dod1" localSheetId="10" hidden="1">{#N/A,#N/A,TRUE,"CPRD";#N/A,#N/A,TRUE,"BCCPDR";#N/A,#N/A,TRUE,"EWRD";#N/A,#N/A,TRUE,"5100";#N/A,#N/A,TRUE,"5110"}</definedName>
    <definedName name="___dod1" localSheetId="11" hidden="1">{#N/A,#N/A,TRUE,"CPRD";#N/A,#N/A,TRUE,"BCCPDR";#N/A,#N/A,TRUE,"EWRD";#N/A,#N/A,TRUE,"5100";#N/A,#N/A,TRUE,"5110"}</definedName>
    <definedName name="___dod1" localSheetId="4" hidden="1">{#N/A,#N/A,TRUE,"CPRD";#N/A,#N/A,TRUE,"BCCPDR";#N/A,#N/A,TRUE,"EWRD";#N/A,#N/A,TRUE,"5100";#N/A,#N/A,TRUE,"5110"}</definedName>
    <definedName name="___dod1" localSheetId="7" hidden="1">{#N/A,#N/A,TRUE,"CPRD";#N/A,#N/A,TRUE,"BCCPDR";#N/A,#N/A,TRUE,"EWRD";#N/A,#N/A,TRUE,"5100";#N/A,#N/A,TRUE,"5110"}</definedName>
    <definedName name="___dod1" localSheetId="5" hidden="1">{#N/A,#N/A,TRUE,"CPRD";#N/A,#N/A,TRUE,"BCCPDR";#N/A,#N/A,TRUE,"EWRD";#N/A,#N/A,TRUE,"5100";#N/A,#N/A,TRUE,"5110"}</definedName>
    <definedName name="___dod1" hidden="1">{#N/A,#N/A,TRUE,"CPRD";#N/A,#N/A,TRUE,"BCCPDR";#N/A,#N/A,TRUE,"EWRD";#N/A,#N/A,TRUE,"5100";#N/A,#N/A,TRUE,"5110"}</definedName>
    <definedName name="___dog1" localSheetId="9" hidden="1">{#N/A,#N/A,TRUE,"CPRD";#N/A,#N/A,TRUE,"BCCPDR";#N/A,#N/A,TRUE,"EWRD";#N/A,#N/A,TRUE,"5100";#N/A,#N/A,TRUE,"5110"}</definedName>
    <definedName name="___dog1" localSheetId="12" hidden="1">{#N/A,#N/A,TRUE,"CPRD";#N/A,#N/A,TRUE,"BCCPDR";#N/A,#N/A,TRUE,"EWRD";#N/A,#N/A,TRUE,"5100";#N/A,#N/A,TRUE,"5110"}</definedName>
    <definedName name="___dog1" localSheetId="14" hidden="1">{#N/A,#N/A,TRUE,"CPRD";#N/A,#N/A,TRUE,"BCCPDR";#N/A,#N/A,TRUE,"EWRD";#N/A,#N/A,TRUE,"5100";#N/A,#N/A,TRUE,"5110"}</definedName>
    <definedName name="___dog1" localSheetId="23" hidden="1">{#N/A,#N/A,TRUE,"CPRD";#N/A,#N/A,TRUE,"BCCPDR";#N/A,#N/A,TRUE,"EWRD";#N/A,#N/A,TRUE,"5100";#N/A,#N/A,TRUE,"5110"}</definedName>
    <definedName name="___dog1" localSheetId="10" hidden="1">{#N/A,#N/A,TRUE,"CPRD";#N/A,#N/A,TRUE,"BCCPDR";#N/A,#N/A,TRUE,"EWRD";#N/A,#N/A,TRUE,"5100";#N/A,#N/A,TRUE,"5110"}</definedName>
    <definedName name="___dog1" localSheetId="11" hidden="1">{#N/A,#N/A,TRUE,"CPRD";#N/A,#N/A,TRUE,"BCCPDR";#N/A,#N/A,TRUE,"EWRD";#N/A,#N/A,TRUE,"5100";#N/A,#N/A,TRUE,"5110"}</definedName>
    <definedName name="___dog1" localSheetId="4" hidden="1">{#N/A,#N/A,TRUE,"CPRD";#N/A,#N/A,TRUE,"BCCPDR";#N/A,#N/A,TRUE,"EWRD";#N/A,#N/A,TRUE,"5100";#N/A,#N/A,TRUE,"5110"}</definedName>
    <definedName name="___dog1" localSheetId="7" hidden="1">{#N/A,#N/A,TRUE,"CPRD";#N/A,#N/A,TRUE,"BCCPDR";#N/A,#N/A,TRUE,"EWRD";#N/A,#N/A,TRUE,"5100";#N/A,#N/A,TRUE,"5110"}</definedName>
    <definedName name="___dog1" localSheetId="5" hidden="1">{#N/A,#N/A,TRUE,"CPRD";#N/A,#N/A,TRUE,"BCCPDR";#N/A,#N/A,TRUE,"EWRD";#N/A,#N/A,TRUE,"5100";#N/A,#N/A,TRUE,"5110"}</definedName>
    <definedName name="___dog1" hidden="1">{#N/A,#N/A,TRUE,"CPRD";#N/A,#N/A,TRUE,"BCCPDR";#N/A,#N/A,TRUE,"EWRD";#N/A,#N/A,TRUE,"5100";#N/A,#N/A,TRUE,"5110"}</definedName>
    <definedName name="___Jun206">#REF!</definedName>
    <definedName name="___lvc1">#REF!</definedName>
    <definedName name="___lvc2">#REF!</definedName>
    <definedName name="___May206">#REF!</definedName>
    <definedName name="___mds_first_cell___">#REF!</definedName>
    <definedName name="___mds_view_data___">#REF!</definedName>
    <definedName name="___OS0103">#REF!</definedName>
    <definedName name="___PRT1">#REF!</definedName>
    <definedName name="___PRT2">#REF!</definedName>
    <definedName name="___PRT3">#REF!</definedName>
    <definedName name="___tab10">#REF!</definedName>
    <definedName name="___tab11">#REF!</definedName>
    <definedName name="___tab12">#REF!</definedName>
    <definedName name="___tab13">#REF!</definedName>
    <definedName name="___tab14">#REF!</definedName>
    <definedName name="___tab15">#REF!</definedName>
    <definedName name="___tab16">#REF!</definedName>
    <definedName name="___tab17">#REF!</definedName>
    <definedName name="___tab18">#REF!</definedName>
    <definedName name="___Tab19">#REF!</definedName>
    <definedName name="___tab2">#REF!</definedName>
    <definedName name="___tab20">#REF!</definedName>
    <definedName name="___tab4">#REF!</definedName>
    <definedName name="___tab5">#REF!</definedName>
    <definedName name="___tab6">#REF!</definedName>
    <definedName name="___tab7">#REF!</definedName>
    <definedName name="___tab8">#REF!</definedName>
    <definedName name="___tab9">#REF!</definedName>
    <definedName name="___TB0103">#REF!</definedName>
    <definedName name="___TB1">#REF!</definedName>
    <definedName name="___TB10">#REF!</definedName>
    <definedName name="___TB11">#REF!</definedName>
    <definedName name="___TB12">#REF!</definedName>
    <definedName name="___TB13">#REF!</definedName>
    <definedName name="___TB14">#REF!</definedName>
    <definedName name="___TB15">#REF!</definedName>
    <definedName name="___TB16">#REF!</definedName>
    <definedName name="___TB17">#REF!</definedName>
    <definedName name="___TB2">#REF!</definedName>
    <definedName name="___TB3">#REF!</definedName>
    <definedName name="___TB4">#REF!</definedName>
    <definedName name="___TB5">#REF!</definedName>
    <definedName name="___TB6">#REF!</definedName>
    <definedName name="___TB7">#REF!</definedName>
    <definedName name="___TB8">#REF!</definedName>
    <definedName name="___TB9">#REF!</definedName>
    <definedName name="___TOP1">#REF!</definedName>
    <definedName name="___YE1">#REF!</definedName>
    <definedName name="__1_07_SE_Region">#REF!</definedName>
    <definedName name="__123Graph_A" localSheetId="23" hidden="1">#REF!</definedName>
    <definedName name="__123Graph_A" localSheetId="4" hidden="1">#REF!</definedName>
    <definedName name="__123Graph_A" localSheetId="5" hidden="1">#REF!</definedName>
    <definedName name="__123Graph_A" hidden="1">#REF!</definedName>
    <definedName name="__123Graph_AGraph1" localSheetId="23" hidden="1">#REF!</definedName>
    <definedName name="__123Graph_AGraph1" localSheetId="4" hidden="1">#REF!</definedName>
    <definedName name="__123Graph_AGraph1" localSheetId="5" hidden="1">#REF!</definedName>
    <definedName name="__123Graph_AGraph1" hidden="1">#REF!</definedName>
    <definedName name="__123Graph_B" localSheetId="23" hidden="1">#REF!</definedName>
    <definedName name="__123Graph_B" localSheetId="4" hidden="1">#REF!</definedName>
    <definedName name="__123Graph_B" localSheetId="5" hidden="1">#REF!</definedName>
    <definedName name="__123Graph_B" hidden="1">#REF!</definedName>
    <definedName name="__123Graph_BGraph1" localSheetId="23" hidden="1">#REF!</definedName>
    <definedName name="__123Graph_BGraph1" localSheetId="4" hidden="1">#REF!</definedName>
    <definedName name="__123Graph_BGraph1" localSheetId="5" hidden="1">#REF!</definedName>
    <definedName name="__123Graph_BGraph1" hidden="1">#REF!</definedName>
    <definedName name="__123Graph_C" localSheetId="23" hidden="1">#REF!</definedName>
    <definedName name="__123Graph_C" localSheetId="4" hidden="1">#REF!</definedName>
    <definedName name="__123Graph_C" localSheetId="5" hidden="1">#REF!</definedName>
    <definedName name="__123Graph_C" hidden="1">#REF!</definedName>
    <definedName name="__123Graph_CGraph1" localSheetId="23" hidden="1">#REF!</definedName>
    <definedName name="__123Graph_CGraph1" localSheetId="4" hidden="1">#REF!</definedName>
    <definedName name="__123Graph_CGraph1" localSheetId="5" hidden="1">#REF!</definedName>
    <definedName name="__123Graph_CGraph1" hidden="1">#REF!</definedName>
    <definedName name="__123Graph_D" localSheetId="4" hidden="1">#REF!</definedName>
    <definedName name="__123Graph_D" localSheetId="5" hidden="1">#REF!</definedName>
    <definedName name="__123Graph_D" hidden="1">#REF!</definedName>
    <definedName name="__123Graph_DGraph1" localSheetId="23" hidden="1">#REF!</definedName>
    <definedName name="__123Graph_DGraph1" localSheetId="4" hidden="1">#REF!</definedName>
    <definedName name="__123Graph_DGraph1" localSheetId="5" hidden="1">#REF!</definedName>
    <definedName name="__123Graph_DGraph1" hidden="1">#REF!</definedName>
    <definedName name="__123Graph_E" localSheetId="23" hidden="1">#REF!</definedName>
    <definedName name="__123Graph_E" localSheetId="4" hidden="1">#REF!</definedName>
    <definedName name="__123Graph_E" localSheetId="5" hidden="1">#REF!</definedName>
    <definedName name="__123Graph_E" hidden="1">#REF!</definedName>
    <definedName name="__123Graph_EGraph1" localSheetId="23" hidden="1">#REF!</definedName>
    <definedName name="__123Graph_EGraph1" localSheetId="4" hidden="1">#REF!</definedName>
    <definedName name="__123Graph_EGraph1" localSheetId="5" hidden="1">#REF!</definedName>
    <definedName name="__123Graph_EGraph1" hidden="1">#REF!</definedName>
    <definedName name="__123Graph_F" localSheetId="4" hidden="1">#REF!</definedName>
    <definedName name="__123Graph_F" localSheetId="5" hidden="1">#REF!</definedName>
    <definedName name="__123Graph_F" hidden="1">#REF!</definedName>
    <definedName name="__123Graph_X" localSheetId="23" hidden="1">#REF!</definedName>
    <definedName name="__123Graph_X" localSheetId="4" hidden="1">#REF!</definedName>
    <definedName name="__123Graph_X" localSheetId="5" hidden="1">#REF!</definedName>
    <definedName name="__123Graph_X" hidden="1">#REF!</definedName>
    <definedName name="__123Graph_XGraph1" localSheetId="23" hidden="1">#REF!</definedName>
    <definedName name="__123Graph_XGraph1" localSheetId="4" hidden="1">#REF!</definedName>
    <definedName name="__123Graph_XGraph1" localSheetId="5" hidden="1">#REF!</definedName>
    <definedName name="__123Graph_XGraph1" hidden="1">#REF!</definedName>
    <definedName name="__2ACCT_INFO">#REF!</definedName>
    <definedName name="__Act95">#REF!</definedName>
    <definedName name="__Act96">#REF!</definedName>
    <definedName name="__all5">#REF!</definedName>
    <definedName name="__all6">#REF!</definedName>
    <definedName name="__DAT1">#REF!</definedName>
    <definedName name="__DAT100">#REF!</definedName>
    <definedName name="__DAT101">#REF!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53">#REF!</definedName>
    <definedName name="__DAT54">#REF!</definedName>
    <definedName name="__DAT55">#REF!</definedName>
    <definedName name="__DAT56">#REF!</definedName>
    <definedName name="__DAT57">#REF!</definedName>
    <definedName name="__DAT58">#REF!</definedName>
    <definedName name="__DAT59">#REF!</definedName>
    <definedName name="__DAT6">#REF!</definedName>
    <definedName name="__DAT60">#REF!</definedName>
    <definedName name="__DAT61">#REF!</definedName>
    <definedName name="__DAT62">#REF!</definedName>
    <definedName name="__DAT63">#REF!</definedName>
    <definedName name="__DAT64">#REF!</definedName>
    <definedName name="__DAT65">#REF!</definedName>
    <definedName name="__DAT66">#REF!</definedName>
    <definedName name="__DAT67">#REF!</definedName>
    <definedName name="__DAT68">#REF!</definedName>
    <definedName name="__DAT69">#REF!</definedName>
    <definedName name="__DAT70">#REF!</definedName>
    <definedName name="__DAT71">#REF!</definedName>
    <definedName name="__DAT72">#REF!</definedName>
    <definedName name="__DAT73">#REF!</definedName>
    <definedName name="__DAT74">#REF!</definedName>
    <definedName name="__DAT75">#REF!</definedName>
    <definedName name="__DAT76">#REF!</definedName>
    <definedName name="__DAT77">#REF!</definedName>
    <definedName name="__DAT78">#REF!</definedName>
    <definedName name="__DAT79">#REF!</definedName>
    <definedName name="__DAT80">#REF!</definedName>
    <definedName name="__DAT81">#REF!</definedName>
    <definedName name="__DAT82">#REF!</definedName>
    <definedName name="__DAT83">#REF!</definedName>
    <definedName name="__DAT84">#REF!</definedName>
    <definedName name="__DAT85">#REF!</definedName>
    <definedName name="__DAT86">#REF!</definedName>
    <definedName name="__DAT87">#REF!</definedName>
    <definedName name="__DAT88">#REF!</definedName>
    <definedName name="__DAT89">#REF!</definedName>
    <definedName name="__DAT90">#REF!</definedName>
    <definedName name="__DAT91">#REF!</definedName>
    <definedName name="__DAT92">#REF!</definedName>
    <definedName name="__DAT93">#REF!</definedName>
    <definedName name="__DAT94">#REF!</definedName>
    <definedName name="__DAT95">#REF!</definedName>
    <definedName name="__DAT96">#REF!</definedName>
    <definedName name="__DAT97">#REF!</definedName>
    <definedName name="__DAT98">#REF!</definedName>
    <definedName name="__DAT99">#REF!</definedName>
    <definedName name="__DEC08">#REF!</definedName>
    <definedName name="__dec10">#REF!</definedName>
    <definedName name="__Dec22">#REF!</definedName>
    <definedName name="__dec23">#REF!</definedName>
    <definedName name="__dep200401">#REF!</definedName>
    <definedName name="__dep200402">#REF!</definedName>
    <definedName name="__dep200403">#REF!</definedName>
    <definedName name="__dep200404">#REF!</definedName>
    <definedName name="__dep200405">#REF!</definedName>
    <definedName name="__dep200406">#REF!</definedName>
    <definedName name="__dep200407">#REF!</definedName>
    <definedName name="__dep200408">#REF!</definedName>
    <definedName name="__dep200409">#REF!</definedName>
    <definedName name="__DIV01">#REF!</definedName>
    <definedName name="__DIV02">#REF!</definedName>
    <definedName name="__DIV31">#REF!</definedName>
    <definedName name="__DIV32">#REF!</definedName>
    <definedName name="__DIV34">#REF!</definedName>
    <definedName name="__DIV38">#REF!</definedName>
    <definedName name="__DIV93">#REF!</definedName>
    <definedName name="__dod1" localSheetId="9" hidden="1">{#N/A,#N/A,TRUE,"CPRD";#N/A,#N/A,TRUE,"BCCPDR";#N/A,#N/A,TRUE,"EWRD";#N/A,#N/A,TRUE,"5100";#N/A,#N/A,TRUE,"5110"}</definedName>
    <definedName name="__dod1" localSheetId="12" hidden="1">{#N/A,#N/A,TRUE,"CPRD";#N/A,#N/A,TRUE,"BCCPDR";#N/A,#N/A,TRUE,"EWRD";#N/A,#N/A,TRUE,"5100";#N/A,#N/A,TRUE,"5110"}</definedName>
    <definedName name="__dod1" localSheetId="14" hidden="1">{#N/A,#N/A,TRUE,"CPRD";#N/A,#N/A,TRUE,"BCCPDR";#N/A,#N/A,TRUE,"EWRD";#N/A,#N/A,TRUE,"5100";#N/A,#N/A,TRUE,"5110"}</definedName>
    <definedName name="__dod1" localSheetId="23" hidden="1">{#N/A,#N/A,TRUE,"CPRD";#N/A,#N/A,TRUE,"BCCPDR";#N/A,#N/A,TRUE,"EWRD";#N/A,#N/A,TRUE,"5100";#N/A,#N/A,TRUE,"5110"}</definedName>
    <definedName name="__dod1" localSheetId="10" hidden="1">{#N/A,#N/A,TRUE,"CPRD";#N/A,#N/A,TRUE,"BCCPDR";#N/A,#N/A,TRUE,"EWRD";#N/A,#N/A,TRUE,"5100";#N/A,#N/A,TRUE,"5110"}</definedName>
    <definedName name="__dod1" localSheetId="11" hidden="1">{#N/A,#N/A,TRUE,"CPRD";#N/A,#N/A,TRUE,"BCCPDR";#N/A,#N/A,TRUE,"EWRD";#N/A,#N/A,TRUE,"5100";#N/A,#N/A,TRUE,"5110"}</definedName>
    <definedName name="__dod1" localSheetId="4" hidden="1">{#N/A,#N/A,TRUE,"CPRD";#N/A,#N/A,TRUE,"BCCPDR";#N/A,#N/A,TRUE,"EWRD";#N/A,#N/A,TRUE,"5100";#N/A,#N/A,TRUE,"5110"}</definedName>
    <definedName name="__dod1" localSheetId="7" hidden="1">{#N/A,#N/A,TRUE,"CPRD";#N/A,#N/A,TRUE,"BCCPDR";#N/A,#N/A,TRUE,"EWRD";#N/A,#N/A,TRUE,"5100";#N/A,#N/A,TRUE,"5110"}</definedName>
    <definedName name="__dod1" localSheetId="5" hidden="1">{#N/A,#N/A,TRUE,"CPRD";#N/A,#N/A,TRUE,"BCCPDR";#N/A,#N/A,TRUE,"EWRD";#N/A,#N/A,TRUE,"5100";#N/A,#N/A,TRUE,"5110"}</definedName>
    <definedName name="__dod1" hidden="1">{#N/A,#N/A,TRUE,"CPRD";#N/A,#N/A,TRUE,"BCCPDR";#N/A,#N/A,TRUE,"EWRD";#N/A,#N/A,TRUE,"5100";#N/A,#N/A,TRUE,"5110"}</definedName>
    <definedName name="__dog1" localSheetId="9" hidden="1">{#N/A,#N/A,TRUE,"CPRD";#N/A,#N/A,TRUE,"BCCPDR";#N/A,#N/A,TRUE,"EWRD";#N/A,#N/A,TRUE,"5100";#N/A,#N/A,TRUE,"5110"}</definedName>
    <definedName name="__dog1" localSheetId="12" hidden="1">{#N/A,#N/A,TRUE,"CPRD";#N/A,#N/A,TRUE,"BCCPDR";#N/A,#N/A,TRUE,"EWRD";#N/A,#N/A,TRUE,"5100";#N/A,#N/A,TRUE,"5110"}</definedName>
    <definedName name="__dog1" localSheetId="14" hidden="1">{#N/A,#N/A,TRUE,"CPRD";#N/A,#N/A,TRUE,"BCCPDR";#N/A,#N/A,TRUE,"EWRD";#N/A,#N/A,TRUE,"5100";#N/A,#N/A,TRUE,"5110"}</definedName>
    <definedName name="__dog1" localSheetId="23" hidden="1">{#N/A,#N/A,TRUE,"CPRD";#N/A,#N/A,TRUE,"BCCPDR";#N/A,#N/A,TRUE,"EWRD";#N/A,#N/A,TRUE,"5100";#N/A,#N/A,TRUE,"5110"}</definedName>
    <definedName name="__dog1" localSheetId="10" hidden="1">{#N/A,#N/A,TRUE,"CPRD";#N/A,#N/A,TRUE,"BCCPDR";#N/A,#N/A,TRUE,"EWRD";#N/A,#N/A,TRUE,"5100";#N/A,#N/A,TRUE,"5110"}</definedName>
    <definedName name="__dog1" localSheetId="11" hidden="1">{#N/A,#N/A,TRUE,"CPRD";#N/A,#N/A,TRUE,"BCCPDR";#N/A,#N/A,TRUE,"EWRD";#N/A,#N/A,TRUE,"5100";#N/A,#N/A,TRUE,"5110"}</definedName>
    <definedName name="__dog1" localSheetId="4" hidden="1">{#N/A,#N/A,TRUE,"CPRD";#N/A,#N/A,TRUE,"BCCPDR";#N/A,#N/A,TRUE,"EWRD";#N/A,#N/A,TRUE,"5100";#N/A,#N/A,TRUE,"5110"}</definedName>
    <definedName name="__dog1" localSheetId="7" hidden="1">{#N/A,#N/A,TRUE,"CPRD";#N/A,#N/A,TRUE,"BCCPDR";#N/A,#N/A,TRUE,"EWRD";#N/A,#N/A,TRUE,"5100";#N/A,#N/A,TRUE,"5110"}</definedName>
    <definedName name="__dog1" localSheetId="5" hidden="1">{#N/A,#N/A,TRUE,"CPRD";#N/A,#N/A,TRUE,"BCCPDR";#N/A,#N/A,TRUE,"EWRD";#N/A,#N/A,TRUE,"5100";#N/A,#N/A,TRUE,"5110"}</definedName>
    <definedName name="__dog1" hidden="1">{#N/A,#N/A,TRUE,"CPRD";#N/A,#N/A,TRUE,"BCCPDR";#N/A,#N/A,TRUE,"EWRD";#N/A,#N/A,TRUE,"5100";#N/A,#N/A,TRUE,"5110"}</definedName>
    <definedName name="__END3">#REF!</definedName>
    <definedName name="__F12">#REF!</definedName>
    <definedName name="__FDS_HYPERLINK_TOGGLE_STATE__" hidden="1">"ON"</definedName>
    <definedName name="__GL300100">#REF!</definedName>
    <definedName name="__GL310100">#REF!</definedName>
    <definedName name="__GL350100">#REF!</definedName>
    <definedName name="__GL360100">#REF!</definedName>
    <definedName name="__HMR3647">#REF!</definedName>
    <definedName name="__HMR4396">#REF!</definedName>
    <definedName name="__HOE642">#REF!</definedName>
    <definedName name="__HOE901">#REF!</definedName>
    <definedName name="__IntlFixup" hidden="1">TRUE</definedName>
    <definedName name="__Inv200210">#REF!</definedName>
    <definedName name="__Jun206">#REF!</definedName>
    <definedName name="__LEG2168">#REF!</definedName>
    <definedName name="__lvc1">#REF!</definedName>
    <definedName name="__lvc2">#REF!</definedName>
    <definedName name="__May206">#REF!</definedName>
    <definedName name="__new1">#REF!</definedName>
    <definedName name="__NUP06">#REF!</definedName>
    <definedName name="__OS0103">#REF!</definedName>
    <definedName name="__PRT1">#REF!</definedName>
    <definedName name="__PRT2">#REF!</definedName>
    <definedName name="__PRT3">#REF!</definedName>
    <definedName name="__r">#REF!</definedName>
    <definedName name="__rem7">#REF!</definedName>
    <definedName name="__rem8">#REF!</definedName>
    <definedName name="__RU27987">#REF!</definedName>
    <definedName name="__sa2004">#REF!</definedName>
    <definedName name="__sc13">#REF!</definedName>
    <definedName name="__SCH1">#REF!</definedName>
    <definedName name="__tab10">#REF!</definedName>
    <definedName name="__tab11">#REF!</definedName>
    <definedName name="__tab12">#REF!</definedName>
    <definedName name="__tab13">#REF!</definedName>
    <definedName name="__tab14">#REF!</definedName>
    <definedName name="__tab15">#REF!</definedName>
    <definedName name="__tab16">#REF!</definedName>
    <definedName name="__tab17">#REF!</definedName>
    <definedName name="__tab18">#REF!</definedName>
    <definedName name="__Tab19">#REF!</definedName>
    <definedName name="__tab2">#REF!</definedName>
    <definedName name="__tab20">#REF!</definedName>
    <definedName name="__tab4">#REF!</definedName>
    <definedName name="__tab5">#REF!</definedName>
    <definedName name="__tab6">#REF!</definedName>
    <definedName name="__tab7">#REF!</definedName>
    <definedName name="__tab8">#REF!</definedName>
    <definedName name="__tab9">#REF!</definedName>
    <definedName name="__TB0103">#REF!</definedName>
    <definedName name="__TB1">#REF!</definedName>
    <definedName name="__TB10">#REF!</definedName>
    <definedName name="__TB11">#REF!</definedName>
    <definedName name="__TB12">#REF!</definedName>
    <definedName name="__TB13">#REF!</definedName>
    <definedName name="__TB14">#REF!</definedName>
    <definedName name="__TB15">#REF!</definedName>
    <definedName name="__TB16">#REF!</definedName>
    <definedName name="__TB17">#REF!</definedName>
    <definedName name="__TB2">#REF!</definedName>
    <definedName name="__TB3">#REF!</definedName>
    <definedName name="__TB4">#REF!</definedName>
    <definedName name="__TB5">#REF!</definedName>
    <definedName name="__TB6">#REF!</definedName>
    <definedName name="__TB7">#REF!</definedName>
    <definedName name="__TB8">#REF!</definedName>
    <definedName name="__TB9">#REF!</definedName>
    <definedName name="__TOP1">#REF!</definedName>
    <definedName name="__YE1">#REF!</definedName>
    <definedName name="__zA1">#REF!</definedName>
    <definedName name="_00104gz">#REF!</definedName>
    <definedName name="_002报表">#REF!</definedName>
    <definedName name="_002科目余额表">#REF!</definedName>
    <definedName name="_003报表">#REF!</definedName>
    <definedName name="_003科目余额表">#REF!</definedName>
    <definedName name="_003年12月辅料库">#REF!</definedName>
    <definedName name="_01.xls">#REF!</definedName>
    <definedName name="_010_10118">#REF!</definedName>
    <definedName name="_02.xls">#REF!</definedName>
    <definedName name="_03.xls">#REF!</definedName>
    <definedName name="_1">#REF!</definedName>
    <definedName name="_1__123Graph_ACHART_3" hidden="1">#REF!</definedName>
    <definedName name="_1_0404_E27_1520">#REF!</definedName>
    <definedName name="_1_07_SE_Region">#REF!</definedName>
    <definedName name="_1_0EBITDA_Sh">#REF!</definedName>
    <definedName name="_1_2">#REF!</definedName>
    <definedName name="_100_3_0Income_before_ta">#REF!</definedName>
    <definedName name="_103_3_0Increase_in_other_liabilit">#REF!</definedName>
    <definedName name="_106_3_0Other_Segment_Reven">#REF!</definedName>
    <definedName name="_107审核95_1">#REF!</definedName>
    <definedName name="_10K331_">#REF!</definedName>
    <definedName name="_11.xls">#REF!</definedName>
    <definedName name="_12.xls">#REF!</definedName>
    <definedName name="_12_._0Restructuring_char">#REF!</definedName>
    <definedName name="_121.dbf">#REF!</definedName>
    <definedName name="_1212002.dbf">#REF!</definedName>
    <definedName name="_12P220_">#REF!</definedName>
    <definedName name="_14u2_">#REF!</definedName>
    <definedName name="_15_._0SGA_gro">#REF!</definedName>
    <definedName name="_1502">#REF!</definedName>
    <definedName name="_1506">#REF!</definedName>
    <definedName name="_15wrn.²Ä1­Ó¤ë1_Ü20¤H." hidden="1">{#N/A,#N/A,FALSE,"²Ä1­Ó¤ë"}</definedName>
    <definedName name="_16U7_">#REF!</definedName>
    <definedName name="_16wrn.²Ä1­Ó¤ë1_Ü20¤H." hidden="1">{#N/A,#N/A,FALSE,"²Ä1­Ó¤ë"}</definedName>
    <definedName name="_17103.dbf">#REF!</definedName>
    <definedName name="_171032002.dbf">#REF!</definedName>
    <definedName name="_1714">#REF!</definedName>
    <definedName name="_17其他资产_开办费除外_明细表">#REF!</definedName>
    <definedName name="_18_._0Shares_repurchase_liabil">#REF!</definedName>
    <definedName name="_1994">#REF!</definedName>
    <definedName name="_1995">#REF!</definedName>
    <definedName name="_1996">#REF!</definedName>
    <definedName name="_1997">#REF!</definedName>
    <definedName name="_1997_年1__7月经营分析表">#REF!</definedName>
    <definedName name="_1998">#REF!</definedName>
    <definedName name="_1999">#REF!</definedName>
    <definedName name="_1H02_ADJ">#REF!</definedName>
    <definedName name="_1H03_ADJ">#REF!</definedName>
    <definedName name="_1H04_ADJ">#REF!</definedName>
    <definedName name="_1H05_ADJ">#REF!</definedName>
    <definedName name="_1H06_ADJ">#REF!</definedName>
    <definedName name="_1Q94">#REF!</definedName>
    <definedName name="_1Q95">#REF!</definedName>
    <definedName name="_2">#REF!</definedName>
    <definedName name="_2_">#REF!</definedName>
    <definedName name="_2__123Graph_BCHART_2" hidden="1">#REF!</definedName>
    <definedName name="_2_0NOPAT_Sh">#REF!</definedName>
    <definedName name="_2_2___East___2_TDMA_Assets_Acceleration">#REF!</definedName>
    <definedName name="_20011225">#REF!</definedName>
    <definedName name="_21___0EBITDA_Sh">#REF!</definedName>
    <definedName name="_212102SCL">#REF!</definedName>
    <definedName name="_216110SCL">#REF!</definedName>
    <definedName name="_24___0NOPAT_Sh">#REF!</definedName>
    <definedName name="_241.dbf">#REF!</definedName>
    <definedName name="_27_._0Gross_inc_gro">#REF!</definedName>
    <definedName name="_2ACCT_INFO">#REF!</definedName>
    <definedName name="_2H02_ADJ">#REF!</definedName>
    <definedName name="_2H03_ADJ">#REF!</definedName>
    <definedName name="_2H04_ADJ">#REF!</definedName>
    <definedName name="_2H05_ADJ">#REF!</definedName>
    <definedName name="_2H06_ADJ">#REF!</definedName>
    <definedName name="_2Q94">#REF!</definedName>
    <definedName name="_2Q95">#REF!</definedName>
    <definedName name="_2TOTAL_G">#REF!</definedName>
    <definedName name="_3_._0Gross_inc_gro">#REF!</definedName>
    <definedName name="_3__123Graph_BCHART_3" hidden="1">#REF!</definedName>
    <definedName name="_3_0EBITDA_Sh">#REF!</definedName>
    <definedName name="_3_2___East_TDMA_Assets_Acceleration">#REF!</definedName>
    <definedName name="_30_._0Restructuring_char">#REF!</definedName>
    <definedName name="_30¸ß¼ÛÖÜ×ª¼þ_¨º½²Ä¹ý¶É">#REF!</definedName>
    <definedName name="_31_04标准价">#REF!</definedName>
    <definedName name="_3101" localSheetId="4">#REF!</definedName>
    <definedName name="_3101" localSheetId="5">#REF!</definedName>
    <definedName name="_3101">#REF!</definedName>
    <definedName name="_3104" localSheetId="4">#REF!</definedName>
    <definedName name="_3104" localSheetId="5">#REF!</definedName>
    <definedName name="_3104">#REF!</definedName>
    <definedName name="_3108" localSheetId="4">#REF!</definedName>
    <definedName name="_3108" localSheetId="5">#REF!</definedName>
    <definedName name="_3108">#REF!</definedName>
    <definedName name="_3109" localSheetId="4">#REF!</definedName>
    <definedName name="_3109" localSheetId="5">#REF!</definedName>
    <definedName name="_3109">#REF!</definedName>
    <definedName name="_3115" localSheetId="4">#REF!</definedName>
    <definedName name="_3115" localSheetId="5">#REF!</definedName>
    <definedName name="_3115">#REF!</definedName>
    <definedName name="_3120" localSheetId="4">#REF!</definedName>
    <definedName name="_3120" localSheetId="5">#REF!</definedName>
    <definedName name="_3120">#REF!</definedName>
    <definedName name="_3122" localSheetId="4">#REF!</definedName>
    <definedName name="_3122" localSheetId="5">#REF!</definedName>
    <definedName name="_3122">#REF!</definedName>
    <definedName name="_3123" localSheetId="4">#REF!</definedName>
    <definedName name="_3123" localSheetId="5">#REF!</definedName>
    <definedName name="_3123">#REF!</definedName>
    <definedName name="_3130" localSheetId="4">#REF!</definedName>
    <definedName name="_3130" localSheetId="5">#REF!</definedName>
    <definedName name="_3130">#REF!</definedName>
    <definedName name="_3135" localSheetId="4">#REF!</definedName>
    <definedName name="_3135" localSheetId="5">#REF!</definedName>
    <definedName name="_3135">#REF!</definedName>
    <definedName name="_3140" localSheetId="4">#REF!</definedName>
    <definedName name="_3140" localSheetId="5">#REF!</definedName>
    <definedName name="_3140">#REF!</definedName>
    <definedName name="_3141" localSheetId="4">#REF!</definedName>
    <definedName name="_3141" localSheetId="5">#REF!</definedName>
    <definedName name="_3141">#REF!</definedName>
    <definedName name="_3142" localSheetId="4">#REF!</definedName>
    <definedName name="_3142" localSheetId="5">#REF!</definedName>
    <definedName name="_3142">#REF!</definedName>
    <definedName name="_3146" localSheetId="4">#REF!</definedName>
    <definedName name="_3146" localSheetId="5">#REF!</definedName>
    <definedName name="_3146">#REF!</definedName>
    <definedName name="_3149" localSheetId="4">#REF!</definedName>
    <definedName name="_3149" localSheetId="5">#REF!</definedName>
    <definedName name="_3149">#REF!</definedName>
    <definedName name="_3162" localSheetId="4">#REF!</definedName>
    <definedName name="_3162" localSheetId="5">#REF!</definedName>
    <definedName name="_3162">#REF!</definedName>
    <definedName name="_3163" localSheetId="4">#REF!</definedName>
    <definedName name="_3163" localSheetId="5">#REF!</definedName>
    <definedName name="_3163">#REF!</definedName>
    <definedName name="_3164" localSheetId="4">#REF!</definedName>
    <definedName name="_3164" localSheetId="5">#REF!</definedName>
    <definedName name="_3164">#REF!</definedName>
    <definedName name="_3165" localSheetId="4">#REF!</definedName>
    <definedName name="_3165" localSheetId="5">#REF!</definedName>
    <definedName name="_3165">#REF!</definedName>
    <definedName name="_3166" localSheetId="4">#REF!</definedName>
    <definedName name="_3166" localSheetId="5">#REF!</definedName>
    <definedName name="_3166">#REF!</definedName>
    <definedName name="_3170" localSheetId="4">#REF!</definedName>
    <definedName name="_3170" localSheetId="5">#REF!</definedName>
    <definedName name="_3170">#REF!</definedName>
    <definedName name="_3180" localSheetId="4">#REF!</definedName>
    <definedName name="_3180" localSheetId="5">#REF!</definedName>
    <definedName name="_3180">#REF!</definedName>
    <definedName name="_3190" localSheetId="4">#REF!</definedName>
    <definedName name="_3190" localSheetId="5">#REF!</definedName>
    <definedName name="_3190">#REF!</definedName>
    <definedName name="_3200" localSheetId="4">#REF!</definedName>
    <definedName name="_3200" localSheetId="5">#REF!</definedName>
    <definedName name="_3200">#REF!</definedName>
    <definedName name="_3230" localSheetId="4">#REF!</definedName>
    <definedName name="_3230" localSheetId="5">#REF!</definedName>
    <definedName name="_3230">#REF!</definedName>
    <definedName name="_3270" localSheetId="4">#REF!</definedName>
    <definedName name="_3270" localSheetId="5">#REF!</definedName>
    <definedName name="_3270">#REF!</definedName>
    <definedName name="_33_._0SGA_gro">#REF!</definedName>
    <definedName name="_34_20011225">#REF!</definedName>
    <definedName name="_36_._0Shares_repurchase_liabil">#REF!</definedName>
    <definedName name="_3610" localSheetId="4">#REF!</definedName>
    <definedName name="_3610" localSheetId="5">#REF!</definedName>
    <definedName name="_3610">#REF!</definedName>
    <definedName name="_38审核95_1">#REF!</definedName>
    <definedName name="_39____0EBITDA_Sh">#REF!</definedName>
    <definedName name="_3Q94">#REF!</definedName>
    <definedName name="_3Q95">#REF!</definedName>
    <definedName name="_3TOTAL_G">#REF!</definedName>
    <definedName name="_3年12月">#REF!</definedName>
    <definedName name="_3年12月后勤库">#REF!</definedName>
    <definedName name="_4_._0Restructuring_char">#REF!</definedName>
    <definedName name="_4__123Graph_CCHART_3" hidden="1">#REF!</definedName>
    <definedName name="_4¸ß¼ÛÖÜ×ª¼þ_¨º½²Ä¹ý¶É">#REF!</definedName>
    <definedName name="_42____0NOPAT_Sh">#REF!</definedName>
    <definedName name="_420110SCL">#REF!</definedName>
    <definedName name="_420112SCL">#REF!</definedName>
    <definedName name="_420120SCL">#REF!</definedName>
    <definedName name="_420158SCL">#REF!</definedName>
    <definedName name="_420159SCL">#REF!</definedName>
    <definedName name="_420178SCL">#REF!</definedName>
    <definedName name="_420194SCL">#REF!</definedName>
    <definedName name="_45__._0Gross_inc_gro">#REF!</definedName>
    <definedName name="_4530" localSheetId="4">#REF!</definedName>
    <definedName name="_4530" localSheetId="5">#REF!</definedName>
    <definedName name="_4530">#REF!</definedName>
    <definedName name="_4533" localSheetId="4">#REF!</definedName>
    <definedName name="_4533" localSheetId="5">#REF!</definedName>
    <definedName name="_4533">#REF!</definedName>
    <definedName name="_4540" localSheetId="4">#REF!</definedName>
    <definedName name="_4540" localSheetId="5">#REF!</definedName>
    <definedName name="_4540">#REF!</definedName>
    <definedName name="_4550" localSheetId="4">#REF!</definedName>
    <definedName name="_4550" localSheetId="5">#REF!</definedName>
    <definedName name="_4550">#REF!</definedName>
    <definedName name="_4559" localSheetId="4">#REF!</definedName>
    <definedName name="_4559" localSheetId="5">#REF!</definedName>
    <definedName name="_4559">#REF!</definedName>
    <definedName name="_4652" localSheetId="4">#REF!</definedName>
    <definedName name="_4652" localSheetId="5">#REF!</definedName>
    <definedName name="_4652">#REF!</definedName>
    <definedName name="_4656" localSheetId="4">#REF!</definedName>
    <definedName name="_4656" localSheetId="5">#REF!</definedName>
    <definedName name="_4656">#REF!</definedName>
    <definedName name="_4658" localSheetId="4">#REF!</definedName>
    <definedName name="_4658" localSheetId="5">#REF!</definedName>
    <definedName name="_4658">#REF!</definedName>
    <definedName name="_4662" localSheetId="4">#REF!</definedName>
    <definedName name="_4662" localSheetId="5">#REF!</definedName>
    <definedName name="_4662">#REF!</definedName>
    <definedName name="_4680" localSheetId="4">#REF!</definedName>
    <definedName name="_4680" localSheetId="5">#REF!</definedName>
    <definedName name="_4680">#REF!</definedName>
    <definedName name="_4681" localSheetId="4">#REF!</definedName>
    <definedName name="_4681" localSheetId="5">#REF!</definedName>
    <definedName name="_4681">#REF!</definedName>
    <definedName name="_4692" localSheetId="4">#REF!</definedName>
    <definedName name="_4692" localSheetId="5">#REF!</definedName>
    <definedName name="_4692">#REF!</definedName>
    <definedName name="_4693" localSheetId="4">#REF!</definedName>
    <definedName name="_4693" localSheetId="5">#REF!</definedName>
    <definedName name="_4693">#REF!</definedName>
    <definedName name="_4694" localSheetId="4">#REF!</definedName>
    <definedName name="_4694" localSheetId="5">#REF!</definedName>
    <definedName name="_4694">#REF!</definedName>
    <definedName name="_4742" localSheetId="4">#REF!</definedName>
    <definedName name="_4742" localSheetId="5">#REF!</definedName>
    <definedName name="_4742">#REF!</definedName>
    <definedName name="_4768" localSheetId="4">#REF!</definedName>
    <definedName name="_4768" localSheetId="5">#REF!</definedName>
    <definedName name="_4768">#REF!</definedName>
    <definedName name="_4770" localSheetId="4">#REF!</definedName>
    <definedName name="_4770" localSheetId="5">#REF!</definedName>
    <definedName name="_4770">#REF!</definedName>
    <definedName name="_4771" localSheetId="4">#REF!</definedName>
    <definedName name="_4771" localSheetId="5">#REF!</definedName>
    <definedName name="_4771">#REF!</definedName>
    <definedName name="_4772" localSheetId="4">#REF!</definedName>
    <definedName name="_4772" localSheetId="5">#REF!</definedName>
    <definedName name="_4772">#REF!</definedName>
    <definedName name="_4773" localSheetId="4">#REF!</definedName>
    <definedName name="_4773" localSheetId="5">#REF!</definedName>
    <definedName name="_4773">#REF!</definedName>
    <definedName name="_4774" localSheetId="4">#REF!</definedName>
    <definedName name="_4774" localSheetId="5">#REF!</definedName>
    <definedName name="_4774">#REF!</definedName>
    <definedName name="_48__._0Restructuring_char">#REF!</definedName>
    <definedName name="_4815" localSheetId="4">#REF!</definedName>
    <definedName name="_4815" localSheetId="5">#REF!</definedName>
    <definedName name="_4815">#REF!</definedName>
    <definedName name="_4820" localSheetId="4">#REF!</definedName>
    <definedName name="_4820" localSheetId="5">#REF!</definedName>
    <definedName name="_4820">#REF!</definedName>
    <definedName name="_4821" localSheetId="4">#REF!</definedName>
    <definedName name="_4821" localSheetId="5">#REF!</definedName>
    <definedName name="_4821">#REF!</definedName>
    <definedName name="_4912" localSheetId="4">#REF!</definedName>
    <definedName name="_4912" localSheetId="5">#REF!</definedName>
    <definedName name="_4912">#REF!</definedName>
    <definedName name="_4913" localSheetId="4">#REF!</definedName>
    <definedName name="_4913" localSheetId="5">#REF!</definedName>
    <definedName name="_4913">#REF!</definedName>
    <definedName name="_4914" localSheetId="4">#REF!</definedName>
    <definedName name="_4914" localSheetId="5">#REF!</definedName>
    <definedName name="_4914">#REF!</definedName>
    <definedName name="_4916" localSheetId="4">#REF!</definedName>
    <definedName name="_4916" localSheetId="5">#REF!</definedName>
    <definedName name="_4916">#REF!</definedName>
    <definedName name="_4917" localSheetId="4">#REF!</definedName>
    <definedName name="_4917" localSheetId="5">#REF!</definedName>
    <definedName name="_4917">#REF!</definedName>
    <definedName name="_4918" localSheetId="4">#REF!</definedName>
    <definedName name="_4918" localSheetId="5">#REF!</definedName>
    <definedName name="_4918">#REF!</definedName>
    <definedName name="_4919" localSheetId="4">#REF!</definedName>
    <definedName name="_4919" localSheetId="5">#REF!</definedName>
    <definedName name="_4919">#REF!</definedName>
    <definedName name="_4920" localSheetId="4">#REF!</definedName>
    <definedName name="_4920" localSheetId="5">#REF!</definedName>
    <definedName name="_4920">#REF!</definedName>
    <definedName name="_4Q94">#REF!</definedName>
    <definedName name="_4Q95">#REF!</definedName>
    <definedName name="_5_._0SGA_gro">#REF!</definedName>
    <definedName name="_5__123Graph_DCHART_2" hidden="1">#REF!</definedName>
    <definedName name="_5_20011225">#REF!</definedName>
    <definedName name="_5011" localSheetId="4">#REF!</definedName>
    <definedName name="_5011" localSheetId="5">#REF!</definedName>
    <definedName name="_5011">#REF!</definedName>
    <definedName name="_5018" localSheetId="4">#REF!</definedName>
    <definedName name="_5018" localSheetId="5">#REF!</definedName>
    <definedName name="_5018">#REF!</definedName>
    <definedName name="_5025" localSheetId="4">#REF!</definedName>
    <definedName name="_5025" localSheetId="5">#REF!</definedName>
    <definedName name="_5025">#REF!</definedName>
    <definedName name="_5026" localSheetId="4">#REF!</definedName>
    <definedName name="_5026" localSheetId="5">#REF!</definedName>
    <definedName name="_5026">#REF!</definedName>
    <definedName name="_5040" localSheetId="4">#REF!</definedName>
    <definedName name="_5040" localSheetId="5">#REF!</definedName>
    <definedName name="_5040">#REF!</definedName>
    <definedName name="_5042" localSheetId="4">#REF!</definedName>
    <definedName name="_5042" localSheetId="5">#REF!</definedName>
    <definedName name="_5042">#REF!</definedName>
    <definedName name="_5065" localSheetId="4">#REF!</definedName>
    <definedName name="_5065" localSheetId="5">#REF!</definedName>
    <definedName name="_5065">#REF!</definedName>
    <definedName name="_51__._0SGA_gro">#REF!</definedName>
    <definedName name="_5121" localSheetId="4">#REF!</definedName>
    <definedName name="_5121" localSheetId="5">#REF!</definedName>
    <definedName name="_5121">#REF!</definedName>
    <definedName name="_5132" localSheetId="4">#REF!</definedName>
    <definedName name="_5132" localSheetId="5">#REF!</definedName>
    <definedName name="_5132">#REF!</definedName>
    <definedName name="_5134" localSheetId="4">#REF!</definedName>
    <definedName name="_5134" localSheetId="5">#REF!</definedName>
    <definedName name="_5134">#REF!</definedName>
    <definedName name="_514209SCL">#REF!</definedName>
    <definedName name="_514214SCL">#REF!</definedName>
    <definedName name="_514218SCL">#REF!</definedName>
    <definedName name="_514220SCL">#REF!</definedName>
    <definedName name="_514224SCL">#REF!</definedName>
    <definedName name="_514240SCL">#REF!</definedName>
    <definedName name="_514241SCL">#REF!</definedName>
    <definedName name="_514242SCL">#REF!</definedName>
    <definedName name="_514245SCL">#REF!</definedName>
    <definedName name="_514246SCL">#REF!</definedName>
    <definedName name="_514247SCL">#REF!</definedName>
    <definedName name="_514256SCL">#REF!</definedName>
    <definedName name="_514257SCL">#REF!</definedName>
    <definedName name="_514258SCL">#REF!</definedName>
    <definedName name="_514259SCL">#REF!</definedName>
    <definedName name="_514270SCL">#REF!</definedName>
    <definedName name="_514271SCL">#REF!</definedName>
    <definedName name="_514272SCL">#REF!</definedName>
    <definedName name="_514278SCL">#REF!</definedName>
    <definedName name="_5143" localSheetId="4">#REF!</definedName>
    <definedName name="_5143" localSheetId="5">#REF!</definedName>
    <definedName name="_5143">#REF!</definedName>
    <definedName name="_5149" localSheetId="4">#REF!</definedName>
    <definedName name="_5149" localSheetId="5">#REF!</definedName>
    <definedName name="_5149">#REF!</definedName>
    <definedName name="_5150" localSheetId="4">#REF!</definedName>
    <definedName name="_5150" localSheetId="5">#REF!</definedName>
    <definedName name="_5150">#REF!</definedName>
    <definedName name="_5151" localSheetId="4">#REF!</definedName>
    <definedName name="_5151" localSheetId="5">#REF!</definedName>
    <definedName name="_5151">#REF!</definedName>
    <definedName name="_5152" localSheetId="4">#REF!</definedName>
    <definedName name="_5152" localSheetId="5">#REF!</definedName>
    <definedName name="_5152">#REF!</definedName>
    <definedName name="_5156" localSheetId="4">#REF!</definedName>
    <definedName name="_5156" localSheetId="5">#REF!</definedName>
    <definedName name="_5156">#REF!</definedName>
    <definedName name="_5162" localSheetId="4">#REF!</definedName>
    <definedName name="_5162" localSheetId="5">#REF!</definedName>
    <definedName name="_5162">#REF!</definedName>
    <definedName name="_5169" localSheetId="4">#REF!</definedName>
    <definedName name="_5169" localSheetId="5">#REF!</definedName>
    <definedName name="_5169">#REF!</definedName>
    <definedName name="_5170" localSheetId="4">#REF!</definedName>
    <definedName name="_5170" localSheetId="5">#REF!</definedName>
    <definedName name="_5170">#REF!</definedName>
    <definedName name="_5171" localSheetId="4">#REF!</definedName>
    <definedName name="_5171" localSheetId="5">#REF!</definedName>
    <definedName name="_5171">#REF!</definedName>
    <definedName name="_5172" localSheetId="4">#REF!</definedName>
    <definedName name="_5172" localSheetId="5">#REF!</definedName>
    <definedName name="_5172">#REF!</definedName>
    <definedName name="_5176" localSheetId="4">#REF!</definedName>
    <definedName name="_5176" localSheetId="5">#REF!</definedName>
    <definedName name="_5176">#REF!</definedName>
    <definedName name="_5190" localSheetId="4">#REF!</definedName>
    <definedName name="_5190" localSheetId="5">#REF!</definedName>
    <definedName name="_5190">#REF!</definedName>
    <definedName name="_5193" localSheetId="4">#REF!</definedName>
    <definedName name="_5193" localSheetId="5">#REF!</definedName>
    <definedName name="_5193">#REF!</definedName>
    <definedName name="_520106SCL">#REF!</definedName>
    <definedName name="_5320" localSheetId="4">#REF!</definedName>
    <definedName name="_5320" localSheetId="5">#REF!</definedName>
    <definedName name="_5320">#REF!</definedName>
    <definedName name="_5322" localSheetId="4">#REF!</definedName>
    <definedName name="_5322" localSheetId="5">#REF!</definedName>
    <definedName name="_5322">#REF!</definedName>
    <definedName name="_5324" localSheetId="4">#REF!</definedName>
    <definedName name="_5324" localSheetId="5">#REF!</definedName>
    <definedName name="_5324">#REF!</definedName>
    <definedName name="_5330" localSheetId="4">#REF!</definedName>
    <definedName name="_5330" localSheetId="5">#REF!</definedName>
    <definedName name="_5330">#REF!</definedName>
    <definedName name="_5343" localSheetId="4">#REF!</definedName>
    <definedName name="_5343" localSheetId="5">#REF!</definedName>
    <definedName name="_5343">#REF!</definedName>
    <definedName name="_5349" localSheetId="4">#REF!</definedName>
    <definedName name="_5349" localSheetId="5">#REF!</definedName>
    <definedName name="_5349">#REF!</definedName>
    <definedName name="_5368" localSheetId="4">#REF!</definedName>
    <definedName name="_5368" localSheetId="5">#REF!</definedName>
    <definedName name="_5368">#REF!</definedName>
    <definedName name="_5372" localSheetId="4">#REF!</definedName>
    <definedName name="_5372" localSheetId="5">#REF!</definedName>
    <definedName name="_5372">#REF!</definedName>
    <definedName name="_5375" localSheetId="4">#REF!</definedName>
    <definedName name="_5375" localSheetId="5">#REF!</definedName>
    <definedName name="_5375">#REF!</definedName>
    <definedName name="_5387" localSheetId="4">#REF!</definedName>
    <definedName name="_5387" localSheetId="5">#REF!</definedName>
    <definedName name="_5387">#REF!</definedName>
    <definedName name="_54__._0Shares_repurchase_liabil">#REF!</definedName>
    <definedName name="_55154">#REF!</definedName>
    <definedName name="_5524" localSheetId="4">#REF!</definedName>
    <definedName name="_5524" localSheetId="5">#REF!</definedName>
    <definedName name="_5524">#REF!</definedName>
    <definedName name="_5525" localSheetId="4">#REF!</definedName>
    <definedName name="_5525" localSheetId="5">#REF!</definedName>
    <definedName name="_5525">#REF!</definedName>
    <definedName name="_5526" localSheetId="4">#REF!</definedName>
    <definedName name="_5526" localSheetId="5">#REF!</definedName>
    <definedName name="_5526">#REF!</definedName>
    <definedName name="_57__123Graph_ACHART_1" hidden="1">#REF!</definedName>
    <definedName name="_5941" localSheetId="4">#REF!</definedName>
    <definedName name="_5941" localSheetId="5">#REF!</definedName>
    <definedName name="_5941">#REF!</definedName>
    <definedName name="_5942" localSheetId="4">#REF!</definedName>
    <definedName name="_5942" localSheetId="5">#REF!</definedName>
    <definedName name="_5942">#REF!</definedName>
    <definedName name="_5943" localSheetId="4">#REF!</definedName>
    <definedName name="_5943" localSheetId="5">#REF!</definedName>
    <definedName name="_5943">#REF!</definedName>
    <definedName name="_5945" localSheetId="4">#REF!</definedName>
    <definedName name="_5945" localSheetId="5">#REF!</definedName>
    <definedName name="_5945">#REF!</definedName>
    <definedName name="_5951" localSheetId="4">#REF!</definedName>
    <definedName name="_5951" localSheetId="5">#REF!</definedName>
    <definedName name="_5951">#REF!</definedName>
    <definedName name="_5952" localSheetId="4">#REF!</definedName>
    <definedName name="_5952" localSheetId="5">#REF!</definedName>
    <definedName name="_5952">#REF!</definedName>
    <definedName name="_5953" localSheetId="4">#REF!</definedName>
    <definedName name="_5953" localSheetId="5">#REF!</definedName>
    <definedName name="_5953">#REF!</definedName>
    <definedName name="_5954" localSheetId="4">#REF!</definedName>
    <definedName name="_5954" localSheetId="5">#REF!</definedName>
    <definedName name="_5954">#REF!</definedName>
    <definedName name="_5996" localSheetId="4">#REF!</definedName>
    <definedName name="_5996" localSheetId="5">#REF!</definedName>
    <definedName name="_5996">#REF!</definedName>
    <definedName name="_6_._0Shares_repurchase_liabil">#REF!</definedName>
    <definedName name="_6__123Graph_DCHART_3" hidden="1">#REF!</definedName>
    <definedName name="_6_0NOPAT_Sh">#REF!</definedName>
    <definedName name="_60__123Graph_BCHART_1" hidden="1">#REF!</definedName>
    <definedName name="_6009" localSheetId="4">#REF!</definedName>
    <definedName name="_6009" localSheetId="5">#REF!</definedName>
    <definedName name="_6009">#REF!</definedName>
    <definedName name="_6013" localSheetId="4">#REF!</definedName>
    <definedName name="_6013" localSheetId="5">#REF!</definedName>
    <definedName name="_6013">#REF!</definedName>
    <definedName name="_6014" localSheetId="4">#REF!</definedName>
    <definedName name="_6014" localSheetId="5">#REF!</definedName>
    <definedName name="_6014">#REF!</definedName>
    <definedName name="_6015" localSheetId="4">#REF!</definedName>
    <definedName name="_6015" localSheetId="5">#REF!</definedName>
    <definedName name="_6015">#REF!</definedName>
    <definedName name="_6024" localSheetId="4">#REF!</definedName>
    <definedName name="_6024" localSheetId="5">#REF!</definedName>
    <definedName name="_6024">#REF!</definedName>
    <definedName name="_6025" localSheetId="4">#REF!</definedName>
    <definedName name="_6025" localSheetId="5">#REF!</definedName>
    <definedName name="_6025">#REF!</definedName>
    <definedName name="_6041" localSheetId="4">#REF!</definedName>
    <definedName name="_6041" localSheetId="5">#REF!</definedName>
    <definedName name="_6041">#REF!</definedName>
    <definedName name="_6050" localSheetId="4">#REF!</definedName>
    <definedName name="_6050" localSheetId="5">#REF!</definedName>
    <definedName name="_6050">#REF!</definedName>
    <definedName name="_6082" localSheetId="4">#REF!</definedName>
    <definedName name="_6082" localSheetId="5">#REF!</definedName>
    <definedName name="_6082">#REF!</definedName>
    <definedName name="_6090" localSheetId="4">#REF!</definedName>
    <definedName name="_6090" localSheetId="5">#REF!</definedName>
    <definedName name="_6090">#REF!</definedName>
    <definedName name="_6093" localSheetId="4">#REF!</definedName>
    <definedName name="_6093" localSheetId="5">#REF!</definedName>
    <definedName name="_6093">#REF!</definedName>
    <definedName name="_6102" localSheetId="4">#REF!</definedName>
    <definedName name="_6102" localSheetId="5">#REF!</definedName>
    <definedName name="_6102">#REF!</definedName>
    <definedName name="_6113" localSheetId="4">#REF!</definedName>
    <definedName name="_6113" localSheetId="5">#REF!</definedName>
    <definedName name="_6113">#REF!</definedName>
    <definedName name="_6150" localSheetId="4">#REF!</definedName>
    <definedName name="_6150" localSheetId="5">#REF!</definedName>
    <definedName name="_6150">#REF!</definedName>
    <definedName name="_6201" localSheetId="4">#REF!</definedName>
    <definedName name="_6201" localSheetId="5">#REF!</definedName>
    <definedName name="_6201">#REF!</definedName>
    <definedName name="_6202" localSheetId="4">#REF!</definedName>
    <definedName name="_6202" localSheetId="5">#REF!</definedName>
    <definedName name="_6202">#REF!</definedName>
    <definedName name="_6203" localSheetId="4">#REF!</definedName>
    <definedName name="_6203" localSheetId="5">#REF!</definedName>
    <definedName name="_6203">#REF!</definedName>
    <definedName name="_6204" localSheetId="4">#REF!</definedName>
    <definedName name="_6204" localSheetId="5">#REF!</definedName>
    <definedName name="_6204">#REF!</definedName>
    <definedName name="_6205" localSheetId="4">#REF!</definedName>
    <definedName name="_6205" localSheetId="5">#REF!</definedName>
    <definedName name="_6205">#REF!</definedName>
    <definedName name="_6207" localSheetId="4">#REF!</definedName>
    <definedName name="_6207" localSheetId="5">#REF!</definedName>
    <definedName name="_6207">#REF!</definedName>
    <definedName name="_6208" localSheetId="4">#REF!</definedName>
    <definedName name="_6208" localSheetId="5">#REF!</definedName>
    <definedName name="_6208">#REF!</definedName>
    <definedName name="_6209" localSheetId="4">#REF!</definedName>
    <definedName name="_6209" localSheetId="5">#REF!</definedName>
    <definedName name="_6209">#REF!</definedName>
    <definedName name="_6210" localSheetId="4">#REF!</definedName>
    <definedName name="_6210" localSheetId="5">#REF!</definedName>
    <definedName name="_6210">#REF!</definedName>
    <definedName name="_6212" localSheetId="4">#REF!</definedName>
    <definedName name="_6212" localSheetId="5">#REF!</definedName>
    <definedName name="_6212">#REF!</definedName>
    <definedName name="_6213" localSheetId="4">#REF!</definedName>
    <definedName name="_6213" localSheetId="5">#REF!</definedName>
    <definedName name="_6213">#REF!</definedName>
    <definedName name="_6214" localSheetId="4">#REF!</definedName>
    <definedName name="_6214" localSheetId="5">#REF!</definedName>
    <definedName name="_6214">#REF!</definedName>
    <definedName name="_6216" localSheetId="4">#REF!</definedName>
    <definedName name="_6216" localSheetId="5">#REF!</definedName>
    <definedName name="_6216">#REF!</definedName>
    <definedName name="_6217" localSheetId="4">#REF!</definedName>
    <definedName name="_6217" localSheetId="5">#REF!</definedName>
    <definedName name="_6217">#REF!</definedName>
    <definedName name="_6218" localSheetId="4">#REF!</definedName>
    <definedName name="_6218" localSheetId="5">#REF!</definedName>
    <definedName name="_6218">#REF!</definedName>
    <definedName name="_6219" localSheetId="4">#REF!</definedName>
    <definedName name="_6219" localSheetId="5">#REF!</definedName>
    <definedName name="_6219">#REF!</definedName>
    <definedName name="_6220" localSheetId="4">#REF!</definedName>
    <definedName name="_6220" localSheetId="5">#REF!</definedName>
    <definedName name="_6220">#REF!</definedName>
    <definedName name="_6221" localSheetId="4">#REF!</definedName>
    <definedName name="_6221" localSheetId="5">#REF!</definedName>
    <definedName name="_6221">#REF!</definedName>
    <definedName name="_6222" localSheetId="4">#REF!</definedName>
    <definedName name="_6222" localSheetId="5">#REF!</definedName>
    <definedName name="_6222">#REF!</definedName>
    <definedName name="_6224" localSheetId="4">#REF!</definedName>
    <definedName name="_6224" localSheetId="5">#REF!</definedName>
    <definedName name="_6224">#REF!</definedName>
    <definedName name="_6227" localSheetId="4">#REF!</definedName>
    <definedName name="_6227" localSheetId="5">#REF!</definedName>
    <definedName name="_6227">#REF!</definedName>
    <definedName name="_6230" localSheetId="4">#REF!</definedName>
    <definedName name="_6230" localSheetId="5">#REF!</definedName>
    <definedName name="_6230">#REF!</definedName>
    <definedName name="_6231" localSheetId="4">#REF!</definedName>
    <definedName name="_6231" localSheetId="5">#REF!</definedName>
    <definedName name="_6231">#REF!</definedName>
    <definedName name="_6232" localSheetId="4">#REF!</definedName>
    <definedName name="_6232" localSheetId="5">#REF!</definedName>
    <definedName name="_6232">#REF!</definedName>
    <definedName name="_6235" localSheetId="4">#REF!</definedName>
    <definedName name="_6235" localSheetId="5">#REF!</definedName>
    <definedName name="_6235">#REF!</definedName>
    <definedName name="_6238" localSheetId="4">#REF!</definedName>
    <definedName name="_6238" localSheetId="5">#REF!</definedName>
    <definedName name="_6238">#REF!</definedName>
    <definedName name="_6254" localSheetId="4">#REF!</definedName>
    <definedName name="_6254" localSheetId="5">#REF!</definedName>
    <definedName name="_6254">#REF!</definedName>
    <definedName name="_6270" localSheetId="4">#REF!</definedName>
    <definedName name="_6270" localSheetId="5">#REF!</definedName>
    <definedName name="_6270">#REF!</definedName>
    <definedName name="_6280" localSheetId="4">#REF!</definedName>
    <definedName name="_6280" localSheetId="5">#REF!</definedName>
    <definedName name="_6280">#REF!</definedName>
    <definedName name="_6284" localSheetId="4">#REF!</definedName>
    <definedName name="_6284" localSheetId="5">#REF!</definedName>
    <definedName name="_6284">#REF!</definedName>
    <definedName name="_6286" localSheetId="4">#REF!</definedName>
    <definedName name="_6286" localSheetId="5">#REF!</definedName>
    <definedName name="_6286">#REF!</definedName>
    <definedName name="_6287" localSheetId="4">#REF!</definedName>
    <definedName name="_6287" localSheetId="5">#REF!</definedName>
    <definedName name="_6287">#REF!</definedName>
    <definedName name="_6288" localSheetId="4">#REF!</definedName>
    <definedName name="_6288" localSheetId="5">#REF!</definedName>
    <definedName name="_6288">#REF!</definedName>
    <definedName name="_63__123Graph_CCHART_1" hidden="1">#REF!</definedName>
    <definedName name="_6300" localSheetId="4">#REF!</definedName>
    <definedName name="_6300" localSheetId="5">#REF!</definedName>
    <definedName name="_6300">#REF!</definedName>
    <definedName name="_6301" localSheetId="4">#REF!</definedName>
    <definedName name="_6301" localSheetId="5">#REF!</definedName>
    <definedName name="_6301">#REF!</definedName>
    <definedName name="_6308" localSheetId="4">#REF!</definedName>
    <definedName name="_6308" localSheetId="5">#REF!</definedName>
    <definedName name="_6308">#REF!</definedName>
    <definedName name="_6309" localSheetId="4">#REF!</definedName>
    <definedName name="_6309" localSheetId="5">#REF!</definedName>
    <definedName name="_6309">#REF!</definedName>
    <definedName name="_6312" localSheetId="4">#REF!</definedName>
    <definedName name="_6312" localSheetId="5">#REF!</definedName>
    <definedName name="_6312">#REF!</definedName>
    <definedName name="_6320" localSheetId="4">#REF!</definedName>
    <definedName name="_6320" localSheetId="5">#REF!</definedName>
    <definedName name="_6320">#REF!</definedName>
    <definedName name="_6322" localSheetId="4">#REF!</definedName>
    <definedName name="_6322" localSheetId="5">#REF!</definedName>
    <definedName name="_6322">#REF!</definedName>
    <definedName name="_6323" localSheetId="4">#REF!</definedName>
    <definedName name="_6323" localSheetId="5">#REF!</definedName>
    <definedName name="_6323">#REF!</definedName>
    <definedName name="_6324" localSheetId="4">#REF!</definedName>
    <definedName name="_6324" localSheetId="5">#REF!</definedName>
    <definedName name="_6324">#REF!</definedName>
    <definedName name="_6326" localSheetId="4">#REF!</definedName>
    <definedName name="_6326" localSheetId="5">#REF!</definedName>
    <definedName name="_6326">#REF!</definedName>
    <definedName name="_6328" localSheetId="4">#REF!</definedName>
    <definedName name="_6328" localSheetId="5">#REF!</definedName>
    <definedName name="_6328">#REF!</definedName>
    <definedName name="_6330" localSheetId="4">#REF!</definedName>
    <definedName name="_6330" localSheetId="5">#REF!</definedName>
    <definedName name="_6330">#REF!</definedName>
    <definedName name="_6331" localSheetId="4">#REF!</definedName>
    <definedName name="_6331" localSheetId="5">#REF!</definedName>
    <definedName name="_6331">#REF!</definedName>
    <definedName name="_6332" localSheetId="4">#REF!</definedName>
    <definedName name="_6332" localSheetId="5">#REF!</definedName>
    <definedName name="_6332">#REF!</definedName>
    <definedName name="_6334" localSheetId="4">#REF!</definedName>
    <definedName name="_6334" localSheetId="5">#REF!</definedName>
    <definedName name="_6334">#REF!</definedName>
    <definedName name="_6335" localSheetId="4">#REF!</definedName>
    <definedName name="_6335" localSheetId="5">#REF!</definedName>
    <definedName name="_6335">#REF!</definedName>
    <definedName name="_6349" localSheetId="4">#REF!</definedName>
    <definedName name="_6349" localSheetId="5">#REF!</definedName>
    <definedName name="_6349">#REF!</definedName>
    <definedName name="_6357" localSheetId="4">#REF!</definedName>
    <definedName name="_6357" localSheetId="5">#REF!</definedName>
    <definedName name="_6357">#REF!</definedName>
    <definedName name="_6359" localSheetId="4">#REF!</definedName>
    <definedName name="_6359" localSheetId="5">#REF!</definedName>
    <definedName name="_6359">#REF!</definedName>
    <definedName name="_6360" localSheetId="4">#REF!</definedName>
    <definedName name="_6360" localSheetId="5">#REF!</definedName>
    <definedName name="_6360">#REF!</definedName>
    <definedName name="_6362" localSheetId="4">#REF!</definedName>
    <definedName name="_6362" localSheetId="5">#REF!</definedName>
    <definedName name="_6362">#REF!</definedName>
    <definedName name="_6368" localSheetId="4">#REF!</definedName>
    <definedName name="_6368" localSheetId="5">#REF!</definedName>
    <definedName name="_6368">#REF!</definedName>
    <definedName name="_6369" localSheetId="4">#REF!</definedName>
    <definedName name="_6369" localSheetId="5">#REF!</definedName>
    <definedName name="_6369">#REF!</definedName>
    <definedName name="_6371" localSheetId="4">#REF!</definedName>
    <definedName name="_6371" localSheetId="5">#REF!</definedName>
    <definedName name="_6371">#REF!</definedName>
    <definedName name="_6372" localSheetId="4">#REF!</definedName>
    <definedName name="_6372" localSheetId="5">#REF!</definedName>
    <definedName name="_6372">#REF!</definedName>
    <definedName name="_6377" localSheetId="4">#REF!</definedName>
    <definedName name="_6377" localSheetId="5">#REF!</definedName>
    <definedName name="_6377">#REF!</definedName>
    <definedName name="_6378" localSheetId="4">#REF!</definedName>
    <definedName name="_6378" localSheetId="5">#REF!</definedName>
    <definedName name="_6378">#REF!</definedName>
    <definedName name="_6379" localSheetId="4">#REF!</definedName>
    <definedName name="_6379" localSheetId="5">#REF!</definedName>
    <definedName name="_6379">#REF!</definedName>
    <definedName name="_6380" localSheetId="4">#REF!</definedName>
    <definedName name="_6380" localSheetId="5">#REF!</definedName>
    <definedName name="_6380">#REF!</definedName>
    <definedName name="_6382" localSheetId="4">#REF!</definedName>
    <definedName name="_6382" localSheetId="5">#REF!</definedName>
    <definedName name="_6382">#REF!</definedName>
    <definedName name="_6383" localSheetId="4">#REF!</definedName>
    <definedName name="_6383" localSheetId="5">#REF!</definedName>
    <definedName name="_6383">#REF!</definedName>
    <definedName name="_6387" localSheetId="4">#REF!</definedName>
    <definedName name="_6387" localSheetId="5">#REF!</definedName>
    <definedName name="_6387">#REF!</definedName>
    <definedName name="_6388" localSheetId="4">#REF!</definedName>
    <definedName name="_6388" localSheetId="5">#REF!</definedName>
    <definedName name="_6388">#REF!</definedName>
    <definedName name="_6390" localSheetId="4">#REF!</definedName>
    <definedName name="_6390" localSheetId="5">#REF!</definedName>
    <definedName name="_6390">#REF!</definedName>
    <definedName name="_6391" localSheetId="4">#REF!</definedName>
    <definedName name="_6391" localSheetId="5">#REF!</definedName>
    <definedName name="_6391">#REF!</definedName>
    <definedName name="_6393" localSheetId="4">#REF!</definedName>
    <definedName name="_6393" localSheetId="5">#REF!</definedName>
    <definedName name="_6393">#REF!</definedName>
    <definedName name="_6399" localSheetId="4">#REF!</definedName>
    <definedName name="_6399" localSheetId="5">#REF!</definedName>
    <definedName name="_6399">#REF!</definedName>
    <definedName name="_6403" localSheetId="4">#REF!</definedName>
    <definedName name="_6403" localSheetId="5">#REF!</definedName>
    <definedName name="_6403">#REF!</definedName>
    <definedName name="_6404" localSheetId="4">#REF!</definedName>
    <definedName name="_6404" localSheetId="5">#REF!</definedName>
    <definedName name="_6404">#REF!</definedName>
    <definedName name="_6410" localSheetId="4">#REF!</definedName>
    <definedName name="_6410" localSheetId="5">#REF!</definedName>
    <definedName name="_6410">#REF!</definedName>
    <definedName name="_6413" localSheetId="4">#REF!</definedName>
    <definedName name="_6413" localSheetId="5">#REF!</definedName>
    <definedName name="_6413">#REF!</definedName>
    <definedName name="_6417" localSheetId="4">#REF!</definedName>
    <definedName name="_6417" localSheetId="5">#REF!</definedName>
    <definedName name="_6417">#REF!</definedName>
    <definedName name="_6418" localSheetId="4">#REF!</definedName>
    <definedName name="_6418" localSheetId="5">#REF!</definedName>
    <definedName name="_6418">#REF!</definedName>
    <definedName name="_6424" localSheetId="4">#REF!</definedName>
    <definedName name="_6424" localSheetId="5">#REF!</definedName>
    <definedName name="_6424">#REF!</definedName>
    <definedName name="_6434" localSheetId="4">#REF!</definedName>
    <definedName name="_6434" localSheetId="5">#REF!</definedName>
    <definedName name="_6434">#REF!</definedName>
    <definedName name="_6440" localSheetId="4">#REF!</definedName>
    <definedName name="_6440" localSheetId="5">#REF!</definedName>
    <definedName name="_6440">#REF!</definedName>
    <definedName name="_6442" localSheetId="4">#REF!</definedName>
    <definedName name="_6442" localSheetId="5">#REF!</definedName>
    <definedName name="_6442">#REF!</definedName>
    <definedName name="_6445" localSheetId="4">#REF!</definedName>
    <definedName name="_6445" localSheetId="5">#REF!</definedName>
    <definedName name="_6445">#REF!</definedName>
    <definedName name="_6455" localSheetId="4">#REF!</definedName>
    <definedName name="_6455" localSheetId="5">#REF!</definedName>
    <definedName name="_6455">#REF!</definedName>
    <definedName name="_6481" localSheetId="4">#REF!</definedName>
    <definedName name="_6481" localSheetId="5">#REF!</definedName>
    <definedName name="_6481">#REF!</definedName>
    <definedName name="_6490" localSheetId="4">#REF!</definedName>
    <definedName name="_6490" localSheetId="5">#REF!</definedName>
    <definedName name="_6490">#REF!</definedName>
    <definedName name="_66__123Graph_DCHART_1" hidden="1">#REF!</definedName>
    <definedName name="_6610">#REF!</definedName>
    <definedName name="_6620" localSheetId="4">#REF!</definedName>
    <definedName name="_6620" localSheetId="5">#REF!</definedName>
    <definedName name="_6620">#REF!</definedName>
    <definedName name="_6622" localSheetId="4">#REF!</definedName>
    <definedName name="_6622" localSheetId="5">#REF!</definedName>
    <definedName name="_6622">#REF!</definedName>
    <definedName name="_6623" localSheetId="4">#REF!</definedName>
    <definedName name="_6623" localSheetId="5">#REF!</definedName>
    <definedName name="_6623">#REF!</definedName>
    <definedName name="_6625" localSheetId="4">#REF!</definedName>
    <definedName name="_6625" localSheetId="5">#REF!</definedName>
    <definedName name="_6625">#REF!</definedName>
    <definedName name="_6626" localSheetId="4">#REF!</definedName>
    <definedName name="_6626" localSheetId="5">#REF!</definedName>
    <definedName name="_6626">#REF!</definedName>
    <definedName name="_6629" localSheetId="4">#REF!</definedName>
    <definedName name="_6629" localSheetId="5">#REF!</definedName>
    <definedName name="_6629">#REF!</definedName>
    <definedName name="_6630" localSheetId="4">#REF!</definedName>
    <definedName name="_6630" localSheetId="5">#REF!</definedName>
    <definedName name="_6630">#REF!</definedName>
    <definedName name="_6631" localSheetId="4">#REF!</definedName>
    <definedName name="_6631" localSheetId="5">#REF!</definedName>
    <definedName name="_6631">#REF!</definedName>
    <definedName name="_6632" localSheetId="4">#REF!</definedName>
    <definedName name="_6632" localSheetId="5">#REF!</definedName>
    <definedName name="_6632">#REF!</definedName>
    <definedName name="_6633" localSheetId="4">#REF!</definedName>
    <definedName name="_6633" localSheetId="5">#REF!</definedName>
    <definedName name="_6633">#REF!</definedName>
    <definedName name="_6634" localSheetId="4">#REF!</definedName>
    <definedName name="_6634" localSheetId="5">#REF!</definedName>
    <definedName name="_6634">#REF!</definedName>
    <definedName name="_6643" localSheetId="4">#REF!</definedName>
    <definedName name="_6643" localSheetId="5">#REF!</definedName>
    <definedName name="_6643">#REF!</definedName>
    <definedName name="_6645" localSheetId="4">#REF!</definedName>
    <definedName name="_6645" localSheetId="5">#REF!</definedName>
    <definedName name="_6645">#REF!</definedName>
    <definedName name="_6647" localSheetId="4">#REF!</definedName>
    <definedName name="_6647" localSheetId="5">#REF!</definedName>
    <definedName name="_6647">#REF!</definedName>
    <definedName name="_6648" localSheetId="4">#REF!</definedName>
    <definedName name="_6648" localSheetId="5">#REF!</definedName>
    <definedName name="_6648">#REF!</definedName>
    <definedName name="_6649" localSheetId="4">#REF!</definedName>
    <definedName name="_6649" localSheetId="5">#REF!</definedName>
    <definedName name="_6649">#REF!</definedName>
    <definedName name="_6650" localSheetId="4">#REF!</definedName>
    <definedName name="_6650" localSheetId="5">#REF!</definedName>
    <definedName name="_6650">#REF!</definedName>
    <definedName name="_6651" localSheetId="4">#REF!</definedName>
    <definedName name="_6651" localSheetId="5">#REF!</definedName>
    <definedName name="_6651">#REF!</definedName>
    <definedName name="_6665" localSheetId="4">#REF!</definedName>
    <definedName name="_6665" localSheetId="5">#REF!</definedName>
    <definedName name="_6665">#REF!</definedName>
    <definedName name="_6675" localSheetId="4">#REF!</definedName>
    <definedName name="_6675" localSheetId="5">#REF!</definedName>
    <definedName name="_6675">#REF!</definedName>
    <definedName name="_6698" localSheetId="4">#REF!</definedName>
    <definedName name="_6698" localSheetId="5">#REF!</definedName>
    <definedName name="_6698">#REF!</definedName>
    <definedName name="_6760" localSheetId="4">#REF!</definedName>
    <definedName name="_6760" localSheetId="5">#REF!</definedName>
    <definedName name="_6760">#REF!</definedName>
    <definedName name="_6761" localSheetId="4">#REF!</definedName>
    <definedName name="_6761" localSheetId="5">#REF!</definedName>
    <definedName name="_6761">#REF!</definedName>
    <definedName name="_6807" localSheetId="4">#REF!</definedName>
    <definedName name="_6807" localSheetId="5">#REF!</definedName>
    <definedName name="_6807">#REF!</definedName>
    <definedName name="_6808" localSheetId="4">#REF!</definedName>
    <definedName name="_6808" localSheetId="5">#REF!</definedName>
    <definedName name="_6808">#REF!</definedName>
    <definedName name="_6812" localSheetId="4">#REF!</definedName>
    <definedName name="_6812" localSheetId="5">#REF!</definedName>
    <definedName name="_6812">#REF!</definedName>
    <definedName name="_6836" localSheetId="4">#REF!</definedName>
    <definedName name="_6836" localSheetId="5">#REF!</definedName>
    <definedName name="_6836">#REF!</definedName>
    <definedName name="_6837" localSheetId="4">#REF!</definedName>
    <definedName name="_6837" localSheetId="5">#REF!</definedName>
    <definedName name="_6837">#REF!</definedName>
    <definedName name="_6839" localSheetId="4">#REF!</definedName>
    <definedName name="_6839" localSheetId="5">#REF!</definedName>
    <definedName name="_6839">#REF!</definedName>
    <definedName name="_6843" localSheetId="4">#REF!</definedName>
    <definedName name="_6843" localSheetId="5">#REF!</definedName>
    <definedName name="_6843">#REF!</definedName>
    <definedName name="_6844" localSheetId="4">#REF!</definedName>
    <definedName name="_6844" localSheetId="5">#REF!</definedName>
    <definedName name="_6844">#REF!</definedName>
    <definedName name="_6845" localSheetId="4">#REF!</definedName>
    <definedName name="_6845" localSheetId="5">#REF!</definedName>
    <definedName name="_6845">#REF!</definedName>
    <definedName name="_6846" localSheetId="4">#REF!</definedName>
    <definedName name="_6846" localSheetId="5">#REF!</definedName>
    <definedName name="_6846">#REF!</definedName>
    <definedName name="_6848" localSheetId="4">#REF!</definedName>
    <definedName name="_6848" localSheetId="5">#REF!</definedName>
    <definedName name="_6848">#REF!</definedName>
    <definedName name="_6849" localSheetId="4">#REF!</definedName>
    <definedName name="_6849" localSheetId="5">#REF!</definedName>
    <definedName name="_6849">#REF!</definedName>
    <definedName name="_6850" localSheetId="4">#REF!</definedName>
    <definedName name="_6850" localSheetId="5">#REF!</definedName>
    <definedName name="_6850">#REF!</definedName>
    <definedName name="_6852" localSheetId="4">#REF!</definedName>
    <definedName name="_6852" localSheetId="5">#REF!</definedName>
    <definedName name="_6852">#REF!</definedName>
    <definedName name="_6856" localSheetId="4">#REF!</definedName>
    <definedName name="_6856" localSheetId="5">#REF!</definedName>
    <definedName name="_6856">#REF!</definedName>
    <definedName name="_6865" localSheetId="4">#REF!</definedName>
    <definedName name="_6865" localSheetId="5">#REF!</definedName>
    <definedName name="_6865">#REF!</definedName>
    <definedName name="_6868" localSheetId="4">#REF!</definedName>
    <definedName name="_6868" localSheetId="5">#REF!</definedName>
    <definedName name="_6868">#REF!</definedName>
    <definedName name="_6869" localSheetId="4">#REF!</definedName>
    <definedName name="_6869" localSheetId="5">#REF!</definedName>
    <definedName name="_6869">#REF!</definedName>
    <definedName name="_6870" localSheetId="4">#REF!</definedName>
    <definedName name="_6870" localSheetId="5">#REF!</definedName>
    <definedName name="_6870">#REF!</definedName>
    <definedName name="_6871" localSheetId="4">#REF!</definedName>
    <definedName name="_6871" localSheetId="5">#REF!</definedName>
    <definedName name="_6871">#REF!</definedName>
    <definedName name="_6873" localSheetId="4">#REF!</definedName>
    <definedName name="_6873" localSheetId="5">#REF!</definedName>
    <definedName name="_6873">#REF!</definedName>
    <definedName name="_6877" localSheetId="4">#REF!</definedName>
    <definedName name="_6877" localSheetId="5">#REF!</definedName>
    <definedName name="_6877">#REF!</definedName>
    <definedName name="_6878" localSheetId="4">#REF!</definedName>
    <definedName name="_6878" localSheetId="5">#REF!</definedName>
    <definedName name="_6878">#REF!</definedName>
    <definedName name="_6879" localSheetId="4">#REF!</definedName>
    <definedName name="_6879" localSheetId="5">#REF!</definedName>
    <definedName name="_6879">#REF!</definedName>
    <definedName name="_6890" localSheetId="4">#REF!</definedName>
    <definedName name="_6890" localSheetId="5">#REF!</definedName>
    <definedName name="_6890">#REF!</definedName>
    <definedName name="_6893" localSheetId="4">#REF!</definedName>
    <definedName name="_6893" localSheetId="5">#REF!</definedName>
    <definedName name="_6893">#REF!</definedName>
    <definedName name="_6897" localSheetId="4">#REF!</definedName>
    <definedName name="_6897" localSheetId="5">#REF!</definedName>
    <definedName name="_6897">#REF!</definedName>
    <definedName name="_6898" localSheetId="4">#REF!</definedName>
    <definedName name="_6898" localSheetId="5">#REF!</definedName>
    <definedName name="_6898">#REF!</definedName>
    <definedName name="_69__123Graph_XCHART_1" hidden="1">#REF!</definedName>
    <definedName name="_6920" localSheetId="4">#REF!</definedName>
    <definedName name="_6920" localSheetId="5">#REF!</definedName>
    <definedName name="_6920">#REF!</definedName>
    <definedName name="_6921" localSheetId="4">#REF!</definedName>
    <definedName name="_6921" localSheetId="5">#REF!</definedName>
    <definedName name="_6921">#REF!</definedName>
    <definedName name="_6925" localSheetId="4">#REF!</definedName>
    <definedName name="_6925" localSheetId="5">#REF!</definedName>
    <definedName name="_6925">#REF!</definedName>
    <definedName name="_6945" localSheetId="4">#REF!</definedName>
    <definedName name="_6945" localSheetId="5">#REF!</definedName>
    <definedName name="_6945">#REF!</definedName>
    <definedName name="_6948" localSheetId="4">#REF!</definedName>
    <definedName name="_6948" localSheetId="5">#REF!</definedName>
    <definedName name="_6948">#REF!</definedName>
    <definedName name="_6988" localSheetId="4">#REF!</definedName>
    <definedName name="_6988" localSheetId="5">#REF!</definedName>
    <definedName name="_6988">#REF!</definedName>
    <definedName name="_7_3_0Income_before_ta">#REF!</definedName>
    <definedName name="_7002" localSheetId="4">#REF!</definedName>
    <definedName name="_7002" localSheetId="5">#REF!</definedName>
    <definedName name="_7002">#REF!</definedName>
    <definedName name="_7004" localSheetId="4">#REF!</definedName>
    <definedName name="_7004" localSheetId="5">#REF!</definedName>
    <definedName name="_7004">#REF!</definedName>
    <definedName name="_7005" localSheetId="4">#REF!</definedName>
    <definedName name="_7005" localSheetId="5">#REF!</definedName>
    <definedName name="_7005">#REF!</definedName>
    <definedName name="_7016" localSheetId="4">#REF!</definedName>
    <definedName name="_7016" localSheetId="5">#REF!</definedName>
    <definedName name="_7016">#REF!</definedName>
    <definedName name="_7017" localSheetId="4">#REF!</definedName>
    <definedName name="_7017" localSheetId="5">#REF!</definedName>
    <definedName name="_7017">#REF!</definedName>
    <definedName name="_7018" localSheetId="4">#REF!</definedName>
    <definedName name="_7018" localSheetId="5">#REF!</definedName>
    <definedName name="_7018">#REF!</definedName>
    <definedName name="_7024" localSheetId="4">#REF!</definedName>
    <definedName name="_7024" localSheetId="5">#REF!</definedName>
    <definedName name="_7024">#REF!</definedName>
    <definedName name="_7036" localSheetId="4">#REF!</definedName>
    <definedName name="_7036" localSheetId="5">#REF!</definedName>
    <definedName name="_7036">#REF!</definedName>
    <definedName name="_7037" localSheetId="4">#REF!</definedName>
    <definedName name="_7037" localSheetId="5">#REF!</definedName>
    <definedName name="_7037">#REF!</definedName>
    <definedName name="_7041" localSheetId="4">#REF!</definedName>
    <definedName name="_7041" localSheetId="5">#REF!</definedName>
    <definedName name="_7041">#REF!</definedName>
    <definedName name="_7042" localSheetId="4">#REF!</definedName>
    <definedName name="_7042" localSheetId="5">#REF!</definedName>
    <definedName name="_7042">#REF!</definedName>
    <definedName name="_7043" localSheetId="4">#REF!</definedName>
    <definedName name="_7043" localSheetId="5">#REF!</definedName>
    <definedName name="_7043">#REF!</definedName>
    <definedName name="_7047" localSheetId="4">#REF!</definedName>
    <definedName name="_7047" localSheetId="5">#REF!</definedName>
    <definedName name="_7047">#REF!</definedName>
    <definedName name="_7049" localSheetId="4">#REF!</definedName>
    <definedName name="_7049" localSheetId="5">#REF!</definedName>
    <definedName name="_7049">#REF!</definedName>
    <definedName name="_7050" localSheetId="4">#REF!</definedName>
    <definedName name="_7050" localSheetId="5">#REF!</definedName>
    <definedName name="_7050">#REF!</definedName>
    <definedName name="_7051" localSheetId="4">#REF!</definedName>
    <definedName name="_7051" localSheetId="5">#REF!</definedName>
    <definedName name="_7051">#REF!</definedName>
    <definedName name="_7054" localSheetId="4">#REF!</definedName>
    <definedName name="_7054" localSheetId="5">#REF!</definedName>
    <definedName name="_7054">#REF!</definedName>
    <definedName name="_7056" localSheetId="4">#REF!</definedName>
    <definedName name="_7056" localSheetId="5">#REF!</definedName>
    <definedName name="_7056">#REF!</definedName>
    <definedName name="_7060" localSheetId="4">#REF!</definedName>
    <definedName name="_7060" localSheetId="5">#REF!</definedName>
    <definedName name="_7060">#REF!</definedName>
    <definedName name="_7061" localSheetId="4">#REF!</definedName>
    <definedName name="_7061" localSheetId="5">#REF!</definedName>
    <definedName name="_7061">#REF!</definedName>
    <definedName name="_7062" localSheetId="4">#REF!</definedName>
    <definedName name="_7062" localSheetId="5">#REF!</definedName>
    <definedName name="_7062">#REF!</definedName>
    <definedName name="_7066" localSheetId="4">#REF!</definedName>
    <definedName name="_7066" localSheetId="5">#REF!</definedName>
    <definedName name="_7066">#REF!</definedName>
    <definedName name="_7067" localSheetId="4">#REF!</definedName>
    <definedName name="_7067" localSheetId="5">#REF!</definedName>
    <definedName name="_7067">#REF!</definedName>
    <definedName name="_7068" localSheetId="4">#REF!</definedName>
    <definedName name="_7068" localSheetId="5">#REF!</definedName>
    <definedName name="_7068">#REF!</definedName>
    <definedName name="_7069" localSheetId="4">#REF!</definedName>
    <definedName name="_7069" localSheetId="5">#REF!</definedName>
    <definedName name="_7069">#REF!</definedName>
    <definedName name="_7070" localSheetId="4">#REF!</definedName>
    <definedName name="_7070" localSheetId="5">#REF!</definedName>
    <definedName name="_7070">#REF!</definedName>
    <definedName name="_7071" localSheetId="4">#REF!</definedName>
    <definedName name="_7071" localSheetId="5">#REF!</definedName>
    <definedName name="_7071">#REF!</definedName>
    <definedName name="_7080" localSheetId="4">#REF!</definedName>
    <definedName name="_7080" localSheetId="5">#REF!</definedName>
    <definedName name="_7080">#REF!</definedName>
    <definedName name="_7086" localSheetId="4">#REF!</definedName>
    <definedName name="_7086" localSheetId="5">#REF!</definedName>
    <definedName name="_7086">#REF!</definedName>
    <definedName name="_7089" localSheetId="4">#REF!</definedName>
    <definedName name="_7089" localSheetId="5">#REF!</definedName>
    <definedName name="_7089">#REF!</definedName>
    <definedName name="_7090" localSheetId="4">#REF!</definedName>
    <definedName name="_7090" localSheetId="5">#REF!</definedName>
    <definedName name="_7090">#REF!</definedName>
    <definedName name="_7091" localSheetId="4">#REF!</definedName>
    <definedName name="_7091" localSheetId="5">#REF!</definedName>
    <definedName name="_7091">#REF!</definedName>
    <definedName name="_7092" localSheetId="4">#REF!</definedName>
    <definedName name="_7092" localSheetId="5">#REF!</definedName>
    <definedName name="_7092">#REF!</definedName>
    <definedName name="_7093" localSheetId="4">#REF!</definedName>
    <definedName name="_7093" localSheetId="5">#REF!</definedName>
    <definedName name="_7093">#REF!</definedName>
    <definedName name="_7095" localSheetId="4">#REF!</definedName>
    <definedName name="_7095" localSheetId="5">#REF!</definedName>
    <definedName name="_7095">#REF!</definedName>
    <definedName name="_7096" localSheetId="4">#REF!</definedName>
    <definedName name="_7096" localSheetId="5">#REF!</definedName>
    <definedName name="_7096">#REF!</definedName>
    <definedName name="_7097" localSheetId="4">#REF!</definedName>
    <definedName name="_7097" localSheetId="5">#REF!</definedName>
    <definedName name="_7097">#REF!</definedName>
    <definedName name="_7098" localSheetId="4">#REF!</definedName>
    <definedName name="_7098" localSheetId="5">#REF!</definedName>
    <definedName name="_7098">#REF!</definedName>
    <definedName name="_7130" localSheetId="4">#REF!</definedName>
    <definedName name="_7130" localSheetId="5">#REF!</definedName>
    <definedName name="_7130">#REF!</definedName>
    <definedName name="_7134" localSheetId="4">#REF!</definedName>
    <definedName name="_7134" localSheetId="5">#REF!</definedName>
    <definedName name="_7134">#REF!</definedName>
    <definedName name="_7136" localSheetId="4">#REF!</definedName>
    <definedName name="_7136" localSheetId="5">#REF!</definedName>
    <definedName name="_7136">#REF!</definedName>
    <definedName name="_7137" localSheetId="4">#REF!</definedName>
    <definedName name="_7137" localSheetId="5">#REF!</definedName>
    <definedName name="_7137">#REF!</definedName>
    <definedName name="_7138" localSheetId="4">#REF!</definedName>
    <definedName name="_7138" localSheetId="5">#REF!</definedName>
    <definedName name="_7138">#REF!</definedName>
    <definedName name="_7147" localSheetId="4">#REF!</definedName>
    <definedName name="_7147" localSheetId="5">#REF!</definedName>
    <definedName name="_7147">#REF!</definedName>
    <definedName name="_7149" localSheetId="4">#REF!</definedName>
    <definedName name="_7149" localSheetId="5">#REF!</definedName>
    <definedName name="_7149">#REF!</definedName>
    <definedName name="_7154" localSheetId="4">#REF!</definedName>
    <definedName name="_7154" localSheetId="5">#REF!</definedName>
    <definedName name="_7154">#REF!</definedName>
    <definedName name="_7155" localSheetId="4">#REF!</definedName>
    <definedName name="_7155" localSheetId="5">#REF!</definedName>
    <definedName name="_7155">#REF!</definedName>
    <definedName name="_7160" localSheetId="4">#REF!</definedName>
    <definedName name="_7160" localSheetId="5">#REF!</definedName>
    <definedName name="_7160">#REF!</definedName>
    <definedName name="_7162" localSheetId="4">#REF!</definedName>
    <definedName name="_7162" localSheetId="5">#REF!</definedName>
    <definedName name="_7162">#REF!</definedName>
    <definedName name="_7168" localSheetId="4">#REF!</definedName>
    <definedName name="_7168" localSheetId="5">#REF!</definedName>
    <definedName name="_7168">#REF!</definedName>
    <definedName name="_7169" localSheetId="4">#REF!</definedName>
    <definedName name="_7169" localSheetId="5">#REF!</definedName>
    <definedName name="_7169">#REF!</definedName>
    <definedName name="_72__3_0Income_before_ta">#REF!</definedName>
    <definedName name="_75__3_0Increase_in_other_liabilit">#REF!</definedName>
    <definedName name="_78__3_0Other_Segment_Reven">#REF!</definedName>
    <definedName name="_7k110_">#REF!</definedName>
    <definedName name="_8_3_0Increase_in_other_liabilit">#REF!</definedName>
    <definedName name="_8052" localSheetId="4">#REF!</definedName>
    <definedName name="_8052" localSheetId="5">#REF!</definedName>
    <definedName name="_8052">#REF!</definedName>
    <definedName name="_81_3_0Income_before_ta">#REF!</definedName>
    <definedName name="_8104" localSheetId="4">#REF!</definedName>
    <definedName name="_8104" localSheetId="5">#REF!</definedName>
    <definedName name="_8104">#REF!</definedName>
    <definedName name="_8107" localSheetId="4">#REF!</definedName>
    <definedName name="_8107" localSheetId="5">#REF!</definedName>
    <definedName name="_8107">#REF!</definedName>
    <definedName name="_8108" localSheetId="4">#REF!</definedName>
    <definedName name="_8108" localSheetId="5">#REF!</definedName>
    <definedName name="_8108">#REF!</definedName>
    <definedName name="_8111" localSheetId="4">#REF!</definedName>
    <definedName name="_8111" localSheetId="5">#REF!</definedName>
    <definedName name="_8111">#REF!</definedName>
    <definedName name="_8112" localSheetId="4">#REF!</definedName>
    <definedName name="_8112" localSheetId="5">#REF!</definedName>
    <definedName name="_8112">#REF!</definedName>
    <definedName name="_8118" localSheetId="4">#REF!</definedName>
    <definedName name="_8118" localSheetId="5">#REF!</definedName>
    <definedName name="_8118">#REF!</definedName>
    <definedName name="_8123" localSheetId="4">#REF!</definedName>
    <definedName name="_8123" localSheetId="5">#REF!</definedName>
    <definedName name="_8123">#REF!</definedName>
    <definedName name="_8135" localSheetId="4">#REF!</definedName>
    <definedName name="_8135" localSheetId="5">#REF!</definedName>
    <definedName name="_8135">#REF!</definedName>
    <definedName name="_8136" localSheetId="4">#REF!</definedName>
    <definedName name="_8136" localSheetId="5">#REF!</definedName>
    <definedName name="_8136">#REF!</definedName>
    <definedName name="_8151" localSheetId="4">#REF!</definedName>
    <definedName name="_8151" localSheetId="5">#REF!</definedName>
    <definedName name="_8151">#REF!</definedName>
    <definedName name="_8154" localSheetId="4">#REF!</definedName>
    <definedName name="_8154" localSheetId="5">#REF!</definedName>
    <definedName name="_8154">#REF!</definedName>
    <definedName name="_8159" localSheetId="4">#REF!</definedName>
    <definedName name="_8159" localSheetId="5">#REF!</definedName>
    <definedName name="_8159">#REF!</definedName>
    <definedName name="_8160" localSheetId="4">#REF!</definedName>
    <definedName name="_8160" localSheetId="5">#REF!</definedName>
    <definedName name="_8160">#REF!</definedName>
    <definedName name="_8161" localSheetId="4">#REF!</definedName>
    <definedName name="_8161" localSheetId="5">#REF!</definedName>
    <definedName name="_8161">#REF!</definedName>
    <definedName name="_8189" localSheetId="4">#REF!</definedName>
    <definedName name="_8189" localSheetId="5">#REF!</definedName>
    <definedName name="_8189">#REF!</definedName>
    <definedName name="_8193" localSheetId="4">#REF!</definedName>
    <definedName name="_8193" localSheetId="5">#REF!</definedName>
    <definedName name="_8193">#REF!</definedName>
    <definedName name="_8198" localSheetId="4">#REF!</definedName>
    <definedName name="_8198" localSheetId="5">#REF!</definedName>
    <definedName name="_8198">#REF!</definedName>
    <definedName name="_8301">#REF!</definedName>
    <definedName name="_8304" localSheetId="4">#REF!</definedName>
    <definedName name="_8304" localSheetId="5">#REF!</definedName>
    <definedName name="_8304">#REF!</definedName>
    <definedName name="_8308" localSheetId="4">#REF!</definedName>
    <definedName name="_8308" localSheetId="5">#REF!</definedName>
    <definedName name="_8308">#REF!</definedName>
    <definedName name="_8309" localSheetId="4">#REF!</definedName>
    <definedName name="_8309" localSheetId="5">#REF!</definedName>
    <definedName name="_8309">#REF!</definedName>
    <definedName name="_8311" localSheetId="4">#REF!</definedName>
    <definedName name="_8311" localSheetId="5">#REF!</definedName>
    <definedName name="_8311">#REF!</definedName>
    <definedName name="_8312" localSheetId="4">#REF!</definedName>
    <definedName name="_8312" localSheetId="5">#REF!</definedName>
    <definedName name="_8312">#REF!</definedName>
    <definedName name="_8318" localSheetId="4">#REF!</definedName>
    <definedName name="_8318" localSheetId="5">#REF!</definedName>
    <definedName name="_8318">#REF!</definedName>
    <definedName name="_8323" localSheetId="4">#REF!</definedName>
    <definedName name="_8323" localSheetId="5">#REF!</definedName>
    <definedName name="_8323">#REF!</definedName>
    <definedName name="_8335" localSheetId="4">#REF!</definedName>
    <definedName name="_8335" localSheetId="5">#REF!</definedName>
    <definedName name="_8335">#REF!</definedName>
    <definedName name="_8336" localSheetId="4">#REF!</definedName>
    <definedName name="_8336" localSheetId="5">#REF!</definedName>
    <definedName name="_8336">#REF!</definedName>
    <definedName name="_8346" localSheetId="4">#REF!</definedName>
    <definedName name="_8346" localSheetId="5">#REF!</definedName>
    <definedName name="_8346">#REF!</definedName>
    <definedName name="_8347" localSheetId="4">#REF!</definedName>
    <definedName name="_8347" localSheetId="5">#REF!</definedName>
    <definedName name="_8347">#REF!</definedName>
    <definedName name="_8348" localSheetId="4">#REF!</definedName>
    <definedName name="_8348" localSheetId="5">#REF!</definedName>
    <definedName name="_8348">#REF!</definedName>
    <definedName name="_8349" localSheetId="4">#REF!</definedName>
    <definedName name="_8349" localSheetId="5">#REF!</definedName>
    <definedName name="_8349">#REF!</definedName>
    <definedName name="_8350" localSheetId="4">#REF!</definedName>
    <definedName name="_8350" localSheetId="5">#REF!</definedName>
    <definedName name="_8350">#REF!</definedName>
    <definedName name="_8354" localSheetId="4">#REF!</definedName>
    <definedName name="_8354" localSheetId="5">#REF!</definedName>
    <definedName name="_8354">#REF!</definedName>
    <definedName name="_8359" localSheetId="4">#REF!</definedName>
    <definedName name="_8359" localSheetId="5">#REF!</definedName>
    <definedName name="_8359">#REF!</definedName>
    <definedName name="_8360" localSheetId="4">#REF!</definedName>
    <definedName name="_8360" localSheetId="5">#REF!</definedName>
    <definedName name="_8360">#REF!</definedName>
    <definedName name="_8361" localSheetId="4">#REF!</definedName>
    <definedName name="_8361" localSheetId="5">#REF!</definedName>
    <definedName name="_8361">#REF!</definedName>
    <definedName name="_8362" localSheetId="4">#REF!</definedName>
    <definedName name="_8362" localSheetId="5">#REF!</definedName>
    <definedName name="_8362">#REF!</definedName>
    <definedName name="_8389" localSheetId="4">#REF!</definedName>
    <definedName name="_8389" localSheetId="5">#REF!</definedName>
    <definedName name="_8389">#REF!</definedName>
    <definedName name="_8393" localSheetId="4">#REF!</definedName>
    <definedName name="_8393" localSheetId="5">#REF!</definedName>
    <definedName name="_8393">#REF!</definedName>
    <definedName name="_8398" localSheetId="4">#REF!</definedName>
    <definedName name="_8398" localSheetId="5">#REF!</definedName>
    <definedName name="_8398">#REF!</definedName>
    <definedName name="_84_3_0Increase_in_other_liabilit">#REF!</definedName>
    <definedName name="_87_3_0Other_Segment_Reven">#REF!</definedName>
    <definedName name="_88¸ß¼ÛÖÜ×ª¼þ_¨º½²Ä¹ý¶É">#REF!</definedName>
    <definedName name="_89_04标准价">#REF!</definedName>
    <definedName name="_8未还DB_查询">#REF!</definedName>
    <definedName name="_9_._0Gross_inc_gro">#REF!</definedName>
    <definedName name="_9_12_mo_cost">#REF!</definedName>
    <definedName name="_9_3_0Other_Segment_Reven">#REF!</definedName>
    <definedName name="_94_0XrateActual96YTD">#REF!</definedName>
    <definedName name="_95_0XrateActual96YTD">#REF!</definedName>
    <definedName name="_96_12345">#REF!</definedName>
    <definedName name="_97_20011225">#REF!</definedName>
    <definedName name="_9810" localSheetId="4">#REF!</definedName>
    <definedName name="_9810" localSheetId="5">#REF!</definedName>
    <definedName name="_9810">#REF!</definedName>
    <definedName name="_9865" localSheetId="4">#REF!</definedName>
    <definedName name="_9865" localSheetId="5">#REF!</definedName>
    <definedName name="_9865">#REF!</definedName>
    <definedName name="_999年12月31日股份应收帐款.dbf">#REF!</definedName>
    <definedName name="_9K120_">#REF!</definedName>
    <definedName name="_A500">#REF!</definedName>
    <definedName name="_ABC1">#REF!</definedName>
    <definedName name="_Act95">#REF!</definedName>
    <definedName name="_Act96">#REF!</definedName>
    <definedName name="_all5">#REF!</definedName>
    <definedName name="_all6">#REF!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C2002">#REF!</definedName>
    <definedName name="_C3000">#REF!</definedName>
    <definedName name="_C3030">#REF!</definedName>
    <definedName name="_C3610">#REF!</definedName>
    <definedName name="_C4419">#REF!</definedName>
    <definedName name="_C5101">#REF!</definedName>
    <definedName name="_C5103">#REF!</definedName>
    <definedName name="_C5106">#REF!</definedName>
    <definedName name="_C5107">#REF!</definedName>
    <definedName name="_C5110">#REF!</definedName>
    <definedName name="_C5111">#REF!</definedName>
    <definedName name="_C5112">#REF!</definedName>
    <definedName name="_C5113">#REF!</definedName>
    <definedName name="_C5114">#REF!</definedName>
    <definedName name="_C5132">#REF!</definedName>
    <definedName name="_C5191">#REF!</definedName>
    <definedName name="_C5194">#REF!</definedName>
    <definedName name="_C5208">#REF!</definedName>
    <definedName name="_C5211">#REF!</definedName>
    <definedName name="_C5217">#REF!</definedName>
    <definedName name="_C5237">#REF!</definedName>
    <definedName name="_C5305">#REF!</definedName>
    <definedName name="_C5329">#REF!</definedName>
    <definedName name="_C5330">#REF!</definedName>
    <definedName name="_C5331">#REF!</definedName>
    <definedName name="_C5344">#REF!</definedName>
    <definedName name="_C5370">#REF!</definedName>
    <definedName name="_C5378">#REF!</definedName>
    <definedName name="_C5397">#REF!</definedName>
    <definedName name="_C5414">#REF!</definedName>
    <definedName name="_C5416">#REF!</definedName>
    <definedName name="_C5418">#REF!</definedName>
    <definedName name="_C5419">#REF!</definedName>
    <definedName name="_C5420">#REF!</definedName>
    <definedName name="_C5422">#REF!</definedName>
    <definedName name="_C5430">#REF!</definedName>
    <definedName name="_C5435">#REF!</definedName>
    <definedName name="_C5447">#REF!</definedName>
    <definedName name="_C5450">#REF!</definedName>
    <definedName name="_C5475">#REF!</definedName>
    <definedName name="_C5480">#REF!</definedName>
    <definedName name="_C5481">#REF!</definedName>
    <definedName name="_C5492">#REF!</definedName>
    <definedName name="_C5495">#REF!</definedName>
    <definedName name="_C5496">#REF!</definedName>
    <definedName name="_C5503">#REF!</definedName>
    <definedName name="_C5509">#REF!</definedName>
    <definedName name="_C5549">#REF!</definedName>
    <definedName name="_C5641">#REF!</definedName>
    <definedName name="_C5690">#REF!</definedName>
    <definedName name="_C5694">#REF!</definedName>
    <definedName name="_C5770">#REF!</definedName>
    <definedName name="_C5780">#REF!</definedName>
    <definedName name="_C6140">#REF!</definedName>
    <definedName name="_C6170">#REF!</definedName>
    <definedName name="_C6201">#REF!</definedName>
    <definedName name="_C6202">#REF!</definedName>
    <definedName name="_C6203">#REF!</definedName>
    <definedName name="_C6204">#REF!</definedName>
    <definedName name="_C6205">#REF!</definedName>
    <definedName name="_C6206">#REF!</definedName>
    <definedName name="_C6207">#REF!</definedName>
    <definedName name="_C6208">#REF!</definedName>
    <definedName name="_C6209">#REF!</definedName>
    <definedName name="_C6210">#REF!</definedName>
    <definedName name="_C6212">#REF!</definedName>
    <definedName name="_C6220">#REF!</definedName>
    <definedName name="_C6225">#REF!</definedName>
    <definedName name="_C6230">#REF!</definedName>
    <definedName name="_C6235">#REF!</definedName>
    <definedName name="_C75dnld_FMT">#REF!</definedName>
    <definedName name="_C7690">#REF!</definedName>
    <definedName name="_C76Dnload">#REF!</definedName>
    <definedName name="_C76dnload_Current">#REF!</definedName>
    <definedName name="_CRA">#REF!</definedName>
    <definedName name="_DAT1">#REF!</definedName>
    <definedName name="_DAT10">#REF!</definedName>
    <definedName name="_DAT100">#REF!</definedName>
    <definedName name="_DAT101">#REF!</definedName>
    <definedName name="_DAT11">#REF!</definedName>
    <definedName name="_DAT1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AT90">#REF!</definedName>
    <definedName name="_DAT91">#REF!</definedName>
    <definedName name="_DAT92">#REF!</definedName>
    <definedName name="_DAT93">#REF!</definedName>
    <definedName name="_DAT94">#REF!</definedName>
    <definedName name="_DAT95">#REF!</definedName>
    <definedName name="_DAT96">#REF!</definedName>
    <definedName name="_DAT97">#REF!</definedName>
    <definedName name="_DAT98">#REF!</definedName>
    <definedName name="_DAT99">#REF!</definedName>
    <definedName name="_DEC08">#REF!</definedName>
    <definedName name="_dec10">#REF!</definedName>
    <definedName name="_Dec22">#REF!</definedName>
    <definedName name="_dec23">#REF!</definedName>
    <definedName name="_dep200401">#REF!</definedName>
    <definedName name="_dep200402">#REF!</definedName>
    <definedName name="_dep200403">#REF!</definedName>
    <definedName name="_dep200404">#REF!</definedName>
    <definedName name="_dep200405">#REF!</definedName>
    <definedName name="_dep200406">#REF!</definedName>
    <definedName name="_dep200407">#REF!</definedName>
    <definedName name="_dep200408">#REF!</definedName>
    <definedName name="_dep200409">#REF!</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od1" localSheetId="9" hidden="1">{#N/A,#N/A,TRUE,"CPRD";#N/A,#N/A,TRUE,"BCCPDR";#N/A,#N/A,TRUE,"EWRD";#N/A,#N/A,TRUE,"5100";#N/A,#N/A,TRUE,"5110"}</definedName>
    <definedName name="_dod1" localSheetId="12" hidden="1">{#N/A,#N/A,TRUE,"CPRD";#N/A,#N/A,TRUE,"BCCPDR";#N/A,#N/A,TRUE,"EWRD";#N/A,#N/A,TRUE,"5100";#N/A,#N/A,TRUE,"5110"}</definedName>
    <definedName name="_dod1" localSheetId="14" hidden="1">{#N/A,#N/A,TRUE,"CPRD";#N/A,#N/A,TRUE,"BCCPDR";#N/A,#N/A,TRUE,"EWRD";#N/A,#N/A,TRUE,"5100";#N/A,#N/A,TRUE,"5110"}</definedName>
    <definedName name="_dod1" localSheetId="23" hidden="1">{#N/A,#N/A,TRUE,"CPRD";#N/A,#N/A,TRUE,"BCCPDR";#N/A,#N/A,TRUE,"EWRD";#N/A,#N/A,TRUE,"5100";#N/A,#N/A,TRUE,"5110"}</definedName>
    <definedName name="_dod1" localSheetId="10" hidden="1">{#N/A,#N/A,TRUE,"CPRD";#N/A,#N/A,TRUE,"BCCPDR";#N/A,#N/A,TRUE,"EWRD";#N/A,#N/A,TRUE,"5100";#N/A,#N/A,TRUE,"5110"}</definedName>
    <definedName name="_dod1" localSheetId="11" hidden="1">{#N/A,#N/A,TRUE,"CPRD";#N/A,#N/A,TRUE,"BCCPDR";#N/A,#N/A,TRUE,"EWRD";#N/A,#N/A,TRUE,"5100";#N/A,#N/A,TRUE,"5110"}</definedName>
    <definedName name="_dod1" localSheetId="4" hidden="1">{#N/A,#N/A,TRUE,"CPRD";#N/A,#N/A,TRUE,"BCCPDR";#N/A,#N/A,TRUE,"EWRD";#N/A,#N/A,TRUE,"5100";#N/A,#N/A,TRUE,"5110"}</definedName>
    <definedName name="_dod1" localSheetId="7" hidden="1">{#N/A,#N/A,TRUE,"CPRD";#N/A,#N/A,TRUE,"BCCPDR";#N/A,#N/A,TRUE,"EWRD";#N/A,#N/A,TRUE,"5100";#N/A,#N/A,TRUE,"5110"}</definedName>
    <definedName name="_dod1" localSheetId="5" hidden="1">{#N/A,#N/A,TRUE,"CPRD";#N/A,#N/A,TRUE,"BCCPDR";#N/A,#N/A,TRUE,"EWRD";#N/A,#N/A,TRUE,"5100";#N/A,#N/A,TRUE,"5110"}</definedName>
    <definedName name="_dod1" hidden="1">{#N/A,#N/A,TRUE,"CPRD";#N/A,#N/A,TRUE,"BCCPDR";#N/A,#N/A,TRUE,"EWRD";#N/A,#N/A,TRUE,"5100";#N/A,#N/A,TRUE,"5110"}</definedName>
    <definedName name="_dog1" localSheetId="9" hidden="1">{#N/A,#N/A,TRUE,"CPRD";#N/A,#N/A,TRUE,"BCCPDR";#N/A,#N/A,TRUE,"EWRD";#N/A,#N/A,TRUE,"5100";#N/A,#N/A,TRUE,"5110"}</definedName>
    <definedName name="_dog1" localSheetId="12" hidden="1">{#N/A,#N/A,TRUE,"CPRD";#N/A,#N/A,TRUE,"BCCPDR";#N/A,#N/A,TRUE,"EWRD";#N/A,#N/A,TRUE,"5100";#N/A,#N/A,TRUE,"5110"}</definedName>
    <definedName name="_dog1" localSheetId="14" hidden="1">{#N/A,#N/A,TRUE,"CPRD";#N/A,#N/A,TRUE,"BCCPDR";#N/A,#N/A,TRUE,"EWRD";#N/A,#N/A,TRUE,"5100";#N/A,#N/A,TRUE,"5110"}</definedName>
    <definedName name="_dog1" localSheetId="23" hidden="1">{#N/A,#N/A,TRUE,"CPRD";#N/A,#N/A,TRUE,"BCCPDR";#N/A,#N/A,TRUE,"EWRD";#N/A,#N/A,TRUE,"5100";#N/A,#N/A,TRUE,"5110"}</definedName>
    <definedName name="_dog1" localSheetId="10" hidden="1">{#N/A,#N/A,TRUE,"CPRD";#N/A,#N/A,TRUE,"BCCPDR";#N/A,#N/A,TRUE,"EWRD";#N/A,#N/A,TRUE,"5100";#N/A,#N/A,TRUE,"5110"}</definedName>
    <definedName name="_dog1" localSheetId="11" hidden="1">{#N/A,#N/A,TRUE,"CPRD";#N/A,#N/A,TRUE,"BCCPDR";#N/A,#N/A,TRUE,"EWRD";#N/A,#N/A,TRUE,"5100";#N/A,#N/A,TRUE,"5110"}</definedName>
    <definedName name="_dog1" localSheetId="4" hidden="1">{#N/A,#N/A,TRUE,"CPRD";#N/A,#N/A,TRUE,"BCCPDR";#N/A,#N/A,TRUE,"EWRD";#N/A,#N/A,TRUE,"5100";#N/A,#N/A,TRUE,"5110"}</definedName>
    <definedName name="_dog1" localSheetId="7" hidden="1">{#N/A,#N/A,TRUE,"CPRD";#N/A,#N/A,TRUE,"BCCPDR";#N/A,#N/A,TRUE,"EWRD";#N/A,#N/A,TRUE,"5100";#N/A,#N/A,TRUE,"5110"}</definedName>
    <definedName name="_dog1" localSheetId="5" hidden="1">{#N/A,#N/A,TRUE,"CPRD";#N/A,#N/A,TRUE,"BCCPDR";#N/A,#N/A,TRUE,"EWRD";#N/A,#N/A,TRUE,"5100";#N/A,#N/A,TRUE,"5110"}</definedName>
    <definedName name="_dog1" hidden="1">{#N/A,#N/A,TRUE,"CPRD";#N/A,#N/A,TRUE,"BCCPDR";#N/A,#N/A,TRUE,"EWRD";#N/A,#N/A,TRUE,"5100";#N/A,#N/A,TRUE,"5110"}</definedName>
    <definedName name="_END3">#REF!</definedName>
    <definedName name="_Exchangeperiod">#REF!</definedName>
    <definedName name="_Exportperiod">#REF!</definedName>
    <definedName name="_F12">#REF!</definedName>
    <definedName name="_Feb04">#REF!</definedName>
    <definedName name="_fee1">#REF!</definedName>
    <definedName name="_Fee2">#REF!</definedName>
    <definedName name="_Fill" localSheetId="23" hidden="1">#REF!</definedName>
    <definedName name="_Fill" hidden="1">#REF!</definedName>
    <definedName name="_xlnm._FilterDatabase" localSheetId="23" hidden="1">'VC&amp;VD.01.4 截止性测试'!$J$22:$K$24</definedName>
    <definedName name="_xlnm._FilterDatabase" localSheetId="10" hidden="1">'VC.00 销售费用BKD'!$A$30:$DS$46</definedName>
    <definedName name="_xlnm._FilterDatabase" localSheetId="11" hidden="1">'VD.00 管理费用BKD'!$A$30:$DI$71</definedName>
    <definedName name="_xlnm._FilterDatabase" localSheetId="4" hidden="1">#REF!</definedName>
    <definedName name="_xlnm._FilterDatabase" localSheetId="8" hidden="1">'汇总 (2)'!$B$5:$J$18</definedName>
    <definedName name="_xlnm._FilterDatabase" localSheetId="5" hidden="1">#REF!</definedName>
    <definedName name="_xlnm._FilterDatabase" hidden="1">#REF!</definedName>
    <definedName name="_GAA1" localSheetId="4">#REF!</definedName>
    <definedName name="_GAA1" localSheetId="5">#REF!</definedName>
    <definedName name="_GAA1">#REF!</definedName>
    <definedName name="_GAA2" localSheetId="4">#REF!</definedName>
    <definedName name="_GAA2" localSheetId="5">#REF!</definedName>
    <definedName name="_GAA2">#REF!</definedName>
    <definedName name="_GL300100">#REF!</definedName>
    <definedName name="_GL310100">#REF!</definedName>
    <definedName name="_GL350100">#REF!</definedName>
    <definedName name="_GL360100">#REF!</definedName>
    <definedName name="_HMR3647">#REF!</definedName>
    <definedName name="_HMR4396">#REF!</definedName>
    <definedName name="_HOE642">#REF!</definedName>
    <definedName name="_HOE901">#REF!</definedName>
    <definedName name="_IFF3" localSheetId="4">#REF!</definedName>
    <definedName name="_IFF3" localSheetId="5">#REF!</definedName>
    <definedName name="_IFF3">#REF!</definedName>
    <definedName name="_IFF501" localSheetId="4">#REF!</definedName>
    <definedName name="_IFF501" localSheetId="5">#REF!</definedName>
    <definedName name="_IFF501">#REF!</definedName>
    <definedName name="_Interestperiod">#REF!</definedName>
    <definedName name="_Inv200210">#REF!</definedName>
    <definedName name="_IPD3" localSheetId="4">#REF!</definedName>
    <definedName name="_IPD3" localSheetId="5">#REF!</definedName>
    <definedName name="_IPD3">#REF!</definedName>
    <definedName name="_IPD501" localSheetId="4">#REF!</definedName>
    <definedName name="_IPD501" localSheetId="5">#REF!</definedName>
    <definedName name="_IPD501">#REF!</definedName>
    <definedName name="_IT6">#REF!</definedName>
    <definedName name="_Jun206">#REF!</definedName>
    <definedName name="_k110">#REF!</definedName>
    <definedName name="_K120">#REF!</definedName>
    <definedName name="_K331" localSheetId="4">#REF!</definedName>
    <definedName name="_K331" localSheetId="5">#REF!</definedName>
    <definedName name="_K331">#REF!</definedName>
    <definedName name="_K600">#REF!</definedName>
    <definedName name="_K610">#REF!</definedName>
    <definedName name="_kc0401">#REF!</definedName>
    <definedName name="_KC12">#REF!</definedName>
    <definedName name="_Key1" localSheetId="23" hidden="1">#REF!</definedName>
    <definedName name="_Key1" hidden="1">#REF!</definedName>
    <definedName name="_Key2" localSheetId="23" hidden="1">#REF!</definedName>
    <definedName name="_Key2" hidden="1">#REF!</definedName>
    <definedName name="_Key3" hidden="1">#REF!</definedName>
    <definedName name="_LEG2168">#REF!</definedName>
    <definedName name="_LM1">#REF!</definedName>
    <definedName name="_lvc1">#REF!</definedName>
    <definedName name="_lvc2">#REF!</definedName>
    <definedName name="_May206">#REF!</definedName>
    <definedName name="_mo1">#REF!</definedName>
    <definedName name="_mo2">#REF!</definedName>
    <definedName name="_mo3">#REF!</definedName>
    <definedName name="_mo4">#REF!</definedName>
    <definedName name="_mo5">#REF!</definedName>
    <definedName name="_mo6">#REF!</definedName>
    <definedName name="_new1">#REF!</definedName>
    <definedName name="_NOV1" localSheetId="4">#REF!</definedName>
    <definedName name="_NOV1" localSheetId="5">#REF!</definedName>
    <definedName name="_NOV1">#REF!</definedName>
    <definedName name="_NUP06">#REF!</definedName>
    <definedName name="_O1" hidden="1">{#N/A,#N/A,FALSE,"970301";#N/A,#N/A,FALSE,"970302";#N/A,#N/A,FALSE,"970303";#N/A,#N/A,FALSE,"970304";#N/A,#N/A,FALSE,"COM1";#N/A,#N/A,FALSE,"COM2"}</definedName>
    <definedName name="_old1" localSheetId="4">#REF!</definedName>
    <definedName name="_old1" localSheetId="5">#REF!</definedName>
    <definedName name="_old1">#REF!</definedName>
    <definedName name="_Order1" hidden="1">255</definedName>
    <definedName name="_Order2" hidden="1">255</definedName>
    <definedName name="_OS0103">#REF!</definedName>
    <definedName name="_P220">#REF!</definedName>
    <definedName name="_p31101">#REF!</definedName>
    <definedName name="_PRT1">#REF!</definedName>
    <definedName name="_PRT2">#REF!</definedName>
    <definedName name="_PRT3">#REF!</definedName>
    <definedName name="_QD1">#REF!</definedName>
    <definedName name="_QD4">#REF!</definedName>
    <definedName name="_r">#REF!</definedName>
    <definedName name="_RAC1">#REF!</definedName>
    <definedName name="_REF1" localSheetId="4">#REF!</definedName>
    <definedName name="_REF1" localSheetId="5">#REF!</definedName>
    <definedName name="_REF1">#REF!</definedName>
    <definedName name="_Regression_Int" hidden="1">1</definedName>
    <definedName name="_rem7">#REF!</definedName>
    <definedName name="_rem8">#REF!</definedName>
    <definedName name="_RFC1">#REF!</definedName>
    <definedName name="_RU27987">#REF!</definedName>
    <definedName name="_sa2004">#REF!</definedName>
    <definedName name="_sc13">#REF!</definedName>
    <definedName name="_SCH1">#REF!</definedName>
    <definedName name="_SHR1">#REF!</definedName>
    <definedName name="_SHR2">#REF!</definedName>
    <definedName name="_Sort" localSheetId="23" hidden="1">#REF!</definedName>
    <definedName name="_Sort" hidden="1">#REF!</definedName>
    <definedName name="_ß¼ÛÖÜ_ª¼þ">#REF!</definedName>
    <definedName name="_ß¼ÛÖÜ_ª¼þ__º½²Ä¹ý_É__">#REF!</definedName>
    <definedName name="_tab10">#REF!</definedName>
    <definedName name="_tab11">#REF!</definedName>
    <definedName name="_tab12">#REF!</definedName>
    <definedName name="_tab13">#REF!</definedName>
    <definedName name="_tab14">#REF!</definedName>
    <definedName name="_tab15">#REF!</definedName>
    <definedName name="_tab16">#REF!</definedName>
    <definedName name="_tab17">#REF!</definedName>
    <definedName name="_tab18">#REF!</definedName>
    <definedName name="_Tab19">#REF!</definedName>
    <definedName name="_tab2">#REF!</definedName>
    <definedName name="_tab20">#REF!</definedName>
    <definedName name="_tab4">#REF!</definedName>
    <definedName name="_tab5">#REF!</definedName>
    <definedName name="_tab6">#REF!</definedName>
    <definedName name="_tab7">#REF!</definedName>
    <definedName name="_tab8">#REF!</definedName>
    <definedName name="_tab9">#REF!</definedName>
    <definedName name="_Table1_In1" hidden="1">#REF!</definedName>
    <definedName name="_Table1_Out" hidden="1">#REF!</definedName>
    <definedName name="_Table2_In1" hidden="1">#REF!</definedName>
    <definedName name="_Table2_In2" hidden="1">#REF!</definedName>
    <definedName name="_tax1">#REF!</definedName>
    <definedName name="_tax2">#REF!</definedName>
    <definedName name="_tax3">#REF!</definedName>
    <definedName name="_tax4">#REF!</definedName>
    <definedName name="_TB0103">#REF!</definedName>
    <definedName name="_TB1">#REF!</definedName>
    <definedName name="_TB10">#REF!</definedName>
    <definedName name="_TB11">#REF!</definedName>
    <definedName name="_TB12">#REF!</definedName>
    <definedName name="_TB13">#REF!</definedName>
    <definedName name="_TB14">#REF!</definedName>
    <definedName name="_TB15">#REF!</definedName>
    <definedName name="_TB16">#REF!</definedName>
    <definedName name="_TB17">#REF!</definedName>
    <definedName name="_TB2">#REF!</definedName>
    <definedName name="_TB3">#REF!</definedName>
    <definedName name="_TB4">#REF!</definedName>
    <definedName name="_TB5">#REF!</definedName>
    <definedName name="_TB6">#REF!</definedName>
    <definedName name="_TB7">#REF!</definedName>
    <definedName name="_TB8">#REF!</definedName>
    <definedName name="_TB9">#REF!</definedName>
    <definedName name="_TD1" localSheetId="4">#REF!</definedName>
    <definedName name="_TD1" localSheetId="5">#REF!</definedName>
    <definedName name="_TD1">#REF!</definedName>
    <definedName name="_TOP1">#REF!</definedName>
    <definedName name="_TU154" localSheetId="4">#REF!</definedName>
    <definedName name="_TU154" localSheetId="5">#REF!</definedName>
    <definedName name="_TU154">#REF!</definedName>
    <definedName name="_U7" localSheetId="4">#REF!</definedName>
    <definedName name="_U7" localSheetId="5">#REF!</definedName>
    <definedName name="_U7">#REF!</definedName>
    <definedName name="_YE1">#REF!</definedName>
    <definedName name="_zA1">#REF!</definedName>
    <definedName name="_报表">#REF!</definedName>
    <definedName name="_查询1">#REF!</definedName>
    <definedName name="_查询2">#REF!</definedName>
    <definedName name="_查询5">#REF!</definedName>
    <definedName name="_查询55">#REF!</definedName>
    <definedName name="_担保还款">#REF!</definedName>
    <definedName name="¸ß¼ÛÖÜ×ª¼þ">#REF!</definedName>
    <definedName name="¿ÆÄ¿Óà¶î±í">#REF!</definedName>
    <definedName name="a">#REF!</definedName>
    <definedName name="A_1234" localSheetId="4">#REF!</definedName>
    <definedName name="A_1234" localSheetId="5">#REF!</definedName>
    <definedName name="A_1234">#REF!</definedName>
    <definedName name="A_3333" localSheetId="4">#REF!</definedName>
    <definedName name="A_3333" localSheetId="5">#REF!</definedName>
    <definedName name="A_3333">#REF!</definedName>
    <definedName name="A_6619" localSheetId="4">#REF!</definedName>
    <definedName name="A_6619" localSheetId="5">#REF!</definedName>
    <definedName name="A_6619">#REF!</definedName>
    <definedName name="A_6619tot" localSheetId="4">#REF!</definedName>
    <definedName name="A_6619tot" localSheetId="5">#REF!</definedName>
    <definedName name="A_6619tot">#REF!</definedName>
    <definedName name="A_6620">#REF!</definedName>
    <definedName name="A_6621" localSheetId="4">#REF!</definedName>
    <definedName name="A_6621" localSheetId="5">#REF!</definedName>
    <definedName name="A_6621">#REF!</definedName>
    <definedName name="A_6621tot" localSheetId="4">#REF!</definedName>
    <definedName name="A_6621tot" localSheetId="5">#REF!</definedName>
    <definedName name="A_6621tot">#REF!</definedName>
    <definedName name="A_6641" localSheetId="4">#REF!</definedName>
    <definedName name="A_6641" localSheetId="5">#REF!</definedName>
    <definedName name="A_6641">#REF!</definedName>
    <definedName name="a1.xls">#REF!</definedName>
    <definedName name="A180June09">#REF!</definedName>
    <definedName name="a1c1">#REF!,#REF!</definedName>
    <definedName name="a2.xls">#REF!</definedName>
    <definedName name="a3.xls">#REF!</definedName>
    <definedName name="A4567tot" localSheetId="4">#REF!</definedName>
    <definedName name="A4567tot" localSheetId="5">#REF!</definedName>
    <definedName name="A4567tot">#REF!</definedName>
    <definedName name="A6620tot" localSheetId="4">#REF!</definedName>
    <definedName name="A6620tot" localSheetId="5">#REF!</definedName>
    <definedName name="A6620tot">#REF!</definedName>
    <definedName name="Aa">#REF!</definedName>
    <definedName name="aaa" localSheetId="4">#REF!</definedName>
    <definedName name="aaa" localSheetId="5">#REF!</definedName>
    <definedName name="aaa">#REF!</definedName>
    <definedName name="AAA_DOCTOPS" hidden="1">"AAA_SET"</definedName>
    <definedName name="AAA_duser" hidden="1">"OFF"</definedName>
    <definedName name="AAA_GL_REPORTING">#REF!</definedName>
    <definedName name="AAAA">#REF!</definedName>
    <definedName name="aaaaa" localSheetId="4">#REF!</definedName>
    <definedName name="aaaaa" localSheetId="5">#REF!</definedName>
    <definedName name="aaaaa">#REF!</definedName>
    <definedName name="aaaaaa" localSheetId="4">#REF!</definedName>
    <definedName name="aaaaaa" localSheetId="5">#REF!</definedName>
    <definedName name="aaaaaa">#REF!</definedName>
    <definedName name="aaaaaaa">#REF!</definedName>
    <definedName name="aaaaaaaa">#REF!</definedName>
    <definedName name="AAAAAAAAAAAAA" localSheetId="4">#REF!</definedName>
    <definedName name="AAAAAAAAAAAAA" localSheetId="5">#REF!</definedName>
    <definedName name="AAAAAAAAAAAAA">#REF!</definedName>
    <definedName name="aaaaaaaaaaaaaa">#REF!</definedName>
    <definedName name="aaaaaaaaaaaaaaaaaaaaaaaaaaaaaaaaaaaaaaa">#REF!</definedName>
    <definedName name="AAB_Addin5" hidden="1">"AAB_Description for addin 5,Description for addin 5,Description for addin 5,Description for addin 5,Description for addin 5,Description for addin 5"</definedName>
    <definedName name="aabc">#REF!</definedName>
    <definedName name="aadd">#REF!</definedName>
    <definedName name="AAMT">#REF!</definedName>
    <definedName name="AAPR">#REF!</definedName>
    <definedName name="AAUG">#REF!</definedName>
    <definedName name="aavbrdf" hidden="1">{#N/A,#N/A,FALSE,"OffAdvance";#N/A,#N/A,FALSE,"OffExpRprt";#N/A,#N/A,FALSE,"Travelling";#N/A,#N/A,FALSE,"Entertmnt";#N/A,#N/A,FALSE,"Promotion"}</definedName>
    <definedName name="aaww">#REF!</definedName>
    <definedName name="aaz" hidden="1">{#N/A,#N/A,FALSE,"资产负债表";#N/A,#N/A,FALSE,"资产负债表"}</definedName>
    <definedName name="ab" localSheetId="4">#REF!</definedName>
    <definedName name="ab" localSheetId="5">#REF!</definedName>
    <definedName name="ab">#REF!</definedName>
    <definedName name="ABACCT">#REF!</definedName>
    <definedName name="abbb">#REF!</definedName>
    <definedName name="abc">#REF!</definedName>
    <definedName name="ABCD">#REF!</definedName>
    <definedName name="abcde">#REF!</definedName>
    <definedName name="abcdef">#REF!</definedName>
    <definedName name="ABCELL">#REF!</definedName>
    <definedName name="ABSITE">#REF!</definedName>
    <definedName name="absorb">#REF!</definedName>
    <definedName name="ac">#REF!</definedName>
    <definedName name="ACC">#REF!</definedName>
    <definedName name="Acc_payable_growth_fore">#REF!</definedName>
    <definedName name="acc_rec">#REF!</definedName>
    <definedName name="Acc_Rec_growth_fore">#REF!</definedName>
    <definedName name="AccessDatabase" hidden="1">"F:\Track-Pur\Sachs-2000.mdb"</definedName>
    <definedName name="accg_profit_loss">#REF!</definedName>
    <definedName name="Accompanying_Adults">#REF!</definedName>
    <definedName name="Account">#REF!</definedName>
    <definedName name="Account.Format" localSheetId="4">LEFT(#REF!,4)&amp;"-"&amp;MID(#REF!,5,2)&amp;"-"&amp;MID(#REF!,7,4)&amp;"-"&amp;RIGHT(#REF!,4)</definedName>
    <definedName name="Account.Format" localSheetId="5">LEFT(#REF!,4)&amp;"-"&amp;MID(#REF!,5,2)&amp;"-"&amp;MID(#REF!,7,4)&amp;"-"&amp;RIGHT(#REF!,4)</definedName>
    <definedName name="Account.Format">LEFT(#REF!,4)&amp;"-"&amp;MID(#REF!,5,2)&amp;"-"&amp;MID(#REF!,7,4)&amp;"-"&amp;RIGHT(#REF!,4)</definedName>
    <definedName name="Account_Payable" localSheetId="4">#REF!</definedName>
    <definedName name="Account_Payable" localSheetId="5">#REF!</definedName>
    <definedName name="Account_Payable">#REF!</definedName>
    <definedName name="Account_receivable" localSheetId="4">#REF!</definedName>
    <definedName name="Account_receivable" localSheetId="5">#REF!</definedName>
    <definedName name="Account_receivable">#REF!</definedName>
    <definedName name="ACCOUNTEDPERIODTYPE1" localSheetId="4">#REF!</definedName>
    <definedName name="ACCOUNTEDPERIODTYPE1" localSheetId="5">#REF!</definedName>
    <definedName name="ACCOUNTEDPERIODTYPE1">#REF!</definedName>
    <definedName name="Accounts" localSheetId="4">#REF!</definedName>
    <definedName name="Accounts" localSheetId="5">#REF!</definedName>
    <definedName name="Accounts">#REF!</definedName>
    <definedName name="ACCRETE">#REF!</definedName>
    <definedName name="Accruals" localSheetId="4">#REF!</definedName>
    <definedName name="Accruals" localSheetId="5">#REF!</definedName>
    <definedName name="Accruals">#REF!</definedName>
    <definedName name="Accrued_compensation_growth_fore">#REF!</definedName>
    <definedName name="Accrued_expenses_growth_fore">#REF!</definedName>
    <definedName name="Accrued_payroll" localSheetId="4">#REF!</definedName>
    <definedName name="Accrued_payroll" localSheetId="5">#REF!</definedName>
    <definedName name="Accrued_payroll">#REF!</definedName>
    <definedName name="ACCTEND">#REF!</definedName>
    <definedName name="accts" localSheetId="4">#REF!</definedName>
    <definedName name="accts" localSheetId="5">#REF!</definedName>
    <definedName name="accts">#REF!</definedName>
    <definedName name="ACCTSITE">#REF!</definedName>
    <definedName name="Accum_Cap_Expenses_growth_fore">#REF!</definedName>
    <definedName name="Accum_Goodwill_Amort_growth_fore">#REF!</definedName>
    <definedName name="Accumulate_hours">#REF!</definedName>
    <definedName name="ACHATS_2010" localSheetId="4">OFFSET(#REF!,1,0,COUNTA(#REF!),1)</definedName>
    <definedName name="ACHATS_2010" localSheetId="5">OFFSET(#REF!,1,0,COUNTA(#REF!),1)</definedName>
    <definedName name="ACHATS_2010">OFFSET(#REF!,1,0,COUNTA(#REF!),1)</definedName>
    <definedName name="ACHATS_2011" localSheetId="4">OFFSET(#REF!,1,0,COUNTA(#REF!),1)</definedName>
    <definedName name="ACHATS_2011" localSheetId="5">OFFSET(#REF!,1,0,COUNTA(#REF!),1)</definedName>
    <definedName name="ACHATS_2011">OFFSET(#REF!,1,0,COUNTA(#REF!),1)</definedName>
    <definedName name="acquirorname">#REF!</definedName>
    <definedName name="Action" localSheetId="4">OFFSET(#REF!,1,0,COUNTA(#REF!),1)</definedName>
    <definedName name="Action" localSheetId="5">OFFSET(#REF!,1,0,COUNTA(#REF!),1)</definedName>
    <definedName name="Action">OFFSET(#REF!,1,0,COUNTA(#REF!),1)</definedName>
    <definedName name="Activity">#REF!</definedName>
    <definedName name="ACTONEL">#REF!</definedName>
    <definedName name="actualperiod">#REF!</definedName>
    <definedName name="ad">#REF!</definedName>
    <definedName name="ada" hidden="1">{#N/A,#N/A,FALSE,"资产负债表";#N/A,#N/A,FALSE,"资产负债表"}</definedName>
    <definedName name="adaf"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12" hidden="1">{"M1Print",#N/A,TRUE,"M1";"M2Print",#N/A,TRUE,"M2";"M1sPrint",#N/A,TRUE,"M1s";"M2aPrint",#N/A,TRUE,"M2a";"M4Print",#N/A,TRUE,"M4";"M5Print",#N/A,TRUE,"M5";"M6Print",#N/A,TRUE,"M6";"M6_1Print",#N/A,TRUE,"M6_1";"M6_2Print",#N/A,TRUE,"M6_2";"M7_1Print",#N/A,TRUE,"M7_1";"M7_2Print",#N/A,TRUE,"M7_2"}</definedName>
    <definedName name="adas" localSheetId="14" hidden="1">{"M1Print",#N/A,TRUE,"M1";"M2Print",#N/A,TRUE,"M2";"M1sPrint",#N/A,TRUE,"M1s";"M2aPrint",#N/A,TRUE,"M2a";"M4Print",#N/A,TRUE,"M4";"M5Print",#N/A,TRUE,"M5";"M6Print",#N/A,TRUE,"M6";"M6_1Print",#N/A,TRUE,"M6_1";"M6_2Print",#N/A,TRUE,"M6_2";"M7_1Print",#N/A,TRUE,"M7_1";"M7_2Print",#N/A,TRUE,"M7_2"}</definedName>
    <definedName name="adas" localSheetId="23"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5"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asdas">#REF!</definedName>
    <definedName name="add">#REF!</definedName>
    <definedName name="Addition_of_Other_Deferred_Exp." localSheetId="4">#REF!</definedName>
    <definedName name="Addition_of_Other_Deferred_Exp." localSheetId="5">#REF!</definedName>
    <definedName name="Addition_of_Other_Deferred_Exp.">#REF!</definedName>
    <definedName name="ADEC">#REF!</definedName>
    <definedName name="adf" hidden="1">{"toptrial",#N/A,TRUE,"toptrial";"adjustment",#N/A,TRUE,"toptrial";"voucher",#N/A,TRUE,"toptrial"}</definedName>
    <definedName name="ADFFFA">#REF!</definedName>
    <definedName name="adj">#REF!</definedName>
    <definedName name="adj_c17">#REF!</definedName>
    <definedName name="Adj_net_oper_fore">#REF!</definedName>
    <definedName name="Adj_Total">#REF!</definedName>
    <definedName name="adjts_to_prior_yrs">#REF!</definedName>
    <definedName name="Adjusted_Net_Operating_Profit">#REF!</definedName>
    <definedName name="Adjustment_C3" localSheetId="4">#REF!</definedName>
    <definedName name="Adjustment_C3" localSheetId="5">#REF!</definedName>
    <definedName name="Adjustment_C3">#REF!</definedName>
    <definedName name="Adjustments_C1" localSheetId="4">#REF!</definedName>
    <definedName name="Adjustments_C1" localSheetId="5">#REF!</definedName>
    <definedName name="Adjustments_C1">#REF!</definedName>
    <definedName name="Adjustments_C17">#REF!</definedName>
    <definedName name="Adjustments_C2" localSheetId="4">#REF!</definedName>
    <definedName name="Adjustments_C2" localSheetId="5">#REF!</definedName>
    <definedName name="Adjustments_C2">#REF!</definedName>
    <definedName name="adsf">#REF!</definedName>
    <definedName name="adsfadsf" localSheetId="4">#REF!</definedName>
    <definedName name="adsfadsf" localSheetId="5">#REF!</definedName>
    <definedName name="adsfadsf">#REF!</definedName>
    <definedName name="ADSITE">#REF!</definedName>
    <definedName name="Adult_Round_Trip">#REF!</definedName>
    <definedName name="Adv">#REF!</definedName>
    <definedName name="Advance_from_customer" localSheetId="4">#REF!</definedName>
    <definedName name="Advance_from_customer" localSheetId="5">#REF!</definedName>
    <definedName name="Advance_from_customer">#REF!</definedName>
    <definedName name="advert">#REF!</definedName>
    <definedName name="ae">#REF!</definedName>
    <definedName name="Æ_²Ä²É¹º">#REF!</definedName>
    <definedName name="Æ_²Ä³É_¾²îÒì">#REF!</definedName>
    <definedName name="Æ÷²Ä²É¹º">#REF!</definedName>
    <definedName name="Æ÷²Ä³É±¾²îÒì">#REF!</definedName>
    <definedName name="aes">#REF!</definedName>
    <definedName name="af">#REF!</definedName>
    <definedName name="AFA" localSheetId="4">#REF!</definedName>
    <definedName name="AFA" localSheetId="5">#REF!</definedName>
    <definedName name="AFA">#REF!</definedName>
    <definedName name="AFA_1994">#REF!</definedName>
    <definedName name="AFA_1995">#REF!</definedName>
    <definedName name="AFA_MONTH">#REF!</definedName>
    <definedName name="AFA_RE96">#REF!</definedName>
    <definedName name="AFA_YTD">#REF!</definedName>
    <definedName name="afe">#REF!</definedName>
    <definedName name="AFEB">#REF!</definedName>
    <definedName name="AfeCapSpending">#REF!</definedName>
    <definedName name="AFEE">#REF!</definedName>
    <definedName name="afhai" hidden="1">{#N/A,#N/A,FALSE,"资产负债表";#N/A,#N/A,FALSE,"资产负债表"}</definedName>
    <definedName name="afsdavad" hidden="1">#REF!</definedName>
    <definedName name="AFSDGEGQ">#REF!</definedName>
    <definedName name="after_tax">#REF!</definedName>
    <definedName name="age">#REF!</definedName>
    <definedName name="AGEDDATABASE" localSheetId="4" hidden="1">{#N/A,#N/A,FALSE,"970301";#N/A,#N/A,FALSE,"970302";#N/A,#N/A,FALSE,"970303";#N/A,#N/A,FALSE,"970304";#N/A,#N/A,FALSE,"COM1";#N/A,#N/A,FALSE,"COM2"}</definedName>
    <definedName name="AGEDDATABASE" localSheetId="5" hidden="1">{#N/A,#N/A,FALSE,"970301";#N/A,#N/A,FALSE,"970302";#N/A,#N/A,FALSE,"970303";#N/A,#N/A,FALSE,"970304";#N/A,#N/A,FALSE,"COM1";#N/A,#N/A,FALSE,"COM2"}</definedName>
    <definedName name="AGEDDATABASE" hidden="1">{#N/A,#N/A,FALSE,"970301";#N/A,#N/A,FALSE,"970302";#N/A,#N/A,FALSE,"970303";#N/A,#N/A,FALSE,"970304";#N/A,#N/A,FALSE,"COM1";#N/A,#N/A,FALSE,"COM2"}</definedName>
    <definedName name="AGEING">#REF!</definedName>
    <definedName name="AGENT">#REF!</definedName>
    <definedName name="AGGIORNAMENTI">#REF!</definedName>
    <definedName name="agmmt">#REF!</definedName>
    <definedName name="agmt">#REF!</definedName>
    <definedName name="agmt1">#REF!</definedName>
    <definedName name="Agrevo">#REF!</definedName>
    <definedName name="aidhaif" hidden="1">{#N/A,#N/A,FALSE,"资产负债表";#N/A,#N/A,FALSE,"资产负债表"}</definedName>
    <definedName name="AIG">#REF!</definedName>
    <definedName name="AIR_FRANCE_0604">#REF!</definedName>
    <definedName name="AIROMIR">#REF!</definedName>
    <definedName name="AJAN">#REF!</definedName>
    <definedName name="ajhflkwe">#REF!</definedName>
    <definedName name="ajr">#REF!</definedName>
    <definedName name="AJUL">#REF!</definedName>
    <definedName name="AJUN">#REF!</definedName>
    <definedName name="al">#REF!</definedName>
    <definedName name="ALBERTA_INC">#REF!</definedName>
    <definedName name="ALFA145">#REF!</definedName>
    <definedName name="All" localSheetId="4">#REF!</definedName>
    <definedName name="All" localSheetId="5">#REF!</definedName>
    <definedName name="All">#REF!</definedName>
    <definedName name="All_minus_Cal">#REF!,#REF!,#REF!,#REF!</definedName>
    <definedName name="All_Out">#REF!</definedName>
    <definedName name="ALLEGRA">#REF!</definedName>
    <definedName name="AllowableRounding" localSheetId="4">#REF!</definedName>
    <definedName name="AllowableRounding" localSheetId="5">#REF!</definedName>
    <definedName name="AllowableRounding">#REF!</definedName>
    <definedName name="Alltotal">#REF!</definedName>
    <definedName name="ALOC">#REF!</definedName>
    <definedName name="AMAR">#REF!</definedName>
    <definedName name="AMARYL">#REF!</definedName>
    <definedName name="AMAY">#REF!</definedName>
    <definedName name="ameco">#REF!</definedName>
    <definedName name="ameco1">#REF!</definedName>
    <definedName name="amount">#REF!</definedName>
    <definedName name="Amountunit">#REF!</definedName>
    <definedName name="amt_due_banker">#REF!</definedName>
    <definedName name="Amt_Due_Banker_Current">#REF!</definedName>
    <definedName name="Amt_Due_Banker_Prior">#REF!</definedName>
    <definedName name="anakf" hidden="1">{#N/A,#N/A,FALSE,"资产负债表";#N/A,#N/A,FALSE,"资产负债表"}</definedName>
    <definedName name="ANAL" localSheetId="4">#REF!</definedName>
    <definedName name="ANAL" localSheetId="5">#REF!</definedName>
    <definedName name="ANAL">#REF!</definedName>
    <definedName name="ANAL1150">#REF!</definedName>
    <definedName name="ANAL2039">#REF!</definedName>
    <definedName name="ANAL2701">#REF!</definedName>
    <definedName name="analy">#REF!</definedName>
    <definedName name="Analysis">#REF!</definedName>
    <definedName name="ANNEE" localSheetId="4">#REF!</definedName>
    <definedName name="ANNEE" localSheetId="5">#REF!</definedName>
    <definedName name="ANNEE">#REF!</definedName>
    <definedName name="Annual_Base_Salary">#REF!</definedName>
    <definedName name="Annual_EB_Target">#REF!</definedName>
    <definedName name="Annual_Sales_Comm._Target">#REF!</definedName>
    <definedName name="ANOV">#REF!</definedName>
    <definedName name="ANSWER">#REF!</definedName>
    <definedName name="ANZEMET">#REF!</definedName>
    <definedName name="AOCT">#REF!</definedName>
    <definedName name="AP" localSheetId="4">#REF!</definedName>
    <definedName name="AP" localSheetId="5">#REF!</definedName>
    <definedName name="AP">#REF!</definedName>
    <definedName name="AP_ALHK">#REF!</definedName>
    <definedName name="AP_GROUP">#REF!</definedName>
    <definedName name="APnotes">#REF!</definedName>
    <definedName name="Application">#REF!</definedName>
    <definedName name="APPSUSERNAME1" localSheetId="4">#REF!</definedName>
    <definedName name="APPSUSERNAME1" localSheetId="5">#REF!</definedName>
    <definedName name="APPSUSERNAME1">#REF!</definedName>
    <definedName name="Apr">#REF!</definedName>
    <definedName name="Apr_98">#REF!</definedName>
    <definedName name="apr_pyr_prod">#REF!</definedName>
    <definedName name="April_Cap_Cost_Adj">#REF!</definedName>
    <definedName name="AprilDDprocessed">#REF!</definedName>
    <definedName name="APYS">#REF!</definedName>
    <definedName name="AR">#REF!</definedName>
    <definedName name="AR_Balance">#REF!</definedName>
    <definedName name="ar_catalog">#REF!</definedName>
    <definedName name="AR_GROUP">#REF!</definedName>
    <definedName name="ARAVA">#REF!</definedName>
    <definedName name="ARBAL">#REF!</definedName>
    <definedName name="area">#REF!</definedName>
    <definedName name="ARK">#REF!</definedName>
    <definedName name="ARnotes">#REF!</definedName>
    <definedName name="AROMPREP">#REF!</definedName>
    <definedName name="ARP_A">#REF!</definedName>
    <definedName name="arpA">#REF!</definedName>
    <definedName name="arpB">#REF!</definedName>
    <definedName name="arpC">#REF!</definedName>
    <definedName name="arpD">#REF!</definedName>
    <definedName name="arpE">#REF!</definedName>
    <definedName name="arpF">#REF!</definedName>
    <definedName name="as" localSheetId="4">#REF!</definedName>
    <definedName name="as" localSheetId="5">#REF!</definedName>
    <definedName name="as">#REF!</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23" hidden="1">#REF!</definedName>
    <definedName name="AS2TickmarkLS" hidden="1">#REF!</definedName>
    <definedName name="AS2VersionLS" hidden="1">300</definedName>
    <definedName name="asa" localSheetId="4">#REF!</definedName>
    <definedName name="asa" localSheetId="5">#REF!</definedName>
    <definedName name="asa">#REF!</definedName>
    <definedName name="asadasdaddsasdas">#REF!</definedName>
    <definedName name="asd">#REF!</definedName>
    <definedName name="asdas" localSheetId="5" hidden="1">{#N/A,#N/A,FALSE,"Marketing";#N/A,#N/A,FALSE,"Selling";#N/A,#N/A,FALSE,"Promotional";#N/A,#N/A,FALSE,"Advertising"}</definedName>
    <definedName name="asdas" hidden="1">{#N/A,#N/A,FALSE,"Marketing";#N/A,#N/A,FALSE,"Selling";#N/A,#N/A,FALSE,"Promotional";#N/A,#N/A,FALSE,"Advertising"}</definedName>
    <definedName name="asdasd">#REF!</definedName>
    <definedName name="asdasdas">#REF!</definedName>
    <definedName name="asdf">#REF!</definedName>
    <definedName name="ASDFA">#REF!</definedName>
    <definedName name="asdfg">#REF!</definedName>
    <definedName name="asdg" hidden="1">{#N/A,#N/A,FALSE,"资产负债表";#N/A,#N/A,FALSE,"资产负债表"}</definedName>
    <definedName name="ASEP">#REF!</definedName>
    <definedName name="asfads">#REF!</definedName>
    <definedName name="asfd">#REF!</definedName>
    <definedName name="ASFDA">#REF!</definedName>
    <definedName name="ASold" localSheetId="4">#REF!</definedName>
    <definedName name="ASold" localSheetId="5">#REF!</definedName>
    <definedName name="ASold">#REF!</definedName>
    <definedName name="ASP_BACKUP">#REF!</definedName>
    <definedName name="ass" localSheetId="9" hidden="1">{#N/A,#N/A,TRUE,"CPRD";#N/A,#N/A,TRUE,"BCCPDR";#N/A,#N/A,TRUE,"EWRD";#N/A,#N/A,TRUE,"5100";#N/A,#N/A,TRUE,"5110"}</definedName>
    <definedName name="ass" localSheetId="12" hidden="1">{#N/A,#N/A,TRUE,"CPRD";#N/A,#N/A,TRUE,"BCCPDR";#N/A,#N/A,TRUE,"EWRD";#N/A,#N/A,TRUE,"5100";#N/A,#N/A,TRUE,"5110"}</definedName>
    <definedName name="ass" localSheetId="14" hidden="1">{#N/A,#N/A,TRUE,"CPRD";#N/A,#N/A,TRUE,"BCCPDR";#N/A,#N/A,TRUE,"EWRD";#N/A,#N/A,TRUE,"5100";#N/A,#N/A,TRUE,"5110"}</definedName>
    <definedName name="ass" localSheetId="23" hidden="1">{#N/A,#N/A,TRUE,"CPRD";#N/A,#N/A,TRUE,"BCCPDR";#N/A,#N/A,TRUE,"EWRD";#N/A,#N/A,TRUE,"5100";#N/A,#N/A,TRUE,"5110"}</definedName>
    <definedName name="ass" localSheetId="10" hidden="1">{#N/A,#N/A,TRUE,"CPRD";#N/A,#N/A,TRUE,"BCCPDR";#N/A,#N/A,TRUE,"EWRD";#N/A,#N/A,TRUE,"5100";#N/A,#N/A,TRUE,"5110"}</definedName>
    <definedName name="ass" localSheetId="11" hidden="1">{#N/A,#N/A,TRUE,"CPRD";#N/A,#N/A,TRUE,"BCCPDR";#N/A,#N/A,TRUE,"EWRD";#N/A,#N/A,TRUE,"5100";#N/A,#N/A,TRUE,"5110"}</definedName>
    <definedName name="ass" localSheetId="4" hidden="1">{#N/A,#N/A,TRUE,"CPRD";#N/A,#N/A,TRUE,"BCCPDR";#N/A,#N/A,TRUE,"EWRD";#N/A,#N/A,TRUE,"5100";#N/A,#N/A,TRUE,"5110"}</definedName>
    <definedName name="ass" localSheetId="7" hidden="1">{#N/A,#N/A,TRUE,"CPRD";#N/A,#N/A,TRUE,"BCCPDR";#N/A,#N/A,TRUE,"EWRD";#N/A,#N/A,TRUE,"5100";#N/A,#N/A,TRUE,"5110"}</definedName>
    <definedName name="ass" localSheetId="5" hidden="1">{#N/A,#N/A,TRUE,"CPRD";#N/A,#N/A,TRUE,"BCCPDR";#N/A,#N/A,TRUE,"EWRD";#N/A,#N/A,TRUE,"5100";#N/A,#N/A,TRUE,"5110"}</definedName>
    <definedName name="ass" hidden="1">{#N/A,#N/A,TRUE,"CPRD";#N/A,#N/A,TRUE,"BCCPDR";#N/A,#N/A,TRUE,"EWRD";#N/A,#N/A,TRUE,"5100";#N/A,#N/A,TRUE,"5110"}</definedName>
    <definedName name="assd">#REF!</definedName>
    <definedName name="assess_income_loss">#REF!</definedName>
    <definedName name="Asset_Closing">#REF!</definedName>
    <definedName name="ASSETS">#REF!</definedName>
    <definedName name="AssetsHeldForSale">#REF!</definedName>
    <definedName name="AssetType">#REF!</definedName>
    <definedName name="Assign._Annual_Tax_Amt">#REF!</definedName>
    <definedName name="Asumptions">#REF!</definedName>
    <definedName name="ATB_Summary_Totals">#REF!</definedName>
    <definedName name="AUD_1994">#REF!</definedName>
    <definedName name="AUD_1995">#REF!</definedName>
    <definedName name="AUD_MONTH">#REF!</definedName>
    <definedName name="AUD_RE96">#REF!</definedName>
    <definedName name="AUD_YTD">#REF!</definedName>
    <definedName name="AuditDate">#REF!</definedName>
    <definedName name="Aug_98">#REF!</definedName>
    <definedName name="AUS">#REF!</definedName>
    <definedName name="Auto_Allow._Rate">#REF!</definedName>
    <definedName name="AutoFitMe">#REF!</definedName>
    <definedName name="Autos_for_Allowance">#REF!</definedName>
    <definedName name="Aux_Mat_Out">#REF!</definedName>
    <definedName name="Average_invested_capital">#REF!</definedName>
    <definedName name="Average_invested_capital_DCF">#REF!</definedName>
    <definedName name="avg_days">#REF!</definedName>
    <definedName name="aws">#REF!</definedName>
    <definedName name="axz">#REF!</definedName>
    <definedName name="AZ">#REF!</definedName>
    <definedName name="azx" localSheetId="4">#REF!</definedName>
    <definedName name="azx" localSheetId="5">#REF!</definedName>
    <definedName name="azx">#REF!</definedName>
    <definedName name="A借">#REF!</definedName>
    <definedName name="B">#REF!</definedName>
    <definedName name="b\">#REF!</definedName>
    <definedName name="b0qty">#REF!</definedName>
    <definedName name="b10___by_cc" localSheetId="4">#REF!</definedName>
    <definedName name="b10___by_cc" localSheetId="5">#REF!</definedName>
    <definedName name="b10___by_cc">#REF!</definedName>
    <definedName name="B1S">#REF!</definedName>
    <definedName name="B31_4">#REF!,#REF!,#REF!,#REF!</definedName>
    <definedName name="B4A_B">#REF!,#REF!</definedName>
    <definedName name="b5a_b">#REF!,#REF!</definedName>
    <definedName name="b5abprnt">#REF!,#REF!</definedName>
    <definedName name="b5txt1">#REF!</definedName>
    <definedName name="b9_9adj">#REF!,#REF!</definedName>
    <definedName name="BA">#REF!</definedName>
    <definedName name="Back">#REF!</definedName>
    <definedName name="BACKPANEL">#REF!</definedName>
    <definedName name="balance">#REF!</definedName>
    <definedName name="BALANCE_SHEET">#REF!</definedName>
    <definedName name="balance011.xls">#REF!</definedName>
    <definedName name="balance1">#REF!</definedName>
    <definedName name="balanceofAS" localSheetId="4">#REF!</definedName>
    <definedName name="balanceofAS" localSheetId="5">#REF!</definedName>
    <definedName name="balanceofAS">#REF!</definedName>
    <definedName name="balanceofDep" localSheetId="4">#REF!</definedName>
    <definedName name="balanceofDep" localSheetId="5">#REF!</definedName>
    <definedName name="balanceofDep">#REF!</definedName>
    <definedName name="balanceofGua" localSheetId="4">#REF!</definedName>
    <definedName name="balanceofGua" localSheetId="5">#REF!</definedName>
    <definedName name="balanceofGua">#REF!</definedName>
    <definedName name="balanceofLC" localSheetId="4">#REF!</definedName>
    <definedName name="balanceofLC" localSheetId="5">#REF!</definedName>
    <definedName name="balanceofLC">#REF!</definedName>
    <definedName name="balanceofLoan" localSheetId="4">#REF!</definedName>
    <definedName name="balanceofLoan" localSheetId="5">#REF!</definedName>
    <definedName name="balanceofLoan">#REF!</definedName>
    <definedName name="BALCUR">#REF!</definedName>
    <definedName name="BALLM">#REF!</definedName>
    <definedName name="BALLME">#REF!</definedName>
    <definedName name="BALLMR">#REF!</definedName>
    <definedName name="BALLMU">#REF!</definedName>
    <definedName name="BALLY1">#REF!</definedName>
    <definedName name="BALLY1E">#REF!</definedName>
    <definedName name="BALLY1N">#REF!</definedName>
    <definedName name="BALLY1R">#REF!</definedName>
    <definedName name="BALLY1U">#REF!</definedName>
    <definedName name="BALLY2">#REF!</definedName>
    <definedName name="BALYR">#REF!</definedName>
    <definedName name="BANK" localSheetId="4">#REF!</definedName>
    <definedName name="BANK" localSheetId="5">#REF!</definedName>
    <definedName name="BANK">#REF!</definedName>
    <definedName name="Banking_Rate">#REF!</definedName>
    <definedName name="bankrec">#REF!</definedName>
    <definedName name="banks" localSheetId="4">#REF!</definedName>
    <definedName name="banks" localSheetId="5">#REF!</definedName>
    <definedName name="banks">#REF!</definedName>
    <definedName name="base12">#REF!</definedName>
    <definedName name="base13">#REF!</definedName>
    <definedName name="base14">#REF!</definedName>
    <definedName name="base15">#REF!</definedName>
    <definedName name="base16">#REF!</definedName>
    <definedName name="base17">#REF!</definedName>
    <definedName name="BaseColor">#REF!</definedName>
    <definedName name="BasedOn">#REF!</definedName>
    <definedName name="BasedOnOther">#REF!</definedName>
    <definedName name="BasedOnRationale">#REF!</definedName>
    <definedName name="BaseLastline">#REF!</definedName>
    <definedName name="BasisAmount2">#REF!</definedName>
    <definedName name="BasisRationale">#REF!</definedName>
    <definedName name="BATRAFEN">#REF!</definedName>
    <definedName name="BB">#REF!</definedName>
    <definedName name="bbb" localSheetId="4">#REF!</definedName>
    <definedName name="bbb" localSheetId="5">#REF!</definedName>
    <definedName name="bbb">#REF!</definedName>
    <definedName name="BBBBBB">#REF!</definedName>
    <definedName name="bcvbc">#REF!</definedName>
    <definedName name="BD">#REF!</definedName>
    <definedName name="BDT_1994">#REF!</definedName>
    <definedName name="BDT_1995">#REF!</definedName>
    <definedName name="BDT_MONTH">#REF!</definedName>
    <definedName name="BDT_RE96">#REF!</definedName>
    <definedName name="BDT_YTD">#REF!</definedName>
    <definedName name="before_tax">#REF!</definedName>
    <definedName name="beg_day">#REF!</definedName>
    <definedName name="beg_day1">#REF!</definedName>
    <definedName name="begining">#REF!</definedName>
    <definedName name="BeginMonth">2</definedName>
    <definedName name="BeginMontH_1_">"1"</definedName>
    <definedName name="BeginYear">1999</definedName>
    <definedName name="BeginYeaR_1_">"2004"</definedName>
    <definedName name="BEGISITE">#REF!</definedName>
    <definedName name="BEGSITE">#REF!</definedName>
    <definedName name="BehDiag">#REF!</definedName>
    <definedName name="BellSouth_Mobile_Systems_Group___Cellular">#REF!</definedName>
    <definedName name="benchmark">#REF!</definedName>
    <definedName name="benefits">#REF!</definedName>
    <definedName name="BG_Del" hidden="1">15</definedName>
    <definedName name="BG_Ins" hidden="1">4</definedName>
    <definedName name="BG_Mod" hidden="1">6</definedName>
    <definedName name="BIOSTIM">#REF!</definedName>
    <definedName name="BIS" localSheetId="4">#REF!</definedName>
    <definedName name="BIS" localSheetId="5">#REF!</definedName>
    <definedName name="BIS">#REF!</definedName>
    <definedName name="bj">#REF!</definedName>
    <definedName name="BJFeb">#REF!</definedName>
    <definedName name="BJJan">#REF!</definedName>
    <definedName name="BJMar">#REF!</definedName>
    <definedName name="bk" localSheetId="4">#REF!</definedName>
    <definedName name="bk" localSheetId="5">#REF!</definedName>
    <definedName name="bk">#REF!</definedName>
    <definedName name="BKCK">#REF!</definedName>
    <definedName name="BKCKS" localSheetId="4">#REF!</definedName>
    <definedName name="BKCKS" localSheetId="5">#REF!</definedName>
    <definedName name="BKCKS">#REF!</definedName>
    <definedName name="bKUP1" localSheetId="4">#REF!</definedName>
    <definedName name="bKUP1" localSheetId="5">#REF!</definedName>
    <definedName name="bKUP1">#REF!</definedName>
    <definedName name="blah">#REF!</definedName>
    <definedName name="BLERGH">#REF!</definedName>
    <definedName name="BLOGPR">#REF!</definedName>
    <definedName name="BLPH6" hidden="1">#REF!</definedName>
    <definedName name="bmi">#REF!,#REF!,#REF!,#REF!</definedName>
    <definedName name="bmi_pull">#REF!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NE_MESSAGES_HIDDEN" localSheetId="23" hidden="1">#REF!</definedName>
    <definedName name="BNE_MESSAGES_HIDDEN" localSheetId="4" hidden="1">#REF!</definedName>
    <definedName name="BNE_MESSAGES_HIDDEN" localSheetId="5"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ookHt">48</definedName>
    <definedName name="BorrowerName" localSheetId="4">#REF!</definedName>
    <definedName name="BorrowerName" localSheetId="5">#REF!</definedName>
    <definedName name="BorrowerName">#REF!</definedName>
    <definedName name="Borrowings" localSheetId="4">#REF!</definedName>
    <definedName name="Borrowings" localSheetId="5">#REF!</definedName>
    <definedName name="Borrowings">#REF!</definedName>
    <definedName name="Borrowingscurr" localSheetId="4">#REF!</definedName>
    <definedName name="Borrowingscurr" localSheetId="5">#REF!</definedName>
    <definedName name="Borrowingscurr">#REF!</definedName>
    <definedName name="Borrowingsnon" localSheetId="4">#REF!</definedName>
    <definedName name="Borrowingsnon" localSheetId="5">#REF!</definedName>
    <definedName name="Borrowingsnon">#REF!</definedName>
    <definedName name="Borrownoncurr" localSheetId="4">#REF!</definedName>
    <definedName name="Borrownoncurr" localSheetId="5">#REF!</definedName>
    <definedName name="Borrownoncurr">#REF!</definedName>
    <definedName name="Boss_Adr">""</definedName>
    <definedName name="Boss_ID">""</definedName>
    <definedName name="Boss_Name">""</definedName>
    <definedName name="Boss_Zip">""</definedName>
    <definedName name="Boulder_Station">#REF!</definedName>
    <definedName name="boxes">#REF!</definedName>
    <definedName name="BP2002CC2B">#REF!</definedName>
    <definedName name="BPCOMP">#N/A</definedName>
    <definedName name="BREAKOUT">#REF!</definedName>
    <definedName name="bridgetoggle">#REF!</definedName>
    <definedName name="BS">#REF!</definedName>
    <definedName name="BSLOG">#REF!</definedName>
    <definedName name="BU">#REF!</definedName>
    <definedName name="budget" localSheetId="4">#REF!</definedName>
    <definedName name="budget" localSheetId="5">#REF!</definedName>
    <definedName name="budget">#REF!</definedName>
    <definedName name="BudgetTable">#REF!</definedName>
    <definedName name="BudgetYear">#REF!</definedName>
    <definedName name="budvsact" localSheetId="4">#REF!</definedName>
    <definedName name="budvsact" localSheetId="5">#REF!</definedName>
    <definedName name="budvsact">#REF!</definedName>
    <definedName name="button_area_1">#REF!</definedName>
    <definedName name="Button2">"Button 2"</definedName>
    <definedName name="bv">#REF!</definedName>
    <definedName name="by_market">#REF!</definedName>
    <definedName name="BYD" localSheetId="5" hidden="1">{#N/A,#N/A,FALSE,"Earn'gs &amp; Val'n";#N/A,#N/A,FALSE,"Interim"}</definedName>
    <definedName name="BYD" hidden="1">{#N/A,#N/A,FALSE,"Earn'gs &amp; Val'n";#N/A,#N/A,FALSE,"Interim"}</definedName>
    <definedName name="BZJ">#REF!</definedName>
    <definedName name="bzw">#REF!</definedName>
    <definedName name="C_">#REF!</definedName>
    <definedName name="C_100Breakdown_表1">#REF!</definedName>
    <definedName name="C_100Breakdown_表2">#REF!</definedName>
    <definedName name="C_100Breakdown_表3">#REF!</definedName>
    <definedName name="C_100Breakdown_表4.1">#REF!</definedName>
    <definedName name="C_100Breakdown_表4.2">#REF!</definedName>
    <definedName name="C_AR_Aging">#REF!</definedName>
    <definedName name="C_Lead_OD_Audit" localSheetId="4">#REF!</definedName>
    <definedName name="C_Lead_OD_Audit" localSheetId="5">#REF!</definedName>
    <definedName name="C_Lead_OD_Audit">#REF!</definedName>
    <definedName name="ca">#REF!</definedName>
    <definedName name="CA_Budget2013" localSheetId="4">#REF!</definedName>
    <definedName name="CA_Budget2013" localSheetId="5">#REF!</definedName>
    <definedName name="CA_Budget2013">#REF!</definedName>
    <definedName name="CA_Reailsé2013" localSheetId="4">#REF!</definedName>
    <definedName name="CA_Reailsé2013" localSheetId="5">#REF!</definedName>
    <definedName name="CA_Reailsé2013">#REF!</definedName>
    <definedName name="CA_Target2013" localSheetId="4">#REF!</definedName>
    <definedName name="CA_Target2013" localSheetId="5">#REF!</definedName>
    <definedName name="CA_Target2013">#REF!</definedName>
    <definedName name="CA_WHB2013" localSheetId="4">#REF!</definedName>
    <definedName name="CA_WHB2013" localSheetId="5">#REF!</definedName>
    <definedName name="CA_WHB2013">#REF!</definedName>
    <definedName name="CA_WHF1" localSheetId="4">#REF!</definedName>
    <definedName name="CA_WHF1" localSheetId="5">#REF!</definedName>
    <definedName name="CA_WHF1">#REF!</definedName>
    <definedName name="CA_WHR2012" localSheetId="4">#REF!</definedName>
    <definedName name="CA_WHR2012" localSheetId="5">#REF!</definedName>
    <definedName name="CA_WHR2012">#REF!</definedName>
    <definedName name="CA_WHR2013" localSheetId="4">#REF!</definedName>
    <definedName name="CA_WHR2013" localSheetId="5">#REF!</definedName>
    <definedName name="CA_WHR2013">#REF!</definedName>
    <definedName name="CA_WHT2013" localSheetId="4">#REF!</definedName>
    <definedName name="CA_WHT2013" localSheetId="5">#REF!</definedName>
    <definedName name="CA_WHT2013">#REF!</definedName>
    <definedName name="CA_WHTF1_2013" localSheetId="4">#REF!</definedName>
    <definedName name="CA_WHTF1_2013" localSheetId="5">#REF!</definedName>
    <definedName name="CA_WHTF1_2013">#REF!</definedName>
    <definedName name="Calc">#REF!</definedName>
    <definedName name="CALCR536">#REF!</definedName>
    <definedName name="CALCUL">#REF!</definedName>
    <definedName name="Calculations">#REF!</definedName>
    <definedName name="CALCVAL">#REF!</definedName>
    <definedName name="CALCX587">#REF!</definedName>
    <definedName name="Calendars3" localSheetId="4">#REF!</definedName>
    <definedName name="Calendars3" localSheetId="5">#REF!</definedName>
    <definedName name="Calendars3">#REF!</definedName>
    <definedName name="CAN">#REF!</definedName>
    <definedName name="Cancel_GroupingByDays">#REF!</definedName>
    <definedName name="Cancel_vested_ITM_Records">#REF!</definedName>
    <definedName name="Cancelled">#REF!</definedName>
    <definedName name="CANEW">#REF!</definedName>
    <definedName name="capacity">#REF!</definedName>
    <definedName name="CAPEX">#REF!</definedName>
    <definedName name="capexact" localSheetId="4">#REF!</definedName>
    <definedName name="capexact" localSheetId="5">#REF!</definedName>
    <definedName name="capexact">#REF!</definedName>
    <definedName name="capexactytd" localSheetId="4">#REF!</definedName>
    <definedName name="capexactytd" localSheetId="5">#REF!</definedName>
    <definedName name="capexactytd">#REF!</definedName>
    <definedName name="capexbud" localSheetId="4">#REF!</definedName>
    <definedName name="capexbud" localSheetId="5">#REF!</definedName>
    <definedName name="capexbud">#REF!</definedName>
    <definedName name="capexbudytd" localSheetId="4">#REF!</definedName>
    <definedName name="capexbudytd" localSheetId="5">#REF!</definedName>
    <definedName name="capexbudytd">#REF!</definedName>
    <definedName name="Capital_commitment" localSheetId="4">#REF!</definedName>
    <definedName name="Capital_commitment" localSheetId="5">#REF!</definedName>
    <definedName name="Capital_commitment">#REF!</definedName>
    <definedName name="Capital_Projects">#REF!</definedName>
    <definedName name="CapRate">#REF!</definedName>
    <definedName name="CARDIZEM">#REF!</definedName>
    <definedName name="CARF3" localSheetId="4">#REF!</definedName>
    <definedName name="CARF3" localSheetId="5">#REF!</definedName>
    <definedName name="CARF3">#REF!</definedName>
    <definedName name="CARF501" localSheetId="4">#REF!</definedName>
    <definedName name="CARF501" localSheetId="5">#REF!</definedName>
    <definedName name="CARF501">#REF!</definedName>
    <definedName name="CASA">#REF!</definedName>
    <definedName name="Cash" localSheetId="4">#REF!</definedName>
    <definedName name="Cash" localSheetId="5">#REF!</definedName>
    <definedName name="Cash">#REF!</definedName>
    <definedName name="Cash_and_Bank" localSheetId="4">#REF!</definedName>
    <definedName name="Cash_and_Bank" localSheetId="5">#REF!</definedName>
    <definedName name="Cash_and_Bank">#REF!</definedName>
    <definedName name="Cash_and_Bank_Balance_Current">#REF!</definedName>
    <definedName name="Cash_and_Bank_Balance_Prior">#REF!</definedName>
    <definedName name="Cash_Closing">#REF!</definedName>
    <definedName name="Cash_DCF">#REF!</definedName>
    <definedName name="Cash_fore">#REF!</definedName>
    <definedName name="Cash_growth_fore">#REF!</definedName>
    <definedName name="Cash_Operating_Taxes">#REF!</definedName>
    <definedName name="Cash_operating_taxes_fore">#REF!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localSheetId="23"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at" localSheetId="4">#REF!</definedName>
    <definedName name="cat" localSheetId="5">#REF!</definedName>
    <definedName name="cat">#REF!</definedName>
    <definedName name="Catalog">#REF!</definedName>
    <definedName name="Categorie_actuelle" localSheetId="4">OFFSET(#REF!,1,0,COUNTA(#REF!),1)</definedName>
    <definedName name="Categorie_actuelle" localSheetId="5">OFFSET(#REF!,1,0,COUNTA(#REF!),1)</definedName>
    <definedName name="Categorie_actuelle">OFFSET(#REF!,1,0,COUNTA(#REF!),1)</definedName>
    <definedName name="Categorie_Future" localSheetId="4">OFFSET(#REF!,1,0,COUNTA(#REF!),1)</definedName>
    <definedName name="Categorie_Future" localSheetId="5">OFFSET(#REF!,1,0,COUNTA(#REF!),1)</definedName>
    <definedName name="Categorie_Future">OFFSET(#REF!,1,0,COUNTA(#REF!),1)</definedName>
    <definedName name="Category2">#REF!</definedName>
    <definedName name="cboCurrHist">"cboActivityType"</definedName>
    <definedName name="CBS_PAGE1">#REF!</definedName>
    <definedName name="CBU_Out">#REF!</definedName>
    <definedName name="cbx" hidden="1">{#N/A,#N/A,FALSE,"M1s Board";#N/A,#N/A,FALSE,"M3 Board";#N/A,#N/A,FALSE,"M6 Board";#N/A,#N/A,FALSE,"M7";#N/A,#N/A,FALSE,"M7B";#N/A,#N/A,FALSE,"M8";#N/A,#N/A,FALSE,"M8A Board";#N/A,#N/A,FALSE,"AF1 Board"}</definedName>
    <definedName name="CC">#REF!</definedName>
    <definedName name="ccc">#REF!</definedName>
    <definedName name="cccccccccccccccccccccccccccccc">#REF!</definedName>
    <definedName name="cccvb" hidden="1">{#N/A,#N/A,FALSE,"资产负债表";#N/A,#N/A,FALSE,"资产负债表"}</definedName>
    <definedName name="ccp">#REF!</definedName>
    <definedName name="CCT">#REF!</definedName>
    <definedName name="CDB">#REF!</definedName>
    <definedName name="CE">#N/A</definedName>
    <definedName name="CEFROM">#REF!</definedName>
    <definedName name="CELLSITE">#REF!</definedName>
    <definedName name="celltips_area">#REF!</definedName>
    <definedName name="Cellular_LD">#REF!</definedName>
    <definedName name="CellularOne">#REF!</definedName>
    <definedName name="Centeon">#REF!</definedName>
    <definedName name="CF">#REF!</definedName>
    <definedName name="CF_AccruedExpenses">#REF!</definedName>
    <definedName name="CF_Cash">#REF!</definedName>
    <definedName name="CF_CurrentLTDebit">#REF!</definedName>
    <definedName name="CF_DeferredTax">#REF!</definedName>
    <definedName name="CF_Dividends">#REF!</definedName>
    <definedName name="CF_Intangibles">#REF!</definedName>
    <definedName name="CF_Inventories">#REF!</definedName>
    <definedName name="CF_Investments">#REF!</definedName>
    <definedName name="CF_LTDebt">#REF!</definedName>
    <definedName name="CF_NetIncome">#REF!</definedName>
    <definedName name="CF_Payables">#REF!</definedName>
    <definedName name="CF_PrepaidExpenses">#REF!</definedName>
    <definedName name="CF_Property">#REF!</definedName>
    <definedName name="CF_Receivables">#REF!</definedName>
    <definedName name="CF_Shares">#REF!</definedName>
    <definedName name="CF_Taxation">#REF!</definedName>
    <definedName name="CFactor">#REF!</definedName>
    <definedName name="CFBDT">#REF!</definedName>
    <definedName name="CFLOW">#REF!</definedName>
    <definedName name="CFPS_Curr_Yr">#REF!</definedName>
    <definedName name="CFPS_Lst_Yr">#REF!</definedName>
    <definedName name="CFPS_Next_Yr">#REF!</definedName>
    <definedName name="CFVVHH" hidden="1">{#N/A,#N/A,FALSE,"资产负债表";#N/A,#N/A,FALSE,"资产负债表"}</definedName>
    <definedName name="cfyik" hidden="1">{#N/A,#N/A,FALSE,"资产负债表";#N/A,#N/A,FALSE,"资产负债表"}</definedName>
    <definedName name="CGM00P">#REF!</definedName>
    <definedName name="CGM01P">#REF!</definedName>
    <definedName name="CGM02P">#REF!</definedName>
    <definedName name="CGM03P">#REF!</definedName>
    <definedName name="CGM04P">#REF!</definedName>
    <definedName name="CGM98A">#REF!</definedName>
    <definedName name="CGM99B">#REF!</definedName>
    <definedName name="CGM99LBE">#REF!</definedName>
    <definedName name="CGM99YTD">#REF!</definedName>
    <definedName name="CGO">#REF!</definedName>
    <definedName name="cgul" hidden="1">{#N/A,#N/A,FALSE,"资产负债表";#N/A,#N/A,FALSE,"资产负债表"}</definedName>
    <definedName name="cguocnbnl" hidden="1">{#N/A,#N/A,FALSE,"资产负债表";#N/A,#N/A,FALSE,"资产负债表"}</definedName>
    <definedName name="ChangeColor">#REF!</definedName>
    <definedName name="CHARGES">#REF!</definedName>
    <definedName name="chart2" localSheetId="4">#REF!</definedName>
    <definedName name="chart2" localSheetId="5">#REF!</definedName>
    <definedName name="chart2">#REF!</definedName>
    <definedName name="CHARTOFACCOUNTSID1" localSheetId="4">#REF!</definedName>
    <definedName name="CHARTOFACCOUNTSID1" localSheetId="5">#REF!</definedName>
    <definedName name="CHARTOFACCOUNTSID1">#REF!</definedName>
    <definedName name="check">#REF!</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#REF!</definedName>
    <definedName name="Check0">"ERROR(Äê³õ×Ê²ú¸ºÕ®²»Æ½ºâ£¡)"</definedName>
    <definedName name="Check1">"C38=G38"</definedName>
    <definedName name="Check2">"ERROR(µ±Ç°×Ê²ú¸ºÕ®²»Æ½ºâ£¡)"</definedName>
    <definedName name="Check3">"D38=H38"</definedName>
    <definedName name="CheckList1stCol">#REF!</definedName>
    <definedName name="Checks">#REF!</definedName>
    <definedName name="chengdu">#REF!</definedName>
    <definedName name="CHEQUES">#REF!</definedName>
    <definedName name="Cheques2">#REF!</definedName>
    <definedName name="cheryl" localSheetId="4">#REF!</definedName>
    <definedName name="cheryl" localSheetId="5">#REF!</definedName>
    <definedName name="cheryl">#REF!</definedName>
    <definedName name="ChiDate">#REF!</definedName>
    <definedName name="ChiDKCL">#REF!</definedName>
    <definedName name="ChiDKEX">#REF!</definedName>
    <definedName name="ChiDKKI">#REF!</definedName>
    <definedName name="ChiDKSH">#REF!</definedName>
    <definedName name="ChiDKSZ">#REF!</definedName>
    <definedName name="ChiDKTJ">#REF!</definedName>
    <definedName name="Child_Care_Rate">#REF!</definedName>
    <definedName name="Child_Round_Trip">#REF!</definedName>
    <definedName name="Children__Age_12___above">#REF!</definedName>
    <definedName name="Children_Age_11_and_below">#REF!</definedName>
    <definedName name="Children_in_grade_K_thru_8">#REF!</definedName>
    <definedName name="Children_in_grades_9_thru_12">#REF!</definedName>
    <definedName name="Children_in_Pre_School">#REF!</definedName>
    <definedName name="Choice" localSheetId="4">#REF!</definedName>
    <definedName name="Choice" localSheetId="5">#REF!</definedName>
    <definedName name="Choice">#REF!</definedName>
    <definedName name="Choices_Wrapper">#REF!</definedName>
    <definedName name="chwkefhw" localSheetId="4">#REF!</definedName>
    <definedName name="chwkefhw" localSheetId="5">#REF!</definedName>
    <definedName name="chwkefhw">#REF!</definedName>
    <definedName name="CingulartRerateTempTable">#REF!</definedName>
    <definedName name="CINQUE">#REF!</definedName>
    <definedName name="CINQUEC">#REF!</definedName>
    <definedName name="cip">#REF!</definedName>
    <definedName name="cipact" localSheetId="4">#REF!</definedName>
    <definedName name="cipact" localSheetId="5">#REF!</definedName>
    <definedName name="cipact">#REF!</definedName>
    <definedName name="cipbud" localSheetId="4">#REF!</definedName>
    <definedName name="cipbud" localSheetId="5">#REF!</definedName>
    <definedName name="cipbud">#REF!</definedName>
    <definedName name="CIT_reconciliation" localSheetId="4">#REF!</definedName>
    <definedName name="CIT_reconciliation" localSheetId="5">#REF!</definedName>
    <definedName name="CIT_reconciliation">#REF!</definedName>
    <definedName name="City" localSheetId="4">#REF!</definedName>
    <definedName name="City" localSheetId="5">#REF!</definedName>
    <definedName name="City">#REF!</definedName>
    <definedName name="CL">#REF!</definedName>
    <definedName name="CLAFORAN">#REF!</definedName>
    <definedName name="clah">#REF!</definedName>
    <definedName name="ClCode" localSheetId="4">#REF!</definedName>
    <definedName name="ClCode" localSheetId="5">#REF!</definedName>
    <definedName name="ClCode">#REF!</definedName>
    <definedName name="cleared">#REF!</definedName>
    <definedName name="cleint">#REF!</definedName>
    <definedName name="CLIENT" localSheetId="4">#REF!</definedName>
    <definedName name="CLIENT" localSheetId="5">#REF!</definedName>
    <definedName name="CLIENT">#REF!</definedName>
    <definedName name="Client_Name" localSheetId="4">#REF!</definedName>
    <definedName name="Client_Name" localSheetId="5">#REF!</definedName>
    <definedName name="Client_Name">#REF!</definedName>
    <definedName name="ClientName">#REF!</definedName>
    <definedName name="ClientsComplet">#REF!</definedName>
    <definedName name="clinnov">#REF!</definedName>
    <definedName name="ClName" localSheetId="4">#REF!</definedName>
    <definedName name="ClName" localSheetId="5">#REF!</definedName>
    <definedName name="ClName">#REF!</definedName>
    <definedName name="CLNOV">#REF!</definedName>
    <definedName name="closed">#REF!</definedName>
    <definedName name="Closed_Yes" localSheetId="4">#REF!</definedName>
    <definedName name="Closed_Yes" localSheetId="5">#REF!</definedName>
    <definedName name="Closed_Yes">#REF!</definedName>
    <definedName name="closing_DT_provn">#REF!</definedName>
    <definedName name="closing_provn">#REF!</definedName>
    <definedName name="closing_tax_charge">#REF!</definedName>
    <definedName name="clown">#REF!</definedName>
    <definedName name="clz">#REF!</definedName>
    <definedName name="CNNA" localSheetId="4">#REF!</definedName>
    <definedName name="CNNA" localSheetId="5">#REF!</definedName>
    <definedName name="CNNA">#REF!</definedName>
    <definedName name="CNNO" localSheetId="4">#REF!</definedName>
    <definedName name="CNNO" localSheetId="5">#REF!</definedName>
    <definedName name="CNNO">#REF!</definedName>
    <definedName name="co">#REF!</definedName>
    <definedName name="Co_Name">"Mass Transit Railway Corporation"</definedName>
    <definedName name="COA" localSheetId="4">#REF!</definedName>
    <definedName name="COA" localSheetId="5">#REF!</definedName>
    <definedName name="COA">#REF!</definedName>
    <definedName name="COA.Table">#REF!</definedName>
    <definedName name="COCO">#REF!</definedName>
    <definedName name="Code">#REF!</definedName>
    <definedName name="COGrate">#REF!</definedName>
    <definedName name="COGSRetail">#REF!</definedName>
    <definedName name="COGSWholesale">#REF!</definedName>
    <definedName name="COLBORDER">#REF!</definedName>
    <definedName name="Coll" localSheetId="4" hidden="1">{#N/A,#N/A,FALSE,"970301";#N/A,#N/A,FALSE,"970302";#N/A,#N/A,FALSE,"970303";#N/A,#N/A,FALSE,"970304";#N/A,#N/A,FALSE,"COM1";#N/A,#N/A,FALSE,"COM2"}</definedName>
    <definedName name="Coll" localSheetId="5" hidden="1">{#N/A,#N/A,FALSE,"970301";#N/A,#N/A,FALSE,"970302";#N/A,#N/A,FALSE,"970303";#N/A,#N/A,FALSE,"970304";#N/A,#N/A,FALSE,"COM1";#N/A,#N/A,FALSE,"COM2"}</definedName>
    <definedName name="Coll" hidden="1">{#N/A,#N/A,FALSE,"970301";#N/A,#N/A,FALSE,"970302";#N/A,#N/A,FALSE,"970303";#N/A,#N/A,FALSE,"970304";#N/A,#N/A,FALSE,"COM1";#N/A,#N/A,FALSE,"COM2"}</definedName>
    <definedName name="College_Student_Airfare">#REF!</definedName>
    <definedName name="College_Students__No.">#REF!</definedName>
    <definedName name="COM">#REF!</definedName>
    <definedName name="commercialBill" localSheetId="4">#REF!</definedName>
    <definedName name="commercialBill" localSheetId="5">#REF!</definedName>
    <definedName name="commercialBill">#REF!</definedName>
    <definedName name="commitement">#REF!</definedName>
    <definedName name="COMMKE">#REF!</definedName>
    <definedName name="comp">#REF!</definedName>
    <definedName name="Comp_Adr">""</definedName>
    <definedName name="Comp_Fax">""</definedName>
    <definedName name="Comp_Telphone">""</definedName>
    <definedName name="Comp_Uni_No">""</definedName>
    <definedName name="Comp_Zip">""</definedName>
    <definedName name="Company">#REF!</definedName>
    <definedName name="Company_list" localSheetId="4">#REF!</definedName>
    <definedName name="Company_list" localSheetId="5">#REF!</definedName>
    <definedName name="Company_list">#REF!</definedName>
    <definedName name="Company_Listing">#REF!</definedName>
    <definedName name="Company_name" localSheetId="4">#REF!</definedName>
    <definedName name="Company_name" localSheetId="5">#REF!</definedName>
    <definedName name="Company_name">#REF!</definedName>
    <definedName name="Company_scope">#REF!</definedName>
    <definedName name="CompanyList">#REF!</definedName>
    <definedName name="CompanyListChinese">#REF!</definedName>
    <definedName name="CompanyListEnglish">#REF!</definedName>
    <definedName name="CompanyName">#REF!</definedName>
    <definedName name="CompanyName_">"±±¾©ÎÕÆæÕýÊ½ÕÊÌ×"</definedName>
    <definedName name="CompanyNameShort">#REF!</definedName>
    <definedName name="compiled_data">#REF!</definedName>
    <definedName name="COMPLEX">#REF!</definedName>
    <definedName name="CompOperCosts">#REF!</definedName>
    <definedName name="COMPTABLE">#REF!</definedName>
    <definedName name="Computation_of_Expense_Mix">#REF!</definedName>
    <definedName name="Computer">#REF!</definedName>
    <definedName name="COMPUTER_1">#REF!</definedName>
    <definedName name="COMPUTER_2">#REF!</definedName>
    <definedName name="ConcatForCOGS">#REF!</definedName>
    <definedName name="ConcatForCOGS2018">#REF!</definedName>
    <definedName name="ConcatUtil">#REF!</definedName>
    <definedName name="CONCESSION_1">#REF!</definedName>
    <definedName name="CONCESSION_2">#REF!</definedName>
    <definedName name="CONNECTSTRING1" localSheetId="4">#REF!</definedName>
    <definedName name="CONNECTSTRING1" localSheetId="5">#REF!</definedName>
    <definedName name="CONNECTSTRING1">#REF!</definedName>
    <definedName name="connectstring2\" localSheetId="4">#REF!</definedName>
    <definedName name="connectstring2\" localSheetId="5">#REF!</definedName>
    <definedName name="connectstring2\">#REF!</definedName>
    <definedName name="Consol" localSheetId="4">#REF!</definedName>
    <definedName name="Consol" localSheetId="5">#REF!</definedName>
    <definedName name="Consol">#REF!</definedName>
    <definedName name="Consol_Ccy_Index">#REF!</definedName>
    <definedName name="Consolidated">#REF!</definedName>
    <definedName name="CONTLOAD">#REF!</definedName>
    <definedName name="conto">#REF!</definedName>
    <definedName name="COPAXONE">#REF!</definedName>
    <definedName name="CORVATON">#REF!</definedName>
    <definedName name="COS">#REF!</definedName>
    <definedName name="Cost" localSheetId="4">#REF!</definedName>
    <definedName name="Cost" localSheetId="5">#REF!</definedName>
    <definedName name="Cost">#REF!</definedName>
    <definedName name="Cost_Dis_Allow">#REF!</definedName>
    <definedName name="Costcenters" localSheetId="4">#REF!</definedName>
    <definedName name="Costcenters" localSheetId="5">#REF!</definedName>
    <definedName name="Costcenters">#REF!</definedName>
    <definedName name="CostOfSales">#REF!</definedName>
    <definedName name="count">#REF!</definedName>
    <definedName name="COVER">#REF!</definedName>
    <definedName name="Cp101.xls">#REF!</definedName>
    <definedName name="Cp102.xls">#REF!</definedName>
    <definedName name="cpa">#REF!</definedName>
    <definedName name="CRA" localSheetId="4">#REF!</definedName>
    <definedName name="CRA" localSheetId="5">#REF!</definedName>
    <definedName name="CRA">#REF!</definedName>
    <definedName name="CRACompleteness" localSheetId="4">#REF!</definedName>
    <definedName name="CRACompleteness" localSheetId="5">#REF!</definedName>
    <definedName name="CRACompleteness">#REF!</definedName>
    <definedName name="CRAExistence" localSheetId="4">#REF!</definedName>
    <definedName name="CRAExistence" localSheetId="5">#REF!</definedName>
    <definedName name="CRAExistence">#REF!</definedName>
    <definedName name="crap">#REF!</definedName>
    <definedName name="CRARO" localSheetId="4">#REF!</definedName>
    <definedName name="CRARO" localSheetId="5">#REF!</definedName>
    <definedName name="CRARO">#REF!</definedName>
    <definedName name="CRAValuation" localSheetId="4">#REF!</definedName>
    <definedName name="CRAValuation" localSheetId="5">#REF!</definedName>
    <definedName name="CRAValuation">#REF!</definedName>
    <definedName name="CREATESUMMARYJNLS1" localSheetId="4">#REF!</definedName>
    <definedName name="CREATESUMMARYJNLS1" localSheetId="5">#REF!</definedName>
    <definedName name="CREATESUMMARYJNLS1">#REF!</definedName>
    <definedName name="creditorLoan" localSheetId="4">#REF!</definedName>
    <definedName name="creditorLoan" localSheetId="5">#REF!</definedName>
    <definedName name="creditorLoan">#REF!</definedName>
    <definedName name="CREXPORT">#REF!</definedName>
    <definedName name="CREXPORT1">#REF!</definedName>
    <definedName name="CRIT">#REF!</definedName>
    <definedName name="_xlnm.Criteria">#REF!</definedName>
    <definedName name="CRITERIACOLUMN1" localSheetId="4">#REF!</definedName>
    <definedName name="CRITERIACOLUMN1" localSheetId="5">#REF!</definedName>
    <definedName name="CRITERIACOLUMN1">#REF!</definedName>
    <definedName name="CROCosts">#REF!</definedName>
    <definedName name="CS">#REF!</definedName>
    <definedName name="ct" localSheetId="4">#REF!</definedName>
    <definedName name="ct" localSheetId="5">#REF!</definedName>
    <definedName name="ct">#REF!</definedName>
    <definedName name="CTD" localSheetId="4">#REF!</definedName>
    <definedName name="CTD" localSheetId="5">#REF!</definedName>
    <definedName name="CTD">#REF!</definedName>
    <definedName name="CTY">#REF!</definedName>
    <definedName name="CTYDATA">#REF!</definedName>
    <definedName name="Cultural_Trng_and_Pre_dep._Rate">#REF!</definedName>
    <definedName name="CUMENE">#REF!</definedName>
    <definedName name="CUMENT">#REF!</definedName>
    <definedName name="cumul" localSheetId="4">#REF!</definedName>
    <definedName name="cumul" localSheetId="5">#REF!</definedName>
    <definedName name="cumul">#REF!</definedName>
    <definedName name="Cumul_Amort_AOUT" localSheetId="4">#REF!</definedName>
    <definedName name="Cumul_Amort_AOUT" localSheetId="5">#REF!</definedName>
    <definedName name="Cumul_Amort_AOUT">#REF!</definedName>
    <definedName name="Cumul_Amort_NOV">#REF!</definedName>
    <definedName name="Cumul_Amort3009">#REF!</definedName>
    <definedName name="Cumul_Amort311009">#REF!</definedName>
    <definedName name="Cumul_AmortJuillet09" localSheetId="4">#REF!</definedName>
    <definedName name="Cumul_AmortJuillet09" localSheetId="5">#REF!</definedName>
    <definedName name="Cumul_AmortJuillet09">#REF!</definedName>
    <definedName name="CumulAmort3004">#REF!</definedName>
    <definedName name="CumulAmort3105">"Cumul Amort Sept"</definedName>
    <definedName name="CumulAmortJuin" localSheetId="4">#REF!</definedName>
    <definedName name="CumulAmortJuin" localSheetId="5">#REF!</definedName>
    <definedName name="CumulAmortJuin">#REF!</definedName>
    <definedName name="CumulAmrt3103">#REF!</definedName>
    <definedName name="cur" localSheetId="4">#REF!</definedName>
    <definedName name="cur" localSheetId="5">#REF!</definedName>
    <definedName name="cur">#REF!</definedName>
    <definedName name="currcode">#REF!</definedName>
    <definedName name="Currencies">#REF!</definedName>
    <definedName name="currency">#REF!</definedName>
    <definedName name="currency_list" localSheetId="4">#REF!</definedName>
    <definedName name="currency_list" localSheetId="5">#REF!</definedName>
    <definedName name="currency_list">#REF!</definedName>
    <definedName name="currency1">#REF!</definedName>
    <definedName name="CurrencyCode" localSheetId="4">#REF!:INDEX(#REF!,COUNTA(#REF!))</definedName>
    <definedName name="CurrencyCode" localSheetId="5">#REF!:INDEX(#REF!,COUNTA(#REF!))</definedName>
    <definedName name="CurrencyCode">#REF!:INDEX(#REF!,COUNTA(#REF!))</definedName>
    <definedName name="CurrencyCodes" localSheetId="4">#REF!</definedName>
    <definedName name="CurrencyCodes" localSheetId="5">#REF!</definedName>
    <definedName name="CurrencyCodes">#REF!</definedName>
    <definedName name="currencyT" localSheetId="4">#REF!</definedName>
    <definedName name="currencyT" localSheetId="5">#REF!</definedName>
    <definedName name="currencyT">#REF!</definedName>
    <definedName name="current">#REF!</definedName>
    <definedName name="Current_account_aging">#REF!</definedName>
    <definedName name="current_asset">#REF!</definedName>
    <definedName name="current_charge">#REF!</definedName>
    <definedName name="Current_Date" localSheetId="4">#REF!</definedName>
    <definedName name="Current_Date" localSheetId="5">#REF!</definedName>
    <definedName name="Current_Date">#REF!</definedName>
    <definedName name="Current_NCS">#REF!</definedName>
    <definedName name="Current_Other_Income">#REF!</definedName>
    <definedName name="Current_Period">#REF!</definedName>
    <definedName name="Current_Spareparts">#REF!</definedName>
    <definedName name="Current_UCS">#REF!</definedName>
    <definedName name="Current_Workshop">#REF!</definedName>
    <definedName name="current_year_DT_rate">#REF!</definedName>
    <definedName name="current_year_movement">#REF!</definedName>
    <definedName name="current_years_tax_rate">#REF!</definedName>
    <definedName name="CurrentLanguage" localSheetId="4">#REF!</definedName>
    <definedName name="CurrentLanguage" localSheetId="5">#REF!</definedName>
    <definedName name="CurrentLanguage">#REF!</definedName>
    <definedName name="Cust_Start">#REF!</definedName>
    <definedName name="Customer_deposits_growth_fore">#REF!</definedName>
    <definedName name="CustomerInvoice">#REF!</definedName>
    <definedName name="CustomerInvoice2018">#REF!</definedName>
    <definedName name="cvbcvbcv">#REF!</definedName>
    <definedName name="cvcvxcvxc">#REF!</definedName>
    <definedName name="cvxcv">#REF!</definedName>
    <definedName name="cvxcvxcvxvc">#REF!</definedName>
    <definedName name="CX" localSheetId="4">#REF!</definedName>
    <definedName name="CX" localSheetId="5">#REF!</definedName>
    <definedName name="CX">#REF!</definedName>
    <definedName name="cxbbv">#REF!</definedName>
    <definedName name="cxbcv">#REF!</definedName>
    <definedName name="cxvvc">#REF!</definedName>
    <definedName name="cxvxcvxcvxc">#REF!</definedName>
    <definedName name="cynthia">#REF!</definedName>
    <definedName name="cynthialixu">#REF!</definedName>
    <definedName name="cynthiaxl">#REF!</definedName>
    <definedName name="cynthiaxuli">#REF!</definedName>
    <definedName name="czx">#REF!</definedName>
    <definedName name="czxc">#REF!</definedName>
    <definedName name="D">#REF!</definedName>
    <definedName name="D_AC">#REF!</definedName>
    <definedName name="D_AN">#REF!</definedName>
    <definedName name="D_AU">#REF!</definedName>
    <definedName name="D_CA">#REF!</definedName>
    <definedName name="D_CU">#REF!</definedName>
    <definedName name="D_DP">#REF!</definedName>
    <definedName name="D_FL">#REF!</definedName>
    <definedName name="D_PE">#REF!</definedName>
    <definedName name="D_RU">#REF!</definedName>
    <definedName name="D2710_">#REF!</definedName>
    <definedName name="D2720_">#REF!</definedName>
    <definedName name="D2731_">#REF!</definedName>
    <definedName name="D2732_">#REF!</definedName>
    <definedName name="D2733_">#REF!</definedName>
    <definedName name="D2734_">#REF!</definedName>
    <definedName name="D2740_">#REF!</definedName>
    <definedName name="D2745_">#REF!</definedName>
    <definedName name="D2750_">#REF!</definedName>
    <definedName name="D2755_">#REF!</definedName>
    <definedName name="D2760_">#REF!</definedName>
    <definedName name="D2765_">#REF!</definedName>
    <definedName name="D2770_">#REF!</definedName>
    <definedName name="D2780_">#REF!</definedName>
    <definedName name="D2785_">#REF!</definedName>
    <definedName name="D2790_">#REF!</definedName>
    <definedName name="D2795_">#REF!</definedName>
    <definedName name="D2815_">#REF!</definedName>
    <definedName name="D2855_">#REF!</definedName>
    <definedName name="D2860_">#REF!</definedName>
    <definedName name="D2870_">#REF!</definedName>
    <definedName name="D2880_">#REF!</definedName>
    <definedName name="D2920_">#REF!</definedName>
    <definedName name="D2930_">#REF!</definedName>
    <definedName name="D2935_">#REF!</definedName>
    <definedName name="D2940_">#REF!</definedName>
    <definedName name="dafds">#REF!</definedName>
    <definedName name="DAILY">#REF!</definedName>
    <definedName name="Dallas">#REF!</definedName>
    <definedName name="DAMAGES">#REF!</definedName>
    <definedName name="DANNI">#REF!</definedName>
    <definedName name="data">#REF!</definedName>
    <definedName name="Data_salesQTY">#REF!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99">#REF!</definedName>
    <definedName name="Dataa99">#REF!</definedName>
    <definedName name="_xlnm.Database">#REF!</definedName>
    <definedName name="database1" localSheetId="4">#REF!</definedName>
    <definedName name="database1" localSheetId="5">#REF!</definedName>
    <definedName name="database1">#REF!</definedName>
    <definedName name="DataLily">OFFSET(#REF!,0,0,COUNTA(#REF!),COUNTA(#REF!))</definedName>
    <definedName name="DataList" localSheetId="4">#REF!</definedName>
    <definedName name="DataList" localSheetId="5">#REF!</definedName>
    <definedName name="DataList">#REF!</definedName>
    <definedName name="datarange">#REF!</definedName>
    <definedName name="DATE">#REF!</definedName>
    <definedName name="Date1">#REF!</definedName>
    <definedName name="Date2">#REF!</definedName>
    <definedName name="DateColumns">#REF!,#REF!,#REF!,#REF!</definedName>
    <definedName name="DateId_INT" localSheetId="4">#REF!</definedName>
    <definedName name="DateId_INT" localSheetId="5">#REF!</definedName>
    <definedName name="DateId_INT">#REF!</definedName>
    <definedName name="DateLaunch">#REF!</definedName>
    <definedName name="DateMiseEnServiceJuillet">#REF!</definedName>
    <definedName name="DateMiseServiceJuin">#REF!</definedName>
    <definedName name="DatePatent">#REF!</definedName>
    <definedName name="Dates" localSheetId="4">#REF!</definedName>
    <definedName name="Dates" localSheetId="5">#REF!</definedName>
    <definedName name="Dates">#REF!</definedName>
    <definedName name="DatesLivraison">#REF!</definedName>
    <definedName name="DatesMiseEnService">#REF!</definedName>
    <definedName name="DAYS">#REF!</definedName>
    <definedName name="DAYS_ACCEPTED">#REF!</definedName>
    <definedName name="db" localSheetId="4">#REF!</definedName>
    <definedName name="db" localSheetId="5">#REF!</definedName>
    <definedName name="db">#REF!</definedName>
    <definedName name="DBCTY">OFFSET(#REF!,0,0,COUNTA(#REF!),COUNTA(#REF!))</definedName>
    <definedName name="DBNAME1" localSheetId="4">#REF!</definedName>
    <definedName name="DBNAME1" localSheetId="5">#REF!</definedName>
    <definedName name="DBNAME1">#REF!</definedName>
    <definedName name="DBS" hidden="1">#REF!</definedName>
    <definedName name="DBUSERNAME1" localSheetId="4">#REF!</definedName>
    <definedName name="DBUSERNAME1" localSheetId="5">#REF!</definedName>
    <definedName name="DBUSERNAME1">#REF!</definedName>
    <definedName name="DC7141__RPC">"2001A"</definedName>
    <definedName name="dcca" hidden="1">{#N/A,#N/A,FALSE,"资产负债表";#N/A,#N/A,FALSE,"资产负债表"}</definedName>
    <definedName name="DCCEB" localSheetId="4">#REF!</definedName>
    <definedName name="DCCEB" localSheetId="5">#REF!</definedName>
    <definedName name="DCCEB">#REF!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d" localSheetId="4">#REF!</definedName>
    <definedName name="dd" localSheetId="5">#REF!</definedName>
    <definedName name="dd">#REF!</definedName>
    <definedName name="ddd">#REF!</definedName>
    <definedName name="dddd">#REF!</definedName>
    <definedName name="Debit">#REF!</definedName>
    <definedName name="Debt_growth">#REF!</definedName>
    <definedName name="Debt_Market_Cap_Ratio">#REF!</definedName>
    <definedName name="debtor">#REF!</definedName>
    <definedName name="debtorLoan" localSheetId="4">#REF!</definedName>
    <definedName name="debtorLoan" localSheetId="5">#REF!</definedName>
    <definedName name="debtorLoan">#REF!</definedName>
    <definedName name="DEC">#REF!</definedName>
    <definedName name="Dec_98">#REF!</definedName>
    <definedName name="Deferred_tax_asset_growth_fore">#REF!</definedName>
    <definedName name="Deferred_tax_liability_growth_fore">#REF!</definedName>
    <definedName name="DELETELOGICTYPE1" localSheetId="4">#REF!</definedName>
    <definedName name="DELETELOGICTYPE1" localSheetId="5">#REF!</definedName>
    <definedName name="DELETELOGICTYPE1">#REF!</definedName>
    <definedName name="deletelogictype2" localSheetId="4">#REF!</definedName>
    <definedName name="deletelogictype2" localSheetId="5">#REF!</definedName>
    <definedName name="deletelogictype2">#REF!</definedName>
    <definedName name="DELJ638">#REF!</definedName>
    <definedName name="DEM">#REF!</definedName>
    <definedName name="DEMANDCHE">#REF!</definedName>
    <definedName name="dep">#REF!</definedName>
    <definedName name="Dep_and_Amort">#REF!</definedName>
    <definedName name="Dep_margin_fore">#REF!</definedName>
    <definedName name="dep2004010">#REF!</definedName>
    <definedName name="dep2004011">#REF!</definedName>
    <definedName name="dep2004012">#REF!</definedName>
    <definedName name="Department">#REF!</definedName>
    <definedName name="DepartmenT_1_">"ÎÕÆæÊý¾Ý"</definedName>
    <definedName name="DepartmentCode" localSheetId="4">#REF!:INDEX(#REF!,COUNTA(#REF!))</definedName>
    <definedName name="DepartmentCode" localSheetId="5">#REF!:INDEX(#REF!,COUNTA(#REF!))</definedName>
    <definedName name="DepartmentCode">#REF!:INDEX(#REF!,COUNTA(#REF!))</definedName>
    <definedName name="DeprAndAmort">#REF!</definedName>
    <definedName name="deprarea">#REF!</definedName>
    <definedName name="Depreciation">#REF!</definedName>
    <definedName name="Depreciation_fore">#REF!</definedName>
    <definedName name="deprformulas">#REF!</definedName>
    <definedName name="dept">#REF!</definedName>
    <definedName name="DEPTCELL">#REF!</definedName>
    <definedName name="DEPTCHK">#REF!</definedName>
    <definedName name="DEPTEND">#REF!</definedName>
    <definedName name="DEPTOK">#REF!</definedName>
    <definedName name="DEPTTEST">#REF!</definedName>
    <definedName name="DEPTVALS">#REF!</definedName>
    <definedName name="description">#REF!</definedName>
    <definedName name="Dest._Serv_Rate_Family">#REF!</definedName>
    <definedName name="Dest._Serv_Rate_Single">#REF!</definedName>
    <definedName name="Dest._Servi_Rate_Couple">#REF!</definedName>
    <definedName name="Detail" localSheetId="4">#REF!</definedName>
    <definedName name="Detail" localSheetId="5">#REF!</definedName>
    <definedName name="Detail">#REF!</definedName>
    <definedName name="DETAIL1">#REF!</definedName>
    <definedName name="Detail2" localSheetId="4">#REF!</definedName>
    <definedName name="Detail2" localSheetId="5">#REF!</definedName>
    <definedName name="Detail2">#REF!</definedName>
    <definedName name="detail3" localSheetId="4">#REF!</definedName>
    <definedName name="detail3" localSheetId="5">#REF!</definedName>
    <definedName name="detail3">#REF!</definedName>
    <definedName name="DF">#REF!</definedName>
    <definedName name="dfa">#REF!</definedName>
    <definedName name="dfadfas">#REF!</definedName>
    <definedName name="dfe">#REF!</definedName>
    <definedName name="dfgdafsg" hidden="1">{#N/A,#N/A,FALSE,"OffAdvance";#N/A,#N/A,FALSE,"OffExpRprt";#N/A,#N/A,FALSE,"Travelling";#N/A,#N/A,FALSE,"Entertmnt";#N/A,#N/A,FALSE,"Promotion"}</definedName>
    <definedName name="dflt1">#REF!</definedName>
    <definedName name="dflt2" localSheetId="4">#REF!</definedName>
    <definedName name="dflt2" localSheetId="5">#REF!</definedName>
    <definedName name="dflt2">#REF!</definedName>
    <definedName name="dflt3">#REF!</definedName>
    <definedName name="dflt4">#REF!</definedName>
    <definedName name="dflt5">#REF!</definedName>
    <definedName name="dflt6">#REF!</definedName>
    <definedName name="dflt7" localSheetId="4">#REF!</definedName>
    <definedName name="dflt7" localSheetId="5">#REF!</definedName>
    <definedName name="dflt7">#REF!</definedName>
    <definedName name="dfs">#REF!</definedName>
    <definedName name="dfsa">#REF!</definedName>
    <definedName name="dfsdfsd">#REF!</definedName>
    <definedName name="dfsdfsdf">#REF!</definedName>
    <definedName name="dfsdfsdfsdf">#REF!</definedName>
    <definedName name="dfsdsdf">#REF!</definedName>
    <definedName name="dfv" hidden="1">{"M1Print",#N/A,TRUE,"M1";"M2Print",#N/A,TRUE,"M2";"M1sPrint",#N/A,TRUE,"M1s";"M2aPrint",#N/A,TRUE,"M2a";"M4Print",#N/A,TRUE,"M4";"M5Print",#N/A,TRUE,"M5";"M6Print",#N/A,TRUE,"M6";"M6_1Print",#N/A,TRUE,"M6_1";"M6_2Print",#N/A,TRUE,"M6_2";"M7_1Print",#N/A,TRUE,"M7_1";"M7_2Print",#N/A,TRUE,"M7_2"}</definedName>
    <definedName name="dg">#REF!</definedName>
    <definedName name="dgsgf">#REF!</definedName>
    <definedName name="dh" hidden="1">{"M4Print",#N/A,FALSE,"M4"}</definedName>
    <definedName name="dhp">#REF!</definedName>
    <definedName name="DIANTAL">#REF!</definedName>
    <definedName name="DIECI">#REF!</definedName>
    <definedName name="DIECIC">#REF!</definedName>
    <definedName name="director" localSheetId="4">#REF!</definedName>
    <definedName name="director" localSheetId="5">#REF!</definedName>
    <definedName name="director">#REF!</definedName>
    <definedName name="directors">#REF!</definedName>
    <definedName name="Dis_Rate">16%</definedName>
    <definedName name="discount" localSheetId="4">#REF!</definedName>
    <definedName name="discount" localSheetId="5">#REF!</definedName>
    <definedName name="discount">#REF!</definedName>
    <definedName name="discounts">#REF!</definedName>
    <definedName name="display_area_1">#REF!</definedName>
    <definedName name="display_area_2" hidden="1">#REF!</definedName>
    <definedName name="Disposal">#REF!</definedName>
    <definedName name="DIVO1">#REF!</definedName>
    <definedName name="dlf" hidden="1">{"M4Print",#N/A,FALSE,"M4"}</definedName>
    <definedName name="DM_RMB">#REF!</definedName>
    <definedName name="DME_Dirty" hidden="1">"False"</definedName>
    <definedName name="DME_ODMALinks1" hidden="1">"::ODMA\DME-MSE\ECU1-46342=C:\DOCUME~1\ec01309\LOCALS~1\Temp\Dme\DME46342.xls"</definedName>
    <definedName name="DME_ODMALinksCount" hidden="1">"1"</definedName>
    <definedName name="DMGS">#REF!</definedName>
    <definedName name="DnA_fore">#REF!</definedName>
    <definedName name="DnA_growth_fore">#REF!</definedName>
    <definedName name="DNWSDYQTXXXYXXXSLNDJIMP" localSheetId="4">#REF!</definedName>
    <definedName name="DNWSDYQTXXXYXXXSLNDJIMP" localSheetId="5">#REF!</definedName>
    <definedName name="DNWSDYQTXXXYXXXSLNDJIMP">#REF!</definedName>
    <definedName name="DO_7">#REF!</definedName>
    <definedName name="DO_8">#REF!</definedName>
    <definedName name="DO_9">#REF!</definedName>
    <definedName name="Document_Type" localSheetId="4">#REF!</definedName>
    <definedName name="Document_Type" localSheetId="5">#REF!</definedName>
    <definedName name="Document_Type">#REF!</definedName>
    <definedName name="doddd" localSheetId="9" hidden="1">{#N/A,#N/A,TRUE,"CPRD";#N/A,#N/A,TRUE,"BCCPDR";#N/A,#N/A,TRUE,"EWRD";#N/A,#N/A,TRUE,"5100";#N/A,#N/A,TRUE,"5110"}</definedName>
    <definedName name="doddd" localSheetId="12" hidden="1">{#N/A,#N/A,TRUE,"CPRD";#N/A,#N/A,TRUE,"BCCPDR";#N/A,#N/A,TRUE,"EWRD";#N/A,#N/A,TRUE,"5100";#N/A,#N/A,TRUE,"5110"}</definedName>
    <definedName name="doddd" localSheetId="14" hidden="1">{#N/A,#N/A,TRUE,"CPRD";#N/A,#N/A,TRUE,"BCCPDR";#N/A,#N/A,TRUE,"EWRD";#N/A,#N/A,TRUE,"5100";#N/A,#N/A,TRUE,"5110"}</definedName>
    <definedName name="doddd" localSheetId="23" hidden="1">{#N/A,#N/A,TRUE,"CPRD";#N/A,#N/A,TRUE,"BCCPDR";#N/A,#N/A,TRUE,"EWRD";#N/A,#N/A,TRUE,"5100";#N/A,#N/A,TRUE,"5110"}</definedName>
    <definedName name="doddd" localSheetId="10" hidden="1">{#N/A,#N/A,TRUE,"CPRD";#N/A,#N/A,TRUE,"BCCPDR";#N/A,#N/A,TRUE,"EWRD";#N/A,#N/A,TRUE,"5100";#N/A,#N/A,TRUE,"5110"}</definedName>
    <definedName name="doddd" localSheetId="11" hidden="1">{#N/A,#N/A,TRUE,"CPRD";#N/A,#N/A,TRUE,"BCCPDR";#N/A,#N/A,TRUE,"EWRD";#N/A,#N/A,TRUE,"5100";#N/A,#N/A,TRUE,"5110"}</definedName>
    <definedName name="doddd" localSheetId="4" hidden="1">{#N/A,#N/A,TRUE,"CPRD";#N/A,#N/A,TRUE,"BCCPDR";#N/A,#N/A,TRUE,"EWRD";#N/A,#N/A,TRUE,"5100";#N/A,#N/A,TRUE,"5110"}</definedName>
    <definedName name="doddd" localSheetId="7" hidden="1">{#N/A,#N/A,TRUE,"CPRD";#N/A,#N/A,TRUE,"BCCPDR";#N/A,#N/A,TRUE,"EWRD";#N/A,#N/A,TRUE,"5100";#N/A,#N/A,TRUE,"5110"}</definedName>
    <definedName name="doddd" localSheetId="5" hidden="1">{#N/A,#N/A,TRUE,"CPRD";#N/A,#N/A,TRUE,"BCCPDR";#N/A,#N/A,TRUE,"EWRD";#N/A,#N/A,TRUE,"5100";#N/A,#N/A,TRUE,"5110"}</definedName>
    <definedName name="doddd" hidden="1">{#N/A,#N/A,TRUE,"CPRD";#N/A,#N/A,TRUE,"BCCPDR";#N/A,#N/A,TRUE,"EWRD";#N/A,#N/A,TRUE,"5100";#N/A,#N/A,TRUE,"5110"}</definedName>
    <definedName name="DODICI">#REF!</definedName>
    <definedName name="DODICIC">#REF!</definedName>
    <definedName name="dog" localSheetId="9" hidden="1">{#N/A,#N/A,TRUE,"CPRD";#N/A,#N/A,TRUE,"BCCPDR";#N/A,#N/A,TRUE,"EWRD";#N/A,#N/A,TRUE,"5100";#N/A,#N/A,TRUE,"5110"}</definedName>
    <definedName name="dog" localSheetId="12" hidden="1">{#N/A,#N/A,TRUE,"CPRD";#N/A,#N/A,TRUE,"BCCPDR";#N/A,#N/A,TRUE,"EWRD";#N/A,#N/A,TRUE,"5100";#N/A,#N/A,TRUE,"5110"}</definedName>
    <definedName name="dog" localSheetId="14" hidden="1">{#N/A,#N/A,TRUE,"CPRD";#N/A,#N/A,TRUE,"BCCPDR";#N/A,#N/A,TRUE,"EWRD";#N/A,#N/A,TRUE,"5100";#N/A,#N/A,TRUE,"5110"}</definedName>
    <definedName name="dog" localSheetId="23" hidden="1">{#N/A,#N/A,TRUE,"CPRD";#N/A,#N/A,TRUE,"BCCPDR";#N/A,#N/A,TRUE,"EWRD";#N/A,#N/A,TRUE,"5100";#N/A,#N/A,TRUE,"5110"}</definedName>
    <definedName name="dog" localSheetId="10" hidden="1">{#N/A,#N/A,TRUE,"CPRD";#N/A,#N/A,TRUE,"BCCPDR";#N/A,#N/A,TRUE,"EWRD";#N/A,#N/A,TRUE,"5100";#N/A,#N/A,TRUE,"5110"}</definedName>
    <definedName name="dog" localSheetId="11" hidden="1">{#N/A,#N/A,TRUE,"CPRD";#N/A,#N/A,TRUE,"BCCPDR";#N/A,#N/A,TRUE,"EWRD";#N/A,#N/A,TRUE,"5100";#N/A,#N/A,TRUE,"5110"}</definedName>
    <definedName name="dog" localSheetId="4" hidden="1">{#N/A,#N/A,TRUE,"CPRD";#N/A,#N/A,TRUE,"BCCPDR";#N/A,#N/A,TRUE,"EWRD";#N/A,#N/A,TRUE,"5100";#N/A,#N/A,TRUE,"5110"}</definedName>
    <definedName name="dog" localSheetId="7" hidden="1">{#N/A,#N/A,TRUE,"CPRD";#N/A,#N/A,TRUE,"BCCPDR";#N/A,#N/A,TRUE,"EWRD";#N/A,#N/A,TRUE,"5100";#N/A,#N/A,TRUE,"5110"}</definedName>
    <definedName name="dog" localSheetId="5" hidden="1">{#N/A,#N/A,TRUE,"CPRD";#N/A,#N/A,TRUE,"BCCPDR";#N/A,#N/A,TRUE,"EWRD";#N/A,#N/A,TRUE,"5100";#N/A,#N/A,TRUE,"5110"}</definedName>
    <definedName name="dog" hidden="1">{#N/A,#N/A,TRUE,"CPRD";#N/A,#N/A,TRUE,"BCCPDR";#N/A,#N/A,TRUE,"EWRD";#N/A,#N/A,TRUE,"5100";#N/A,#N/A,TRUE,"5110"}</definedName>
    <definedName name="DONNÉE">#REF!</definedName>
    <definedName name="DOTS">#REF!</definedName>
    <definedName name="DPL" hidden="1">#REF!</definedName>
    <definedName name="DPS_Curr_Yr">#REF!</definedName>
    <definedName name="DPS_Lst_Yr">#REF!</definedName>
    <definedName name="DPS_Next_Yr">#REF!</definedName>
    <definedName name="Drivers">#REF!</definedName>
    <definedName name="dropdown1">"Drop Down 1"</definedName>
    <definedName name="ds">#REF!</definedName>
    <definedName name="dsa">#REF!</definedName>
    <definedName name="dsdfsdf">#REF!</definedName>
    <definedName name="dsds">#REF!</definedName>
    <definedName name="dsd是" hidden="1">#REF!</definedName>
    <definedName name="dsfaaa">#REF!</definedName>
    <definedName name="dsfasdfs">#REF!</definedName>
    <definedName name="dsfg">#REF!</definedName>
    <definedName name="dsfgs">#REF!</definedName>
    <definedName name="dsfsaf">#REF!</definedName>
    <definedName name="dsfsdf">#REF!</definedName>
    <definedName name="dsfsdfsdf">#REF!</definedName>
    <definedName name="dsfsdfsdfdsfs">#REF!</definedName>
    <definedName name="dsfsdfsdfs">#REF!</definedName>
    <definedName name="dsgfgs">#REF!</definedName>
    <definedName name="DT_Current">#REF!</definedName>
    <definedName name="DT_Prior">#REF!</definedName>
    <definedName name="Duckback">#REF!</definedName>
    <definedName name="DUE">#REF!</definedName>
    <definedName name="DUEC">#REF!</definedName>
    <definedName name="DUMP">#REF!</definedName>
    <definedName name="dup">#REF!</definedName>
    <definedName name="DURENE">#REF!</definedName>
    <definedName name="dvbm" hidden="1">{#N/A,#N/A,FALSE,"资产负债表";#N/A,#N/A,FALSE,"资产负债表"}</definedName>
    <definedName name="dzss">#REF!</definedName>
    <definedName name="E">#REF!</definedName>
    <definedName name="E_00F">#REF!</definedName>
    <definedName name="E_00P">#REF!</definedName>
    <definedName name="E_01P">#REF!</definedName>
    <definedName name="E_02P">#REF!</definedName>
    <definedName name="E_03P">#REF!</definedName>
    <definedName name="E_04P">#REF!</definedName>
    <definedName name="E_98A">#REF!</definedName>
    <definedName name="E_99B">#REF!</definedName>
    <definedName name="E_99BP">#REF!</definedName>
    <definedName name="E_99LBE">#REF!</definedName>
    <definedName name="E_99YTD">#REF!</definedName>
    <definedName name="E_Co">#REF!</definedName>
    <definedName name="E_Entity">#REF!</definedName>
    <definedName name="E_Product">#REF!</definedName>
    <definedName name="E_Segment">#REF!</definedName>
    <definedName name="E_TC">#REF!</definedName>
    <definedName name="E11关联">#REF!</definedName>
    <definedName name="EAMT">#REF!</definedName>
    <definedName name="EAPR">#REF!</definedName>
    <definedName name="EAST" localSheetId="4">#REF!</definedName>
    <definedName name="EAST" localSheetId="5">#REF!</definedName>
    <definedName name="EAST">#REF!</definedName>
    <definedName name="East_BCS">#REF!</definedName>
    <definedName name="East_BCS_two">#REF!</definedName>
    <definedName name="East_Consumer">#REF!</definedName>
    <definedName name="East_customer_two">#REF!</definedName>
    <definedName name="EAUG">#REF!</definedName>
    <definedName name="EBIT_fore">#REF!</definedName>
    <definedName name="EBIT_margin">#REF!</definedName>
    <definedName name="EBIT_margin_fore">#REF!</definedName>
    <definedName name="EBITA">#REF!</definedName>
    <definedName name="EBITA_fore">#REF!</definedName>
    <definedName name="EBITDA_DCF">#REF!</definedName>
    <definedName name="EBITDA_fore">#REF!</definedName>
    <definedName name="EBITDA_growth_avg">#REF!</definedName>
    <definedName name="EBITDA_margin">#REF!</definedName>
    <definedName name="EBITDA_margin_fore">#REF!</definedName>
    <definedName name="EBITDA_Share">#REF!</definedName>
    <definedName name="EcoIndic">#REF!</definedName>
    <definedName name="EDACAP">#REF!</definedName>
    <definedName name="EDAEX">#REF!</definedName>
    <definedName name="EDEC">#REF!</definedName>
    <definedName name="ee">#REF!</definedName>
    <definedName name="eeandoffsort" localSheetId="4">#REF!</definedName>
    <definedName name="eeandoffsort" localSheetId="5">#REF!</definedName>
    <definedName name="eeandoffsort">#REF!</definedName>
    <definedName name="eeee">#REF!</definedName>
    <definedName name="eeeeeeeeeeeeeeeeeeeeeeeeeeeee">#REF!</definedName>
    <definedName name="eeeeeeeeeeeeeeeeeeeeeeeeeeeeeeee">#REF!</definedName>
    <definedName name="EF">#REF!</definedName>
    <definedName name="efddfs">#REF!</definedName>
    <definedName name="EFEB">#REF!</definedName>
    <definedName name="effconv">#REF!</definedName>
    <definedName name="ehdg" localSheetId="9" hidden="1">{#N/A,#N/A,FALSE,"Jan"}</definedName>
    <definedName name="ehdg" localSheetId="10" hidden="1">{#N/A,#N/A,FALSE,"Jan"}</definedName>
    <definedName name="ehdg" localSheetId="11" hidden="1">{#N/A,#N/A,FALSE,"Jan"}</definedName>
    <definedName name="ehdg" localSheetId="4" hidden="1">{#N/A,#N/A,FALSE,"Jan"}</definedName>
    <definedName name="ehdg" localSheetId="7" hidden="1">{#N/A,#N/A,FALSE,"Jan"}</definedName>
    <definedName name="ehdg" localSheetId="5" hidden="1">{#N/A,#N/A,FALSE,"Jan"}</definedName>
    <definedName name="ehdg" hidden="1">{#N/A,#N/A,FALSE,"Jan"}</definedName>
    <definedName name="eight0one">#REF!,#REF!,#REF!,#REF!</definedName>
    <definedName name="eightonefive">#REF!,#REF!,#REF!,#REF!</definedName>
    <definedName name="eightoneseven">#REF!,#REF!,#REF!,#REF!</definedName>
    <definedName name="eightthree0">#REF!,#REF!,#REF!,#REF!</definedName>
    <definedName name="eighttwo0">#REF!,#REF!,#REF!,#REF!</definedName>
    <definedName name="EJAN">#REF!</definedName>
    <definedName name="EJUL">#REF!</definedName>
    <definedName name="EJUN">#REF!</definedName>
    <definedName name="elec">#REF!</definedName>
    <definedName name="elect">#REF!</definedName>
    <definedName name="ELOC">#REF!</definedName>
    <definedName name="EMAR">#REF!</definedName>
    <definedName name="EMAY">#REF!</definedName>
    <definedName name="End">#REF!</definedName>
    <definedName name="End.Workings">#REF!</definedName>
    <definedName name="End_Cust">#REF!</definedName>
    <definedName name="End_Date">#REF!</definedName>
    <definedName name="end_day">#REF!</definedName>
    <definedName name="EndDate">"2004Äê3ÔÂ31ÈÕ"</definedName>
    <definedName name="ending">#REF!</definedName>
    <definedName name="ENDIT">#REF!</definedName>
    <definedName name="EndMonth" localSheetId="4">#REF!</definedName>
    <definedName name="EndMonth" localSheetId="5">#REF!</definedName>
    <definedName name="EndMonth">#REF!</definedName>
    <definedName name="EndMontH_1_">"3"</definedName>
    <definedName name="EndNEth">#REF!</definedName>
    <definedName name="ENDSCH1">#REF!</definedName>
    <definedName name="EndYeaR_1_">"2004"</definedName>
    <definedName name="EngDate">#REF!</definedName>
    <definedName name="EngDKCL">#REF!</definedName>
    <definedName name="EngDKEX">#REF!</definedName>
    <definedName name="EngDKKI">#REF!</definedName>
    <definedName name="EngDKSH">#REF!</definedName>
    <definedName name="EngDKSZ">#REF!</definedName>
    <definedName name="EngDKTJ">#REF!</definedName>
    <definedName name="English">#REF!</definedName>
    <definedName name="ENOV">#REF!</definedName>
    <definedName name="ENTDTEV">#REF!</definedName>
    <definedName name="entertainment">#REF!</definedName>
    <definedName name="Entity">#REF!</definedName>
    <definedName name="Entity_Currency" localSheetId="4">#REF!</definedName>
    <definedName name="Entity_Currency" localSheetId="5">#REF!</definedName>
    <definedName name="Entity_Currency">#REF!</definedName>
    <definedName name="Entity_Name" localSheetId="4">#REF!</definedName>
    <definedName name="Entity_Name" localSheetId="5">#REF!</definedName>
    <definedName name="Entity_Name">#REF!</definedName>
    <definedName name="ENTRDTE">#REF!</definedName>
    <definedName name="ENTRIES">#REF!</definedName>
    <definedName name="EOCT">#REF!</definedName>
    <definedName name="EPI_Index">#REF!</definedName>
    <definedName name="EPI_Transition_Index">#REF!</definedName>
    <definedName name="EPS">#REF!</definedName>
    <definedName name="EPS_Curr_Qtr">#REF!</definedName>
    <definedName name="EPS_Curr_Yr">#REF!</definedName>
    <definedName name="EPS_growth_avg">#REF!</definedName>
    <definedName name="EPS_Growth_Rate">#REF!</definedName>
    <definedName name="EPS_Lst_Yr">#REF!</definedName>
    <definedName name="EPS_Next_Yr">#REF!</definedName>
    <definedName name="EPS_Qtr_Date">#REF!</definedName>
    <definedName name="EPYS">#REF!</definedName>
    <definedName name="eqf" localSheetId="4">#REF!</definedName>
    <definedName name="eqf" localSheetId="5">#REF!</definedName>
    <definedName name="eqf">#REF!</definedName>
    <definedName name="EQUIPT_0604">#REF!</definedName>
    <definedName name="EQUIPT_1204">#REF!</definedName>
    <definedName name="Equity_Ticker">#REF!</definedName>
    <definedName name="ER">#REF!</definedName>
    <definedName name="erf" hidden="1">{#N/A,#N/A,FALSE,"970301";#N/A,#N/A,FALSE,"970302";#N/A,#N/A,FALSE,"970303";#N/A,#N/A,FALSE,"970304";#N/A,#N/A,FALSE,"COM1";#N/A,#N/A,FALSE,"COM2"}</definedName>
    <definedName name="ERRCELL">#REF!</definedName>
    <definedName name="ErrColor">#REF!</definedName>
    <definedName name="ERRKTR">#REF!</definedName>
    <definedName name="ErrorRowsPrevious">#REF!</definedName>
    <definedName name="ErrorsRowsCurrent">#REF!</definedName>
    <definedName name="ERRPROOF">#REF!</definedName>
    <definedName name="ERRVAL">#REF!</definedName>
    <definedName name="eryj" hidden="1">{#N/A,#N/A,FALSE,"资产负债表";#N/A,#N/A,FALSE,"资产负债表"}</definedName>
    <definedName name="ESEP">#REF!</definedName>
    <definedName name="EssAliasTable">"Default"</definedName>
    <definedName name="EssLatest">"December"</definedName>
    <definedName name="EssOptions">"A2100100000131101000001100000_01000"</definedName>
    <definedName name="ETHICALS">#REF!</definedName>
    <definedName name="eur">#REF!</definedName>
    <definedName name="EUR_00B">#REF!</definedName>
    <definedName name="EUR_00E">#REF!</definedName>
    <definedName name="EUR_00P">#REF!</definedName>
    <definedName name="EUR_01B">#REF!</definedName>
    <definedName name="EUR_02P">#REF!</definedName>
    <definedName name="EUR_98A">#REF!</definedName>
    <definedName name="EUR_99A">#REF!</definedName>
    <definedName name="EUR_99B">#REF!</definedName>
    <definedName name="EUR_99E">#REF!</definedName>
    <definedName name="EURCZK" localSheetId="4">#REF!</definedName>
    <definedName name="EURCZK" localSheetId="5">#REF!</definedName>
    <definedName name="EURCZK">#REF!</definedName>
    <definedName name="EURHUF" localSheetId="4">#REF!</definedName>
    <definedName name="EURHUF" localSheetId="5">#REF!</definedName>
    <definedName name="EURHUF">#REF!</definedName>
    <definedName name="EURMKTG">#REF!</definedName>
    <definedName name="euro">#REF!</definedName>
    <definedName name="EUROP">#REF!</definedName>
    <definedName name="EURPLN" localSheetId="4">#REF!</definedName>
    <definedName name="EURPLN" localSheetId="5">#REF!</definedName>
    <definedName name="EURPLN">#REF!</definedName>
    <definedName name="EV__LASTREFTIME__" hidden="1">39274.4724884259</definedName>
    <definedName name="eve">#REF!</definedName>
    <definedName name="ew">#REF!</definedName>
    <definedName name="ewefw">#REF!</definedName>
    <definedName name="ewqrrew">#REF!</definedName>
    <definedName name="ewr">#REF!</definedName>
    <definedName name="Ex_Shares">2500</definedName>
    <definedName name="Excel_BuiltIn_Database_0">#REF!</definedName>
    <definedName name="Excel_BuiltIn_Database_10" localSheetId="4">#REF!</definedName>
    <definedName name="Excel_BuiltIn_Database_10" localSheetId="5">#REF!</definedName>
    <definedName name="Excel_BuiltIn_Database_10">#REF!</definedName>
    <definedName name="Excel_BuiltIn_Database_11" localSheetId="4">#REF!</definedName>
    <definedName name="Excel_BuiltIn_Database_11" localSheetId="5">#REF!</definedName>
    <definedName name="Excel_BuiltIn_Database_11">#REF!</definedName>
    <definedName name="Excel_BuiltIn_Database_2" localSheetId="4">#REF!</definedName>
    <definedName name="Excel_BuiltIn_Database_2" localSheetId="5">#REF!</definedName>
    <definedName name="Excel_BuiltIn_Database_2">#REF!</definedName>
    <definedName name="Excel_BuiltIn_Database_3" localSheetId="4">#REF!</definedName>
    <definedName name="Excel_BuiltIn_Database_3" localSheetId="5">#REF!</definedName>
    <definedName name="Excel_BuiltIn_Database_3">#REF!</definedName>
    <definedName name="Excel_BuiltIn_Database_4" localSheetId="4">#REF!</definedName>
    <definedName name="Excel_BuiltIn_Database_4" localSheetId="5">#REF!</definedName>
    <definedName name="Excel_BuiltIn_Database_4">#REF!</definedName>
    <definedName name="Excel_BuiltIn_Print_Area">#REF!</definedName>
    <definedName name="Excel_BuiltIn_Print_Area_0">#REF!</definedName>
    <definedName name="Excel_BuiltIn_Print_Area_4" localSheetId="4">#REF!</definedName>
    <definedName name="Excel_BuiltIn_Print_Area_4" localSheetId="5">#REF!</definedName>
    <definedName name="Excel_BuiltIn_Print_Area_4">#REF!</definedName>
    <definedName name="Excess_cash">#REF!</definedName>
    <definedName name="excess_mileage">#REF!</definedName>
    <definedName name="EXCESS_MILEAGE_FINAL">#REF!</definedName>
    <definedName name="excess_mileage_final_280705">#REF!</definedName>
    <definedName name="exemption2">#REF!</definedName>
    <definedName name="Exercised" localSheetId="4">#REF!</definedName>
    <definedName name="Exercised" localSheetId="5">#REF!</definedName>
    <definedName name="Exercised">#REF!</definedName>
    <definedName name="ExfactoryPrice">#REF!</definedName>
    <definedName name="exFactoryRate">#REF!</definedName>
    <definedName name="ExfatoryRate">#REF!</definedName>
    <definedName name="EXHIBIT">#REF!</definedName>
    <definedName name="Exhibit_01">#REF!</definedName>
    <definedName name="Exhibit_02">#REF!</definedName>
    <definedName name="Exhibit_03">#REF!</definedName>
    <definedName name="Exhibit_04">#REF!</definedName>
    <definedName name="Exhibit_05">#REF!</definedName>
    <definedName name="Exhibit_06">#REF!</definedName>
    <definedName name="Exhibit_07">#REF!</definedName>
    <definedName name="Exhibit_08">#REF!</definedName>
    <definedName name="Exhibit_09">#REF!</definedName>
    <definedName name="EXIT">#REF!</definedName>
    <definedName name="exp">#REF!</definedName>
    <definedName name="ExpByAcctbyMo">#REF!</definedName>
    <definedName name="ExpByDeptbyMo">#REF!</definedName>
    <definedName name="ExpByDeptbyQtr">#REF!</definedName>
    <definedName name="ExpCategory" localSheetId="4">#REF!</definedName>
    <definedName name="ExpCategory" localSheetId="5">#REF!</definedName>
    <definedName name="ExpCategory">#REF!</definedName>
    <definedName name="EXPENSE" localSheetId="4">#REF!</definedName>
    <definedName name="EXPENSE" localSheetId="5">#REF!</definedName>
    <definedName name="EXPENSE">#REF!</definedName>
    <definedName name="ExpenseUpload" localSheetId="9" hidden="1">{#N/A,#N/A,TRUE,"CPRD";#N/A,#N/A,TRUE,"BCCPDR";#N/A,#N/A,TRUE,"EWRD";#N/A,#N/A,TRUE,"5100";#N/A,#N/A,TRUE,"5110"}</definedName>
    <definedName name="ExpenseUpload" localSheetId="12" hidden="1">{#N/A,#N/A,TRUE,"CPRD";#N/A,#N/A,TRUE,"BCCPDR";#N/A,#N/A,TRUE,"EWRD";#N/A,#N/A,TRUE,"5100";#N/A,#N/A,TRUE,"5110"}</definedName>
    <definedName name="ExpenseUpload" localSheetId="14" hidden="1">{#N/A,#N/A,TRUE,"CPRD";#N/A,#N/A,TRUE,"BCCPDR";#N/A,#N/A,TRUE,"EWRD";#N/A,#N/A,TRUE,"5100";#N/A,#N/A,TRUE,"5110"}</definedName>
    <definedName name="ExpenseUpload" localSheetId="23" hidden="1">{#N/A,#N/A,TRUE,"CPRD";#N/A,#N/A,TRUE,"BCCPDR";#N/A,#N/A,TRUE,"EWRD";#N/A,#N/A,TRUE,"5100";#N/A,#N/A,TRUE,"5110"}</definedName>
    <definedName name="ExpenseUpload" localSheetId="10" hidden="1">{#N/A,#N/A,TRUE,"CPRD";#N/A,#N/A,TRUE,"BCCPDR";#N/A,#N/A,TRUE,"EWRD";#N/A,#N/A,TRUE,"5100";#N/A,#N/A,TRUE,"5110"}</definedName>
    <definedName name="ExpenseUpload" localSheetId="11" hidden="1">{#N/A,#N/A,TRUE,"CPRD";#N/A,#N/A,TRUE,"BCCPDR";#N/A,#N/A,TRUE,"EWRD";#N/A,#N/A,TRUE,"5100";#N/A,#N/A,TRUE,"5110"}</definedName>
    <definedName name="ExpenseUpload" localSheetId="4" hidden="1">{#N/A,#N/A,TRUE,"CPRD";#N/A,#N/A,TRUE,"BCCPDR";#N/A,#N/A,TRUE,"EWRD";#N/A,#N/A,TRUE,"5100";#N/A,#N/A,TRUE,"5110"}</definedName>
    <definedName name="ExpenseUpload" localSheetId="7" hidden="1">{#N/A,#N/A,TRUE,"CPRD";#N/A,#N/A,TRUE,"BCCPDR";#N/A,#N/A,TRUE,"EWRD";#N/A,#N/A,TRUE,"5100";#N/A,#N/A,TRUE,"5110"}</definedName>
    <definedName name="ExpenseUpload" localSheetId="5" hidden="1">{#N/A,#N/A,TRUE,"CPRD";#N/A,#N/A,TRUE,"BCCPDR";#N/A,#N/A,TRUE,"EWRD";#N/A,#N/A,TRUE,"5100";#N/A,#N/A,TRUE,"5110"}</definedName>
    <definedName name="ExpenseUpload" hidden="1">{#N/A,#N/A,TRUE,"CPRD";#N/A,#N/A,TRUE,"BCCPDR";#N/A,#N/A,TRUE,"EWRD";#N/A,#N/A,TRUE,"5100";#N/A,#N/A,TRUE,"5110"}</definedName>
    <definedName name="Expl_forecast_1st_yr">#REF!</definedName>
    <definedName name="Expl_forecast_2nd_yr">#REF!</definedName>
    <definedName name="Expl_forecast_3rd_yr">#REF!</definedName>
    <definedName name="Explanation" localSheetId="4">#REF!</definedName>
    <definedName name="Explanation" localSheetId="5">#REF!</definedName>
    <definedName name="Explanation">#REF!</definedName>
    <definedName name="ExportErrorCheck">#REF!</definedName>
    <definedName name="ExRate">#REF!</definedName>
    <definedName name="EXT">#REF!</definedName>
    <definedName name="Ext._Org_Assgn_Length">#REF!</definedName>
    <definedName name="EXTMTHPLAN" localSheetId="4">#REF!</definedName>
    <definedName name="EXTMTHPLAN" localSheetId="5">#REF!</definedName>
    <definedName name="EXTMTHPLAN">#REF!</definedName>
    <definedName name="Extra_bags_Rate">#REF!</definedName>
    <definedName name="Extract2" localSheetId="4">#REF!</definedName>
    <definedName name="Extract2" localSheetId="5">#REF!</definedName>
    <definedName name="Extract2">#REF!</definedName>
    <definedName name="ey">#REF!</definedName>
    <definedName name="EYCanvasAnswer" localSheetId="4">#REF!</definedName>
    <definedName name="EYCanvasAnswer" localSheetId="5">#REF!</definedName>
    <definedName name="EYCanvasAnswer">#REF!</definedName>
    <definedName name="F">#REF!</definedName>
    <definedName name="F.A.breakdown">#REF!</definedName>
    <definedName name="fa">#REF!</definedName>
    <definedName name="FACILITY">#REF!</definedName>
    <definedName name="fadec">#REF!</definedName>
    <definedName name="faif" hidden="1">{#N/A,#N/A,FALSE,"资产负债表";#N/A,#N/A,FALSE,"资产负债表"}</definedName>
    <definedName name="FairValue" localSheetId="4">#REF!</definedName>
    <definedName name="FairValue" localSheetId="5">#REF!</definedName>
    <definedName name="FairValue">#REF!</definedName>
    <definedName name="Family_size">#REF!</definedName>
    <definedName name="FAR" localSheetId="4">#REF!</definedName>
    <definedName name="FAR" localSheetId="5">#REF!</definedName>
    <definedName name="FAR">#REF!</definedName>
    <definedName name="fasdfdsa">#REF!</definedName>
    <definedName name="fb">#REF!</definedName>
    <definedName name="FCode" hidden="1">#REF!</definedName>
    <definedName name="fd" localSheetId="4">#REF!</definedName>
    <definedName name="fd" localSheetId="5">#REF!</definedName>
    <definedName name="fd" hidden="1">{"M1sPrint",#N/A,FALSE,"M1s"}</definedName>
    <definedName name="FDG">#REF!</definedName>
    <definedName name="FDS">#REF!</definedName>
    <definedName name="FDSFGSDFGH">#REF!</definedName>
    <definedName name="FDShares">#REF!</definedName>
    <definedName name="Feb_98">#REF!</definedName>
    <definedName name="FED_T2S_1_">#REF!</definedName>
    <definedName name="FED_T2S_8__SUPP" localSheetId="4">#REF!</definedName>
    <definedName name="FED_T2S_8__SUPP" localSheetId="5">#REF!</definedName>
    <definedName name="FED_T2S_8__SUPP">#REF!</definedName>
    <definedName name="feed1">#REF!</definedName>
    <definedName name="feed2">#REF!</definedName>
    <definedName name="feed3">#REF!</definedName>
    <definedName name="feedback" localSheetId="9" hidden="1">{#N/A,#N/A,TRUE,"CPRD";#N/A,#N/A,TRUE,"BCCPDR";#N/A,#N/A,TRUE,"EWRD";#N/A,#N/A,TRUE,"5100";#N/A,#N/A,TRUE,"5110"}</definedName>
    <definedName name="feedback" localSheetId="10" hidden="1">{#N/A,#N/A,TRUE,"CPRD";#N/A,#N/A,TRUE,"BCCPDR";#N/A,#N/A,TRUE,"EWRD";#N/A,#N/A,TRUE,"5100";#N/A,#N/A,TRUE,"5110"}</definedName>
    <definedName name="feedback" localSheetId="11" hidden="1">{#N/A,#N/A,TRUE,"CPRD";#N/A,#N/A,TRUE,"BCCPDR";#N/A,#N/A,TRUE,"EWRD";#N/A,#N/A,TRUE,"5100";#N/A,#N/A,TRUE,"5110"}</definedName>
    <definedName name="feedback" localSheetId="4" hidden="1">{#N/A,#N/A,TRUE,"CPRD";#N/A,#N/A,TRUE,"BCCPDR";#N/A,#N/A,TRUE,"EWRD";#N/A,#N/A,TRUE,"5100";#N/A,#N/A,TRUE,"5110"}</definedName>
    <definedName name="feedback" localSheetId="7" hidden="1">{#N/A,#N/A,TRUE,"CPRD";#N/A,#N/A,TRUE,"BCCPDR";#N/A,#N/A,TRUE,"EWRD";#N/A,#N/A,TRUE,"5100";#N/A,#N/A,TRUE,"5110"}</definedName>
    <definedName name="feedback" localSheetId="5" hidden="1">{#N/A,#N/A,TRUE,"CPRD";#N/A,#N/A,TRUE,"BCCPDR";#N/A,#N/A,TRUE,"EWRD";#N/A,#N/A,TRUE,"5100";#N/A,#N/A,TRUE,"5110"}</definedName>
    <definedName name="feedback" hidden="1">{#N/A,#N/A,TRUE,"CPRD";#N/A,#N/A,TRUE,"BCCPDR";#N/A,#N/A,TRUE,"EWRD";#N/A,#N/A,TRUE,"5100";#N/A,#N/A,TRUE,"5110"}</definedName>
    <definedName name="FEtradingContract" localSheetId="4">#REF!</definedName>
    <definedName name="FEtradingContract" localSheetId="5">#REF!</definedName>
    <definedName name="FEtradingContract">#REF!</definedName>
    <definedName name="ff">#REF!</definedName>
    <definedName name="FFAPPCOLNAME1_1" localSheetId="4">#REF!</definedName>
    <definedName name="FFAPPCOLNAME1_1" localSheetId="5">#REF!</definedName>
    <definedName name="FFAPPCOLNAME1_1">#REF!</definedName>
    <definedName name="FFAPPCOLNAME2_1" localSheetId="4">#REF!</definedName>
    <definedName name="FFAPPCOLNAME2_1" localSheetId="5">#REF!</definedName>
    <definedName name="FFAPPCOLNAME2_1">#REF!</definedName>
    <definedName name="FFAPPCOLNAME3_1" localSheetId="4">#REF!</definedName>
    <definedName name="FFAPPCOLNAME3_1" localSheetId="5">#REF!</definedName>
    <definedName name="FFAPPCOLNAME3_1">#REF!</definedName>
    <definedName name="FFAPPCOLNAME4_1" localSheetId="4">#REF!</definedName>
    <definedName name="FFAPPCOLNAME4_1" localSheetId="5">#REF!</definedName>
    <definedName name="FFAPPCOLNAME4_1">#REF!</definedName>
    <definedName name="FFAPPCOLNAME5_1" localSheetId="4">#REF!</definedName>
    <definedName name="FFAPPCOLNAME5_1" localSheetId="5">#REF!</definedName>
    <definedName name="FFAPPCOLNAME5_1">#REF!</definedName>
    <definedName name="FFAPPCOLNAME6_1" localSheetId="4">#REF!</definedName>
    <definedName name="FFAPPCOLNAME6_1" localSheetId="5">#REF!</definedName>
    <definedName name="FFAPPCOLNAME6_1">#REF!</definedName>
    <definedName name="ffdfd">#REF!</definedName>
    <definedName name="fff">#REF!</definedName>
    <definedName name="fffdfdfd">#REF!</definedName>
    <definedName name="ffffff">#REF!</definedName>
    <definedName name="fffffff">#REF!</definedName>
    <definedName name="fffffffffffffffffffffffffffffffffffff">#REF!</definedName>
    <definedName name="ffffffffffffffffffffffffffffffffffffffffffff">#REF!</definedName>
    <definedName name="FFSEGMENT1_1" localSheetId="4">#REF!</definedName>
    <definedName name="FFSEGMENT1_1" localSheetId="5">#REF!</definedName>
    <definedName name="FFSEGMENT1_1">#REF!</definedName>
    <definedName name="FFSEGMENT2_1" localSheetId="4">#REF!</definedName>
    <definedName name="FFSEGMENT2_1" localSheetId="5">#REF!</definedName>
    <definedName name="FFSEGMENT2_1">#REF!</definedName>
    <definedName name="FFSEGMENT3_1" localSheetId="4">#REF!</definedName>
    <definedName name="FFSEGMENT3_1" localSheetId="5">#REF!</definedName>
    <definedName name="FFSEGMENT3_1">#REF!</definedName>
    <definedName name="FFSEGMENT4_1" localSheetId="4">#REF!</definedName>
    <definedName name="FFSEGMENT4_1" localSheetId="5">#REF!</definedName>
    <definedName name="FFSEGMENT4_1">#REF!</definedName>
    <definedName name="FFSEGMENT5_1" localSheetId="4">#REF!</definedName>
    <definedName name="FFSEGMENT5_1" localSheetId="5">#REF!</definedName>
    <definedName name="FFSEGMENT5_1">#REF!</definedName>
    <definedName name="FFSEGMENT6_1" localSheetId="4">#REF!</definedName>
    <definedName name="FFSEGMENT6_1" localSheetId="5">#REF!</definedName>
    <definedName name="FFSEGMENT6_1">#REF!</definedName>
    <definedName name="FFSEGSEPARATOR1" localSheetId="4">#REF!</definedName>
    <definedName name="FFSEGSEPARATOR1" localSheetId="5">#REF!</definedName>
    <definedName name="FFSEGSEPARATOR1">#REF!</definedName>
    <definedName name="fg">#REF!</definedName>
    <definedName name="FG_In">#REF!</definedName>
    <definedName name="FG_In_1999">#REF!</definedName>
    <definedName name="fgbf">#REF!</definedName>
    <definedName name="fgdg" hidden="1">{"M1Print",#N/A,TRUE,"M1";"M2Print",#N/A,TRUE,"M2";"M1sPrint",#N/A,TRUE,"M1s";"M2aPrint",#N/A,TRUE,"M2a";"M4Print",#N/A,TRUE,"M4";"M5Print",#N/A,TRUE,"M5";"M6Print",#N/A,TRUE,"M6";"M6_1Print",#N/A,TRUE,"M6_1";"M6_2Print",#N/A,TRUE,"M6_2";"M7_1Print",#N/A,TRUE,"M7_1";"M7_2Print",#N/A,TRUE,"M7_2"}</definedName>
    <definedName name="FGHFGH">#REF!</definedName>
    <definedName name="fgnfdjghhg">#REF!</definedName>
    <definedName name="fhhh">#REF!</definedName>
    <definedName name="FIAT">#REF!</definedName>
    <definedName name="FIELDNAMECOLUMN1" localSheetId="4">#REF!</definedName>
    <definedName name="FIELDNAMECOLUMN1" localSheetId="5">#REF!</definedName>
    <definedName name="FIELDNAMECOLUMN1">#REF!</definedName>
    <definedName name="FIELDNAMEROW1" localSheetId="4">#REF!</definedName>
    <definedName name="FIELDNAMEROW1" localSheetId="5">#REF!</definedName>
    <definedName name="FIELDNAMEROW1">#REF!</definedName>
    <definedName name="Financial_expenses" localSheetId="4">#REF!</definedName>
    <definedName name="Financial_expenses" localSheetId="5">#REF!</definedName>
    <definedName name="Financial_expenses">#REF!</definedName>
    <definedName name="fincase">#REF!</definedName>
    <definedName name="FINISH_GOODS_APRIL__MTD_PRODUCTION_PLANT_27">#REF!</definedName>
    <definedName name="FIRSTDATAROW1" localSheetId="4">#REF!</definedName>
    <definedName name="FIRSTDATAROW1" localSheetId="5">#REF!</definedName>
    <definedName name="FIRSTDATAROW1">#REF!</definedName>
    <definedName name="fiscal">#REF!</definedName>
    <definedName name="FiscalYear">#REF!</definedName>
    <definedName name="Fixed_assests">#REF!</definedName>
    <definedName name="Fixed_asset_turns">#REF!</definedName>
    <definedName name="Fixed_asset_turns_fore">#REF!</definedName>
    <definedName name="Fixed_assets">#REF!</definedName>
    <definedName name="Fixed_Deposit_Current">#REF!</definedName>
    <definedName name="Fixed_Deposit_Prior">#REF!</definedName>
    <definedName name="FIXEDASSET">#REF!</definedName>
    <definedName name="fl">#REF!</definedName>
    <definedName name="Flow">#REF!</definedName>
    <definedName name="FlowBS" localSheetId="4">#REF!</definedName>
    <definedName name="FlowBS" localSheetId="5">#REF!</definedName>
    <definedName name="FlowBS">#REF!</definedName>
    <definedName name="FlowCode" localSheetId="4">#REF!:INDEX(#REF!,COUNTA(#REF!))</definedName>
    <definedName name="FlowCode" localSheetId="5">#REF!:INDEX(#REF!,COUNTA(#REF!))</definedName>
    <definedName name="FlowCode">#REF!:INDEX(#REF!,COUNTA(#REF!))</definedName>
    <definedName name="FlowPL" localSheetId="4">#REF!</definedName>
    <definedName name="FlowPL" localSheetId="5">#REF!</definedName>
    <definedName name="FlowPL">#REF!</definedName>
    <definedName name="FLOWYR">#REF!</definedName>
    <definedName name="FNDNAM1" localSheetId="4">#REF!</definedName>
    <definedName name="FNDNAM1" localSheetId="5">#REF!</definedName>
    <definedName name="FNDNAM1">#REF!</definedName>
    <definedName name="FNDUSERID1" localSheetId="4">#REF!</definedName>
    <definedName name="FNDUSERID1" localSheetId="5">#REF!</definedName>
    <definedName name="FNDUSERID1">#REF!</definedName>
    <definedName name="FoodAndPaperExpense">#REF!</definedName>
    <definedName name="FootNoteText">#REF!</definedName>
    <definedName name="FORD">#REF!</definedName>
    <definedName name="FORDACT">#REF!</definedName>
    <definedName name="FORECAST_DEMAND">#REF!</definedName>
    <definedName name="ForecastYear">#REF!</definedName>
    <definedName name="form">#REF!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rmat">#REF!</definedName>
    <definedName name="FORMSITE">#REF!</definedName>
    <definedName name="fp">#REF!</definedName>
    <definedName name="FR">#REF!</definedName>
    <definedName name="franchiseannual">#REF!</definedName>
    <definedName name="Franchised">#REF!</definedName>
    <definedName name="FranchiseExpenseMargin">#REF!</definedName>
    <definedName name="FranchiseLicenseExpense">#REF!</definedName>
    <definedName name="FranchiseLicenseFees">#REF!</definedName>
    <definedName name="franchisequarter">#REF!</definedName>
    <definedName name="FRF_YTD">#REF!</definedName>
    <definedName name="FRFLT">#REF!</definedName>
    <definedName name="FRHist">#REF!</definedName>
    <definedName name="FRNONRET">#REF!</definedName>
    <definedName name="From_U400_1">#REF!</definedName>
    <definedName name="From_U400_2">#REF!</definedName>
    <definedName name="From_U400_3">#REF!</definedName>
    <definedName name="From_U400_4">#REF!</definedName>
    <definedName name="From_U400_5">#REF!</definedName>
    <definedName name="From_U400_6">#REF!</definedName>
    <definedName name="From_U400_7">#REF!</definedName>
    <definedName name="FRONT" localSheetId="4">#REF!</definedName>
    <definedName name="FRONT" localSheetId="5">#REF!</definedName>
    <definedName name="FRONT">#REF!</definedName>
    <definedName name="fsfsf" localSheetId="4">#REF!</definedName>
    <definedName name="fsfsf" localSheetId="5">#REF!</definedName>
    <definedName name="fsfsf">#REF!</definedName>
    <definedName name="FSLeadcheck1" localSheetId="4">#REF!</definedName>
    <definedName name="FSLeadcheck1" localSheetId="5">#REF!</definedName>
    <definedName name="FSLeadcheck1">#REF!</definedName>
    <definedName name="FSLeadcheck2" localSheetId="4">#REF!</definedName>
    <definedName name="FSLeadcheck2" localSheetId="5">#REF!</definedName>
    <definedName name="FSLeadcheck2">#REF!</definedName>
    <definedName name="fu">#REF!</definedName>
    <definedName name="fuck" localSheetId="4">#REF!</definedName>
    <definedName name="fuck" localSheetId="5">#REF!</definedName>
    <definedName name="fuck">#REF!</definedName>
    <definedName name="FUEL_TERM">#REF!</definedName>
    <definedName name="FUELS">#REF!</definedName>
    <definedName name="FUELS_SGA">#REF!</definedName>
    <definedName name="FUELS_TERM">#REF!</definedName>
    <definedName name="FUELSKE">#REF!</definedName>
    <definedName name="FUNCTIONALCURRENCY1" localSheetId="4">#REF!</definedName>
    <definedName name="FUNCTIONALCURRENCY1" localSheetId="5">#REF!</definedName>
    <definedName name="FUNCTIONALCURRENCY1">#REF!</definedName>
    <definedName name="fvb" hidden="1">{#N/A,#N/A,FALSE,"资产负债表";#N/A,#N/A,FALSE,"资产负债表"}</definedName>
    <definedName name="FX" localSheetId="4">#REF!</definedName>
    <definedName name="FX" localSheetId="5">#REF!</definedName>
    <definedName name="FX">#REF!</definedName>
    <definedName name="FY">#REF!</definedName>
    <definedName name="FY92_Inc_Stmt">#REF!</definedName>
    <definedName name="FY94_Inc_Stmt">#REF!</definedName>
    <definedName name="FY95_Inc_Stmt">#REF!</definedName>
    <definedName name="FYB">#REF!</definedName>
    <definedName name="FYE">#REF!</definedName>
    <definedName name="FYLIST" localSheetId="4">#REF!</definedName>
    <definedName name="FYLIST" localSheetId="5">#REF!</definedName>
    <definedName name="FYLIST">#REF!</definedName>
    <definedName name="FYPDLIST" localSheetId="4">#REF!</definedName>
    <definedName name="FYPDLIST" localSheetId="5">#REF!</definedName>
    <definedName name="FYPDLIST">#REF!</definedName>
    <definedName name="FYQRLIST" localSheetId="4">#REF!</definedName>
    <definedName name="FYQRLIST" localSheetId="5">#REF!</definedName>
    <definedName name="FYQRLIST">#REF!</definedName>
    <definedName name="FZDS">#REF!</definedName>
    <definedName name="fzxm" localSheetId="4">#REF!</definedName>
    <definedName name="fzxm" localSheetId="5">#REF!</definedName>
    <definedName name="fzxm">#REF!</definedName>
    <definedName name="G">#REF!</definedName>
    <definedName name="G_A_expenses" localSheetId="4">#REF!</definedName>
    <definedName name="G_A_expenses" localSheetId="5">#REF!</definedName>
    <definedName name="G_A_expenses">#REF!</definedName>
    <definedName name="G9IJGF" hidden="1">{#N/A,#N/A,FALSE,"资产负债表";#N/A,#N/A,FALSE,"资产负债表"}</definedName>
    <definedName name="GA" localSheetId="4">#REF!</definedName>
    <definedName name="GA" localSheetId="5">#REF!</definedName>
    <definedName name="GA">#REF!</definedName>
    <definedName name="GaA" localSheetId="4">#REF!</definedName>
    <definedName name="GaA" localSheetId="5">#REF!</definedName>
    <definedName name="GaA">#REF!</definedName>
    <definedName name="GapLastLine">#REF!</definedName>
    <definedName name="gas">#REF!</definedName>
    <definedName name="GC">#REF!</definedName>
    <definedName name="gdgs" localSheetId="4">#REF!</definedName>
    <definedName name="gdgs" localSheetId="5">#REF!</definedName>
    <definedName name="gdgs">#REF!</definedName>
    <definedName name="gdh">#REF!</definedName>
    <definedName name="gdsggdg">#REF!</definedName>
    <definedName name="GEN">#REF!</definedName>
    <definedName name="gf">#REF!</definedName>
    <definedName name="ggg">#REF!</definedName>
    <definedName name="ggggg">#REF!</definedName>
    <definedName name="gggggg">#REF!</definedName>
    <definedName name="ggsdf">#REF!</definedName>
    <definedName name="ggss">#REF!</definedName>
    <definedName name="GH">#REF!</definedName>
    <definedName name="ghhg">#REF!</definedName>
    <definedName name="ght">#REF!</definedName>
    <definedName name="giugno">#REF!</definedName>
    <definedName name="GL">#REF!</definedName>
    <definedName name="GL.Criteria" localSheetId="4">#REF!</definedName>
    <definedName name="GL.Criteria" localSheetId="5">#REF!</definedName>
    <definedName name="GL.Criteria">#REF!</definedName>
    <definedName name="GL_Date" localSheetId="4">#REF!</definedName>
    <definedName name="GL_Date" localSheetId="5">#REF!</definedName>
    <definedName name="GL_Date">#REF!</definedName>
    <definedName name="GL_INTERFACE_REFERENCE7" localSheetId="4">#REF!</definedName>
    <definedName name="GL_INTERFACE_REFERENCE7" localSheetId="5">#REF!</definedName>
    <definedName name="GL_INTERFACE_REFERENCE7">#REF!</definedName>
    <definedName name="GLActivity">#REF!</definedName>
    <definedName name="GLAR" localSheetId="4">#REF!</definedName>
    <definedName name="GLAR" localSheetId="5">#REF!</definedName>
    <definedName name="GLAR">#REF!</definedName>
    <definedName name="glbmi">#REF!</definedName>
    <definedName name="GLCK">#REF!</definedName>
    <definedName name="GLCKS">#REF!</definedName>
    <definedName name="gleight0one">#REF!</definedName>
    <definedName name="gleightonefive">#REF!</definedName>
    <definedName name="gleightoneseven">#REF!</definedName>
    <definedName name="gleightthree0">#REF!</definedName>
    <definedName name="gleighttwo0">#REF!</definedName>
    <definedName name="GLMarch">#REF!</definedName>
    <definedName name="glmay">#REF!</definedName>
    <definedName name="glnineeight">#REF!</definedName>
    <definedName name="glninefourone">#REF!</definedName>
    <definedName name="glninenine">#REF!</definedName>
    <definedName name="glninethree">#REF!</definedName>
    <definedName name="glninethreefive">#REF!</definedName>
    <definedName name="glninetwo">#REF!</definedName>
    <definedName name="glninetwofive">#REF!</definedName>
    <definedName name="glpcs">#REF!</definedName>
    <definedName name="glseven0">#REF!</definedName>
    <definedName name="glsevenfour">#REF!</definedName>
    <definedName name="glsevenone">#REF!</definedName>
    <definedName name="glseventhree">#REF!</definedName>
    <definedName name="glseventwo">#REF!</definedName>
    <definedName name="gltotal">#REF!</definedName>
    <definedName name="GMID">#REF!</definedName>
    <definedName name="GOOD">#REF!</definedName>
    <definedName name="Goodwill_growth_fore">#REF!</definedName>
    <definedName name="GOVT">#REF!</definedName>
    <definedName name="GP" localSheetId="4">#REF!</definedName>
    <definedName name="GP" localSheetId="5">#REF!</definedName>
    <definedName name="GP">#REF!</definedName>
    <definedName name="GRANDTOT">#REF!</definedName>
    <definedName name="Granted">#REF!</definedName>
    <definedName name="Grants">#REF!</definedName>
    <definedName name="GRAPHS">#REF!</definedName>
    <definedName name="GRID">#REF!</definedName>
    <definedName name="Gross_inc_growth">#REF!</definedName>
    <definedName name="Gross_income">#REF!</definedName>
    <definedName name="Gross_income_fore">#REF!</definedName>
    <definedName name="Gross_income_growth_avg">#REF!</definedName>
    <definedName name="Gross_margin_fore">#REF!</definedName>
    <definedName name="GrossAreaSqM" localSheetId="4">#REF!</definedName>
    <definedName name="GrossAreaSqM" localSheetId="5">#REF!</definedName>
    <definedName name="GrossAreaSqM">#REF!</definedName>
    <definedName name="GROSSPROFIT">#REF!</definedName>
    <definedName name="group_offsets">#REF!</definedName>
    <definedName name="GRUP">#REF!</definedName>
    <definedName name="GSEstAnnlNOI">#REF!</definedName>
    <definedName name="gsf">#REF!</definedName>
    <definedName name="GST_Current">#REF!</definedName>
    <definedName name="GST_Prior">#REF!</definedName>
    <definedName name="GST_TOTAL">#REF!</definedName>
    <definedName name="guaranteebyBank" localSheetId="4">#REF!</definedName>
    <definedName name="guaranteebyBank" localSheetId="5">#REF!</definedName>
    <definedName name="guaranteebyBank">#REF!</definedName>
    <definedName name="Guideline_Chosen">#REF!</definedName>
    <definedName name="Guidelines">#REF!</definedName>
    <definedName name="GWG_Out">#REF!</definedName>
    <definedName name="GWYUID1" localSheetId="4">#REF!</definedName>
    <definedName name="GWYUID1" localSheetId="5">#REF!</definedName>
    <definedName name="GWYUID1">#REF!</definedName>
    <definedName name="gzfzxm" localSheetId="4">#REF!</definedName>
    <definedName name="gzfzxm" localSheetId="5">#REF!</definedName>
    <definedName name="gzfzxm">#REF!</definedName>
    <definedName name="H">#REF!</definedName>
    <definedName name="hadiah" hidden="1">{#N/A,#N/A,FALSE,"资产负债表";#N/A,#N/A,FALSE,"资产负债表"}</definedName>
    <definedName name="HAEMACCE">#REF!</definedName>
    <definedName name="HASHOUT">#REF!</definedName>
    <definedName name="HdctTrnd" localSheetId="9" hidden="1">{#N/A,#N/A,TRUE,"CPRD";#N/A,#N/A,TRUE,"BCCPDR";#N/A,#N/A,TRUE,"EWRD";#N/A,#N/A,TRUE,"5100";#N/A,#N/A,TRUE,"5110"}</definedName>
    <definedName name="HdctTrnd" localSheetId="12" hidden="1">{#N/A,#N/A,TRUE,"CPRD";#N/A,#N/A,TRUE,"BCCPDR";#N/A,#N/A,TRUE,"EWRD";#N/A,#N/A,TRUE,"5100";#N/A,#N/A,TRUE,"5110"}</definedName>
    <definedName name="HdctTrnd" localSheetId="14" hidden="1">{#N/A,#N/A,TRUE,"CPRD";#N/A,#N/A,TRUE,"BCCPDR";#N/A,#N/A,TRUE,"EWRD";#N/A,#N/A,TRUE,"5100";#N/A,#N/A,TRUE,"5110"}</definedName>
    <definedName name="HdctTrnd" localSheetId="23" hidden="1">{#N/A,#N/A,TRUE,"CPRD";#N/A,#N/A,TRUE,"BCCPDR";#N/A,#N/A,TRUE,"EWRD";#N/A,#N/A,TRUE,"5100";#N/A,#N/A,TRUE,"5110"}</definedName>
    <definedName name="HdctTrnd" localSheetId="10" hidden="1">{#N/A,#N/A,TRUE,"CPRD";#N/A,#N/A,TRUE,"BCCPDR";#N/A,#N/A,TRUE,"EWRD";#N/A,#N/A,TRUE,"5100";#N/A,#N/A,TRUE,"5110"}</definedName>
    <definedName name="HdctTrnd" localSheetId="11" hidden="1">{#N/A,#N/A,TRUE,"CPRD";#N/A,#N/A,TRUE,"BCCPDR";#N/A,#N/A,TRUE,"EWRD";#N/A,#N/A,TRUE,"5100";#N/A,#N/A,TRUE,"5110"}</definedName>
    <definedName name="HdctTrnd" localSheetId="4" hidden="1">{#N/A,#N/A,TRUE,"CPRD";#N/A,#N/A,TRUE,"BCCPDR";#N/A,#N/A,TRUE,"EWRD";#N/A,#N/A,TRUE,"5100";#N/A,#N/A,TRUE,"5110"}</definedName>
    <definedName name="HdctTrnd" localSheetId="7" hidden="1">{#N/A,#N/A,TRUE,"CPRD";#N/A,#N/A,TRUE,"BCCPDR";#N/A,#N/A,TRUE,"EWRD";#N/A,#N/A,TRUE,"5100";#N/A,#N/A,TRUE,"5110"}</definedName>
    <definedName name="HdctTrnd" localSheetId="5" hidden="1">{#N/A,#N/A,TRUE,"CPRD";#N/A,#N/A,TRUE,"BCCPDR";#N/A,#N/A,TRUE,"EWRD";#N/A,#N/A,TRUE,"5100";#N/A,#N/A,TRUE,"5110"}</definedName>
    <definedName name="HdctTrnd" hidden="1">{#N/A,#N/A,TRUE,"CPRD";#N/A,#N/A,TRUE,"BCCPDR";#N/A,#N/A,TRUE,"EWRD";#N/A,#N/A,TRUE,"5100";#N/A,#N/A,TRUE,"5110"}</definedName>
    <definedName name="HDGJ">#REF!</definedName>
    <definedName name="he">#REF!</definedName>
    <definedName name="header" localSheetId="4">#REF!</definedName>
    <definedName name="header" localSheetId="5">#REF!</definedName>
    <definedName name="header">#REF!</definedName>
    <definedName name="header1">#REF!</definedName>
    <definedName name="Heading" localSheetId="4">#REF!</definedName>
    <definedName name="Heading" localSheetId="5">#REF!</definedName>
    <definedName name="Heading">#REF!</definedName>
    <definedName name="Heading1" localSheetId="4">#REF!</definedName>
    <definedName name="Heading1" localSheetId="5">#REF!</definedName>
    <definedName name="Heading1">#REF!</definedName>
    <definedName name="Heading2" localSheetId="4">#REF!</definedName>
    <definedName name="Heading2" localSheetId="5">#REF!</definedName>
    <definedName name="Heading2">#REF!</definedName>
    <definedName name="Heading3" localSheetId="4">#REF!</definedName>
    <definedName name="Heading3" localSheetId="5">#REF!</definedName>
    <definedName name="Heading3">#REF!</definedName>
    <definedName name="Heading4" localSheetId="4">#REF!</definedName>
    <definedName name="Heading4" localSheetId="5">#REF!</definedName>
    <definedName name="Heading4">#REF!</definedName>
    <definedName name="HEADTEST">#REF!</definedName>
    <definedName name="help" localSheetId="4">#REF!</definedName>
    <definedName name="help" localSheetId="5">#REF!</definedName>
    <definedName name="help">#REF!</definedName>
    <definedName name="hg" localSheetId="4">#REF!</definedName>
    <definedName name="hg" localSheetId="5">#REF!</definedName>
    <definedName name="hg">#REF!</definedName>
    <definedName name="HGFH">#REF!</definedName>
    <definedName name="HGJ">#REF!</definedName>
    <definedName name="HH">#REF!</definedName>
    <definedName name="HH_Trip?">#REF!</definedName>
    <definedName name="HHH">#REF!</definedName>
    <definedName name="HiddenRows" hidden="1">#REF!</definedName>
    <definedName name="HiddenYesNoDropdown">#REF!</definedName>
    <definedName name="HigherAmount">#REF!</definedName>
    <definedName name="HistoricYear">#REF!</definedName>
    <definedName name="hj">#REF!</definedName>
    <definedName name="HJHG">#REF!</definedName>
    <definedName name="HJJG">#REF!</definedName>
    <definedName name="hkd">1.0611</definedName>
    <definedName name="HKD_1994">#REF!</definedName>
    <definedName name="HKD_1995">#REF!</definedName>
    <definedName name="HKD_MONTH">#REF!</definedName>
    <definedName name="HKD_RE96">#REF!</definedName>
    <definedName name="HKD_YTD">#REF!</definedName>
    <definedName name="HLOOK_COMP_SPEC">#REF!</definedName>
    <definedName name="HO_D">#REF!</definedName>
    <definedName name="HO_DEPT">#REF!</definedName>
    <definedName name="Home_Adult_Food">#REF!</definedName>
    <definedName name="Home_Child_Food">#REF!</definedName>
    <definedName name="Home_Rental_Car">#REF!</definedName>
    <definedName name="Home_Temp_Lodging">#REF!</definedName>
    <definedName name="HOME3">#REF!</definedName>
    <definedName name="Host_Adult_Food">#REF!</definedName>
    <definedName name="Host_Child_Food">#REF!</definedName>
    <definedName name="Host_Hsng_One_Tm_Fees">#REF!</definedName>
    <definedName name="Host_Temp_Lodging">#REF!</definedName>
    <definedName name="Host_Temp_Transpo">#REF!</definedName>
    <definedName name="Host_Transpo_Couple">#REF!</definedName>
    <definedName name="Host_Transpo_Five">#REF!</definedName>
    <definedName name="Host_Transpo_Four">#REF!</definedName>
    <definedName name="Host_Transpo_Single">#REF!</definedName>
    <definedName name="Host_Transpo_Six">#REF!</definedName>
    <definedName name="Host_Transpo_Three">#REF!</definedName>
    <definedName name="Hotel_Casino_Analysis">#REF!</definedName>
    <definedName name="HOU_AUS">#REF!</definedName>
    <definedName name="HR_1799">#REF!</definedName>
    <definedName name="HRVet">#REF!</definedName>
    <definedName name="HSIA">#REF!</definedName>
    <definedName name="HSIA_two">#REF!</definedName>
    <definedName name="HspLogonApplication">"'PLANNING'"</definedName>
    <definedName name="HspLogonServer">"'heschy02'"</definedName>
    <definedName name="HspLogonUserName">"'irop860'"</definedName>
    <definedName name="HTL_Cotrol1" hidden="1">{"'Sheet3'!$A$47:$M$47"}</definedName>
    <definedName name="HTML_CodePage" hidden="1">1252</definedName>
    <definedName name="HTML_Control" localSheetId="9" hidden="1">{"'Vxxe_times_J750 (2)'!$A$3:$E$14"}</definedName>
    <definedName name="HTML_Control" localSheetId="12" hidden="1">{"'Vxxe_times_J750 (2)'!$A$3:$E$14"}</definedName>
    <definedName name="HTML_Control" localSheetId="14" hidden="1">{"'Vxxe_times_J750 (2)'!$A$3:$E$14"}</definedName>
    <definedName name="HTML_Control" localSheetId="23" hidden="1">{"'Vxxe_times_J750 (2)'!$A$3:$E$14"}</definedName>
    <definedName name="HTML_Control" localSheetId="10" hidden="1">{"'Vxxe_times_J750 (2)'!$A$3:$E$14"}</definedName>
    <definedName name="HTML_Control" localSheetId="11" hidden="1">{"'Vxxe_times_J750 (2)'!$A$3:$E$14"}</definedName>
    <definedName name="HTML_Control" localSheetId="4" hidden="1">{"'Vxxe_times_J750 (2)'!$A$3:$E$14"}</definedName>
    <definedName name="HTML_Control" localSheetId="7" hidden="1">{"'Vxxe_times_J750 (2)'!$A$3:$E$14"}</definedName>
    <definedName name="HTML_Control" localSheetId="5"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#REF!</definedName>
    <definedName name="hueoa" hidden="1">{#N/A,#N/A,FALSE,"资产负债表";#N/A,#N/A,FALSE,"资产负债表"}</definedName>
    <definedName name="HUI">#REF!</definedName>
    <definedName name="hujk">#REF!</definedName>
    <definedName name="HWSheet">1</definedName>
    <definedName name="HyperFormulas">#REF!</definedName>
    <definedName name="I">#REF!</definedName>
    <definedName name="I_02P">#REF!</definedName>
    <definedName name="I_03P">#REF!</definedName>
    <definedName name="I_04P">#REF!</definedName>
    <definedName name="IBT_Lanuage_Rate">#REF!</definedName>
    <definedName name="IC">#REF!</definedName>
    <definedName name="IC_1">#REF!</definedName>
    <definedName name="IC_2">#REF!</definedName>
    <definedName name="IC_P">#REF!</definedName>
    <definedName name="IC_P1">#REF!</definedName>
    <definedName name="IC_P2">#REF!</definedName>
    <definedName name="IC_P3">#REF!</definedName>
    <definedName name="ICF">#REF!</definedName>
    <definedName name="ICP">#REF!</definedName>
    <definedName name="IDR_1994">#REF!</definedName>
    <definedName name="IDR_1995">#REF!</definedName>
    <definedName name="IDR_MONTH">#REF!</definedName>
    <definedName name="IDR_PLAN96">#REF!</definedName>
    <definedName name="IDR_RE96">#REF!</definedName>
    <definedName name="IDR_YTD">#REF!</definedName>
    <definedName name="ieji" hidden="1">{#N/A,#N/A,FALSE,"970301";#N/A,#N/A,FALSE,"970302";#N/A,#N/A,FALSE,"970303";#N/A,#N/A,FALSE,"970304";#N/A,#N/A,FALSE,"COM1";#N/A,#N/A,FALSE,"COM2"}</definedName>
    <definedName name="iiii" localSheetId="4">#REF!</definedName>
    <definedName name="iiii" localSheetId="5">#REF!</definedName>
    <definedName name="iiii">#REF!</definedName>
    <definedName name="ILCBU">#REF!</definedName>
    <definedName name="IM">#REF!</definedName>
    <definedName name="IMMATR">#REF!</definedName>
    <definedName name="Immediate_Holding_Current">#REF!</definedName>
    <definedName name="Immediate_Holding_Prior">#REF!</definedName>
    <definedName name="IMPACT">#REF!</definedName>
    <definedName name="ImplementationDate" localSheetId="4">#REF!</definedName>
    <definedName name="ImplementationDate" localSheetId="5">#REF!</definedName>
    <definedName name="ImplementationDate">#REF!</definedName>
    <definedName name="import_all" localSheetId="4">#REF!</definedName>
    <definedName name="import_all" localSheetId="5">#REF!</definedName>
    <definedName name="import_all">#REF!</definedName>
    <definedName name="IMPORTDFF1" localSheetId="4">#REF!</definedName>
    <definedName name="IMPORTDFF1" localSheetId="5">#REF!</definedName>
    <definedName name="IMPORTDFF1">#REF!</definedName>
    <definedName name="in">#REF!</definedName>
    <definedName name="Inc_cap_RnD_fore">#REF!</definedName>
    <definedName name="Inc_Stmt">#REF!</definedName>
    <definedName name="INCDE">#REF!</definedName>
    <definedName name="INCDEM">#REF!</definedName>
    <definedName name="INCMA">#REF!</definedName>
    <definedName name="income">#REF!</definedName>
    <definedName name="Income_before_taxes">#REF!</definedName>
    <definedName name="Income_equivalents">#REF!</definedName>
    <definedName name="Income_equivalents_fore">#REF!</definedName>
    <definedName name="Income_form_uncons_subs_fore">#REF!</definedName>
    <definedName name="Income_from_Unconsolidated_Subs">#REF!</definedName>
    <definedName name="INCOME_STSTEMENT">#REF!</definedName>
    <definedName name="Income_tax">#REF!</definedName>
    <definedName name="Income_tax_fore">#REF!</definedName>
    <definedName name="Income_tax_growth_fore">#REF!</definedName>
    <definedName name="Income_taxes_payable_growth_fore">#REF!</definedName>
    <definedName name="income1">#REF!</definedName>
    <definedName name="IncomefromOperations">#REF!</definedName>
    <definedName name="incomestatement">#REF!</definedName>
    <definedName name="Increase_cap_RnD_fore">#REF!</definedName>
    <definedName name="Increase_Capitalized_R_D_net">#REF!</definedName>
    <definedName name="Increase_in_other_liabilities">#REF!</definedName>
    <definedName name="IncStmt">#REF!</definedName>
    <definedName name="inCurrencyCode" localSheetId="4">#REF!</definedName>
    <definedName name="inCurrencyCode" localSheetId="5">#REF!</definedName>
    <definedName name="inCurrencyCode">#REF!</definedName>
    <definedName name="incyr">#REF!</definedName>
    <definedName name="IndependentReviewer">#REF!</definedName>
    <definedName name="index">#REF!</definedName>
    <definedName name="index0" localSheetId="4">#REF!</definedName>
    <definedName name="index0" localSheetId="5">#REF!</definedName>
    <definedName name="index0">#REF!</definedName>
    <definedName name="IndexRange">OFFSET(#REF!,0,0,MATCH("Grand Total",#REF!,0),11)</definedName>
    <definedName name="INDICATORS">#REF!</definedName>
    <definedName name="InflationFactor" localSheetId="4">#REF!</definedName>
    <definedName name="InflationFactor" localSheetId="5">#REF!</definedName>
    <definedName name="InflationFactor">#REF!</definedName>
    <definedName name="InMarketData">#REF!</definedName>
    <definedName name="inOverallEval" localSheetId="4">#REF!</definedName>
    <definedName name="inOverallEval" localSheetId="5">#REF!</definedName>
    <definedName name="inOverallEval">#REF!</definedName>
    <definedName name="inPeriod" localSheetId="4">#REF!</definedName>
    <definedName name="inPeriod" localSheetId="5">#REF!</definedName>
    <definedName name="inPeriod">#REF!</definedName>
    <definedName name="inPlannedLevel" localSheetId="4">#REF!</definedName>
    <definedName name="inPlannedLevel" localSheetId="5">#REF!</definedName>
    <definedName name="inPlannedLevel">#REF!</definedName>
    <definedName name="INPUT">#REF!</definedName>
    <definedName name="INPUT_BO" localSheetId="4">#REF!</definedName>
    <definedName name="INPUT_BO" localSheetId="5">#REF!</definedName>
    <definedName name="INPUT_BO">#REF!</definedName>
    <definedName name="INPUT_OO" localSheetId="4">#REF!</definedName>
    <definedName name="INPUT_OO" localSheetId="5">#REF!</definedName>
    <definedName name="INPUT_OO">#REF!</definedName>
    <definedName name="INPUT1">#REF!</definedName>
    <definedName name="InputBasis">#REF!</definedName>
    <definedName name="INPUTGRID">#REF!</definedName>
    <definedName name="INR_1994">#REF!</definedName>
    <definedName name="INR_1995">#REF!</definedName>
    <definedName name="INR_MONTH">#REF!</definedName>
    <definedName name="INR_PLAN96">#REF!</definedName>
    <definedName name="INR_RE96">#REF!</definedName>
    <definedName name="INR_YTD">#REF!</definedName>
    <definedName name="instalment">#REF!</definedName>
    <definedName name="INSULINS">#REF!</definedName>
    <definedName name="Insurance">#REF!</definedName>
    <definedName name="INT">#REF!</definedName>
    <definedName name="intangilble_nature">#REF!</definedName>
    <definedName name="Inter_company" localSheetId="4">#REF!</definedName>
    <definedName name="Inter_company" localSheetId="5">#REF!</definedName>
    <definedName name="Inter_company">#REF!</definedName>
    <definedName name="interest">#REF!</definedName>
    <definedName name="Interest_exp_growth_fore">#REF!</definedName>
    <definedName name="Interest_exp_inc_fore">#REF!</definedName>
    <definedName name="Interest_expense_income">#REF!</definedName>
    <definedName name="interest_income">#REF!</definedName>
    <definedName name="InterestExp">#REF!</definedName>
    <definedName name="InterestInc">#REF!</definedName>
    <definedName name="INTERNAL_SUMMARY">#REF!</definedName>
    <definedName name="intinc01">#REF!</definedName>
    <definedName name="inTolerableError" localSheetId="4">#REF!</definedName>
    <definedName name="inTolerableError" localSheetId="5">#REF!</definedName>
    <definedName name="inTolerableError">#REF!</definedName>
    <definedName name="INVDTE">#REF!</definedName>
    <definedName name="INVDTE2">#REF!</definedName>
    <definedName name="Inventory" localSheetId="4">#REF!</definedName>
    <definedName name="Inventory" localSheetId="5">#REF!</definedName>
    <definedName name="Inventory">#REF!</definedName>
    <definedName name="Inventory_growth_fore">#REF!</definedName>
    <definedName name="Invest_Others_Current">#REF!</definedName>
    <definedName name="Invest_Others_Prior">#REF!</definedName>
    <definedName name="Invest_Sub_Current">#REF!</definedName>
    <definedName name="Invest_Sub_Prior">#REF!</definedName>
    <definedName name="Invested_capital">#REF!</definedName>
    <definedName name="Invested_capital_DCF">#REF!</definedName>
    <definedName name="Invested_capital_growth_fore">#REF!</definedName>
    <definedName name="Invested_capital_turns">#REF!</definedName>
    <definedName name="Invested_capital_turns_DCF">#REF!</definedName>
    <definedName name="Invested_capital_turns_fore">#REF!</definedName>
    <definedName name="investment">#REF!</definedName>
    <definedName name="InvestmentsInAffiliates">#REF!</definedName>
    <definedName name="INVExtract">#REF!</definedName>
    <definedName name="INVLNGTH">#REF!</definedName>
    <definedName name="INVOICE">#REF!</definedName>
    <definedName name="INVPER">#REF!</definedName>
    <definedName name="INVTRAN">#REF!</definedName>
    <definedName name="IO_SITES">#REF!</definedName>
    <definedName name="IQ">#REF!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IRELAND">#REF!</definedName>
    <definedName name="Ireland_Costs_By_Month">#REF!</definedName>
    <definedName name="IrelandOH">#REF!</definedName>
    <definedName name="IS">#REF!</definedName>
    <definedName name="IsAudit">#REF!</definedName>
    <definedName name="isCancelled" localSheetId="4">#REF!</definedName>
    <definedName name="isCancelled" localSheetId="5">#REF!</definedName>
    <definedName name="isCancelled">#REF!</definedName>
    <definedName name="isCleanUp">#REF!</definedName>
    <definedName name="IsClosedMon">#REF!</definedName>
    <definedName name="ISDACC___BASE_QUERY">#REF!</definedName>
    <definedName name="ISE_Language_Rate">#REF!</definedName>
    <definedName name="IsListed">#REF!</definedName>
    <definedName name="IT_Capcost_Adjs_699">#REF!</definedName>
    <definedName name="ITEMS">#REF!</definedName>
    <definedName name="ITHist">#REF!</definedName>
    <definedName name="J" localSheetId="4">#REF!</definedName>
    <definedName name="J" localSheetId="5">#REF!</definedName>
    <definedName name="J">#REF!</definedName>
    <definedName name="ja">#REF!</definedName>
    <definedName name="JAN">#REF!</definedName>
    <definedName name="Jan_10" localSheetId="4">RevenueJAN2010</definedName>
    <definedName name="Jan_10" localSheetId="5">RevenueJAN2010</definedName>
    <definedName name="Jan_10">RevenueJAN2010</definedName>
    <definedName name="Jan_98">#REF!</definedName>
    <definedName name="JB" localSheetId="4">#REF!</definedName>
    <definedName name="JB" localSheetId="5">#REF!</definedName>
    <definedName name="JB">#REF!</definedName>
    <definedName name="jdda" hidden="1">{"M4Print",#N/A,FALSE,"M4"}</definedName>
    <definedName name="JDE_User_Id" localSheetId="4">#REF!</definedName>
    <definedName name="JDE_User_Id" localSheetId="5">#REF!</definedName>
    <definedName name="JDE_User_Id">#REF!</definedName>
    <definedName name="jdfslsajdflasdkjpf" hidden="1">{#N/A,#N/A,FALSE,"OffAdvance";#N/A,#N/A,FALSE,"OffExpRprt";#N/A,#N/A,FALSE,"Entertmnt";#N/A,#N/A,FALSE,"Promotion";#N/A,#N/A,FALSE,"Travelling"}</definedName>
    <definedName name="JE">#REF!</definedName>
    <definedName name="JE_Number" localSheetId="4">#REF!</definedName>
    <definedName name="JE_Number" localSheetId="5">#REF!</definedName>
    <definedName name="JE_Number">#REF!</definedName>
    <definedName name="JE_S">#REF!</definedName>
    <definedName name="JE_Total" localSheetId="4">#REF!</definedName>
    <definedName name="JE_Total" localSheetId="5">#REF!</definedName>
    <definedName name="JE_Total">#REF!</definedName>
    <definedName name="JE_Total2" localSheetId="4">#REF!</definedName>
    <definedName name="JE_Total2" localSheetId="5">#REF!</definedName>
    <definedName name="JE_Total2">#REF!</definedName>
    <definedName name="JECHK">#REF!</definedName>
    <definedName name="JECONT">#REF!</definedName>
    <definedName name="JEINPUT">#REF!</definedName>
    <definedName name="JESTART">#REF!</definedName>
    <definedName name="jfgh" hidden="1">{"M1sPrint",#N/A,FALSE,"M1s"}</definedName>
    <definedName name="JG">#REF!</definedName>
    <definedName name="JGDW">#REF!</definedName>
    <definedName name="jgfhfg" hidden="1">{"M1sPrint",#N/A,FALSE,"M1s"}</definedName>
    <definedName name="jggf">#REF!</definedName>
    <definedName name="JGK">#REF!</definedName>
    <definedName name="jhfgjf">#REF!</definedName>
    <definedName name="ji">#REF!</definedName>
    <definedName name="jishanggongyingpin1">#REF!</definedName>
    <definedName name="jishanggongyingpin2">#REF!</definedName>
    <definedName name="JJJJJ">#REF!</definedName>
    <definedName name="jjjjjj">#REF!</definedName>
    <definedName name="jk" localSheetId="4">#REF!</definedName>
    <definedName name="jk" localSheetId="5">#REF!</definedName>
    <definedName name="jk">#REF!</definedName>
    <definedName name="jkl">#REF!</definedName>
    <definedName name="jlj" hidden="1">{"M2aPrint",#N/A,FALSE,"M2a"}</definedName>
    <definedName name="Journal">#REF!</definedName>
    <definedName name="JPY_1994">#REF!</definedName>
    <definedName name="JPY_1995">#REF!</definedName>
    <definedName name="JPY_MONTH">#REF!</definedName>
    <definedName name="JPY_PLAN96">#REF!</definedName>
    <definedName name="JPY_RE96">#REF!</definedName>
    <definedName name="JPY_YTD">#REF!</definedName>
    <definedName name="JRSUB">#REF!</definedName>
    <definedName name="JudgementalMisstatementBotCell">#REF!</definedName>
    <definedName name="JudgementalMisstatementDDown">#REF!</definedName>
    <definedName name="JudgementalMisstatementMsg">#REF!</definedName>
    <definedName name="JudgementalMisstatementTitleCell">#REF!</definedName>
    <definedName name="JudgementalMisstatementTot">#REF!</definedName>
    <definedName name="jughn" hidden="1">{"M7_1Print",#N/A,TRUE,"M7_1";"M7_2Print",#N/A,TRUE,"M7_2"}</definedName>
    <definedName name="Jul_98">#REF!</definedName>
    <definedName name="Jun">#REF!</definedName>
    <definedName name="Jun_98">#REF!</definedName>
    <definedName name="JUNE">#REF!</definedName>
    <definedName name="just">#REF!</definedName>
    <definedName name="JV">#REF!</definedName>
    <definedName name="jytj" hidden="1">{"M7_1Print",#N/A,TRUE,"M7_1";"M7_2Print",#N/A,TRUE,"M7_2"}</definedName>
    <definedName name="K">#REF!</definedName>
    <definedName name="K_8_mo_cost">#REF!</definedName>
    <definedName name="K1_500减值测试2022" localSheetId="5" hidden="1">{#N/A,#N/A,TRUE,"CPRD";#N/A,#N/A,TRUE,"BCCPDR";#N/A,#N/A,TRUE,"EWRD";#N/A,#N/A,TRUE,"5100";#N/A,#N/A,TRUE,"5110"}</definedName>
    <definedName name="K1_500减值测试2022" hidden="1">{#N/A,#N/A,TRUE,"CPRD";#N/A,#N/A,TRUE,"BCCPDR";#N/A,#N/A,TRUE,"EWRD";#N/A,#N/A,TRUE,"5100";#N/A,#N/A,TRUE,"5110"}</definedName>
    <definedName name="K2_WBEVMODE" hidden="1">-1</definedName>
    <definedName name="KA_1">#REF!</definedName>
    <definedName name="KA_2">#REF!</definedName>
    <definedName name="KD">#REF!</definedName>
    <definedName name="KDJG">#REF!</definedName>
    <definedName name="Ke">#REF!</definedName>
    <definedName name="key" localSheetId="4">#REF!</definedName>
    <definedName name="key" localSheetId="5">#REF!</definedName>
    <definedName name="key">#REF!</definedName>
    <definedName name="KeyA">#REF!</definedName>
    <definedName name="ki">#REF!</definedName>
    <definedName name="KIA" localSheetId="4">#REF!</definedName>
    <definedName name="KIA" localSheetId="5">#REF!</definedName>
    <definedName name="KIA">#REF!</definedName>
    <definedName name="kik">#REF!</definedName>
    <definedName name="kinsus_detail">#REF!</definedName>
    <definedName name="kinsus_rmas">#REF!</definedName>
    <definedName name="kjl">#REF!</definedName>
    <definedName name="kk">#REF!</definedName>
    <definedName name="kkk">#REF!</definedName>
    <definedName name="KKKK">#REF!</definedName>
    <definedName name="kljik" hidden="1">{#N/A,#N/A,FALSE,"OffAdvance";#N/A,#N/A,FALSE,"OffExpRprt";#N/A,#N/A,FALSE,"Entertmnt";#N/A,#N/A,FALSE,"Promotion";#N/A,#N/A,FALSE,"Travelling"}</definedName>
    <definedName name="klk">#REF!</definedName>
    <definedName name="kll">#REF!</definedName>
    <definedName name="KLM_0604">#REF!</definedName>
    <definedName name="ko">#REF!</definedName>
    <definedName name="Kontoplan">#REF!</definedName>
    <definedName name="Korea">#REF!</definedName>
    <definedName name="Kretest">#REF!</definedName>
    <definedName name="KRW_1994">#REF!</definedName>
    <definedName name="KRW_1995">#REF!</definedName>
    <definedName name="KRW_MONTH">#REF!</definedName>
    <definedName name="KRW_RE96">#REF!</definedName>
    <definedName name="KRW_YTD">#REF!</definedName>
    <definedName name="kuj" hidden="1">{"M6Print",#N/A,FALSE,"M6";"M6_1Print",#N/A,FALSE,"M6_1";"M6_2Print",#N/A,FALSE,"M6_2"}</definedName>
    <definedName name="kuk">#REF!</definedName>
    <definedName name="L">#REF!</definedName>
    <definedName name="LABELTEXTCOLUMN1" localSheetId="4">#REF!</definedName>
    <definedName name="LABELTEXTCOLUMN1" localSheetId="5">#REF!</definedName>
    <definedName name="LABELTEXTCOLUMN1">#REF!</definedName>
    <definedName name="LABELTEXTROW1" localSheetId="4">#REF!</definedName>
    <definedName name="LABELTEXTROW1" localSheetId="5">#REF!</definedName>
    <definedName name="LABELTEXTROW1">#REF!</definedName>
    <definedName name="LandAreaSqM" localSheetId="4">#REF!</definedName>
    <definedName name="LandAreaSqM" localSheetId="5">#REF!</definedName>
    <definedName name="LandAreaSqM">#REF!</definedName>
    <definedName name="Landline_LD">#REF!</definedName>
    <definedName name="LandOwner" localSheetId="4">#REF!</definedName>
    <definedName name="LandOwner" localSheetId="5">#REF!</definedName>
    <definedName name="LandOwner">#REF!</definedName>
    <definedName name="Lang_Lessons?">#REF!</definedName>
    <definedName name="Language">#REF!</definedName>
    <definedName name="Language_Lessons_Y_N">#REF!</definedName>
    <definedName name="LANZOR">#REF!</definedName>
    <definedName name="LASIX">#REF!</definedName>
    <definedName name="last">#REF!</definedName>
    <definedName name="Last_BS">1998</definedName>
    <definedName name="last_month">#REF!</definedName>
    <definedName name="last_year_DT_rate">#REF!</definedName>
    <definedName name="Last_Year_Month" localSheetId="4">#REF!</definedName>
    <definedName name="Last_Year_Month" localSheetId="5">#REF!</definedName>
    <definedName name="Last_Year_Month">#REF!</definedName>
    <definedName name="LASTCOLUMNCELL">#REF!</definedName>
    <definedName name="LastDate">#REF!</definedName>
    <definedName name="LastExit">#REF!</definedName>
    <definedName name="Lastline">#REF!</definedName>
    <definedName name="LastListUpdate">0</definedName>
    <definedName name="LaunchDate">#REF!</definedName>
    <definedName name="LB" localSheetId="4">#REF!</definedName>
    <definedName name="LB" localSheetId="5">#REF!</definedName>
    <definedName name="LB">#REF!</definedName>
    <definedName name="LeadBreakdowncheck">#REF!</definedName>
    <definedName name="Lease_Commitment" localSheetId="4">#REF!</definedName>
    <definedName name="Lease_Commitment" localSheetId="5">#REF!</definedName>
    <definedName name="Lease_Commitment">#REF!</definedName>
    <definedName name="Leased">#REF!</definedName>
    <definedName name="LEData">#REF!</definedName>
    <definedName name="LegalEntity">#REF!</definedName>
    <definedName name="LEGG_FR">#REF!</definedName>
    <definedName name="LEGG_UM">#REF!</definedName>
    <definedName name="LEName">#REF!</definedName>
    <definedName name="Length_in_Days">#REF!</definedName>
    <definedName name="Length_in_Mos.">#REF!</definedName>
    <definedName name="LETTREHEL">#REF!</definedName>
    <definedName name="LETTREHIL">#REF!</definedName>
    <definedName name="Level">#REF!</definedName>
    <definedName name="level11">#REF!</definedName>
    <definedName name="level12">#REF!</definedName>
    <definedName name="level13">#REF!</definedName>
    <definedName name="level14">#REF!</definedName>
    <definedName name="level15">#REF!</definedName>
    <definedName name="level16">#REF!</definedName>
    <definedName name="level17">#REF!</definedName>
    <definedName name="LG">#REF!</definedName>
    <definedName name="LGF_MOV_ANOM">#REF!</definedName>
    <definedName name="LGF_MOV_IVA">#REF!</definedName>
    <definedName name="LGF_MOV_IVA_ACQ">#REF!</definedName>
    <definedName name="LGF_MOV_IVA_VEND">#REF!</definedName>
    <definedName name="LGF_VEND_OK">#REF!</definedName>
    <definedName name="li" localSheetId="4">#REF!</definedName>
    <definedName name="li" localSheetId="5">#REF!</definedName>
    <definedName name="li">#REF!</definedName>
    <definedName name="Liabilitcurr" localSheetId="4">#REF!</definedName>
    <definedName name="Liabilitcurr" localSheetId="5">#REF!</definedName>
    <definedName name="Liabilitcurr">#REF!</definedName>
    <definedName name="Liabilities" localSheetId="4">#REF!</definedName>
    <definedName name="Liabilities" localSheetId="5">#REF!</definedName>
    <definedName name="Liabilities">#REF!</definedName>
    <definedName name="Liability_Closing">#REF!</definedName>
    <definedName name="Ligne.Budg">#REF!</definedName>
    <definedName name="LIQUID">#REF!</definedName>
    <definedName name="lis" localSheetId="4">#REF!</definedName>
    <definedName name="lis" localSheetId="5">#REF!</definedName>
    <definedName name="lis">#REF!</definedName>
    <definedName name="List" localSheetId="4">#REF!</definedName>
    <definedName name="List" localSheetId="5">#REF!</definedName>
    <definedName name="List">#REF!</definedName>
    <definedName name="LJJGK">#REF!</definedName>
    <definedName name="LKR_1994">#REF!</definedName>
    <definedName name="LKR_1995">#REF!</definedName>
    <definedName name="LKR_MONTH">#REF!</definedName>
    <definedName name="LKR_PLAN96">#REF!</definedName>
    <definedName name="LKR_RE96">#REF!</definedName>
    <definedName name="LKR_YTD">#REF!</definedName>
    <definedName name="ll">#REF!</definedName>
    <definedName name="Loan_Loss_Provision_fore">#REF!</definedName>
    <definedName name="LoanA1">#REF!</definedName>
    <definedName name="Loans" localSheetId="4">#REF!</definedName>
    <definedName name="Loans" localSheetId="5">#REF!</definedName>
    <definedName name="Loans">#REF!</definedName>
    <definedName name="Loanscurr" localSheetId="4">#REF!</definedName>
    <definedName name="Loanscurr" localSheetId="5">#REF!</definedName>
    <definedName name="Loanscurr">#REF!</definedName>
    <definedName name="loc">#REF!</definedName>
    <definedName name="loc_type">#REF!</definedName>
    <definedName name="local">#REF!</definedName>
    <definedName name="Long_term_investment">#REF!</definedName>
    <definedName name="LOOK">#REF!</definedName>
    <definedName name="LOOK_2">#REF!</definedName>
    <definedName name="LOOK_3">#REF!</definedName>
    <definedName name="losses_bf_recog">#REF!</definedName>
    <definedName name="losses_bf_total">IF(#REF!="",0,#REF!)</definedName>
    <definedName name="losses_bf_unrecog">#REF!</definedName>
    <definedName name="losses_bf_utilised">#REF!</definedName>
    <definedName name="losses_cf_not_recog">#REF!</definedName>
    <definedName name="losses_cf_recog">#REF!</definedName>
    <definedName name="LotusGraphChart1" hidden="1">#REF!</definedName>
    <definedName name="lotusgraphchart1b" hidden="1">#REF!</definedName>
    <definedName name="lotusgraphchart1x" hidden="1">#REF!</definedName>
    <definedName name="LowerAmount">#REF!</definedName>
    <definedName name="lp">#REF!</definedName>
    <definedName name="lstDDCutOff" localSheetId="4">#REF!</definedName>
    <definedName name="lstDDCutOff" localSheetId="5">#REF!</definedName>
    <definedName name="lstDDCutOff">#REF!</definedName>
    <definedName name="LStIC">#REF!</definedName>
    <definedName name="LT_debt_growth_fore">#REF!</definedName>
    <definedName name="LTR">#REF!</definedName>
    <definedName name="lu" hidden="1">{"M1sPrint",#N/A,FALSE,"M1s"}</definedName>
    <definedName name="LUFTHANSA_0604">#REF!</definedName>
    <definedName name="LUT" localSheetId="4">#REF!</definedName>
    <definedName name="LUT" localSheetId="5">#REF!</definedName>
    <definedName name="LUT">#REF!</definedName>
    <definedName name="LUXRF">#REF!</definedName>
    <definedName name="lxw">#REF!</definedName>
    <definedName name="LY_Period">#REF!</definedName>
    <definedName name="L借">#REF!</definedName>
    <definedName name="M">#REF!</definedName>
    <definedName name="m.t.IMS">#REF!</definedName>
    <definedName name="M_100907">#REF!</definedName>
    <definedName name="M_PlaceofPath" hidden="1">"F:\danders\COMPANY\HET\HET_VDF.XLS"</definedName>
    <definedName name="m2_actuelle" localSheetId="4">OFFSET(#REF!,1,0,COUNTA(#REF!),1)</definedName>
    <definedName name="m2_actuelle" localSheetId="5">OFFSET(#REF!,1,0,COUNTA(#REF!),1)</definedName>
    <definedName name="m2_actuelle">OFFSET(#REF!,1,0,COUNTA(#REF!),1)</definedName>
    <definedName name="m2_future" localSheetId="4">OFFSET(#REF!,1,0,COUNTA(#REF!),1)</definedName>
    <definedName name="m2_future" localSheetId="5">OFFSET(#REF!,1,0,COUNTA(#REF!),1)</definedName>
    <definedName name="m2_future">OFFSET(#REF!,1,0,COUNTA(#REF!),1)</definedName>
    <definedName name="M31\0">#REF!</definedName>
    <definedName name="MACROS">#REF!</definedName>
    <definedName name="main">#REF!</definedName>
    <definedName name="Managed">#REF!</definedName>
    <definedName name="MANSUMMARY">#REF!</definedName>
    <definedName name="manual">#REF!</definedName>
    <definedName name="Mar_02" localSheetId="4">#REF!</definedName>
    <definedName name="Mar_02" localSheetId="5">#REF!</definedName>
    <definedName name="Mar_02">#REF!</definedName>
    <definedName name="Mar_98">#REF!</definedName>
    <definedName name="Mar_pyr_prod">#REF!</definedName>
    <definedName name="Market">#REF!</definedName>
    <definedName name="Market_capitalization">#REF!</definedName>
    <definedName name="MarketCode" localSheetId="4">#REF!:INDEX(#REF!,COUNTA(#REF!))</definedName>
    <definedName name="MarketCode" localSheetId="5">#REF!:INDEX(#REF!,COUNTA(#REF!))</definedName>
    <definedName name="MarketCode">#REF!:INDEX(#REF!,COUNTA(#REF!))</definedName>
    <definedName name="MAS_1">#REF!</definedName>
    <definedName name="master">#REF!</definedName>
    <definedName name="matt">#REF!</definedName>
    <definedName name="MAX_COL1">10</definedName>
    <definedName name="MAX_ROW1">48</definedName>
    <definedName name="May">#REF!</definedName>
    <definedName name="May_98">#REF!</definedName>
    <definedName name="MBDatabase" localSheetId="4">#REF!</definedName>
    <definedName name="MBDatabase" localSheetId="5">#REF!</definedName>
    <definedName name="MBDatabase">#REF!</definedName>
    <definedName name="MC">#REF!</definedName>
    <definedName name="MCCARS">#REF!</definedName>
    <definedName name="MEDIA">#REF!</definedName>
    <definedName name="MENSUEL" localSheetId="4">#REF!</definedName>
    <definedName name="MENSUEL" localSheetId="5">#REF!</definedName>
    <definedName name="MENSUEL">#REF!</definedName>
    <definedName name="MENU">#REF!</definedName>
    <definedName name="MENUPRINCIPAL" localSheetId="4">#REF!</definedName>
    <definedName name="MENUPRINCIPAL" localSheetId="5">#REF!</definedName>
    <definedName name="MENUPRINCIPAL">#REF!</definedName>
    <definedName name="MENUTIL" localSheetId="4">#REF!</definedName>
    <definedName name="MENUTIL" localSheetId="5">#REF!</definedName>
    <definedName name="MENUTIL">#REF!</definedName>
    <definedName name="MERCEDES">#REF!</definedName>
    <definedName name="MESE">#REF!</definedName>
    <definedName name="Metadata">#REF!</definedName>
    <definedName name="method">#REF!</definedName>
    <definedName name="Metrics1">#REF!</definedName>
    <definedName name="Metrics2">#REF!</definedName>
    <definedName name="Metrics3">#REF!</definedName>
    <definedName name="MFG">#REF!</definedName>
    <definedName name="MFGLIST" localSheetId="4">#REF!</definedName>
    <definedName name="MFGLIST" localSheetId="5">#REF!</definedName>
    <definedName name="MFGLIST">#REF!</definedName>
    <definedName name="Midtwest_BCS_two">#REF!</definedName>
    <definedName name="Midwest_BCS">#REF!</definedName>
    <definedName name="Midwest_Consumer">#REF!</definedName>
    <definedName name="mil">1000000</definedName>
    <definedName name="MiLa_Brewing_Co.">#REF!</definedName>
    <definedName name="MIN_COL1">1</definedName>
    <definedName name="MIN_ROW1">1</definedName>
    <definedName name="mincash">#REF!</definedName>
    <definedName name="Minimo" localSheetId="4">#REF!</definedName>
    <definedName name="Minimo" localSheetId="5">#REF!</definedName>
    <definedName name="Minimo">#REF!</definedName>
    <definedName name="miscBlockPad" localSheetId="4">#REF!</definedName>
    <definedName name="miscBlockPad" localSheetId="5">#REF!</definedName>
    <definedName name="miscBlockPad">#REF!</definedName>
    <definedName name="mkjllj">#REF!</definedName>
    <definedName name="MM">#REF!</definedName>
    <definedName name="mmm">#REF!</definedName>
    <definedName name="mmmmmmmmmmmmmmmmmmmmmmmmm">#REF!</definedName>
    <definedName name="mn">#REF!</definedName>
    <definedName name="mno">#REF!</definedName>
    <definedName name="mo1title">#REF!</definedName>
    <definedName name="mo2title">#REF!</definedName>
    <definedName name="mo3title">#REF!</definedName>
    <definedName name="mo4title">#REF!</definedName>
    <definedName name="mo5title">#REF!</definedName>
    <definedName name="mo6title">#REF!</definedName>
    <definedName name="MOD">#REF!</definedName>
    <definedName name="Model_Type">#REF!</definedName>
    <definedName name="MODELL0">#REF!</definedName>
    <definedName name="MODELLO">#REF!</definedName>
    <definedName name="MODELLO1">#REF!</definedName>
    <definedName name="MODIVID">#REF!</definedName>
    <definedName name="Module1.宏2">#REF!</definedName>
    <definedName name="MOIS" localSheetId="4">#REF!</definedName>
    <definedName name="MOIS" localSheetId="5">#REF!</definedName>
    <definedName name="MOIS">#REF!</definedName>
    <definedName name="MOIS_TEXTE" localSheetId="4">#REF!</definedName>
    <definedName name="MOIS_TEXTE" localSheetId="5">#REF!</definedName>
    <definedName name="MOIS_TEXTE">#REF!</definedName>
    <definedName name="MOIS_TEXTE2" localSheetId="4">#REF!</definedName>
    <definedName name="MOIS_TEXTE2" localSheetId="5">#REF!</definedName>
    <definedName name="MOIS_TEXTE2">#REF!</definedName>
    <definedName name="MONITOR_O_LONG" localSheetId="4">#REF!</definedName>
    <definedName name="MONITOR_O_LONG" localSheetId="5">#REF!</definedName>
    <definedName name="MONITOR_O_LONG">#REF!</definedName>
    <definedName name="MONITOR_O_SHORT" localSheetId="4">#REF!</definedName>
    <definedName name="MONITOR_O_SHORT" localSheetId="5">#REF!</definedName>
    <definedName name="MONITOR_O_SHORT">#REF!</definedName>
    <definedName name="MONITOR_P_LONG" localSheetId="4">#REF!</definedName>
    <definedName name="MONITOR_P_LONG" localSheetId="5">#REF!</definedName>
    <definedName name="MONITOR_P_LONG">#REF!</definedName>
    <definedName name="MONITOR_P_SHORT" localSheetId="4">#REF!</definedName>
    <definedName name="MONITOR_P_SHORT" localSheetId="5">#REF!</definedName>
    <definedName name="MONITOR_P_SHORT">#REF!</definedName>
    <definedName name="Month" localSheetId="4">#REF!</definedName>
    <definedName name="Month" localSheetId="5">#REF!</definedName>
    <definedName name="Month">#REF!</definedName>
    <definedName name="Month_Last" localSheetId="4">#REF!</definedName>
    <definedName name="Month_Last" localSheetId="5">#REF!</definedName>
    <definedName name="Month_Last">#REF!</definedName>
    <definedName name="MONTH1" localSheetId="4">#REF!</definedName>
    <definedName name="MONTH1" localSheetId="5">#REF!</definedName>
    <definedName name="MONTH1">#REF!</definedName>
    <definedName name="Monthly_Housing_Budget">#REF!</definedName>
    <definedName name="Monthly_Spendable_Income">#REF!</definedName>
    <definedName name="Monthly_Utilities___Couple">#REF!</definedName>
    <definedName name="Monthly_Utilities___Five">#REF!</definedName>
    <definedName name="Monthly_Utilities___Four">#REF!</definedName>
    <definedName name="Monthly_Utilities___Single">#REF!</definedName>
    <definedName name="Monthly_Utilities___Six">#REF!</definedName>
    <definedName name="Monthly_Utilities___Three">#REF!</definedName>
    <definedName name="Months" localSheetId="4">#REF!</definedName>
    <definedName name="Months" localSheetId="5">#REF!</definedName>
    <definedName name="Months">#REF!</definedName>
    <definedName name="MOV">#REF!</definedName>
    <definedName name="MPSUMMARY">#REF!</definedName>
    <definedName name="MTD_NET">#REF!</definedName>
    <definedName name="MTD_Start">#REF!</definedName>
    <definedName name="MTH">#REF!</definedName>
    <definedName name="Mthly_Copy_Cell_LD">#REF!</definedName>
    <definedName name="Mthly_Copy_Deb_Cards">#REF!</definedName>
    <definedName name="Mthly_Copy_LLLD">#REF!</definedName>
    <definedName name="Mthly_Copy_Paging">#REF!</definedName>
    <definedName name="Mthly_PstAsVal_Cell_LD">#REF!</definedName>
    <definedName name="Mthly_PstAsVal_Cellular" localSheetId="4">#REF!</definedName>
    <definedName name="Mthly_PstAsVal_Cellular" localSheetId="5">#REF!</definedName>
    <definedName name="Mthly_PstAsVal_Cellular">#REF!</definedName>
    <definedName name="Mthly_PstAsVal_Deb_Cards">#REF!</definedName>
    <definedName name="Mthly_PstAsVal_GLR" localSheetId="4">#REF!</definedName>
    <definedName name="Mthly_PstAsVal_GLR" localSheetId="5">#REF!</definedName>
    <definedName name="Mthly_PstAsVal_GLR">#REF!</definedName>
    <definedName name="Mthly_PstAsVal_LLLD">#REF!</definedName>
    <definedName name="Mthly_PstAsVal_NER" localSheetId="4">#REF!</definedName>
    <definedName name="Mthly_PstAsVal_NER" localSheetId="5">#REF!</definedName>
    <definedName name="Mthly_PstAsVal_NER">#REF!</definedName>
    <definedName name="Mthly_PstAsVal_Paging">#REF!</definedName>
    <definedName name="Mthly_PstAsVal_SWBWPBW" localSheetId="4">#REF!</definedName>
    <definedName name="Mthly_PstAsVal_SWBWPBW" localSheetId="5">#REF!</definedName>
    <definedName name="Mthly_PstAsVal_SWBWPBW">#REF!</definedName>
    <definedName name="MTHLY_SERV_SUBSCRIBER">"vlookup"</definedName>
    <definedName name="MWR">#REF!</definedName>
    <definedName name="My_Data">OFFSET(#REF!,0,0,COUNTA(#REF!),COUNTA(#REF!))</definedName>
    <definedName name="My_Help_Return">#REF!</definedName>
    <definedName name="MYR_1994">#REF!</definedName>
    <definedName name="MYR_1995">#REF!</definedName>
    <definedName name="MYR_MONTH">#REF!</definedName>
    <definedName name="MYR_RE96">#REF!</definedName>
    <definedName name="MYR_YTD">#REF!</definedName>
    <definedName name="N" localSheetId="4">#REF!</definedName>
    <definedName name="N" localSheetId="5">#REF!</definedName>
    <definedName name="n" hidden="1">{"M2Print",#N/A,FALSE,"M2"}</definedName>
    <definedName name="NAME">#REF!</definedName>
    <definedName name="NameList">#REF!</definedName>
    <definedName name="NAMEUP">#REF!</definedName>
    <definedName name="Nature" localSheetId="4">#REF!</definedName>
    <definedName name="Nature" localSheetId="5">#REF!</definedName>
    <definedName name="Nature">#REF!</definedName>
    <definedName name="neeeeee">#REF!</definedName>
    <definedName name="Net_adj_for_capitalized_expenses">#REF!</definedName>
    <definedName name="Net_Income">#REF!</definedName>
    <definedName name="Net_income_fore">#REF!</definedName>
    <definedName name="Net_income_growth_avg">#REF!</definedName>
    <definedName name="Net_margin">#REF!</definedName>
    <definedName name="Net_margin_fore">#REF!</definedName>
    <definedName name="Net_PPE_growth_fore">#REF!</definedName>
    <definedName name="Net_sales">#REF!</definedName>
    <definedName name="Net_sales_DCF">#REF!</definedName>
    <definedName name="Net_sales_fore">#REF!</definedName>
    <definedName name="Net_sales_growth_fore">#REF!</definedName>
    <definedName name="NET_TRANSACTION_SUMMARY">#REF!</definedName>
    <definedName name="Net_working_capital">#REF!</definedName>
    <definedName name="Net_working_capital_turns">#REF!</definedName>
    <definedName name="NetFacilityActions">#REF!</definedName>
    <definedName name="NetOtherExp">#REF!</definedName>
    <definedName name="NetWC_turns_fore">#REF!</definedName>
    <definedName name="Network">#REF!</definedName>
    <definedName name="NetworkCode" localSheetId="4">#REF!:INDEX(#REF!,COUNTA(#REF!))</definedName>
    <definedName name="NetworkCode" localSheetId="5">#REF!:INDEX(#REF!,COUNTA(#REF!))</definedName>
    <definedName name="NetworkCode">#REF!:INDEX(#REF!,COUNTA(#REF!))</definedName>
    <definedName name="New">#REF!</definedName>
    <definedName name="NewCancelledBreakout" localSheetId="4">#REF!</definedName>
    <definedName name="NewCancelledBreakout" localSheetId="5">#REF!</definedName>
    <definedName name="NewCancelledBreakout">#REF!</definedName>
    <definedName name="NEWLE">#REF!</definedName>
    <definedName name="neww">#REF!</definedName>
    <definedName name="newww">#REF!</definedName>
    <definedName name="newwww">#REF!</definedName>
    <definedName name="newwwwwww">#REF!</definedName>
    <definedName name="ngn" hidden="1">{"M1Print",#N/A,TRUE,"M1";"M2Print",#N/A,TRUE,"M2";"M1sPrint",#N/A,TRUE,"M1s";"M2aPrint",#N/A,TRUE,"M2a";"M4Print",#N/A,TRUE,"M4";"M5Print",#N/A,TRUE,"M5";"M6Print",#N/A,TRUE,"M6";"M6_1Print",#N/A,TRUE,"M6_1";"M6_2Print",#N/A,TRUE,"M6_2";"M7_1Print",#N/A,TRUE,"M7_1";"M7_2Print",#N/A,TRUE,"M7_2"}</definedName>
    <definedName name="ni">#REF!</definedName>
    <definedName name="nineeight">#REF!,#REF!,#REF!,#REF!</definedName>
    <definedName name="ninefourone">#REF!,#REF!,#REF!,#REF!</definedName>
    <definedName name="ninenine">#REF!,#REF!,#REF!,#REF!</definedName>
    <definedName name="ninethree">#REF!,#REF!,#REF!,#REF!</definedName>
    <definedName name="ninethreefive">#REF!,#REF!,#REF!,#REF!</definedName>
    <definedName name="ninetwo">#REF!,#REF!,#REF!,#REF!</definedName>
    <definedName name="ninetwofive">#REF!,#REF!,#REF!,#REF!</definedName>
    <definedName name="NK" localSheetId="4">#REF!</definedName>
    <definedName name="NK" localSheetId="5">#REF!</definedName>
    <definedName name="NK">#REF!</definedName>
    <definedName name="nm">#REF!</definedName>
    <definedName name="nn">#REF!</definedName>
    <definedName name="NO">#REF!</definedName>
    <definedName name="no_inst">#REF!</definedName>
    <definedName name="no_pay">#REF!</definedName>
    <definedName name="NO_PO">#REF!</definedName>
    <definedName name="NO_TAX">""</definedName>
    <definedName name="NOMI">#REF!</definedName>
    <definedName name="NominalAmount">#REF!</definedName>
    <definedName name="NominalAmountCalc">#REF!</definedName>
    <definedName name="NominalAmountPct">#REF!</definedName>
    <definedName name="NominalAmountPctLimit">#REF!</definedName>
    <definedName name="NominalAmountRationale">#REF!</definedName>
    <definedName name="NominalPerct">#REF!</definedName>
    <definedName name="Non_operating_expenses" localSheetId="4">#REF!</definedName>
    <definedName name="Non_operating_expenses" localSheetId="5">#REF!</definedName>
    <definedName name="Non_operating_expenses">#REF!</definedName>
    <definedName name="Non_operating_income" localSheetId="4">#REF!</definedName>
    <definedName name="Non_operating_income" localSheetId="5">#REF!</definedName>
    <definedName name="Non_operating_income">#REF!</definedName>
    <definedName name="Non_Relocating?">#REF!</definedName>
    <definedName name="Non_Relocating_Adults__not_employee">#REF!</definedName>
    <definedName name="Non_Relocating_Children__Age_0_11">#REF!</definedName>
    <definedName name="Non_Relocating_Children__Age_12">#REF!</definedName>
    <definedName name="none">#REF!</definedName>
    <definedName name="NONETHICALS">#REF!</definedName>
    <definedName name="NonRecurCharges">#REF!</definedName>
    <definedName name="NonRecurringCharges">#REF!</definedName>
    <definedName name="NOOFFFSEGMENTS1" localSheetId="4">#REF!</definedName>
    <definedName name="NOOFFFSEGMENTS1" localSheetId="5">#REF!</definedName>
    <definedName name="NOOFFFSEGMENTS1">#REF!</definedName>
    <definedName name="NOPAT">#REF!</definedName>
    <definedName name="NOPAT_DCF">#REF!</definedName>
    <definedName name="NOPAT_fore">#REF!</definedName>
    <definedName name="NOPAT_growth_avg">#REF!</definedName>
    <definedName name="NOPAT_margin">#REF!</definedName>
    <definedName name="NOPAT_margin_fore">#REF!</definedName>
    <definedName name="NOPAT_Share">#REF!</definedName>
    <definedName name="NOPBT">#REF!</definedName>
    <definedName name="NOPBT_fore">#REF!</definedName>
    <definedName name="Norm_forecast_11_15">#REF!</definedName>
    <definedName name="Norm_forecast_16_25">#REF!</definedName>
    <definedName name="Norm_forecast_4_5">#REF!</definedName>
    <definedName name="Norm_forecast_6_10">#REF!</definedName>
    <definedName name="North_PBW">#REF!</definedName>
    <definedName name="nostro_foreign_1">#REF!</definedName>
    <definedName name="note">#REF!</definedName>
    <definedName name="Note___Idealy_all_prices_should_be_quote_ex_VAT_with_freight_and_packaging_separately_negotiated_and_invoiced.">#REF!</definedName>
    <definedName name="Note_1">#REF!</definedName>
    <definedName name="Note_2">#REF!</definedName>
    <definedName name="Note_3">#REF!</definedName>
    <definedName name="Note5">#REF!</definedName>
    <definedName name="NOTEHEL">#REF!</definedName>
    <definedName name="NOTEHIL">#REF!</definedName>
    <definedName name="Notes">#REF!</definedName>
    <definedName name="notes_catalog">#REF!</definedName>
    <definedName name="notes_status">#REF!</definedName>
    <definedName name="notused" localSheetId="9" hidden="1">{#N/A,#N/A,TRUE,"CPRD";#N/A,#N/A,TRUE,"BCCPDR";#N/A,#N/A,TRUE,"EWRD";#N/A,#N/A,TRUE,"5100";#N/A,#N/A,TRUE,"5110"}</definedName>
    <definedName name="notused" localSheetId="12" hidden="1">{#N/A,#N/A,TRUE,"CPRD";#N/A,#N/A,TRUE,"BCCPDR";#N/A,#N/A,TRUE,"EWRD";#N/A,#N/A,TRUE,"5100";#N/A,#N/A,TRUE,"5110"}</definedName>
    <definedName name="notused" localSheetId="14" hidden="1">{#N/A,#N/A,TRUE,"CPRD";#N/A,#N/A,TRUE,"BCCPDR";#N/A,#N/A,TRUE,"EWRD";#N/A,#N/A,TRUE,"5100";#N/A,#N/A,TRUE,"5110"}</definedName>
    <definedName name="notused" localSheetId="23" hidden="1">{#N/A,#N/A,TRUE,"CPRD";#N/A,#N/A,TRUE,"BCCPDR";#N/A,#N/A,TRUE,"EWRD";#N/A,#N/A,TRUE,"5100";#N/A,#N/A,TRUE,"5110"}</definedName>
    <definedName name="notused" localSheetId="10" hidden="1">{#N/A,#N/A,TRUE,"CPRD";#N/A,#N/A,TRUE,"BCCPDR";#N/A,#N/A,TRUE,"EWRD";#N/A,#N/A,TRUE,"5100";#N/A,#N/A,TRUE,"5110"}</definedName>
    <definedName name="notused" localSheetId="11" hidden="1">{#N/A,#N/A,TRUE,"CPRD";#N/A,#N/A,TRUE,"BCCPDR";#N/A,#N/A,TRUE,"EWRD";#N/A,#N/A,TRUE,"5100";#N/A,#N/A,TRUE,"5110"}</definedName>
    <definedName name="notused" localSheetId="4" hidden="1">{#N/A,#N/A,TRUE,"CPRD";#N/A,#N/A,TRUE,"BCCPDR";#N/A,#N/A,TRUE,"EWRD";#N/A,#N/A,TRUE,"5100";#N/A,#N/A,TRUE,"5110"}</definedName>
    <definedName name="notused" localSheetId="7" hidden="1">{#N/A,#N/A,TRUE,"CPRD";#N/A,#N/A,TRUE,"BCCPDR";#N/A,#N/A,TRUE,"EWRD";#N/A,#N/A,TRUE,"5100";#N/A,#N/A,TRUE,"5110"}</definedName>
    <definedName name="notused" localSheetId="5" hidden="1">{#N/A,#N/A,TRUE,"CPRD";#N/A,#N/A,TRUE,"BCCPDR";#N/A,#N/A,TRUE,"EWRD";#N/A,#N/A,TRUE,"5100";#N/A,#N/A,TRUE,"5110"}</definedName>
    <definedName name="notused" hidden="1">{#N/A,#N/A,TRUE,"CPRD";#N/A,#N/A,TRUE,"BCCPDR";#N/A,#N/A,TRUE,"EWRD";#N/A,#N/A,TRUE,"5100";#N/A,#N/A,TRUE,"5110"}</definedName>
    <definedName name="nov" localSheetId="4">#REF!</definedName>
    <definedName name="nov" localSheetId="5">#REF!</definedName>
    <definedName name="nov">#REF!</definedName>
    <definedName name="Nov_98">#REF!</definedName>
    <definedName name="NOVALGIN">#REF!</definedName>
    <definedName name="NOVE">#REF!</definedName>
    <definedName name="NOVEC">#REF!</definedName>
    <definedName name="NPR_1994">#REF!</definedName>
    <definedName name="NPR_1995">#REF!</definedName>
    <definedName name="NPR_MONTH">#REF!</definedName>
    <definedName name="NPR_RE96">#REF!</definedName>
    <definedName name="NPR_YTD">#REF!</definedName>
    <definedName name="NPT_1">#REF!</definedName>
    <definedName name="NPT_2">#REF!</definedName>
    <definedName name="NPT_P">#REF!</definedName>
    <definedName name="NRB">#REF!</definedName>
    <definedName name="NS">#REF!</definedName>
    <definedName name="NULLCELL">#REF!</definedName>
    <definedName name="NUM_DOCS">#REF!</definedName>
    <definedName name="Number_of_Month">#REF!</definedName>
    <definedName name="Number_of_Months_in_School_Year">#REF!</definedName>
    <definedName name="Number_of_Shares">#REF!</definedName>
    <definedName name="numberofAccCancelled" localSheetId="4">#REF!</definedName>
    <definedName name="numberofAccCancelled" localSheetId="5">#REF!</definedName>
    <definedName name="numberofAccCancelled">#REF!</definedName>
    <definedName name="NUMBEROFDETAILFIELDS1" localSheetId="4">#REF!</definedName>
    <definedName name="NUMBEROFDETAILFIELDS1" localSheetId="5">#REF!</definedName>
    <definedName name="NUMBEROFDETAILFIELDS1">#REF!</definedName>
    <definedName name="NUMBEROFHEADERFIELDS1" localSheetId="4">#REF!</definedName>
    <definedName name="NUMBEROFHEADERFIELDS1" localSheetId="5">#REF!</definedName>
    <definedName name="NUMBEROFHEADERFIELDS1">#REF!</definedName>
    <definedName name="NUMLNGTH">#REF!</definedName>
    <definedName name="NUP">#REF!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NZD_1994">#REF!</definedName>
    <definedName name="NZD_1995">#REF!</definedName>
    <definedName name="NZD_MONTH">#REF!</definedName>
    <definedName name="NZD_RE96">#REF!</definedName>
    <definedName name="NZD_YTD">#REF!</definedName>
    <definedName name="O">#REF!</definedName>
    <definedName name="o_schecks">#REF!</definedName>
    <definedName name="O1_2">#REF!</definedName>
    <definedName name="O1_2_1">#REF!</definedName>
    <definedName name="OA">#REF!</definedName>
    <definedName name="OAMT">#REF!</definedName>
    <definedName name="OAPR">#REF!</definedName>
    <definedName name="OAUG">#REF!</definedName>
    <definedName name="obopop" localSheetId="4">#REF!</definedName>
    <definedName name="obopop" localSheetId="5">#REF!</definedName>
    <definedName name="obopop">#REF!</definedName>
    <definedName name="obs">#REF!</definedName>
    <definedName name="occ_detail">#REF!</definedName>
    <definedName name="OccupancyAndOtherExpenses">#REF!</definedName>
    <definedName name="OCOGM">#REF!</definedName>
    <definedName name="OCT">#REF!</definedName>
    <definedName name="Oct_98">#REF!</definedName>
    <definedName name="October">#REF!</definedName>
    <definedName name="ODBCDATASOURCE1" localSheetId="4">#REF!</definedName>
    <definedName name="ODBCDATASOURCE1" localSheetId="5">#REF!</definedName>
    <definedName name="ODBCDATASOURCE1">#REF!</definedName>
    <definedName name="ODEC">#REF!</definedName>
    <definedName name="ODRIK">#REF!</definedName>
    <definedName name="OFEB">#REF!</definedName>
    <definedName name="ofei">#REF!</definedName>
    <definedName name="ofei1">#REF!</definedName>
    <definedName name="Off_B_S_Income">#REF!</definedName>
    <definedName name="Off_B_S_Income_DCF">#REF!</definedName>
    <definedName name="Off_B_S_Income_fore">#REF!</definedName>
    <definedName name="Off_B_S_Income_growth_fore">#REF!</definedName>
    <definedName name="OFFCLIST" localSheetId="4">#REF!</definedName>
    <definedName name="OFFCLIST" localSheetId="5">#REF!</definedName>
    <definedName name="OFFCLIST">#REF!</definedName>
    <definedName name="offexp">#REF!</definedName>
    <definedName name="OfficerList" localSheetId="4">#REF!</definedName>
    <definedName name="OfficerList" localSheetId="5">#REF!</definedName>
    <definedName name="OfficerList">#REF!</definedName>
    <definedName name="OFTAJUFMXXXYXXXKOOSFYMB" localSheetId="4">#REF!</definedName>
    <definedName name="OFTAJUFMXXXYXXXKOOSFYMB" localSheetId="5">#REF!</definedName>
    <definedName name="OFTAJUFMXXXYXXXKOOSFYMB">#REF!</definedName>
    <definedName name="OI_Var_Output">#REF!</definedName>
    <definedName name="OILMOVE">#REF!</definedName>
    <definedName name="OILMOVEKE">#REF!</definedName>
    <definedName name="OJAN">#REF!</definedName>
    <definedName name="OJUL">#REF!</definedName>
    <definedName name="OJUN">#REF!</definedName>
    <definedName name="Ok">#REF!</definedName>
    <definedName name="OL_1">#REF!</definedName>
    <definedName name="OL_P">#REF!</definedName>
    <definedName name="old" localSheetId="4">#REF!</definedName>
    <definedName name="old" localSheetId="5">#REF!</definedName>
    <definedName name="old">#REF!</definedName>
    <definedName name="OLOC">#REF!</definedName>
    <definedName name="OMAR">#REF!</definedName>
    <definedName name="OMAY">#REF!</definedName>
    <definedName name="ONE">#N/A</definedName>
    <definedName name="ONLINE">#REF!</definedName>
    <definedName name="ONOV">#REF!</definedName>
    <definedName name="oo">#REF!</definedName>
    <definedName name="OOCT">#REF!</definedName>
    <definedName name="ooo" localSheetId="5" hidden="1">{#N/A,#N/A,FALSE,"Sales  total 9712";#N/A,#N/A,FALSE,"Sales  total 9712";#N/A,#N/A,FALSE,"Sales  total 9712";#N/A,#N/A,FALSE,"Sales  total 9712"}</definedName>
    <definedName name="ooo" hidden="1">{#N/A,#N/A,FALSE,"Sales  total 9712";#N/A,#N/A,FALSE,"Sales  total 9712";#N/A,#N/A,FALSE,"Sales  total 9712";#N/A,#N/A,FALSE,"Sales  total 9712"}</definedName>
    <definedName name="op" localSheetId="4">#REF!</definedName>
    <definedName name="op" localSheetId="5">#REF!</definedName>
    <definedName name="op">#REF!</definedName>
    <definedName name="OP_nature">#REF!</definedName>
    <definedName name="opcase">#REF!</definedName>
    <definedName name="OPEL">#REF!</definedName>
    <definedName name="Open" localSheetId="4">#REF!</definedName>
    <definedName name="Open" localSheetId="5">#REF!</definedName>
    <definedName name="Open">#REF!</definedName>
    <definedName name="OPEN_APT" localSheetId="4">#REF!</definedName>
    <definedName name="OPEN_APT" localSheetId="5">#REF!</definedName>
    <definedName name="OPEN_APT">#REF!</definedName>
    <definedName name="OPEN_DDT" localSheetId="4">#REF!</definedName>
    <definedName name="OPEN_DDT" localSheetId="5">#REF!</definedName>
    <definedName name="OPEN_DDT">#REF!</definedName>
    <definedName name="OPEN_LONG_C" localSheetId="4">#REF!</definedName>
    <definedName name="OPEN_LONG_C" localSheetId="5">#REF!</definedName>
    <definedName name="OPEN_LONG_C">#REF!</definedName>
    <definedName name="OPEN_LONG_N" localSheetId="4">#REF!</definedName>
    <definedName name="OPEN_LONG_N" localSheetId="5">#REF!</definedName>
    <definedName name="OPEN_LONG_N">#REF!</definedName>
    <definedName name="OPEN_SHORT_C" localSheetId="4">#REF!</definedName>
    <definedName name="OPEN_SHORT_C" localSheetId="5">#REF!</definedName>
    <definedName name="OPEN_SHORT_C">#REF!</definedName>
    <definedName name="OPEN_SHORT_N" localSheetId="4">#REF!</definedName>
    <definedName name="OPEN_SHORT_N" localSheetId="5">#REF!</definedName>
    <definedName name="OPEN_SHORT_N">#REF!</definedName>
    <definedName name="opening_DT_provn">#REF!</definedName>
    <definedName name="opening_provn">#REF!</definedName>
    <definedName name="Operating_income_fore">#REF!</definedName>
    <definedName name="Operating_Lease_Expense">#REF!</definedName>
    <definedName name="Operating_Lease_Expense_fore">#REF!</definedName>
    <definedName name="Operatingmargin">#REF!</definedName>
    <definedName name="Operation2">#REF!</definedName>
    <definedName name="opp" localSheetId="4">#REF!</definedName>
    <definedName name="opp" localSheetId="5">#REF!</definedName>
    <definedName name="opp">#REF!</definedName>
    <definedName name="OPPORTUNITY" localSheetId="4">#REF!</definedName>
    <definedName name="OPPORTUNITY" localSheetId="5">#REF!</definedName>
    <definedName name="OPPORTUNITY">#REF!</definedName>
    <definedName name="Ops_Data">#REF!</definedName>
    <definedName name="ops_range">#REF!</definedName>
    <definedName name="OPYS">#REF!</definedName>
    <definedName name="OR_nature">#REF!</definedName>
    <definedName name="orac">#REF!</definedName>
    <definedName name="oraginal">#REF!</definedName>
    <definedName name="Oraginal_Period">#REF!</definedName>
    <definedName name="OrderID">#REF!</definedName>
    <definedName name="OrderTable" hidden="1">#REF!</definedName>
    <definedName name="ORELOX">#REF!</definedName>
    <definedName name="ORGLIST" localSheetId="4">#REF!</definedName>
    <definedName name="ORGLIST" localSheetId="5">#REF!</definedName>
    <definedName name="ORGLIST">#REF!</definedName>
    <definedName name="Origin">#REF!</definedName>
    <definedName name="OSEP">#REF!</definedName>
    <definedName name="OT" localSheetId="4">#REF!</definedName>
    <definedName name="OT" localSheetId="5">#REF!</definedName>
    <definedName name="OT">#REF!</definedName>
    <definedName name="OTHASS">#REF!</definedName>
    <definedName name="Other">#REF!</definedName>
    <definedName name="Other_asset_turns">#REF!</definedName>
    <definedName name="Other_asset_turns_fore">#REF!</definedName>
    <definedName name="Other_assets">#REF!</definedName>
    <definedName name="Other_current_assets_growth_fore">#REF!</definedName>
    <definedName name="Other_current_liabilities_growth_fore">#REF!</definedName>
    <definedName name="Other_Debtors_Current">#REF!</definedName>
    <definedName name="Other_Debtors_Prior">#REF!</definedName>
    <definedName name="Other_deferred_expenses" localSheetId="4">#REF!</definedName>
    <definedName name="Other_deferred_expenses" localSheetId="5">#REF!</definedName>
    <definedName name="Other_deferred_expenses">#REF!</definedName>
    <definedName name="Other_dividends">#REF!</definedName>
    <definedName name="Other_Expenses">#REF!</definedName>
    <definedName name="Other_Expenses_fore">#REF!</definedName>
    <definedName name="Other_expenses_gains">#REF!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#REF!</definedName>
    <definedName name="Other_income_growth_fore">#REF!</definedName>
    <definedName name="Other_liabilities_growth_fore">#REF!</definedName>
    <definedName name="Other_payable" localSheetId="4">#REF!</definedName>
    <definedName name="Other_payable" localSheetId="5">#REF!</definedName>
    <definedName name="Other_payable">#REF!</definedName>
    <definedName name="Other_receivable" localSheetId="4">#REF!</definedName>
    <definedName name="Other_receivable" localSheetId="5">#REF!</definedName>
    <definedName name="Other_receivable">#REF!</definedName>
    <definedName name="Other_Segment_Revenues">#REF!</definedName>
    <definedName name="OtherBasis">#REF!</definedName>
    <definedName name="OtherFees">#REF!</definedName>
    <definedName name="OTHERITEM">#REF!</definedName>
    <definedName name="OtherOperCosts">#REF!</definedName>
    <definedName name="otherpropertyDocs" localSheetId="4">#REF!</definedName>
    <definedName name="otherpropertyDocs" localSheetId="5">#REF!</definedName>
    <definedName name="otherpropertyDocs">#REF!</definedName>
    <definedName name="OthNPP">#REF!</definedName>
    <definedName name="OTHOFFICE_1">#REF!</definedName>
    <definedName name="OTHOFFICE_2">#REF!</definedName>
    <definedName name="OTTO">#REF!</definedName>
    <definedName name="OTTOC">#REF!</definedName>
    <definedName name="Out_of_Pocket_Family">#REF!</definedName>
    <definedName name="Out_of_Pocket_Single">#REF!</definedName>
    <definedName name="OutlookYear">#REF!</definedName>
    <definedName name="OUTPUT">#REF!</definedName>
    <definedName name="outstanding">#REF!</definedName>
    <definedName name="Owned">#REF!</definedName>
    <definedName name="owners_equity">#REF!</definedName>
    <definedName name="P">#REF!</definedName>
    <definedName name="p.1">#REF!</definedName>
    <definedName name="p.2">#REF!</definedName>
    <definedName name="P_00B">#REF!</definedName>
    <definedName name="P_00LBE">#REF!</definedName>
    <definedName name="P_00YTD">#REF!</definedName>
    <definedName name="P_01B">#REF!</definedName>
    <definedName name="P_02P">#REF!</definedName>
    <definedName name="P_03P">#REF!</definedName>
    <definedName name="P_04P">#REF!</definedName>
    <definedName name="P_05P">#REF!</definedName>
    <definedName name="P_98A">#REF!</definedName>
    <definedName name="P_99A">#REF!</definedName>
    <definedName name="P_AMOUNT">#REF!</definedName>
    <definedName name="P_BULLET">#REF!</definedName>
    <definedName name="P_CELL">#REF!</definedName>
    <definedName name="P_CELL_INPUT">#REF!</definedName>
    <definedName name="P_CELLWKS">#REF!</definedName>
    <definedName name="P_CLD">#REF!</definedName>
    <definedName name="P_COMMENT">#REF!</definedName>
    <definedName name="P_IN_WKS">#REF!</definedName>
    <definedName name="P_INET">#REF!</definedName>
    <definedName name="P_INET_INPUT">#REF!</definedName>
    <definedName name="P_LEC">#REF!</definedName>
    <definedName name="P_LLLD">#REF!</definedName>
    <definedName name="P_LUT" localSheetId="4">#REF!</definedName>
    <definedName name="P_LUT" localSheetId="5">#REF!</definedName>
    <definedName name="P_LUT">#REF!</definedName>
    <definedName name="P_PAGE">#REF!</definedName>
    <definedName name="P17Euro">#REF!</definedName>
    <definedName name="P17LC">#REF!</definedName>
    <definedName name="P2A110PA">#REF!</definedName>
    <definedName name="P2A110YA">#REF!</definedName>
    <definedName name="P2A120PA">#REF!</definedName>
    <definedName name="P2A120YA">#REF!</definedName>
    <definedName name="P2A180PA">#REF!</definedName>
    <definedName name="P2A180YA">#REF!</definedName>
    <definedName name="P2A240PA">#REF!</definedName>
    <definedName name="P2A240YA">#REF!</definedName>
    <definedName name="P2A320PA">#REF!</definedName>
    <definedName name="P2A320YA">#REF!</definedName>
    <definedName name="P2A330PA">#REF!</definedName>
    <definedName name="P2A330YA">#REF!</definedName>
    <definedName name="P2A340PA">#REF!</definedName>
    <definedName name="P2A340YA">#REF!</definedName>
    <definedName name="P2A360PA">#REF!</definedName>
    <definedName name="P2A360YA">#REF!</definedName>
    <definedName name="P2A380PA">#REF!</definedName>
    <definedName name="P2A380YA">#REF!</definedName>
    <definedName name="P2A390PA">#REF!</definedName>
    <definedName name="P2A390YA">#REF!</definedName>
    <definedName name="P3030PA">#REF!</definedName>
    <definedName name="P3030YA">#REF!</definedName>
    <definedName name="P3050PA">#REF!</definedName>
    <definedName name="P3050YA">#REF!</definedName>
    <definedName name="P3060PA">#REF!</definedName>
    <definedName name="P3060YA">#REF!</definedName>
    <definedName name="P3070PA">#REF!</definedName>
    <definedName name="P3070YA">#REF!</definedName>
    <definedName name="P3090PA">#REF!</definedName>
    <definedName name="P3090YA">#REF!</definedName>
    <definedName name="P3100PA">#REF!</definedName>
    <definedName name="P3100YA">#REF!</definedName>
    <definedName name="P3110PA">#REF!</definedName>
    <definedName name="P3110YA">#REF!</definedName>
    <definedName name="P3120PA">#REF!</definedName>
    <definedName name="P3120YA">#REF!</definedName>
    <definedName name="P3130APA">#REF!</definedName>
    <definedName name="P3130AYA">#REF!</definedName>
    <definedName name="P3130PA">#REF!</definedName>
    <definedName name="P3130YA">#REF!</definedName>
    <definedName name="P3140PA">#REF!</definedName>
    <definedName name="P3140YA">#REF!</definedName>
    <definedName name="P3145PA">#REF!</definedName>
    <definedName name="P3145YA">#REF!</definedName>
    <definedName name="P3150PA">#REF!</definedName>
    <definedName name="P3150YA">#REF!</definedName>
    <definedName name="P3180PA">#REF!</definedName>
    <definedName name="P3180YA">#REF!</definedName>
    <definedName name="P3190PA">#REF!</definedName>
    <definedName name="P3190YA">#REF!</definedName>
    <definedName name="P3200PA">#REF!</definedName>
    <definedName name="P3200YA">#REF!</definedName>
    <definedName name="Pa">#REF!</definedName>
    <definedName name="Package">#REF!</definedName>
    <definedName name="pae">#REF!</definedName>
    <definedName name="PAIEMENT" localSheetId="4">#REF!</definedName>
    <definedName name="PAIEMENT" localSheetId="5">#REF!</definedName>
    <definedName name="PAIEMENT">#REF!</definedName>
    <definedName name="paiements" localSheetId="4">#REF!</definedName>
    <definedName name="paiements" localSheetId="5">#REF!</definedName>
    <definedName name="paiements">#REF!</definedName>
    <definedName name="Palace_Station">#REF!</definedName>
    <definedName name="PaperArea1">"10;48"</definedName>
    <definedName name="part">#REF!</definedName>
    <definedName name="Part_Out">#REF!</definedName>
    <definedName name="part2">#REF!</definedName>
    <definedName name="Partial_year">#REF!</definedName>
    <definedName name="PARTNERS_INITIALS">#REF!</definedName>
    <definedName name="parts">#REF!</definedName>
    <definedName name="PassWord">#REF!</definedName>
    <definedName name="PAX">#REF!</definedName>
    <definedName name="Payroll" localSheetId="4">#REF!</definedName>
    <definedName name="Payroll" localSheetId="5">#REF!</definedName>
    <definedName name="Payroll">#REF!</definedName>
    <definedName name="Payroll_Atl" localSheetId="4">#REF!</definedName>
    <definedName name="Payroll_Atl" localSheetId="5">#REF!</definedName>
    <definedName name="Payroll_Atl">#REF!</definedName>
    <definedName name="Payroll_Dal" localSheetId="4">#REF!</definedName>
    <definedName name="Payroll_Dal" localSheetId="5">#REF!</definedName>
    <definedName name="Payroll_Dal">#REF!</definedName>
    <definedName name="PayrollAndBenefitsExpense">#REF!</definedName>
    <definedName name="PB">#REF!</definedName>
    <definedName name="PB_SGA">#REF!</definedName>
    <definedName name="PBW">#REF!</definedName>
    <definedName name="pcs">#REF!,#REF!,#REF!,#REF!</definedName>
    <definedName name="pcs_pull">#REF!</definedName>
    <definedName name="PE">#REF!</definedName>
    <definedName name="PERDTE">#REF!</definedName>
    <definedName name="PERDTE2">#REF!</definedName>
    <definedName name="PERDTEV">#REF!</definedName>
    <definedName name="Period">#REF!</definedName>
    <definedName name="period_ended">#REF!</definedName>
    <definedName name="Period_hours">#REF!</definedName>
    <definedName name="Period_Profit">#REF!</definedName>
    <definedName name="PeriodEnding">#REF!</definedName>
    <definedName name="PeriodSelect">#REF!</definedName>
    <definedName name="PERIODSETNAME1" localSheetId="4">#REF!</definedName>
    <definedName name="PERIODSETNAME1" localSheetId="5">#REF!</definedName>
    <definedName name="PERIODSETNAME1">#REF!</definedName>
    <definedName name="PFILE">#REF!</definedName>
    <definedName name="PHP_1994">#REF!</definedName>
    <definedName name="PHP_1995">#REF!</definedName>
    <definedName name="PHP_MONTH">#REF!</definedName>
    <definedName name="PHP_RE96">#REF!</definedName>
    <definedName name="PHP_YTD">#REF!</definedName>
    <definedName name="pi">#REF!</definedName>
    <definedName name="pkgcost">#REF!</definedName>
    <definedName name="PKR_1994">#REF!</definedName>
    <definedName name="PKR_1995">#REF!</definedName>
    <definedName name="PKR_MONTH">#REF!</definedName>
    <definedName name="PKR_RE96">#REF!</definedName>
    <definedName name="PKR_YTD">#REF!</definedName>
    <definedName name="PL">#REF!</definedName>
    <definedName name="PL.Open.Total">#REF!</definedName>
    <definedName name="PL.Period.Total">#REF!</definedName>
    <definedName name="PL.Total">#REF!</definedName>
    <definedName name="PL_Closing">#REF!</definedName>
    <definedName name="Plan" localSheetId="4">#REF!</definedName>
    <definedName name="Plan" localSheetId="5">#REF!</definedName>
    <definedName name="Plan">#REF!</definedName>
    <definedName name="Planning52PctMessage">#REF!</definedName>
    <definedName name="PlanningAmount">#REF!</definedName>
    <definedName name="PlanningAmountPct">#REF!</definedName>
    <definedName name="Plano">#REF!</definedName>
    <definedName name="PlatformCopyRange">#REF!</definedName>
    <definedName name="PlatformSortRange">#REF!</definedName>
    <definedName name="PLaudited">#REF!</definedName>
    <definedName name="Pledged_or_not">#REF!</definedName>
    <definedName name="PLopening">#REF!</definedName>
    <definedName name="PlotRatio" localSheetId="4">#REF!</definedName>
    <definedName name="PlotRatio" localSheetId="5">#REF!</definedName>
    <definedName name="PlotRatio">#REF!</definedName>
    <definedName name="PM" localSheetId="4">#REF!</definedName>
    <definedName name="PM" localSheetId="5">#REF!</definedName>
    <definedName name="PM">#REF!</definedName>
    <definedName name="PMENU">#REF!</definedName>
    <definedName name="PMRationale">#REF!</definedName>
    <definedName name="PO">#REF!</definedName>
    <definedName name="Pool" localSheetId="4">#REF!</definedName>
    <definedName name="Pool" localSheetId="5">#REF!</definedName>
    <definedName name="Pool">#REF!</definedName>
    <definedName name="poop" localSheetId="4">#REF!</definedName>
    <definedName name="poop" localSheetId="5">#REF!</definedName>
    <definedName name="poop">#REF!</definedName>
    <definedName name="PopCache_GL_INTERFACE_REFERENCE7" localSheetId="4">#REF!</definedName>
    <definedName name="PopCache_GL_INTERFACE_REFERENCE7" localSheetId="5">#REF!</definedName>
    <definedName name="PopCache_GL_INTERFACE_REFERENCE7">#REF!</definedName>
    <definedName name="PopCache_GL_INTERFACE_REFERENCE7_12">#REF!</definedName>
    <definedName name="PopCache_GL_INTERFACE_REFERENCE7_2">#REF!</definedName>
    <definedName name="PopCache_GL_INTERFACE_REFERENCE7_4">#REF!</definedName>
    <definedName name="PopCache_GL_INTERFACE_REFERENCE7_5">#REF!</definedName>
    <definedName name="PopCache_GL_INTERFACE_REFERENCE7_6">#REF!</definedName>
    <definedName name="PopupMsg">#REF!</definedName>
    <definedName name="Portfolio" localSheetId="4">#REF!</definedName>
    <definedName name="Portfolio" localSheetId="5">#REF!</definedName>
    <definedName name="Portfolio">#REF!</definedName>
    <definedName name="POSTERRORSTOSUSP1" localSheetId="4">#REF!</definedName>
    <definedName name="POSTERRORSTOSUSP1" localSheetId="5">#REF!</definedName>
    <definedName name="POSTERRORSTOSUSP1">#REF!</definedName>
    <definedName name="pp" localSheetId="4">#REF!</definedName>
    <definedName name="pp" localSheetId="5">#REF!</definedName>
    <definedName name="pp">#REF!</definedName>
    <definedName name="PPnE_turns_fore">#REF!</definedName>
    <definedName name="pppp">#REF!</definedName>
    <definedName name="pppppp">#REF!</definedName>
    <definedName name="pppppppppp">#REF!</definedName>
    <definedName name="ppppppppppppppppppppppppppppp">#REF!</definedName>
    <definedName name="pppppppppppppppppppppppppppppppppppp">#REF!</definedName>
    <definedName name="PQOU2U" localSheetId="4">#REF!</definedName>
    <definedName name="PQOU2U" localSheetId="5">#REF!</definedName>
    <definedName name="PQOU2U">#REF!</definedName>
    <definedName name="PrdGroup">#REF!</definedName>
    <definedName name="Pre_School_mo_cost">#REF!</definedName>
    <definedName name="Pre_Tax_Income">#REF!</definedName>
    <definedName name="PREF">#REF!</definedName>
    <definedName name="Prefecture" localSheetId="4">#REF!</definedName>
    <definedName name="Prefecture" localSheetId="5">#REF!</definedName>
    <definedName name="Prefecture">#REF!</definedName>
    <definedName name="Preferred_stock">#REF!</definedName>
    <definedName name="Preferred_stock_growth_fore">#REF!</definedName>
    <definedName name="Prepaid_expenses___Deferred_Assets" localSheetId="4">#REF!</definedName>
    <definedName name="Prepaid_expenses___Deferred_Assets" localSheetId="5">#REF!</definedName>
    <definedName name="Prepaid_expenses___Deferred_Assets">#REF!</definedName>
    <definedName name="PreparedBy">#REF!</definedName>
    <definedName name="PreparedDate">#REF!</definedName>
    <definedName name="PREPAYM">#REF!</definedName>
    <definedName name="Present_Value_Oper_lease">#REF!</definedName>
    <definedName name="PresentationNormalA4">#REF!</definedName>
    <definedName name="Pretax_income">#REF!</definedName>
    <definedName name="Pretax_income_fore">#REF!</definedName>
    <definedName name="price">#REF!</definedName>
    <definedName name="PRINT">#REF!</definedName>
    <definedName name="PRINT_0604">#REF!</definedName>
    <definedName name="_xlnm.Print_Area">#REF!</definedName>
    <definedName name="Print_Area_MI">#REF!</definedName>
    <definedName name="print_area1">#REF!</definedName>
    <definedName name="PRINT_GL0604">#REF!</definedName>
    <definedName name="PRINT_RECAP" localSheetId="4">#REF!</definedName>
    <definedName name="PRINT_RECAP" localSheetId="5">#REF!</definedName>
    <definedName name="PRINT_RECAP">#REF!</definedName>
    <definedName name="_xlnm.Print_Titles" localSheetId="4">#REF!</definedName>
    <definedName name="_xlnm.Print_Titles" localSheetId="5">#REF!</definedName>
    <definedName name="_xlnm.Print_Titles">#REF!</definedName>
    <definedName name="Print_Titles_MI">#REF!</definedName>
    <definedName name="print1">#REF!</definedName>
    <definedName name="print2">#REF!</definedName>
    <definedName name="PrintAreaIndexZone">OFFSET(#REF!,0,0,MATCH("Grand Total",#REF!,0),25)</definedName>
    <definedName name="PRINTIT">#REF!</definedName>
    <definedName name="PRINTMENU">#REF!</definedName>
    <definedName name="PRINTMENU_2">#REF!</definedName>
    <definedName name="PrintZone">#REF!,#REF!</definedName>
    <definedName name="PRIOR">#REF!</definedName>
    <definedName name="Prior_NCS">#REF!</definedName>
    <definedName name="Prior_Other_Income">#REF!</definedName>
    <definedName name="Prior_Spareparts">#REF!</definedName>
    <definedName name="Prior_UCS">#REF!</definedName>
    <definedName name="Prior_Workshop">#REF!</definedName>
    <definedName name="PriorRows">#REF!</definedName>
    <definedName name="Process">#REF!</definedName>
    <definedName name="process2" localSheetId="4">#REF!</definedName>
    <definedName name="process2" localSheetId="5">#REF!</definedName>
    <definedName name="process2">#REF!</definedName>
    <definedName name="PROD_APT" localSheetId="4">#REF!</definedName>
    <definedName name="PROD_APT" localSheetId="5">#REF!</definedName>
    <definedName name="PROD_APT">#REF!</definedName>
    <definedName name="PROD_DDT" localSheetId="4">#REF!</definedName>
    <definedName name="PROD_DDT" localSheetId="5">#REF!</definedName>
    <definedName name="PROD_DDT">#REF!</definedName>
    <definedName name="PROD_LONG" localSheetId="4">#REF!</definedName>
    <definedName name="PROD_LONG" localSheetId="5">#REF!</definedName>
    <definedName name="PROD_LONG">#REF!</definedName>
    <definedName name="PROD_SHORT" localSheetId="4">#REF!</definedName>
    <definedName name="PROD_SHORT" localSheetId="5">#REF!</definedName>
    <definedName name="PROD_SHORT">#REF!</definedName>
    <definedName name="PRODATAQT">#REF!</definedName>
    <definedName name="prodconv">#REF!</definedName>
    <definedName name="ProdForm" hidden="1">#REF!</definedName>
    <definedName name="Product" hidden="1">#REF!</definedName>
    <definedName name="Product_List">#REF!</definedName>
    <definedName name="ProductList">#REF!</definedName>
    <definedName name="PROF">#REF!</definedName>
    <definedName name="PROFIT">#REF!</definedName>
    <definedName name="profytd">#REF!</definedName>
    <definedName name="projconv">#REF!</definedName>
    <definedName name="ProList">#REF!</definedName>
    <definedName name="PROPERTY_1">#REF!</definedName>
    <definedName name="PROPERTY_2">#REF!</definedName>
    <definedName name="PropertyType" localSheetId="4">#REF!</definedName>
    <definedName name="PropertyType" localSheetId="5">#REF!</definedName>
    <definedName name="PropertyType">#REF!</definedName>
    <definedName name="Prophix_BS">#REF!</definedName>
    <definedName name="Prophix_PL">#REF!</definedName>
    <definedName name="PROV">#REF!</definedName>
    <definedName name="PROVA">#REF!</definedName>
    <definedName name="Provision">#REF!</definedName>
    <definedName name="ProvisionInmaterial1">#REF!</definedName>
    <definedName name="ProvisionInmaterial2">#REF!</definedName>
    <definedName name="PRT_AGEING">#REF!</definedName>
    <definedName name="PRT_BACKUP">#REF!</definedName>
    <definedName name="PRT_COVER">#REF!</definedName>
    <definedName name="PRT_ENTRIES">#REF!</definedName>
    <definedName name="PRT_FIAT">#REF!</definedName>
    <definedName name="PRT_FORD">#REF!</definedName>
    <definedName name="PRT_FORDACT">#REF!</definedName>
    <definedName name="PRT_ITEMS">#REF!</definedName>
    <definedName name="PRT_OPEL">#REF!</definedName>
    <definedName name="PRT_OPELACT">#REF!</definedName>
    <definedName name="PRT_RECON">#REF!</definedName>
    <definedName name="PRT_ROAD">#REF!</definedName>
    <definedName name="PRT_TOY">#REF!</definedName>
    <definedName name="PSUEDO">#REF!</definedName>
    <definedName name="Purchase_In">#REF!</definedName>
    <definedName name="Purchase_In_1999">#REF!</definedName>
    <definedName name="q" localSheetId="4">#REF!</definedName>
    <definedName name="q" localSheetId="5">#REF!</definedName>
    <definedName name="q">#REF!</definedName>
    <definedName name="q\">#REF!</definedName>
    <definedName name="Q_00B">#REF!</definedName>
    <definedName name="Q_00F">#REF!</definedName>
    <definedName name="Q_00LBE">#REF!</definedName>
    <definedName name="Q_00YTD">#REF!</definedName>
    <definedName name="Q_01B">#REF!</definedName>
    <definedName name="Q_02P">#REF!</definedName>
    <definedName name="Q_03P">#REF!</definedName>
    <definedName name="Q_04P">#REF!</definedName>
    <definedName name="Q_05P">#REF!</definedName>
    <definedName name="Q_98A">#REF!</definedName>
    <definedName name="Q_99A">#REF!</definedName>
    <definedName name="q34r">#REF!</definedName>
    <definedName name="q43qre">#REF!</definedName>
    <definedName name="QADs">#REF!</definedName>
    <definedName name="QD" localSheetId="4">#REF!</definedName>
    <definedName name="QD" localSheetId="5">#REF!</definedName>
    <definedName name="QD">#REF!</definedName>
    <definedName name="QD2A">#REF!</definedName>
    <definedName name="QD2B">#REF!</definedName>
    <definedName name="QD3A">#REF!</definedName>
    <definedName name="QD3C">#REF!</definedName>
    <definedName name="qew">#REF!</definedName>
    <definedName name="QF1A">#REF!</definedName>
    <definedName name="QF1B">#REF!</definedName>
    <definedName name="qfg">#REF!</definedName>
    <definedName name="qq">#REF!</definedName>
    <definedName name="qqq">#REF!</definedName>
    <definedName name="QQQQ">#REF!</definedName>
    <definedName name="qqqqq">#REF!</definedName>
    <definedName name="qqqqqq">#REF!</definedName>
    <definedName name="qqqqqqqqqqqqqqqqqqqqqqqqqqqqqqqqqqq">#REF!</definedName>
    <definedName name="qselPOAllocDetail">#REF!</definedName>
    <definedName name="QTR" localSheetId="4">#REF!</definedName>
    <definedName name="QTR" localSheetId="5">#REF!</definedName>
    <definedName name="QTR">#REF!</definedName>
    <definedName name="Quarter" localSheetId="4">#REF!</definedName>
    <definedName name="Quarter" localSheetId="5">#REF!</definedName>
    <definedName name="Quarter">#REF!</definedName>
    <definedName name="Quarter_Last" localSheetId="4">#REF!</definedName>
    <definedName name="Quarter_Last" localSheetId="5">#REF!</definedName>
    <definedName name="Quarter_Last">#REF!</definedName>
    <definedName name="QUATTRO">#REF!</definedName>
    <definedName name="QUATTROC">#REF!</definedName>
    <definedName name="QUE_INCOME">#REF!</definedName>
    <definedName name="Query1">#REF!</definedName>
    <definedName name="QueryUPLDCASHJE">#REF!</definedName>
    <definedName name="QUIT">#REF!</definedName>
    <definedName name="QVAR">#REF!</definedName>
    <definedName name="qw">#REF!</definedName>
    <definedName name="qwe">#REF!</definedName>
    <definedName name="qwertyuiopasdfghjkl" localSheetId="9" hidden="1">{"M2aPrint",#N/A,FALSE,"M2a"}</definedName>
    <definedName name="qwertyuiopasdfghjkl" localSheetId="12" hidden="1">{"M2aPrint",#N/A,FALSE,"M2a"}</definedName>
    <definedName name="qwertyuiopasdfghjkl" localSheetId="14" hidden="1">{"M2aPrint",#N/A,FALSE,"M2a"}</definedName>
    <definedName name="qwertyuiopasdfghjkl" localSheetId="23" hidden="1">{"M2aPrint",#N/A,FALSE,"M2a"}</definedName>
    <definedName name="qwertyuiopasdfghjkl" localSheetId="10" hidden="1">{"M2aPrint",#N/A,FALSE,"M2a"}</definedName>
    <definedName name="qwertyuiopasdfghjkl" localSheetId="11" hidden="1">{"M2aPrint",#N/A,FALSE,"M2a"}</definedName>
    <definedName name="qwertyuiopasdfghjkl" localSheetId="4" hidden="1">{"M2aPrint",#N/A,FALSE,"M2a"}</definedName>
    <definedName name="qwertyuiopasdfghjkl" localSheetId="7" hidden="1">{"M2aPrint",#N/A,FALSE,"M2a"}</definedName>
    <definedName name="qwertyuiopasdfghjkl" localSheetId="5" hidden="1">{"M2aPrint",#N/A,FALSE,"M2a"}</definedName>
    <definedName name="qwertyuiopasdfghjkl" hidden="1">{"M2aPrint",#N/A,FALSE,"M2a"}</definedName>
    <definedName name="qwwertyuiop" localSheetId="9" hidden="1">{"M2Print",#N/A,FALSE,"M2"}</definedName>
    <definedName name="qwwertyuiop" localSheetId="12" hidden="1">{"M2Print",#N/A,FALSE,"M2"}</definedName>
    <definedName name="qwwertyuiop" localSheetId="14" hidden="1">{"M2Print",#N/A,FALSE,"M2"}</definedName>
    <definedName name="qwwertyuiop" localSheetId="23" hidden="1">{"M2Print",#N/A,FALSE,"M2"}</definedName>
    <definedName name="qwwertyuiop" localSheetId="10" hidden="1">{"M2Print",#N/A,FALSE,"M2"}</definedName>
    <definedName name="qwwertyuiop" localSheetId="11" hidden="1">{"M2Print",#N/A,FALSE,"M2"}</definedName>
    <definedName name="qwwertyuiop" localSheetId="4" hidden="1">{"M2Print",#N/A,FALSE,"M2"}</definedName>
    <definedName name="qwwertyuiop" localSheetId="7" hidden="1">{"M2Print",#N/A,FALSE,"M2"}</definedName>
    <definedName name="qwwertyuiop" localSheetId="5" hidden="1">{"M2Print",#N/A,FALSE,"M2"}</definedName>
    <definedName name="qwwertyuiop" hidden="1">{"M2Print",#N/A,FALSE,"M2"}</definedName>
    <definedName name="qwwewdadsadwwer">#REF!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_D_amort_years">#REF!</definedName>
    <definedName name="R_D_Amortization">#REF!</definedName>
    <definedName name="R_D_expense">#REF!</definedName>
    <definedName name="ragds">#REF!</definedName>
    <definedName name="Range" localSheetId="4">#REF!</definedName>
    <definedName name="Range" localSheetId="5">#REF!</definedName>
    <definedName name="Range">#REF!</definedName>
    <definedName name="Range_Names">#REF!</definedName>
    <definedName name="range1" localSheetId="4">#REF!</definedName>
    <definedName name="range1" localSheetId="5">#REF!</definedName>
    <definedName name="range1">#REF!</definedName>
    <definedName name="RangeHigher">#REF!</definedName>
    <definedName name="RangeLower">#REF!</definedName>
    <definedName name="rate">#REF!</definedName>
    <definedName name="Rate1" localSheetId="4">#REF!</definedName>
    <definedName name="Rate1" localSheetId="5">#REF!</definedName>
    <definedName name="Rate1">#REF!</definedName>
    <definedName name="rate11">#REF!</definedName>
    <definedName name="rate12">#REF!</definedName>
    <definedName name="rate13">#REF!</definedName>
    <definedName name="rate14">#REF!</definedName>
    <definedName name="rate15">#REF!</definedName>
    <definedName name="rate16">#REF!</definedName>
    <definedName name="rate17">#REF!</definedName>
    <definedName name="RateRange">OFFSET(#REF!,0,0,MATCH("Grand Total",#REF!,0),11)</definedName>
    <definedName name="RATES" localSheetId="4">#REF!</definedName>
    <definedName name="RATES" localSheetId="5">#REF!</definedName>
    <definedName name="RATES">#REF!</definedName>
    <definedName name="RawData">#REF!</definedName>
    <definedName name="RawHeader">#REF!</definedName>
    <definedName name="RCArea" hidden="1">#REF!</definedName>
    <definedName name="RDY">#REF!</definedName>
    <definedName name="READY">#REF!</definedName>
    <definedName name="rec" localSheetId="4">#REF!</definedName>
    <definedName name="rec" localSheetId="5">#REF!</definedName>
    <definedName name="rec">#REF!</definedName>
    <definedName name="RECAP">#REF!</definedName>
    <definedName name="RECAP_M" localSheetId="4">#REF!</definedName>
    <definedName name="RECAP_M" localSheetId="5">#REF!</definedName>
    <definedName name="RECAP_M">#REF!</definedName>
    <definedName name="Receivables_collectable_after_1_year" localSheetId="4">#REF!</definedName>
    <definedName name="Receivables_collectable_after_1_year" localSheetId="5">#REF!</definedName>
    <definedName name="Receivables_collectable_after_1_year">#REF!</definedName>
    <definedName name="Reclass">#REF!</definedName>
    <definedName name="RECON">#REF!</definedName>
    <definedName name="recon1" localSheetId="4">#REF!</definedName>
    <definedName name="recon1" localSheetId="5">#REF!</definedName>
    <definedName name="recon1">#REF!</definedName>
    <definedName name="Recorded_on_both_sides?">#REF!</definedName>
    <definedName name="RecordedAuditDifferences">#REF!</definedName>
    <definedName name="Recover" localSheetId="4">#REF!</definedName>
    <definedName name="Recover" localSheetId="5">#REF!</definedName>
    <definedName name="Recover">#REF!</definedName>
    <definedName name="RecurringNetIncome">#REF!</definedName>
    <definedName name="REDFIN">#REF!</definedName>
    <definedName name="REE_1">#REF!</definedName>
    <definedName name="REE_2">#REF!</definedName>
    <definedName name="REF" localSheetId="4">#REF!</definedName>
    <definedName name="REF" localSheetId="5">#REF!</definedName>
    <definedName name="REF">#REF!</definedName>
    <definedName name="Ref_1" localSheetId="4">#REF!</definedName>
    <definedName name="Ref_1" localSheetId="5">#REF!</definedName>
    <definedName name="Ref_1">#REF!</definedName>
    <definedName name="Ref_3">#REF!</definedName>
    <definedName name="Ref_4">#REF!</definedName>
    <definedName name="Ref_5">#REF!</definedName>
    <definedName name="Ref_Dept_Add_HR_Info">#REF!</definedName>
    <definedName name="Ref_Dept_HR_Info">#REF!</definedName>
    <definedName name="Ref_K400">#REF!</definedName>
    <definedName name="REF_LOC" localSheetId="4">#REF!</definedName>
    <definedName name="REF_LOC" localSheetId="5">#REF!</definedName>
    <definedName name="REF_LOC">#REF!</definedName>
    <definedName name="Ref_Number1">#REF!</definedName>
    <definedName name="Ref_Number2">#REF!</definedName>
    <definedName name="Ref_to_F1">#REF!</definedName>
    <definedName name="Ref_to_F2">#REF!</definedName>
    <definedName name="Ref_to_F3">#REF!</definedName>
    <definedName name="Ref_to_F4">#REF!</definedName>
    <definedName name="Ref_to_F5">#REF!</definedName>
    <definedName name="Ref_to_F6">#REF!</definedName>
    <definedName name="Ref_to_K1">#REF!</definedName>
    <definedName name="Ref_to_K2">#REF!</definedName>
    <definedName name="Ref_to_K3">#REF!</definedName>
    <definedName name="Ref_to_U200_1">#REF!</definedName>
    <definedName name="Ref_to_U210_1">#REF!</definedName>
    <definedName name="Ref_to_U400_1">#REF!</definedName>
    <definedName name="REFLUDAN">#REF!</definedName>
    <definedName name="Regions" localSheetId="4">OFFSET(#REF!,1,0,COUNTA(#REF!),1)</definedName>
    <definedName name="Regions" localSheetId="5">OFFSET(#REF!,1,0,COUNTA(#REF!),1)</definedName>
    <definedName name="Regions">OFFSET(#REF!,1,0,COUNTA(#REF!),1)</definedName>
    <definedName name="Related_Co_Current">#REF!</definedName>
    <definedName name="Related_Co_Prior">#REF!</definedName>
    <definedName name="Related_Parties_Current">#REF!</definedName>
    <definedName name="Related_Parties_Prior">#REF!</definedName>
    <definedName name="RENAULT">#REF!</definedName>
    <definedName name="rent">#REF!</definedName>
    <definedName name="repairs">#REF!</definedName>
    <definedName name="REPORT">#REF!</definedName>
    <definedName name="Reporting" localSheetId="4">#REF!</definedName>
    <definedName name="Reporting" localSheetId="5">#REF!</definedName>
    <definedName name="Reporting">#REF!</definedName>
    <definedName name="Reporting_Period">#REF!</definedName>
    <definedName name="ReportMonth">#REF!</definedName>
    <definedName name="Reports?">#REF!</definedName>
    <definedName name="Reprice" localSheetId="4">#REF!</definedName>
    <definedName name="Reprice" localSheetId="5">#REF!</definedName>
    <definedName name="Reprice">#REF!</definedName>
    <definedName name="Required_cash_percent">#REF!</definedName>
    <definedName name="rere" localSheetId="4">#REF!</definedName>
    <definedName name="rere" localSheetId="5">#REF!</definedName>
    <definedName name="rere">#REF!</definedName>
    <definedName name="RES">#REF!</definedName>
    <definedName name="RES_C" localSheetId="4">#REF!</definedName>
    <definedName name="RES_C" localSheetId="5">#REF!</definedName>
    <definedName name="RES_C">#REF!</definedName>
    <definedName name="RES_N" localSheetId="4">#REF!</definedName>
    <definedName name="RES_N" localSheetId="5">#REF!</definedName>
    <definedName name="RES_N">#REF!</definedName>
    <definedName name="RESPONSIBILITYAPPLICATIONID1" localSheetId="4">#REF!</definedName>
    <definedName name="RESPONSIBILITYAPPLICATIONID1" localSheetId="5">#REF!</definedName>
    <definedName name="RESPONSIBILITYAPPLICATIONID1">#REF!</definedName>
    <definedName name="RESPONSIBILITYID1" localSheetId="4">#REF!</definedName>
    <definedName name="RESPONSIBILITYID1" localSheetId="5">#REF!</definedName>
    <definedName name="RESPONSIBILITYID1">#REF!</definedName>
    <definedName name="RESPONSIBILITYNAME1" localSheetId="4">#REF!</definedName>
    <definedName name="RESPONSIBILITYNAME1" localSheetId="5">#REF!</definedName>
    <definedName name="RESPONSIBILITYNAME1">#REF!</definedName>
    <definedName name="Restructuring_charges">#REF!</definedName>
    <definedName name="Restructuring_charges_growth_fore">#REF!</definedName>
    <definedName name="Results">#REF!</definedName>
    <definedName name="ResultsAECN11">#REF!</definedName>
    <definedName name="Retrieve">#REF!</definedName>
    <definedName name="Retrieve_Eur">#REF!</definedName>
    <definedName name="reur">#REF!</definedName>
    <definedName name="REV">#REF!</definedName>
    <definedName name="Revenue" localSheetId="4">#REF!</definedName>
    <definedName name="Revenue" localSheetId="5">#REF!</definedName>
    <definedName name="Revenue">#REF!</definedName>
    <definedName name="Reverse_Void" localSheetId="4">#REF!</definedName>
    <definedName name="Reverse_Void" localSheetId="5">#REF!</definedName>
    <definedName name="Reverse_Void">#REF!</definedName>
    <definedName name="ReversedPO">#REF!</definedName>
    <definedName name="ReviewedBy">#REF!</definedName>
    <definedName name="ReviewedDate">#REF!</definedName>
    <definedName name="RevMgtfee">#REF!</definedName>
    <definedName name="REVREC">#REF!</definedName>
    <definedName name="RevRent">#REF!</definedName>
    <definedName name="RevTracker" localSheetId="4">#REF!</definedName>
    <definedName name="RevTracker" localSheetId="5">#REF!</definedName>
    <definedName name="RevTracker">#REF!</definedName>
    <definedName name="RF">#REF!</definedName>
    <definedName name="RGUL" localSheetId="4">#REF!</definedName>
    <definedName name="RGUL" localSheetId="5">#REF!</definedName>
    <definedName name="RGUL">#REF!</definedName>
    <definedName name="RICEV">#REF!</definedName>
    <definedName name="RIFADINE">#REF!</definedName>
    <definedName name="RIFATER">#REF!</definedName>
    <definedName name="right_copy" localSheetId="4">#REF!</definedName>
    <definedName name="right_copy" localSheetId="5">#REF!</definedName>
    <definedName name="right_copy">#REF!</definedName>
    <definedName name="Risk">#REF!</definedName>
    <definedName name="rita">#REF!</definedName>
    <definedName name="RJE" hidden="1">{"toptrial",#N/A,TRUE,"toptrial";"adjustment",#N/A,TRUE,"toptrial";"voucher",#N/A,TRUE,"toptrial"}</definedName>
    <definedName name="RJE_1">#REF!</definedName>
    <definedName name="RMBTotalexp" localSheetId="4">#REF!</definedName>
    <definedName name="RMBTotalexp" localSheetId="5">#REF!</definedName>
    <definedName name="RMBTotalexp">#REF!</definedName>
    <definedName name="RMCOptions">"*010000000000000"</definedName>
    <definedName name="RnD_expense">#REF!</definedName>
    <definedName name="RnD_expense_fore">#REF!</definedName>
    <definedName name="RnD_expense_growth_fore">#REF!</definedName>
    <definedName name="RnD_expenses_fore">#REF!</definedName>
    <definedName name="ROAD">#REF!</definedName>
    <definedName name="ROBBERT">#REF!</definedName>
    <definedName name="ROTAZIONE">#REF!</definedName>
    <definedName name="row">#REF!</definedName>
    <definedName name="ROWBORDER">#REF!</definedName>
    <definedName name="rowid">#REF!</definedName>
    <definedName name="ROWSTOUPLOAD1" localSheetId="4">#REF!</definedName>
    <definedName name="ROWSTOUPLOAD1" localSheetId="5">#REF!</definedName>
    <definedName name="ROWSTOUPLOAD1">#REF!</definedName>
    <definedName name="RP">#REF!</definedName>
    <definedName name="rpt">#REF!</definedName>
    <definedName name="RptDate" localSheetId="4">#REF!</definedName>
    <definedName name="RptDate" localSheetId="5">#REF!</definedName>
    <definedName name="RptDate">#REF!</definedName>
    <definedName name="rr">#REF!</definedName>
    <definedName name="rRibbonXPointer" localSheetId="4">#REF!</definedName>
    <definedName name="rRibbonXPointer" localSheetId="5">#REF!</definedName>
    <definedName name="rRibbonXPointer">#REF!</definedName>
    <definedName name="RS">#REF!</definedName>
    <definedName name="RULID">#REF!</definedName>
    <definedName name="RUN">#REF!</definedName>
    <definedName name="Run_Adr">""</definedName>
    <definedName name="Run_Zip">""</definedName>
    <definedName name="RunMonths">"12"</definedName>
    <definedName name="RYQ">#REF!</definedName>
    <definedName name="RYTHMODA">#REF!</definedName>
    <definedName name="s">#REF!</definedName>
    <definedName name="S_AcctNum">#REF!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Total">#REF!</definedName>
    <definedName name="S_Total1">#REF!</definedName>
    <definedName name="S_Total2">#REF!</definedName>
    <definedName name="S_Total3">#REF!</definedName>
    <definedName name="sa">#REF!</definedName>
    <definedName name="SABRIL">#REF!</definedName>
    <definedName name="SAD" localSheetId="4">#REF!</definedName>
    <definedName name="SAD" localSheetId="5">#REF!</definedName>
    <definedName name="SAD">#REF!</definedName>
    <definedName name="sadasd">#REF!</definedName>
    <definedName name="safasf" localSheetId="4">#REF!</definedName>
    <definedName name="safasf" localSheetId="5">#REF!</definedName>
    <definedName name="safasf">#REF!</definedName>
    <definedName name="safdad">#REF!</definedName>
    <definedName name="salaries">#REF!</definedName>
    <definedName name="Salary_Costs_Assignment">#REF!</definedName>
    <definedName name="Saldo">#REF!</definedName>
    <definedName name="SALES">#REF!</definedName>
    <definedName name="Sales_growth_avg">#REF!</definedName>
    <definedName name="Sales_tax" localSheetId="4">#REF!</definedName>
    <definedName name="Sales_tax" localSheetId="5">#REF!</definedName>
    <definedName name="Sales_tax">#REF!</definedName>
    <definedName name="SALES_TRANSACTION_TEST_DETAILS">#REF!</definedName>
    <definedName name="Sales_Var_Output">#REF!</definedName>
    <definedName name="Sales96">#REF!</definedName>
    <definedName name="SalesAct95">#REF!</definedName>
    <definedName name="salesannual">#REF!</definedName>
    <definedName name="SalesPlan">#REF!</definedName>
    <definedName name="salesquarter">#REF!</definedName>
    <definedName name="SalesSum">#REF!</definedName>
    <definedName name="salvage">#REF!</definedName>
    <definedName name="SAMT">#REF!</definedName>
    <definedName name="SAN_JOSE">#REF!</definedName>
    <definedName name="SanJoseOH">#REF!</definedName>
    <definedName name="SAPBEXdnldView" hidden="1">"4D4WVRAZFXWLPKS3R52UJB0QG"</definedName>
    <definedName name="SAPBEXrevision" hidden="1">1</definedName>
    <definedName name="SAPBEXsysID" hidden="1">"PE4"</definedName>
    <definedName name="SAPBEXwbID" hidden="1">"3Q4R7W3VD66V3CXTGQHGIRCBE"</definedName>
    <definedName name="SAPR">#REF!</definedName>
    <definedName name="SAS_0604">#REF!</definedName>
    <definedName name="SAUG">#REF!</definedName>
    <definedName name="SAUVE" localSheetId="4">#REF!</definedName>
    <definedName name="SAUVE" localSheetId="5">#REF!</definedName>
    <definedName name="SAUVE">#REF!</definedName>
    <definedName name="SAVE">#REF!</definedName>
    <definedName name="SavedResult">1</definedName>
    <definedName name="SAVEIT">#REF!</definedName>
    <definedName name="SB">#REF!</definedName>
    <definedName name="sc" localSheetId="4">#REF!</definedName>
    <definedName name="sc" localSheetId="5">#REF!</definedName>
    <definedName name="sc">#REF!</definedName>
    <definedName name="Scale" localSheetId="4">#REF!</definedName>
    <definedName name="Scale" localSheetId="5">#REF!</definedName>
    <definedName name="Scale">#REF!</definedName>
    <definedName name="Scenario">#REF!</definedName>
    <definedName name="scenario.3">#REF!</definedName>
    <definedName name="scenario.4">#REF!</definedName>
    <definedName name="schedule">#REF!</definedName>
    <definedName name="ScopeCompany" localSheetId="4">#REF!</definedName>
    <definedName name="ScopeCompany" localSheetId="5">#REF!</definedName>
    <definedName name="ScopeCompany">#REF!</definedName>
    <definedName name="sczxc">#REF!</definedName>
    <definedName name="sd" localSheetId="4">#REF!</definedName>
    <definedName name="sd" localSheetId="5">#REF!</definedName>
    <definedName name="sd">#REF!</definedName>
    <definedName name="sd_format">"m/d/yyyy"</definedName>
    <definedName name="sda">#REF!</definedName>
    <definedName name="sdad">#REF!</definedName>
    <definedName name="sdaf">#REF!</definedName>
    <definedName name="sdasd">#REF!</definedName>
    <definedName name="sdasdas">#REF!</definedName>
    <definedName name="sdasdsa">#REF!</definedName>
    <definedName name="SDEC">#REF!</definedName>
    <definedName name="SDF">#REF!</definedName>
    <definedName name="SDFA">#REF!</definedName>
    <definedName name="sdfffds">#REF!</definedName>
    <definedName name="sdfs" localSheetId="4">#REF!</definedName>
    <definedName name="sdfs" localSheetId="5">#REF!</definedName>
    <definedName name="sdfs" hidden="1">{"M1sPrint",#N/A,FALSE,"M1s"}</definedName>
    <definedName name="SDFSD">#REF!</definedName>
    <definedName name="sdfsdfd">#REF!</definedName>
    <definedName name="sdfsdfdfsdf">#REF!</definedName>
    <definedName name="sdfsdfdsfsfd">#REF!</definedName>
    <definedName name="sdfsdfs">#REF!</definedName>
    <definedName name="sdfsdfsd">#REF!</definedName>
    <definedName name="sdfsdfsdf">#REF!</definedName>
    <definedName name="sdfsf">#REF!</definedName>
    <definedName name="sdg">#REF!</definedName>
    <definedName name="sdgdfg">#REF!</definedName>
    <definedName name="sdgdsg">#REF!</definedName>
    <definedName name="sdgdsgds">#REF!</definedName>
    <definedName name="sdgs">#REF!</definedName>
    <definedName name="sdgsdg">#REF!</definedName>
    <definedName name="SDS">#REF!</definedName>
    <definedName name="sdsd" localSheetId="4">#REF!</definedName>
    <definedName name="sdsd" localSheetId="5">#REF!</definedName>
    <definedName name="sdsd">#REF!</definedName>
    <definedName name="sdsdfd">#REF!</definedName>
    <definedName name="sdt_format">"m/d/yyyy  hh:mm"</definedName>
    <definedName name="se">#REF!</definedName>
    <definedName name="SE_Incollect">#REF!</definedName>
    <definedName name="sealed">#REF!</definedName>
    <definedName name="SecurenetHist">#REF!</definedName>
    <definedName name="sedfsaed">#REF!</definedName>
    <definedName name="Segment">#REF!</definedName>
    <definedName name="Segment1_income">#REF!</definedName>
    <definedName name="Segment1_income_DCF">#REF!</definedName>
    <definedName name="Segment1_income_fore">#REF!</definedName>
    <definedName name="Segment1_income_growth_fore">#REF!</definedName>
    <definedName name="segment2" localSheetId="4">#REF!</definedName>
    <definedName name="segment2" localSheetId="5">#REF!</definedName>
    <definedName name="segment2">#REF!</definedName>
    <definedName name="Segment2_income">#REF!</definedName>
    <definedName name="Segment2_income_DCF">#REF!</definedName>
    <definedName name="Segment2_income_fore">#REF!</definedName>
    <definedName name="Segment2_income_growth_fore">#REF!</definedName>
    <definedName name="SEI">#REF!</definedName>
    <definedName name="SEIC">#REF!</definedName>
    <definedName name="Selling_expenses" localSheetId="4">#REF!</definedName>
    <definedName name="Selling_expenses" localSheetId="5">#REF!</definedName>
    <definedName name="Selling_expenses">#REF!</definedName>
    <definedName name="Sep_98">#REF!</definedName>
    <definedName name="Sept">#REF!</definedName>
    <definedName name="SequenceClientName" localSheetId="4">#REF!</definedName>
    <definedName name="SequenceClientName" localSheetId="5">#REF!</definedName>
    <definedName name="SequenceClientName">#REF!</definedName>
    <definedName name="SequenceCYEndDate" localSheetId="4">#REF!</definedName>
    <definedName name="SequenceCYEndDate" localSheetId="5">#REF!</definedName>
    <definedName name="SequenceCYEndDate">#REF!</definedName>
    <definedName name="SequenceCYINCBeginDate" localSheetId="4">#REF!</definedName>
    <definedName name="SequenceCYINCBeginDate" localSheetId="5">#REF!</definedName>
    <definedName name="SequenceCYINCBeginDate">#REF!</definedName>
    <definedName name="SequenceCYINCEndDate" localSheetId="4">#REF!</definedName>
    <definedName name="SequenceCYINCEndDate" localSheetId="5">#REF!</definedName>
    <definedName name="SequenceCYINCEndDate">#REF!</definedName>
    <definedName name="SequenceDLLBuild" localSheetId="4">#REF!</definedName>
    <definedName name="SequenceDLLBuild" localSheetId="5">#REF!</definedName>
    <definedName name="SequenceDLLBuild">#REF!</definedName>
    <definedName name="SequenceDLLVersion" localSheetId="4">#REF!</definedName>
    <definedName name="SequenceDLLVersion" localSheetId="5">#REF!</definedName>
    <definedName name="SequenceDLLVersion">#REF!</definedName>
    <definedName name="SequenceProjName" localSheetId="4">#REF!</definedName>
    <definedName name="SequenceProjName" localSheetId="5">#REF!</definedName>
    <definedName name="SequenceProjName">#REF!</definedName>
    <definedName name="SequenceProjServer" localSheetId="4">#REF!</definedName>
    <definedName name="SequenceProjServer" localSheetId="5">#REF!</definedName>
    <definedName name="SequenceProjServer">#REF!</definedName>
    <definedName name="SequenceSQLDBVersion" localSheetId="4">#REF!</definedName>
    <definedName name="SequenceSQLDBVersion" localSheetId="5">#REF!</definedName>
    <definedName name="SequenceSQLDBVersion">#REF!</definedName>
    <definedName name="SequenceUserLogin" localSheetId="4">#REF!</definedName>
    <definedName name="SequenceUserLogin" localSheetId="5">#REF!</definedName>
    <definedName name="SequenceUserLogin">#REF!</definedName>
    <definedName name="SequenceUserName" localSheetId="4">#REF!</definedName>
    <definedName name="SequenceUserName" localSheetId="5">#REF!</definedName>
    <definedName name="SequenceUserName">#REF!</definedName>
    <definedName name="Server">#REF!</definedName>
    <definedName name="SERVICE">#REF!</definedName>
    <definedName name="SERVIZIO">#REF!</definedName>
    <definedName name="SERVKE">#REF!</definedName>
    <definedName name="SETOFBOOKSID1" localSheetId="4">#REF!</definedName>
    <definedName name="SETOFBOOKSID1" localSheetId="5">#REF!</definedName>
    <definedName name="SETOFBOOKSID1">#REF!</definedName>
    <definedName name="SETOFBOOKSNAME1" localSheetId="4">#REF!</definedName>
    <definedName name="SETOFBOOKSNAME1" localSheetId="5">#REF!</definedName>
    <definedName name="SETOFBOOKSNAME1">#REF!</definedName>
    <definedName name="SETTE">#REF!</definedName>
    <definedName name="SETTEC">#REF!</definedName>
    <definedName name="seven0">#REF!,#REF!,#REF!,#REF!</definedName>
    <definedName name="sevenfour">#REF!,#REF!,#REF!,#REF!</definedName>
    <definedName name="sevenone">#REF!,#REF!,#REF!,#REF!</definedName>
    <definedName name="seventhree">#REF!,#REF!,#REF!,#REF!</definedName>
    <definedName name="seventwo">#REF!,#REF!,#REF!,#REF!</definedName>
    <definedName name="SF">#REF!</definedName>
    <definedName name="sfdg">#REF!</definedName>
    <definedName name="SFEB">#REF!</definedName>
    <definedName name="SGA">#REF!</definedName>
    <definedName name="SGA_fore">#REF!</definedName>
    <definedName name="SGA_growth">#REF!</definedName>
    <definedName name="SGA_growth_avg">#REF!</definedName>
    <definedName name="SGA_growth_fore">#REF!</definedName>
    <definedName name="SGA_margin_fore">#REF!</definedName>
    <definedName name="SGD_1994">#REF!</definedName>
    <definedName name="SGD_1995">#REF!</definedName>
    <definedName name="SGD_MONTH">#REF!</definedName>
    <definedName name="SGD_RE96">#REF!</definedName>
    <definedName name="SGD_YTD">#REF!</definedName>
    <definedName name="sh">#REF!</definedName>
    <definedName name="shadeB8">#REF!,#REF!,#REF!,#REF!,#REF!,#REF!,#REF!</definedName>
    <definedName name="shadeB9">#REF!,#REF!,#REF!</definedName>
    <definedName name="Share_Price">#REF!</definedName>
    <definedName name="shareequity">#REF!</definedName>
    <definedName name="Shareholder_Current">#REF!</definedName>
    <definedName name="Shareholder_Prior">#REF!</definedName>
    <definedName name="Shares_DCF">#REF!</definedName>
    <definedName name="Shares_fore">#REF!</definedName>
    <definedName name="Shares_growth">#REF!</definedName>
    <definedName name="Shares_growth_fore">#REF!</definedName>
    <definedName name="Shares_repurchase_liability">#REF!</definedName>
    <definedName name="sheet">#REF!</definedName>
    <definedName name="sheet_name">#REF!</definedName>
    <definedName name="Sheet1">#REF!</definedName>
    <definedName name="Sheet1_BNE_MESSAGES" localSheetId="23" hidden="1">#REF!</definedName>
    <definedName name="Sheet1_BNE_MESSAGES" hidden="1">#REF!</definedName>
    <definedName name="Sheet1_BNE_MESSAGES_HIDDEN" localSheetId="23" hidden="1">#REF!</definedName>
    <definedName name="Sheet1_BNE_MESSAGES_HIDDEN" hidden="1">#REF!</definedName>
    <definedName name="Sheet1_BNE_MESSAGES_LAMP" localSheetId="23" hidden="1">#REF!</definedName>
    <definedName name="Sheet1_BNE_MESSAGES_LAMP" hidden="1">#REF!</definedName>
    <definedName name="Sheet1_BNE_UPLOAD" localSheetId="23" hidden="1">#REF!</definedName>
    <definedName name="Sheet1_BNE_UPLOAD" hidden="1">#REF!</definedName>
    <definedName name="Sheet1_GL_INTERFACE_ACCOUNTING_DATE" localSheetId="23" hidden="1">#REF!</definedName>
    <definedName name="Sheet1_GL_INTERFACE_ACCOUNTING_DATE" hidden="1">#REF!</definedName>
    <definedName name="Sheet1_GL_INTERFACE_ACTUAL_FLAG" localSheetId="23" hidden="1">#REF!</definedName>
    <definedName name="Sheet1_GL_INTERFACE_ACTUAL_FLAG" hidden="1">#REF!</definedName>
    <definedName name="Sheet1_GL_INTERFACE_CURRENCY_CODE" localSheetId="23" hidden="1">#REF!</definedName>
    <definedName name="Sheet1_GL_INTERFACE_CURRENCY_CODE" hidden="1">#REF!</definedName>
    <definedName name="Sheet1_GL_INTERFACE_DATABASE" localSheetId="23" hidden="1">#REF!</definedName>
    <definedName name="Sheet1_GL_INTERFACE_DATABASE" hidden="1">#REF!</definedName>
    <definedName name="Sheet1_GL_INTERFACE_ENTERED_CR" localSheetId="23" hidden="1">#REF!</definedName>
    <definedName name="Sheet1_GL_INTERFACE_ENTERED_CR" hidden="1">#REF!</definedName>
    <definedName name="Sheet1_GL_INTERFACE_ENTERED_DR" localSheetId="23" hidden="1">#REF!</definedName>
    <definedName name="Sheet1_GL_INTERFACE_ENTERED_DR" hidden="1">#REF!</definedName>
    <definedName name="Sheet1_GL_INTERFACE_REFERENCE1" localSheetId="23" hidden="1">#REF!</definedName>
    <definedName name="Sheet1_GL_INTERFACE_REFERENCE1" hidden="1">#REF!</definedName>
    <definedName name="Sheet1_GL_INTERFACE_REFERENCE10" localSheetId="23" hidden="1">#REF!</definedName>
    <definedName name="Sheet1_GL_INTERFACE_REFERENCE10" hidden="1">#REF!</definedName>
    <definedName name="Sheet1_GL_INTERFACE_REFERENCE4" localSheetId="23" hidden="1">#REF!</definedName>
    <definedName name="Sheet1_GL_INTERFACE_REFERENCE4" hidden="1">#REF!</definedName>
    <definedName name="Sheet1_GL_INTERFACE_REFERENCE5" localSheetId="23" hidden="1">#REF!</definedName>
    <definedName name="Sheet1_GL_INTERFACE_REFERENCE5" hidden="1">#REF!</definedName>
    <definedName name="Sheet1_GL_INTERFACE_REFERENCE6" hidden="1">#REF!</definedName>
    <definedName name="Sheet1_GL_INTERFACE_REFERENCE7" localSheetId="23" hidden="1">#REF!</definedName>
    <definedName name="Sheet1_GL_INTERFACE_REFERENCE7" hidden="1">#REF!</definedName>
    <definedName name="Sheet1_GL_INTERFACE_REFERENCE8" localSheetId="23" hidden="1">#REF!</definedName>
    <definedName name="Sheet1_GL_INTERFACE_REFERENCE8" hidden="1">#REF!</definedName>
    <definedName name="Sheet1_GL_INTERFACE_SEGMENT1" localSheetId="23" hidden="1">#REF!</definedName>
    <definedName name="Sheet1_GL_INTERFACE_SEGMENT1" hidden="1">#REF!</definedName>
    <definedName name="Sheet1_GL_INTERFACE_SEGMENT2" localSheetId="23" hidden="1">#REF!</definedName>
    <definedName name="Sheet1_GL_INTERFACE_SEGMENT2" hidden="1">#REF!</definedName>
    <definedName name="Sheet1_GL_INTERFACE_SEGMENT3" localSheetId="23" hidden="1">#REF!</definedName>
    <definedName name="Sheet1_GL_INTERFACE_SEGMENT3" hidden="1">#REF!</definedName>
    <definedName name="Sheet1_GL_INTERFACE_SEGMENT4" localSheetId="23" hidden="1">#REF!</definedName>
    <definedName name="Sheet1_GL_INTERFACE_SEGMENT4" hidden="1">#REF!</definedName>
    <definedName name="Sheet1_GL_INTERFACE_SEGMENT5" localSheetId="23" hidden="1">#REF!</definedName>
    <definedName name="Sheet1_GL_INTERFACE_SEGMENT5" hidden="1">#REF!</definedName>
    <definedName name="Sheet1_GL_INTERFACE_SEGMENT6" localSheetId="23" hidden="1">#REF!</definedName>
    <definedName name="Sheet1_GL_INTERFACE_SEGMENT6" hidden="1">#REF!</definedName>
    <definedName name="Sheet1_GL_INTERFACE_SET_OF_BOOKS_ID" localSheetId="23" hidden="1">#REF!</definedName>
    <definedName name="Sheet1_GL_INTERFACE_SET_OF_BOOKS_ID" hidden="1">#REF!</definedName>
    <definedName name="Sheet1_GL_INTERFACE_USER_JE_CATEGORY_NAME" localSheetId="23" hidden="1">#REF!</definedName>
    <definedName name="Sheet1_GL_INTERFACE_USER_JE_CATEGORY_NAME" hidden="1">#REF!</definedName>
    <definedName name="Sheet1_GL_INTERFACE_USER_JE_SOURCE_NAME" localSheetId="23" hidden="1">#REF!</definedName>
    <definedName name="Sheet1_GL_INTERFACE_USER_JE_SOURCE_NAME" hidden="1">#REF!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lf">#REF!</definedName>
    <definedName name="SHELL">#REF!</definedName>
    <definedName name="shi">#REF!</definedName>
    <definedName name="Ship_Rate_Couple">#REF!</definedName>
    <definedName name="Ship_Rate_Five">#REF!</definedName>
    <definedName name="Ship_Rate_Four">#REF!</definedName>
    <definedName name="Ship_Rate_Single">#REF!</definedName>
    <definedName name="Ship_Rate_SixPlus">#REF!</definedName>
    <definedName name="Ship_Rate_Three">#REF!</definedName>
    <definedName name="ShipDelivery2" localSheetId="4">#REF!</definedName>
    <definedName name="ShipDelivery2" localSheetId="5">#REF!</definedName>
    <definedName name="ShipDelivery2">#REF!</definedName>
    <definedName name="ShipDelivery3" localSheetId="4">#REF!</definedName>
    <definedName name="ShipDelivery3" localSheetId="5">#REF!</definedName>
    <definedName name="ShipDelivery3">#REF!</definedName>
    <definedName name="Short_term\">#REF!</definedName>
    <definedName name="Short_term_liability">#REF!</definedName>
    <definedName name="SigAcctSelectOptions" localSheetId="4">#REF!</definedName>
    <definedName name="SigAcctSelectOptions" localSheetId="5">#REF!</definedName>
    <definedName name="SigAcctSelectOptions">#REF!</definedName>
    <definedName name="Site_Index">#REF!</definedName>
    <definedName name="SITECELLS">#REF!</definedName>
    <definedName name="SITECHK">#REF!</definedName>
    <definedName name="SITEERR">#REF!</definedName>
    <definedName name="SITEVALS">#REF!</definedName>
    <definedName name="SJAN">#REF!</definedName>
    <definedName name="SJUL">#REF!</definedName>
    <definedName name="SJUN">#REF!</definedName>
    <definedName name="skfhg">#REF!</definedName>
    <definedName name="SLOC">#REF!</definedName>
    <definedName name="SLwithGL">#REF!</definedName>
    <definedName name="SMAR">#REF!</definedName>
    <definedName name="SMAY">#REF!</definedName>
    <definedName name="SNOV">#REF!</definedName>
    <definedName name="SOCT">#REF!</definedName>
    <definedName name="SOD">#REF!</definedName>
    <definedName name="SOLDURENE">#REF!</definedName>
    <definedName name="Sorted_by_Acct">#REF!</definedName>
    <definedName name="sources">#REF!</definedName>
    <definedName name="South_PBW">#REF!</definedName>
    <definedName name="Southeast_BCS">#REF!</definedName>
    <definedName name="Southeast_Consumer">#REF!</definedName>
    <definedName name="Southwest_BCS" localSheetId="4">#REF!</definedName>
    <definedName name="Southwest_BCS" localSheetId="5">#REF!</definedName>
    <definedName name="Southwest_BCS">#REF!</definedName>
    <definedName name="Southwest_Consumer">#REF!</definedName>
    <definedName name="SPEC">#REF!</definedName>
    <definedName name="SpecialPrice" hidden="1">#REF!</definedName>
    <definedName name="spend">#REF!</definedName>
    <definedName name="SPERDTE">#REF!</definedName>
    <definedName name="SPLIT___BASE_QUERY">#REF!</definedName>
    <definedName name="SPORT_1">#REF!</definedName>
    <definedName name="SPORT_2">#REF!</definedName>
    <definedName name="SPSS">#REF!</definedName>
    <definedName name="SPWS_WBID">"EBB22E71-23B2-4FA9-A5E8-240E14E9AEF7"</definedName>
    <definedName name="SPYS">#REF!</definedName>
    <definedName name="src">#REF!</definedName>
    <definedName name="SRSUB">#REF!</definedName>
    <definedName name="ss" localSheetId="4">#REF!</definedName>
    <definedName name="ss" localSheetId="5">#REF!</definedName>
    <definedName name="ss">#REF!</definedName>
    <definedName name="ssd">#REF!</definedName>
    <definedName name="ssdasd">#REF!</definedName>
    <definedName name="SSEP">#REF!</definedName>
    <definedName name="sss">#REF!</definedName>
    <definedName name="sssc">#REF!</definedName>
    <definedName name="ssss">#REF!</definedName>
    <definedName name="sssss">#REF!</definedName>
    <definedName name="ssssssssssssssssssssssssssssssssss">#REF!</definedName>
    <definedName name="sssz" hidden="1">{#N/A,#N/A,FALSE,"资产负债表";#N/A,#N/A,FALSE,"资产负债表"}</definedName>
    <definedName name="St_Charles_RS">#REF!</definedName>
    <definedName name="ST_debt_growth_fore">#REF!</definedName>
    <definedName name="st_investment">#REF!</definedName>
    <definedName name="Staff_and_workers__bonus_and_welfare" localSheetId="4">#REF!</definedName>
    <definedName name="Staff_and_workers__bonus_and_welfare" localSheetId="5">#REF!</definedName>
    <definedName name="Staff_and_workers__bonus_and_welfare">#REF!</definedName>
    <definedName name="stampa">#REF!</definedName>
    <definedName name="STAMPA2">#REF!</definedName>
    <definedName name="STAMPA3">#REF!</definedName>
    <definedName name="stampa4">#REF!</definedName>
    <definedName name="STAMPA5">#REF!</definedName>
    <definedName name="Start_Date">#REF!</definedName>
    <definedName name="STARTJOURNALIMPORT1" localSheetId="4">#REF!</definedName>
    <definedName name="STARTJOURNALIMPORT1" localSheetId="5">#REF!</definedName>
    <definedName name="STARTJOURNALIMPORT1">#REF!</definedName>
    <definedName name="STARTSCH1">#REF!</definedName>
    <definedName name="STAT">#REF!</definedName>
    <definedName name="state2002">#REF!</definedName>
    <definedName name="STATIONS" localSheetId="4">#REF!</definedName>
    <definedName name="STATIONS" localSheetId="5">#REF!</definedName>
    <definedName name="STATIONS">#REF!</definedName>
    <definedName name="Status">#REF!</definedName>
    <definedName name="STDCHG" localSheetId="4">#REF!</definedName>
    <definedName name="STDCHG" localSheetId="5">#REF!</definedName>
    <definedName name="STDCHG">#REF!</definedName>
    <definedName name="stdcost">#REF!</definedName>
    <definedName name="STENCIL">#REF!</definedName>
    <definedName name="Steps">#REF!</definedName>
    <definedName name="Stk_Px">#REF!</definedName>
    <definedName name="STL">#REF!</definedName>
    <definedName name="STOCK" localSheetId="4">#REF!</definedName>
    <definedName name="STOCK" localSheetId="5">#REF!</definedName>
    <definedName name="STOCK">#REF!</definedName>
    <definedName name="Storage_Cashout?">#REF!</definedName>
    <definedName name="Storage_Cashout_Rate">#REF!</definedName>
    <definedName name="Storage_Rate_Couple">#REF!</definedName>
    <definedName name="Storage_Rate_Family">#REF!</definedName>
    <definedName name="Storage_Rate_Single">#REF!</definedName>
    <definedName name="STot_C_1_CY">#REF!</definedName>
    <definedName name="STot_C_1_CYA">#REF!</definedName>
    <definedName name="STot_C_1_INT">#REF!</definedName>
    <definedName name="STot_C_1_PY">#REF!</definedName>
    <definedName name="STot_E_1_CY">#REF!</definedName>
    <definedName name="STot_E_1_CYA">#REF!</definedName>
    <definedName name="STot_E_1_INT">#REF!</definedName>
    <definedName name="STot_E_1_PY">#REF!</definedName>
    <definedName name="STot_F_1_CY">#REF!</definedName>
    <definedName name="STot_F_1_CYA">#REF!</definedName>
    <definedName name="STot_F_1_INT">#REF!</definedName>
    <definedName name="STot_F_1_PY">#REF!</definedName>
    <definedName name="STot_G_1_CY">#REF!</definedName>
    <definedName name="STot_G_1_CYA">#REF!</definedName>
    <definedName name="STot_G_1_INT">#REF!</definedName>
    <definedName name="STot_G_1_PY">#REF!</definedName>
    <definedName name="STot_H_1_CY">#REF!</definedName>
    <definedName name="STot_H_1_CYA">#REF!</definedName>
    <definedName name="STot_H_1_INT">#REF!</definedName>
    <definedName name="STot_H_1_PY">#REF!</definedName>
    <definedName name="STot_I_1_CY">#REF!</definedName>
    <definedName name="STot_I_1_CYA">#REF!</definedName>
    <definedName name="STot_I_1_INT">#REF!</definedName>
    <definedName name="STot_I_1_PY">#REF!</definedName>
    <definedName name="STot_K_1_CY">#REF!</definedName>
    <definedName name="STot_K_1_CYA">#REF!</definedName>
    <definedName name="STot_K_1_INT">#REF!</definedName>
    <definedName name="STot_K_1_PY">#REF!</definedName>
    <definedName name="STot_K_2_CY">#REF!</definedName>
    <definedName name="STot_K_2_CYA">#REF!</definedName>
    <definedName name="STot_K_2_INT">#REF!</definedName>
    <definedName name="STot_K_2_PY">#REF!</definedName>
    <definedName name="STot_N_1_CY">#REF!</definedName>
    <definedName name="STot_N_1_CYA">#REF!</definedName>
    <definedName name="STot_N_1_INT">#REF!</definedName>
    <definedName name="STot_N_1_PY">#REF!</definedName>
    <definedName name="STot_O_1_CY">#REF!</definedName>
    <definedName name="STot_O_1_CYA">#REF!</definedName>
    <definedName name="STot_O_1_INT">#REF!</definedName>
    <definedName name="STot_O_1_PY">#REF!</definedName>
    <definedName name="STot_OOT_1_CY">#REF!</definedName>
    <definedName name="STot_OOT_1_CYA">#REF!</definedName>
    <definedName name="STot_OOT_1_INT">#REF!</definedName>
    <definedName name="STot_OOT_1_PY">#REF!</definedName>
    <definedName name="STot_P_1_CY">#REF!</definedName>
    <definedName name="STot_P_1_CYA">#REF!</definedName>
    <definedName name="STot_P_1_INT">#REF!</definedName>
    <definedName name="STot_P_1_PY">#REF!</definedName>
    <definedName name="STot_Result_CY">#REF!</definedName>
    <definedName name="STot_Result_CYA">#REF!</definedName>
    <definedName name="STot_Result_INT">#REF!</definedName>
    <definedName name="STot_Result_PY">#REF!</definedName>
    <definedName name="STot_T_1_CY">#REF!</definedName>
    <definedName name="STot_T_1_CYA">#REF!</definedName>
    <definedName name="STot_T_1_INT">#REF!</definedName>
    <definedName name="STot_T_1_PY">#REF!</definedName>
    <definedName name="STot_T_Result_CY">#REF!</definedName>
    <definedName name="STot_T_Result_CYA">#REF!</definedName>
    <definedName name="STot_T_Result_INT">#REF!</definedName>
    <definedName name="STot_T_Result_PY">#REF!</definedName>
    <definedName name="STot_UA_1_CY">#REF!</definedName>
    <definedName name="STot_UA_1_CYA">#REF!</definedName>
    <definedName name="STot_UA_1_INT">#REF!</definedName>
    <definedName name="STot_UA_1_PY">#REF!</definedName>
    <definedName name="STot_VA_1_CY">#REF!</definedName>
    <definedName name="STot_VA_1_CYA">#REF!</definedName>
    <definedName name="STot_VA_1_INT">#REF!</definedName>
    <definedName name="STot_VA_1_PY">#REF!</definedName>
    <definedName name="STot_VB_1_CY">#REF!</definedName>
    <definedName name="STot_VB_1_CYA">#REF!</definedName>
    <definedName name="STot_VB_1_INT">#REF!</definedName>
    <definedName name="STot_VB_1_PY">#REF!</definedName>
    <definedName name="STot_VD_1_CY">#REF!</definedName>
    <definedName name="STot_VD_1_CYA">#REF!</definedName>
    <definedName name="STot_VD_1_INT">#REF!</definedName>
    <definedName name="STot_VD_1_PY">#REF!</definedName>
    <definedName name="STRGSITE">#REF!</definedName>
    <definedName name="STRJE">#REF!</definedName>
    <definedName name="STX">#REF!</definedName>
    <definedName name="SUB">#REF!</definedName>
    <definedName name="Sub_Current">#REF!</definedName>
    <definedName name="Sub_Prior">#REF!</definedName>
    <definedName name="SUBLEASE_1">#REF!</definedName>
    <definedName name="SUBLEASE_2">#REF!</definedName>
    <definedName name="subventions">#REF!</definedName>
    <definedName name="SULFUR">#REF!</definedName>
    <definedName name="sum">#REF!</definedName>
    <definedName name="Summary" localSheetId="4">#REF!</definedName>
    <definedName name="Summary" localSheetId="5">#REF!</definedName>
    <definedName name="Summary">#REF!</definedName>
    <definedName name="Summary_Date">#REF!</definedName>
    <definedName name="SummaryAuditDifferences">#REF!</definedName>
    <definedName name="suppliers2" localSheetId="4">#REF!</definedName>
    <definedName name="suppliers2" localSheetId="5">#REF!</definedName>
    <definedName name="suppliers2">#REF!</definedName>
    <definedName name="SUPRE3MI">#REF!</definedName>
    <definedName name="SUPREMP">#REF!</definedName>
    <definedName name="SUPRENAS">#REF!</definedName>
    <definedName name="SWB_Wireless">#REF!</definedName>
    <definedName name="SysDay">"16"</definedName>
    <definedName name="SysMonth">"6"</definedName>
    <definedName name="SysYear">"2004"</definedName>
    <definedName name="t">#REF!</definedName>
    <definedName name="T_Dis">16%</definedName>
    <definedName name="T_growth">6%</definedName>
    <definedName name="t5we">#REF!</definedName>
    <definedName name="table">#REF!</definedName>
    <definedName name="TABLE_2">#N/A</definedName>
    <definedName name="table_acct">#REF!</definedName>
    <definedName name="table_co">#REF!</definedName>
    <definedName name="TABLE_MOIS" localSheetId="4">#REF!</definedName>
    <definedName name="TABLE_MOIS" localSheetId="5">#REF!</definedName>
    <definedName name="TABLE_MOIS">#REF!</definedName>
    <definedName name="table_name">#REF!</definedName>
    <definedName name="table_text" localSheetId="4">#REF!</definedName>
    <definedName name="table_text" localSheetId="5">#REF!</definedName>
    <definedName name="table_text">#REF!</definedName>
    <definedName name="table1">#REF!</definedName>
    <definedName name="table2">#REF!</definedName>
    <definedName name="TableName">"Dummy"</definedName>
    <definedName name="TARGA">#REF!</definedName>
    <definedName name="Target_debt_to_capital">#REF!</definedName>
    <definedName name="targetname">#REF!</definedName>
    <definedName name="TARGOCID">#REF!</definedName>
    <definedName name="TARIVID">#REF!</definedName>
    <definedName name="tatcol">#REF!</definedName>
    <definedName name="tatpl">#REF!</definedName>
    <definedName name="tatrow">#REF!</definedName>
    <definedName name="TAVANIC">#REF!</definedName>
    <definedName name="tax">#REF!</definedName>
    <definedName name="Tax_30K_Couple">#REF!</definedName>
    <definedName name="Tax_30K_Family">#REF!</definedName>
    <definedName name="Tax_30K_Single">#REF!</definedName>
    <definedName name="Tax_50K_Couple">#REF!</definedName>
    <definedName name="Tax_50K_Family">#REF!</definedName>
    <definedName name="Tax_50K_Single">#REF!</definedName>
    <definedName name="Tax_75K_Couple">#REF!</definedName>
    <definedName name="Tax_75K_Family">#REF!</definedName>
    <definedName name="Tax_75K_Single">#REF!</definedName>
    <definedName name="Tax_Abv75K_Couple">#REF!</definedName>
    <definedName name="Tax_Abv75K_Family">#REF!</definedName>
    <definedName name="Tax_Abv75K_Single">#REF!</definedName>
    <definedName name="Tax_payable" localSheetId="4">#REF!</definedName>
    <definedName name="Tax_payable" localSheetId="5">#REF!</definedName>
    <definedName name="Tax_payable">#REF!</definedName>
    <definedName name="tax_payments">#REF!</definedName>
    <definedName name="Tax_rate_for_WACC">#REF!</definedName>
    <definedName name="taxable_income">#REF!</definedName>
    <definedName name="taxarea">#REF!</definedName>
    <definedName name="TaxEffect">#REF!</definedName>
    <definedName name="Taxes" localSheetId="4">#REF!</definedName>
    <definedName name="Taxes" localSheetId="5">#REF!</definedName>
    <definedName name="Taxes">#REF!</definedName>
    <definedName name="TAXYEAR" localSheetId="4">#REF!</definedName>
    <definedName name="TAXYEAR" localSheetId="5">#REF!</definedName>
    <definedName name="TAXYEAR">#REF!</definedName>
    <definedName name="tb">#REF!</definedName>
    <definedName name="TB.Table">#REF!</definedName>
    <definedName name="TB96Data" localSheetId="4">#REF!</definedName>
    <definedName name="TB96Data" localSheetId="5">#REF!</definedName>
    <definedName name="TB96Data">#REF!</definedName>
    <definedName name="TB97Data" localSheetId="4">#REF!</definedName>
    <definedName name="TB97Data" localSheetId="5">#REF!</definedName>
    <definedName name="TB97Data">#REF!</definedName>
    <definedName name="TBBalance.Table">#REF!</definedName>
    <definedName name="tbl_ProdInfo" hidden="1">#REF!</definedName>
    <definedName name="TblSID2">#REF!</definedName>
    <definedName name="TBOpenBal.Table">#REF!</definedName>
    <definedName name="TBPeriodBal.Table">#REF!</definedName>
    <definedName name="TC">#REF!</definedName>
    <definedName name="tcase">#REF!</definedName>
    <definedName name="TCHistEUR">#REF!</definedName>
    <definedName name="TCHistGBP">#REF!</definedName>
    <definedName name="TD">#REF!</definedName>
    <definedName name="TE" localSheetId="4">#REF!</definedName>
    <definedName name="TE" localSheetId="5">#REF!</definedName>
    <definedName name="TE">#REF!</definedName>
    <definedName name="TE_Pct">#REF!</definedName>
    <definedName name="TE_Rationale">#REF!</definedName>
    <definedName name="Team">#REF!</definedName>
    <definedName name="TEMP016">#REF!</definedName>
    <definedName name="TEMPLATENUMBER1" localSheetId="4">#REF!</definedName>
    <definedName name="TEMPLATENUMBER1" localSheetId="5">#REF!</definedName>
    <definedName name="TEMPLATENUMBER1">#REF!</definedName>
    <definedName name="TEMPLATESTYLE1" localSheetId="4">#REF!</definedName>
    <definedName name="TEMPLATESTYLE1" localSheetId="5">#REF!</definedName>
    <definedName name="TEMPLATESTYLE1">#REF!</definedName>
    <definedName name="TEMPLATETYPE1" localSheetId="4">#REF!</definedName>
    <definedName name="TEMPLATETYPE1" localSheetId="5">#REF!</definedName>
    <definedName name="TEMPLATETYPE1">#REF!</definedName>
    <definedName name="tempName">#REF!</definedName>
    <definedName name="terh" hidden="1">{#N/A,#N/A,FALSE,"OffAdvance";#N/A,#N/A,FALSE,"OffExpRprt";#N/A,#N/A,FALSE,"Entertmnt";#N/A,#N/A,FALSE,"Promotion";#N/A,#N/A,FALSE,"Travelling"}</definedName>
    <definedName name="TERM_C8">#REF!</definedName>
    <definedName name="TERM_PB">#REF!</definedName>
    <definedName name="TermDates" localSheetId="4">#REF!</definedName>
    <definedName name="TermDates" localSheetId="5">#REF!</definedName>
    <definedName name="TermDates">#REF!</definedName>
    <definedName name="terms">#REF!</definedName>
    <definedName name="test" localSheetId="4">#REF!</definedName>
    <definedName name="test" localSheetId="5">#REF!</definedName>
    <definedName name="test">#REF!</definedName>
    <definedName name="test\">#REF!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Add">"Test RefersTo1"</definedName>
    <definedName name="testflow">#REF!</definedName>
    <definedName name="TESTHKEY">#REF!</definedName>
    <definedName name="TESTKEYS">#REF!</definedName>
    <definedName name="TESTVKEY">#REF!</definedName>
    <definedName name="TESTY">#REF!</definedName>
    <definedName name="TexReCopy2">#REF!</definedName>
    <definedName name="Text_Month" localSheetId="4">#REF!</definedName>
    <definedName name="Text_Month" localSheetId="5">#REF!</definedName>
    <definedName name="Text_Month">#REF!</definedName>
    <definedName name="TextRefCopy">#REF!</definedName>
    <definedName name="TextRefCopy1" localSheetId="4">#REF!</definedName>
    <definedName name="TextRefCopy1" localSheetId="5">#REF!</definedName>
    <definedName name="TextRefCopy1">#REF!</definedName>
    <definedName name="TextRefCopy10" localSheetId="4">#REF!</definedName>
    <definedName name="TextRefCopy10" localSheetId="5">#REF!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 localSheetId="4">#REF!</definedName>
    <definedName name="TextRefCopy16" localSheetId="5">#REF!</definedName>
    <definedName name="TextRefCopy16">#REF!</definedName>
    <definedName name="TextRefCopy17">#REF!</definedName>
    <definedName name="TextRefCopy18" localSheetId="4">#REF!</definedName>
    <definedName name="TextRefCopy18" localSheetId="5">#REF!</definedName>
    <definedName name="TextRefCopy18">#REF!</definedName>
    <definedName name="TextRefCopy2" localSheetId="4">#REF!</definedName>
    <definedName name="TextRefCopy2" localSheetId="5">#REF!</definedName>
    <definedName name="TextRefCopy2">#REF!</definedName>
    <definedName name="TextRefCopy20" localSheetId="4">#REF!</definedName>
    <definedName name="TextRefCopy20" localSheetId="5">#REF!</definedName>
    <definedName name="TextRefCopy20">#REF!</definedName>
    <definedName name="TextRefCopy21" localSheetId="4">#REF!</definedName>
    <definedName name="TextRefCopy21" localSheetId="5">#REF!</definedName>
    <definedName name="TextRefCopy21">#REF!</definedName>
    <definedName name="TextRefCopy22" localSheetId="4">#REF!</definedName>
    <definedName name="TextRefCopy22" localSheetId="5">#REF!</definedName>
    <definedName name="TextRefCopy22">#REF!</definedName>
    <definedName name="TextRefCopy23" localSheetId="4">#REF!</definedName>
    <definedName name="TextRefCopy23" localSheetId="5">#REF!</definedName>
    <definedName name="TextRefCopy23">#REF!</definedName>
    <definedName name="TextRefCopy24" localSheetId="4">#REF!</definedName>
    <definedName name="TextRefCopy24" localSheetId="5">#REF!</definedName>
    <definedName name="TextRefCopy24">#REF!</definedName>
    <definedName name="TextRefCopy3" localSheetId="4">#REF!</definedName>
    <definedName name="TextRefCopy3" localSheetId="5">#REF!</definedName>
    <definedName name="TextRefCopy3">#REF!</definedName>
    <definedName name="TextRefCopy4" localSheetId="4">#REF!</definedName>
    <definedName name="TextRefCopy4" localSheetId="5">#REF!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localSheetId="23" hidden="1">4</definedName>
    <definedName name="TextRefCopyRangeCount" hidden="1">5</definedName>
    <definedName name="teyty">#REF!</definedName>
    <definedName name="tfhg" hidden="1">{"M1Print",#N/A,FALSE,"M1"}</definedName>
    <definedName name="TH_INV">#REF!</definedName>
    <definedName name="TH_INVP">#REF!</definedName>
    <definedName name="TH_ORDER">#REF!</definedName>
    <definedName name="TH_ORDERP">#REF!</definedName>
    <definedName name="thb_1994">#REF!</definedName>
    <definedName name="THB_1995">#REF!</definedName>
    <definedName name="THB_MONTH">#REF!</definedName>
    <definedName name="THB_RE96">#REF!</definedName>
    <definedName name="THB_YTD">#REF!</definedName>
    <definedName name="the" hidden="1">{#N/A,#N/A,FALSE,"Marketing";#N/A,#N/A,FALSE,"Selling";#N/A,#N/A,FALSE,"Promotional";#N/A,#N/A,FALSE,"Advertising"}</definedName>
    <definedName name="THE_COLAD_GROUP__INC.">#REF!</definedName>
    <definedName name="ThisMonth">2</definedName>
    <definedName name="ThisYear">1999</definedName>
    <definedName name="TillSalesExp">#REF!</definedName>
    <definedName name="time">#REF!</definedName>
    <definedName name="timing" localSheetId="4">#REF!</definedName>
    <definedName name="timing" localSheetId="5">#REF!</definedName>
    <definedName name="timing">#REF!</definedName>
    <definedName name="timingytd" localSheetId="4">#REF!</definedName>
    <definedName name="timingytd" localSheetId="5">#REF!</definedName>
    <definedName name="timingytd">#REF!</definedName>
    <definedName name="Tip">IF(#REF!=1,#REF!,#REF!)</definedName>
    <definedName name="TITLE1">#REF!</definedName>
    <definedName name="TITLE2">#REF!</definedName>
    <definedName name="TKA">#REF!</definedName>
    <definedName name="TO" localSheetId="4">#REF!</definedName>
    <definedName name="TO" localSheetId="5">#REF!</definedName>
    <definedName name="TO">#REF!</definedName>
    <definedName name="To_Location_Chosen">#REF!</definedName>
    <definedName name="TODAY">#REF!</definedName>
    <definedName name="toggle">#REF!</definedName>
    <definedName name="Toggle1">#REF!</definedName>
    <definedName name="ToggleCheckSum">#REF!</definedName>
    <definedName name="TollMnf">#REF!</definedName>
    <definedName name="tony">#REF!</definedName>
    <definedName name="TOT">#REF!</definedName>
    <definedName name="Tot_C_INT" localSheetId="4">#REF!</definedName>
    <definedName name="Tot_C_INT" localSheetId="5">#REF!</definedName>
    <definedName name="Tot_C_INT">#REF!</definedName>
    <definedName name="Tot_D_CY" localSheetId="4">#REF!</definedName>
    <definedName name="Tot_D_CY" localSheetId="5">#REF!</definedName>
    <definedName name="Tot_D_CY">#REF!</definedName>
    <definedName name="Tot_D_CYA" localSheetId="4">#REF!</definedName>
    <definedName name="Tot_D_CYA" localSheetId="5">#REF!</definedName>
    <definedName name="Tot_D_CYA">#REF!</definedName>
    <definedName name="Tot_D_INT" localSheetId="4">#REF!</definedName>
    <definedName name="Tot_D_INT" localSheetId="5">#REF!</definedName>
    <definedName name="Tot_D_INT">#REF!</definedName>
    <definedName name="Tot_D_PY" localSheetId="4">#REF!</definedName>
    <definedName name="Tot_D_PY" localSheetId="5">#REF!</definedName>
    <definedName name="Tot_D_PY">#REF!</definedName>
    <definedName name="Tot_E_CY" localSheetId="4">#REF!</definedName>
    <definedName name="Tot_E_CY" localSheetId="5">#REF!</definedName>
    <definedName name="Tot_E_CY">#REF!</definedName>
    <definedName name="Tot_E_CYA" localSheetId="4">#REF!</definedName>
    <definedName name="Tot_E_CYA" localSheetId="5">#REF!</definedName>
    <definedName name="Tot_E_CYA">#REF!</definedName>
    <definedName name="Tot_E_INT" localSheetId="4">#REF!</definedName>
    <definedName name="Tot_E_INT" localSheetId="5">#REF!</definedName>
    <definedName name="Tot_E_INT">#REF!</definedName>
    <definedName name="Tot_E_PY" localSheetId="4">#REF!</definedName>
    <definedName name="Tot_E_PY" localSheetId="5">#REF!</definedName>
    <definedName name="Tot_E_PY">#REF!</definedName>
    <definedName name="Tot_F_CY" localSheetId="4">#REF!</definedName>
    <definedName name="Tot_F_CY" localSheetId="5">#REF!</definedName>
    <definedName name="Tot_F_CY">#REF!</definedName>
    <definedName name="Tot_F_CYA" localSheetId="4">#REF!</definedName>
    <definedName name="Tot_F_CYA" localSheetId="5">#REF!</definedName>
    <definedName name="Tot_F_CYA">#REF!</definedName>
    <definedName name="Tot_F_INT" localSheetId="4">#REF!</definedName>
    <definedName name="Tot_F_INT" localSheetId="5">#REF!</definedName>
    <definedName name="Tot_F_INT">#REF!</definedName>
    <definedName name="Tot_F_PY" localSheetId="4">#REF!</definedName>
    <definedName name="Tot_F_PY" localSheetId="5">#REF!</definedName>
    <definedName name="Tot_F_PY">#REF!</definedName>
    <definedName name="Tot_F1_CY" localSheetId="4">#REF!</definedName>
    <definedName name="Tot_F1_CY" localSheetId="5">#REF!</definedName>
    <definedName name="Tot_F1_CY">#REF!</definedName>
    <definedName name="Tot_F1_CYA" localSheetId="4">#REF!</definedName>
    <definedName name="Tot_F1_CYA" localSheetId="5">#REF!</definedName>
    <definedName name="Tot_F1_CYA">#REF!</definedName>
    <definedName name="Tot_F1_INT" localSheetId="4">#REF!</definedName>
    <definedName name="Tot_F1_INT" localSheetId="5">#REF!</definedName>
    <definedName name="Tot_F1_INT">#REF!</definedName>
    <definedName name="Tot_F1_PY" localSheetId="4">#REF!</definedName>
    <definedName name="Tot_F1_PY" localSheetId="5">#REF!</definedName>
    <definedName name="Tot_F1_PY">#REF!</definedName>
    <definedName name="Tot_G_INT" localSheetId="4">#REF!</definedName>
    <definedName name="Tot_G_INT" localSheetId="5">#REF!</definedName>
    <definedName name="Tot_G_INT">#REF!</definedName>
    <definedName name="Tot_H_INT" localSheetId="4">#REF!</definedName>
    <definedName name="Tot_H_INT" localSheetId="5">#REF!</definedName>
    <definedName name="Tot_H_INT">#REF!</definedName>
    <definedName name="Tot_I_INT" localSheetId="4">#REF!</definedName>
    <definedName name="Tot_I_INT" localSheetId="5">#REF!</definedName>
    <definedName name="Tot_I_INT">#REF!</definedName>
    <definedName name="Tot_J_CY" localSheetId="4">#REF!</definedName>
    <definedName name="Tot_J_CY" localSheetId="5">#REF!</definedName>
    <definedName name="Tot_J_CY">#REF!</definedName>
    <definedName name="Tot_J_CYA" localSheetId="4">#REF!</definedName>
    <definedName name="Tot_J_CYA" localSheetId="5">#REF!</definedName>
    <definedName name="Tot_J_CYA">#REF!</definedName>
    <definedName name="Tot_J_INT" localSheetId="4">#REF!</definedName>
    <definedName name="Tot_J_INT" localSheetId="5">#REF!</definedName>
    <definedName name="Tot_J_INT">#REF!</definedName>
    <definedName name="Tot_J_PY" localSheetId="4">#REF!</definedName>
    <definedName name="Tot_J_PY" localSheetId="5">#REF!</definedName>
    <definedName name="Tot_J_PY">#REF!</definedName>
    <definedName name="Tot_K_CY" localSheetId="4">#REF!</definedName>
    <definedName name="Tot_K_CY" localSheetId="5">#REF!</definedName>
    <definedName name="Tot_K_CY">#REF!</definedName>
    <definedName name="Tot_K_CYA" localSheetId="4">#REF!</definedName>
    <definedName name="Tot_K_CYA" localSheetId="5">#REF!</definedName>
    <definedName name="Tot_K_CYA">#REF!</definedName>
    <definedName name="Tot_K_INT" localSheetId="4">#REF!</definedName>
    <definedName name="Tot_K_INT" localSheetId="5">#REF!</definedName>
    <definedName name="Tot_K_INT">#REF!</definedName>
    <definedName name="Tot_K_PY" localSheetId="4">#REF!</definedName>
    <definedName name="Tot_K_PY" localSheetId="5">#REF!</definedName>
    <definedName name="Tot_K_PY">#REF!</definedName>
    <definedName name="Tot_L_CY" localSheetId="4">#REF!</definedName>
    <definedName name="Tot_L_CY" localSheetId="5">#REF!</definedName>
    <definedName name="Tot_L_CY">#REF!</definedName>
    <definedName name="Tot_L_CYA" localSheetId="4">#REF!</definedName>
    <definedName name="Tot_L_CYA" localSheetId="5">#REF!</definedName>
    <definedName name="Tot_L_CYA">#REF!</definedName>
    <definedName name="Tot_L_INT" localSheetId="4">#REF!</definedName>
    <definedName name="Tot_L_INT" localSheetId="5">#REF!</definedName>
    <definedName name="Tot_L_INT">#REF!</definedName>
    <definedName name="Tot_L_PY" localSheetId="4">#REF!</definedName>
    <definedName name="Tot_L_PY" localSheetId="5">#REF!</definedName>
    <definedName name="Tot_L_PY">#REF!</definedName>
    <definedName name="Tot_M_CY" localSheetId="4">#REF!</definedName>
    <definedName name="Tot_M_CY" localSheetId="5">#REF!</definedName>
    <definedName name="Tot_M_CY">#REF!</definedName>
    <definedName name="Tot_M_CYA" localSheetId="4">#REF!</definedName>
    <definedName name="Tot_M_CYA" localSheetId="5">#REF!</definedName>
    <definedName name="Tot_M_CYA">#REF!</definedName>
    <definedName name="Tot_M_INT" localSheetId="4">#REF!</definedName>
    <definedName name="Tot_M_INT" localSheetId="5">#REF!</definedName>
    <definedName name="Tot_M_INT">#REF!</definedName>
    <definedName name="Tot_M_PY" localSheetId="4">#REF!</definedName>
    <definedName name="Tot_M_PY" localSheetId="5">#REF!</definedName>
    <definedName name="Tot_M_PY">#REF!</definedName>
    <definedName name="Tot_N_CY" localSheetId="4">#REF!</definedName>
    <definedName name="Tot_N_CY" localSheetId="5">#REF!</definedName>
    <definedName name="Tot_N_CY">#REF!</definedName>
    <definedName name="Tot_N_CYA" localSheetId="4">#REF!</definedName>
    <definedName name="Tot_N_CYA" localSheetId="5">#REF!</definedName>
    <definedName name="Tot_N_CYA">#REF!</definedName>
    <definedName name="Tot_N_INT" localSheetId="4">#REF!</definedName>
    <definedName name="Tot_N_INT" localSheetId="5">#REF!</definedName>
    <definedName name="Tot_N_INT">#REF!</definedName>
    <definedName name="Tot_N_PY" localSheetId="4">#REF!</definedName>
    <definedName name="Tot_N_PY" localSheetId="5">#REF!</definedName>
    <definedName name="Tot_N_PY">#REF!</definedName>
    <definedName name="Tot_O_CY" localSheetId="4">#REF!</definedName>
    <definedName name="Tot_O_CY" localSheetId="5">#REF!</definedName>
    <definedName name="Tot_O_CY">#REF!</definedName>
    <definedName name="Tot_O_CYA" localSheetId="4">#REF!</definedName>
    <definedName name="Tot_O_CYA" localSheetId="5">#REF!</definedName>
    <definedName name="Tot_O_CYA">#REF!</definedName>
    <definedName name="Tot_O_INT" localSheetId="4">#REF!</definedName>
    <definedName name="Tot_O_INT" localSheetId="5">#REF!</definedName>
    <definedName name="Tot_O_INT">#REF!</definedName>
    <definedName name="Tot_O_PY" localSheetId="4">#REF!</definedName>
    <definedName name="Tot_O_PY" localSheetId="5">#REF!</definedName>
    <definedName name="Tot_O_PY">#REF!</definedName>
    <definedName name="Tot_OOT_INT" localSheetId="4">#REF!</definedName>
    <definedName name="Tot_OOT_INT" localSheetId="5">#REF!</definedName>
    <definedName name="Tot_OOT_INT">#REF!</definedName>
    <definedName name="Tot_P_INT" localSheetId="4">#REF!</definedName>
    <definedName name="Tot_P_INT" localSheetId="5">#REF!</definedName>
    <definedName name="Tot_P_INT">#REF!</definedName>
    <definedName name="Tot_Q_CY" localSheetId="4">#REF!</definedName>
    <definedName name="Tot_Q_CY" localSheetId="5">#REF!</definedName>
    <definedName name="Tot_Q_CY">#REF!</definedName>
    <definedName name="Tot_Q_CYA" localSheetId="4">#REF!</definedName>
    <definedName name="Tot_Q_CYA" localSheetId="5">#REF!</definedName>
    <definedName name="Tot_Q_CYA">#REF!</definedName>
    <definedName name="Tot_Q_INT" localSheetId="4">#REF!</definedName>
    <definedName name="Tot_Q_INT" localSheetId="5">#REF!</definedName>
    <definedName name="Tot_Q_INT">#REF!</definedName>
    <definedName name="Tot_Q_PY" localSheetId="4">#REF!</definedName>
    <definedName name="Tot_Q_PY" localSheetId="5">#REF!</definedName>
    <definedName name="Tot_Q_PY">#REF!</definedName>
    <definedName name="Tot_Result_CY" localSheetId="4">#REF!</definedName>
    <definedName name="Tot_Result_CY" localSheetId="5">#REF!</definedName>
    <definedName name="Tot_Result_CY">#REF!</definedName>
    <definedName name="Tot_Result_CYA" localSheetId="4">#REF!</definedName>
    <definedName name="Tot_Result_CYA" localSheetId="5">#REF!</definedName>
    <definedName name="Tot_Result_CYA">#REF!</definedName>
    <definedName name="Tot_Result_INT" localSheetId="4">#REF!</definedName>
    <definedName name="Tot_Result_INT" localSheetId="5">#REF!</definedName>
    <definedName name="Tot_Result_INT">#REF!</definedName>
    <definedName name="Tot_Result_PY" localSheetId="4">#REF!</definedName>
    <definedName name="Tot_Result_PY" localSheetId="5">#REF!</definedName>
    <definedName name="Tot_Result_PY">#REF!</definedName>
    <definedName name="Tot_S_CY" localSheetId="4">#REF!</definedName>
    <definedName name="Tot_S_CY" localSheetId="5">#REF!</definedName>
    <definedName name="Tot_S_CY">#REF!</definedName>
    <definedName name="Tot_S_CYA" localSheetId="4">#REF!</definedName>
    <definedName name="Tot_S_CYA" localSheetId="5">#REF!</definedName>
    <definedName name="Tot_S_CYA">#REF!</definedName>
    <definedName name="Tot_S_INT" localSheetId="4">#REF!</definedName>
    <definedName name="Tot_S_INT" localSheetId="5">#REF!</definedName>
    <definedName name="Tot_S_INT">#REF!</definedName>
    <definedName name="Tot_S_PY" localSheetId="4">#REF!</definedName>
    <definedName name="Tot_S_PY" localSheetId="5">#REF!</definedName>
    <definedName name="Tot_S_PY">#REF!</definedName>
    <definedName name="Tot_T_CY" localSheetId="4">#REF!</definedName>
    <definedName name="Tot_T_CY" localSheetId="5">#REF!</definedName>
    <definedName name="Tot_T_CY">#REF!</definedName>
    <definedName name="Tot_T_CYA" localSheetId="4">#REF!</definedName>
    <definedName name="Tot_T_CYA" localSheetId="5">#REF!</definedName>
    <definedName name="Tot_T_CYA">#REF!</definedName>
    <definedName name="Tot_T_INT" localSheetId="4">#REF!</definedName>
    <definedName name="Tot_T_INT" localSheetId="5">#REF!</definedName>
    <definedName name="Tot_T_INT">#REF!</definedName>
    <definedName name="Tot_T_PY" localSheetId="4">#REF!</definedName>
    <definedName name="Tot_T_PY" localSheetId="5">#REF!</definedName>
    <definedName name="Tot_T_PY">#REF!</definedName>
    <definedName name="Tot_UA_CY" localSheetId="4">#REF!</definedName>
    <definedName name="Tot_UA_CY" localSheetId="5">#REF!</definedName>
    <definedName name="Tot_UA_CY">#REF!</definedName>
    <definedName name="Tot_UA_CYA" localSheetId="4">#REF!</definedName>
    <definedName name="Tot_UA_CYA" localSheetId="5">#REF!</definedName>
    <definedName name="Tot_UA_CYA">#REF!</definedName>
    <definedName name="Tot_UA_INT" localSheetId="4">#REF!</definedName>
    <definedName name="Tot_UA_INT" localSheetId="5">#REF!</definedName>
    <definedName name="Tot_UA_INT">#REF!</definedName>
    <definedName name="Tot_UA_PY" localSheetId="4">#REF!</definedName>
    <definedName name="Tot_UA_PY" localSheetId="5">#REF!</definedName>
    <definedName name="Tot_UA_PY">#REF!</definedName>
    <definedName name="Tot_UB_CY" localSheetId="4">#REF!</definedName>
    <definedName name="Tot_UB_CY" localSheetId="5">#REF!</definedName>
    <definedName name="Tot_UB_CY">#REF!</definedName>
    <definedName name="Tot_UB_CYA" localSheetId="4">#REF!</definedName>
    <definedName name="Tot_UB_CYA" localSheetId="5">#REF!</definedName>
    <definedName name="Tot_UB_CYA">#REF!</definedName>
    <definedName name="Tot_UB_INT" localSheetId="4">#REF!</definedName>
    <definedName name="Tot_UB_INT" localSheetId="5">#REF!</definedName>
    <definedName name="Tot_UB_INT">#REF!</definedName>
    <definedName name="Tot_UB_PY" localSheetId="4">#REF!</definedName>
    <definedName name="Tot_UB_PY" localSheetId="5">#REF!</definedName>
    <definedName name="Tot_UB_PY">#REF!</definedName>
    <definedName name="Tot_UC_CY" localSheetId="4">#REF!</definedName>
    <definedName name="Tot_UC_CY" localSheetId="5">#REF!</definedName>
    <definedName name="Tot_UC_CY">#REF!</definedName>
    <definedName name="Tot_UC_CYA" localSheetId="4">#REF!</definedName>
    <definedName name="Tot_UC_CYA" localSheetId="5">#REF!</definedName>
    <definedName name="Tot_UC_CYA">#REF!</definedName>
    <definedName name="Tot_UC_INT" localSheetId="4">#REF!</definedName>
    <definedName name="Tot_UC_INT" localSheetId="5">#REF!</definedName>
    <definedName name="Tot_UC_INT">#REF!</definedName>
    <definedName name="Tot_UC_PY" localSheetId="4">#REF!</definedName>
    <definedName name="Tot_UC_PY" localSheetId="5">#REF!</definedName>
    <definedName name="Tot_UC_PY">#REF!</definedName>
    <definedName name="Tot_VA_CY" localSheetId="4">#REF!</definedName>
    <definedName name="Tot_VA_CY" localSheetId="5">#REF!</definedName>
    <definedName name="Tot_VA_CY">#REF!</definedName>
    <definedName name="Tot_VA_CYA" localSheetId="4">#REF!</definedName>
    <definedName name="Tot_VA_CYA" localSheetId="5">#REF!</definedName>
    <definedName name="Tot_VA_CYA">#REF!</definedName>
    <definedName name="Tot_VA_INT" localSheetId="4">#REF!</definedName>
    <definedName name="Tot_VA_INT" localSheetId="5">#REF!</definedName>
    <definedName name="Tot_VA_INT">#REF!</definedName>
    <definedName name="Tot_VA_PY" localSheetId="4">#REF!</definedName>
    <definedName name="Tot_VA_PY" localSheetId="5">#REF!</definedName>
    <definedName name="Tot_VA_PY">#REF!</definedName>
    <definedName name="Tot_VB_CY" localSheetId="4">#REF!</definedName>
    <definedName name="Tot_VB_CY" localSheetId="5">#REF!</definedName>
    <definedName name="Tot_VB_CY">#REF!</definedName>
    <definedName name="Tot_VB_CYA" localSheetId="4">#REF!</definedName>
    <definedName name="Tot_VB_CYA" localSheetId="5">#REF!</definedName>
    <definedName name="Tot_VB_CYA">#REF!</definedName>
    <definedName name="Tot_VB_INT" localSheetId="4">#REF!</definedName>
    <definedName name="Tot_VB_INT" localSheetId="5">#REF!</definedName>
    <definedName name="Tot_VB_INT">#REF!</definedName>
    <definedName name="Tot_VB_PY" localSheetId="4">#REF!</definedName>
    <definedName name="Tot_VB_PY" localSheetId="5">#REF!</definedName>
    <definedName name="Tot_VB_PY">#REF!</definedName>
    <definedName name="Tot_VC_CY" localSheetId="4">#REF!</definedName>
    <definedName name="Tot_VC_CY" localSheetId="5">#REF!</definedName>
    <definedName name="Tot_VC_CY">#REF!</definedName>
    <definedName name="Tot_VC_CYA" localSheetId="4">#REF!</definedName>
    <definedName name="Tot_VC_CYA" localSheetId="5">#REF!</definedName>
    <definedName name="Tot_VC_CYA">#REF!</definedName>
    <definedName name="Tot_VC_INT" localSheetId="4">#REF!</definedName>
    <definedName name="Tot_VC_INT" localSheetId="5">#REF!</definedName>
    <definedName name="Tot_VC_INT">#REF!</definedName>
    <definedName name="Tot_VC_PY" localSheetId="4">#REF!</definedName>
    <definedName name="Tot_VC_PY" localSheetId="5">#REF!</definedName>
    <definedName name="Tot_VC_PY">#REF!</definedName>
    <definedName name="Tot_VD_CY" localSheetId="4">#REF!</definedName>
    <definedName name="Tot_VD_CY" localSheetId="5">#REF!</definedName>
    <definedName name="Tot_VD_CY">#REF!</definedName>
    <definedName name="Tot_VD_CYA" localSheetId="4">#REF!</definedName>
    <definedName name="Tot_VD_CYA" localSheetId="5">#REF!</definedName>
    <definedName name="Tot_VD_CYA">#REF!</definedName>
    <definedName name="Tot_VD_INT" localSheetId="4">#REF!</definedName>
    <definedName name="Tot_VD_INT" localSheetId="5">#REF!</definedName>
    <definedName name="Tot_VD_INT">#REF!</definedName>
    <definedName name="Tot_VD_PY" localSheetId="4">#REF!</definedName>
    <definedName name="Tot_VD_PY" localSheetId="5">#REF!</definedName>
    <definedName name="Tot_VD_PY">#REF!</definedName>
    <definedName name="Tot_VE_CY" localSheetId="4">#REF!</definedName>
    <definedName name="Tot_VE_CY" localSheetId="5">#REF!</definedName>
    <definedName name="Tot_VE_CY">#REF!</definedName>
    <definedName name="Tot_VE_CYA" localSheetId="4">#REF!</definedName>
    <definedName name="Tot_VE_CYA" localSheetId="5">#REF!</definedName>
    <definedName name="Tot_VE_CYA">#REF!</definedName>
    <definedName name="Tot_VE_INT" localSheetId="4">#REF!</definedName>
    <definedName name="Tot_VE_INT" localSheetId="5">#REF!</definedName>
    <definedName name="Tot_VE_INT">#REF!</definedName>
    <definedName name="Tot_VE_PY" localSheetId="4">#REF!</definedName>
    <definedName name="Tot_VE_PY" localSheetId="5">#REF!</definedName>
    <definedName name="Tot_VE_PY">#REF!</definedName>
    <definedName name="Tot_VO_CY" localSheetId="4">#REF!</definedName>
    <definedName name="Tot_VO_CY" localSheetId="5">#REF!</definedName>
    <definedName name="Tot_VO_CY">#REF!</definedName>
    <definedName name="Tot_VO_CYA" localSheetId="4">#REF!</definedName>
    <definedName name="Tot_VO_CYA" localSheetId="5">#REF!</definedName>
    <definedName name="Tot_VO_CYA">#REF!</definedName>
    <definedName name="Tot_VO_INT" localSheetId="4">#REF!</definedName>
    <definedName name="Tot_VO_INT" localSheetId="5">#REF!</definedName>
    <definedName name="Tot_VO_INT">#REF!</definedName>
    <definedName name="Tot_VO_PY" localSheetId="4">#REF!</definedName>
    <definedName name="Tot_VO_PY" localSheetId="5">#REF!</definedName>
    <definedName name="Tot_VO_PY">#REF!</definedName>
    <definedName name="Tot_Z_CY" localSheetId="4">#REF!</definedName>
    <definedName name="Tot_Z_CY" localSheetId="5">#REF!</definedName>
    <definedName name="Tot_Z_CY">#REF!</definedName>
    <definedName name="Tot_Z_CYA" localSheetId="4">#REF!</definedName>
    <definedName name="Tot_Z_CYA" localSheetId="5">#REF!</definedName>
    <definedName name="Tot_Z_CYA">#REF!</definedName>
    <definedName name="Tot_Z_INT" localSheetId="4">#REF!</definedName>
    <definedName name="Tot_Z_INT" localSheetId="5">#REF!</definedName>
    <definedName name="Tot_Z_INT">#REF!</definedName>
    <definedName name="Tot_Z_PY" localSheetId="4">#REF!</definedName>
    <definedName name="Tot_Z_PY" localSheetId="5">#REF!</definedName>
    <definedName name="Tot_Z_PY">#REF!</definedName>
    <definedName name="TOTAL">#REF!</definedName>
    <definedName name="total_addbacks">#REF!</definedName>
    <definedName name="Total_Additional_Costs">#REF!</definedName>
    <definedName name="Total_amort_fore">#REF!</definedName>
    <definedName name="Total_Amortization">#REF!</definedName>
    <definedName name="Total_Amortization_fore">#REF!</definedName>
    <definedName name="Total_Assign._Tax_Equalization">#REF!</definedName>
    <definedName name="total_by_afe">#REF!</definedName>
    <definedName name="Total_COS">#REF!</definedName>
    <definedName name="Total_COS_fore">#REF!</definedName>
    <definedName name="Total_COS_growth_fore">#REF!</definedName>
    <definedName name="Total_COS_net_DnA_fore">#REF!</definedName>
    <definedName name="TOTAL_COST_W_SALARY">#REF!</definedName>
    <definedName name="TOTAL_COSTS_OF_ASSIGNMENT">#REF!</definedName>
    <definedName name="Total_Credits" localSheetId="4">#REF!</definedName>
    <definedName name="Total_Credits" localSheetId="5">#REF!</definedName>
    <definedName name="Total_Credits">#REF!</definedName>
    <definedName name="Total_Debits" localSheetId="4">#REF!</definedName>
    <definedName name="Total_Debits" localSheetId="5">#REF!</definedName>
    <definedName name="Total_Debits">#REF!</definedName>
    <definedName name="Total_debt">#REF!</definedName>
    <definedName name="Total_debt_DCF">#REF!</definedName>
    <definedName name="Total_debt_fore">#REF!</definedName>
    <definedName name="Total_debt_growth_fore">#REF!</definedName>
    <definedName name="total_deductions">#REF!</definedName>
    <definedName name="Total_Dept_Headcount1">#REF!</definedName>
    <definedName name="Total_Dept_Headcount2">#REF!</definedName>
    <definedName name="Total_Exception_Costs">#REF!</definedName>
    <definedName name="Total_Export">#REF!</definedName>
    <definedName name="Total_Increase_in_EEs_fore">#REF!</definedName>
    <definedName name="Total_other_assets">#REF!</definedName>
    <definedName name="total_pull">#REF!</definedName>
    <definedName name="Total_Standard_Costs">#REF!</definedName>
    <definedName name="TotalCompanyOperatedExpenses">#REF!</definedName>
    <definedName name="Totalexp" localSheetId="4">#REF!</definedName>
    <definedName name="Totalexp" localSheetId="5">#REF!</definedName>
    <definedName name="Totalexp">#REF!</definedName>
    <definedName name="totali">#REF!</definedName>
    <definedName name="TOTALS">#REF!</definedName>
    <definedName name="TotCompOperExp">#REF!</definedName>
    <definedName name="TOYOTA">#REF!</definedName>
    <definedName name="TPL">#REF!</definedName>
    <definedName name="TR_BACKLOG_EST">#REF!</definedName>
    <definedName name="TR_GM_EST">#REF!</definedName>
    <definedName name="TR_INV">#REF!</definedName>
    <definedName name="TR_INV_EST">#REF!</definedName>
    <definedName name="TR_INVP">#REF!</definedName>
    <definedName name="TR_ORDER">#REF!</definedName>
    <definedName name="TR_ORDER_EST">#REF!</definedName>
    <definedName name="TR_ORDERP">#REF!</definedName>
    <definedName name="tra">#REF!</definedName>
    <definedName name="TRADE.MKTG">#REF!</definedName>
    <definedName name="Trade_Debtor_Current">#REF!</definedName>
    <definedName name="Trade_Debtor_Prior">#REF!</definedName>
    <definedName name="Tradepayables" localSheetId="4">#REF!</definedName>
    <definedName name="Tradepayables" localSheetId="5">#REF!</definedName>
    <definedName name="Tradepayables">#REF!</definedName>
    <definedName name="Tradepayablescurr" localSheetId="4">#REF!</definedName>
    <definedName name="Tradepayablescurr" localSheetId="5">#REF!</definedName>
    <definedName name="Tradepayablescurr">#REF!</definedName>
    <definedName name="Tradereceivables" localSheetId="4">#REF!</definedName>
    <definedName name="Tradereceivables" localSheetId="5">#REF!</definedName>
    <definedName name="Tradereceivables">#REF!</definedName>
    <definedName name="Tradereceivablescurr" localSheetId="4">#REF!</definedName>
    <definedName name="Tradereceivablescurr" localSheetId="5">#REF!</definedName>
    <definedName name="Tradereceivablescurr">#REF!</definedName>
    <definedName name="TradeTicket">#REF!</definedName>
    <definedName name="trans_bp">#REF!</definedName>
    <definedName name="trans_ce">#REF!</definedName>
    <definedName name="trans_ly">#REF!</definedName>
    <definedName name="trans_py">#REF!</definedName>
    <definedName name="transport">#REF!</definedName>
    <definedName name="TRASF">#REF!</definedName>
    <definedName name="TRE">#REF!</definedName>
    <definedName name="Treasury">#REF!</definedName>
    <definedName name="TREC">#REF!</definedName>
    <definedName name="TREDICI">#REF!</definedName>
    <definedName name="TREDICIC">#REF!</definedName>
    <definedName name="TrendMonth">#REF!,#REF!,#REF!,#REF!</definedName>
    <definedName name="TRENTAL">#REF!</definedName>
    <definedName name="TRES">#REF!</definedName>
    <definedName name="TRHSGBFGH">#REF!</definedName>
    <definedName name="trig1">#REF!</definedName>
    <definedName name="trig2">#REF!</definedName>
    <definedName name="trig3">#REF!</definedName>
    <definedName name="trig4">#REF!</definedName>
    <definedName name="trig5">#REF!</definedName>
    <definedName name="trip">#REF!</definedName>
    <definedName name="TRITACE">#REF!</definedName>
    <definedName name="TRTYPE">#REF!</definedName>
    <definedName name="TRTYPE2">#REF!</definedName>
    <definedName name="TSHistAUD">#REF!</definedName>
    <definedName name="TSHistEUR">#REF!</definedName>
    <definedName name="TSHistGBP">#REF!</definedName>
    <definedName name="TSHistHKD">#REF!</definedName>
    <definedName name="TSHistSGD">#REF!</definedName>
    <definedName name="TSHistTHB">#REF!</definedName>
    <definedName name="TSHistTWD">#REF!</definedName>
    <definedName name="TSHistUSD">#REF!</definedName>
    <definedName name="TT" localSheetId="4">#REF!</definedName>
    <definedName name="TT" localSheetId="5">#REF!</definedName>
    <definedName name="TT">#REF!</definedName>
    <definedName name="ttcase">#REF!</definedName>
    <definedName name="tttttt">#REF!</definedName>
    <definedName name="tttttttttt">#REF!</definedName>
    <definedName name="TU154___0" localSheetId="4">#REF!</definedName>
    <definedName name="TU154___0" localSheetId="5">#REF!</definedName>
    <definedName name="TU154___0">#REF!</definedName>
    <definedName name="TU154___11" localSheetId="4">#REF!</definedName>
    <definedName name="TU154___11" localSheetId="5">#REF!</definedName>
    <definedName name="TU154___11">#REF!</definedName>
    <definedName name="Turn_around_effect_of_prior_period_unrecorded_audit_differences__after_tax">#REF!</definedName>
    <definedName name="TVA" localSheetId="4">#REF!</definedName>
    <definedName name="TVA" localSheetId="5">#REF!</definedName>
    <definedName name="TVA">#REF!</definedName>
    <definedName name="TWD_1994">#REF!</definedName>
    <definedName name="TWD_1995">#REF!</definedName>
    <definedName name="TWD_MONTH">#REF!</definedName>
    <definedName name="TWD_RE96">#REF!</definedName>
    <definedName name="TWD_YTD">#REF!</definedName>
    <definedName name="Tx_Rate">16%</definedName>
    <definedName name="ty">#REF!</definedName>
    <definedName name="Type">#REF!</definedName>
    <definedName name="TypeofCur" localSheetId="4">#REF!</definedName>
    <definedName name="TypeofCur" localSheetId="5">#REF!</definedName>
    <definedName name="TypeofCur">#REF!</definedName>
    <definedName name="U">#REF!</definedName>
    <definedName name="U210_Note1">#REF!</definedName>
    <definedName name="U210_Note2">#REF!</definedName>
    <definedName name="U210_Note3">#REF!</definedName>
    <definedName name="U210_Note4">#REF!</definedName>
    <definedName name="U210_Note5">#REF!</definedName>
    <definedName name="U7AA" localSheetId="4">#REF!</definedName>
    <definedName name="U7AA" localSheetId="5">#REF!</definedName>
    <definedName name="U7AA">#REF!</definedName>
    <definedName name="U7AAa" localSheetId="4">#REF!</definedName>
    <definedName name="U7AAa" localSheetId="5">#REF!</definedName>
    <definedName name="U7AAa">#REF!</definedName>
    <definedName name="UAA" localSheetId="4">#REF!</definedName>
    <definedName name="UAA" localSheetId="5">#REF!</definedName>
    <definedName name="UAA">#REF!</definedName>
    <definedName name="UANS">#REF!</definedName>
    <definedName name="UBHistEUR">#REF!</definedName>
    <definedName name="UBHistGBP">#REF!</definedName>
    <definedName name="UCP">#REF!</definedName>
    <definedName name="UCVariance">#REF!</definedName>
    <definedName name="UF">#REF!</definedName>
    <definedName name="uff">#REF!</definedName>
    <definedName name="UFP">#REF!</definedName>
    <definedName name="UFPR">#REF!</definedName>
    <definedName name="UFPr11111111111111">#REF!</definedName>
    <definedName name="UFPRN">#REF!</definedName>
    <definedName name="UFPrn19991231165647">#REF!</definedName>
    <definedName name="UFPrn20000309112818">#REF!</definedName>
    <definedName name="UFPrn20000313111847">#REF!</definedName>
    <definedName name="UFPrn20000313111932">#REF!</definedName>
    <definedName name="UFPrn20000313111958">#REF!</definedName>
    <definedName name="UFPrn20000313112054">#REF!</definedName>
    <definedName name="UFPrn20000313112135">#REF!</definedName>
    <definedName name="UFPrn20001127150923">#REF!</definedName>
    <definedName name="UFPrn20010301092424">#REF!</definedName>
    <definedName name="UFPrn20010329162024">#REF!</definedName>
    <definedName name="UFPrn20010427131525">#REF!</definedName>
    <definedName name="UFPrn20010627140408">#REF!</definedName>
    <definedName name="UFPrn20010731125819">#REF!</definedName>
    <definedName name="UFPrn20020402074959">#REF!</definedName>
    <definedName name="UFPrn20020426154224">#REF!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091035">#REF!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802093954">#REF!</definedName>
    <definedName name="UFPrn20020802094013">#REF!</definedName>
    <definedName name="UFPrn20020827115419">#REF!</definedName>
    <definedName name="UFPrn20020930104006">#REF!</definedName>
    <definedName name="UFPrn20021030155941">#REF!</definedName>
    <definedName name="UFPrn20021031143345">#REF!</definedName>
    <definedName name="UFPrn20021105185509">#REF!</definedName>
    <definedName name="UFPrn20021112112732">#REF!</definedName>
    <definedName name="UFPrn20021122135322">#REF!</definedName>
    <definedName name="UFPrn20021125141957">#REF!</definedName>
    <definedName name="UFPrn20021125145344">#REF!</definedName>
    <definedName name="UFPrn20021125153258">#REF!</definedName>
    <definedName name="UFPrn20021125155713">#REF!</definedName>
    <definedName name="UFPrn20021125161844">#REF!</definedName>
    <definedName name="UFPrn20021217113109">#REF!</definedName>
    <definedName name="UFPrn20021217113550">#REF!</definedName>
    <definedName name="UFPrn20021217145908">#REF!</definedName>
    <definedName name="UFPrn20021218150038">#REF!</definedName>
    <definedName name="UFPrn20021219114701">#REF!</definedName>
    <definedName name="UFPrn20021220114055">#REF!</definedName>
    <definedName name="UFPrn20030109101146">#REF!</definedName>
    <definedName name="UFPrn20030109101756">#REF!</definedName>
    <definedName name="UFPrn20030111172830">#REF!</definedName>
    <definedName name="UFPrn20030113135659">#REF!</definedName>
    <definedName name="UFPrn20030115140925">#REF!</definedName>
    <definedName name="UFPrn20030115140950">#REF!</definedName>
    <definedName name="UFPrn20030121090343">#REF!</definedName>
    <definedName name="UFPrn20030128110610">#REF!</definedName>
    <definedName name="UFPrn20030201145928">#REF!</definedName>
    <definedName name="UFPrn20030210104434">#REF!</definedName>
    <definedName name="UFPrn20030213105745">#REF!</definedName>
    <definedName name="UFPrn20030213110021">#REF!</definedName>
    <definedName name="UFPrn20030213110146">#REF!</definedName>
    <definedName name="UFPrn20030213110618">#REF!</definedName>
    <definedName name="UFPrn20030213110841">#REF!</definedName>
    <definedName name="UFPrn20030213142519">#REF!</definedName>
    <definedName name="UFPrn20030213162138">#REF!</definedName>
    <definedName name="UFPrn20030214102001">#REF!</definedName>
    <definedName name="UFPrn20030214171507">#REF!</definedName>
    <definedName name="UFPrn20030214171559">#REF!</definedName>
    <definedName name="UFPrn20030217112804">#REF!</definedName>
    <definedName name="UFPrn20030317083732">#REF!</definedName>
    <definedName name="UFPrn20030407143454">#REF!</definedName>
    <definedName name="UFPrn20030409112837">#REF!</definedName>
    <definedName name="UFPrn20030410105601">#REF!</definedName>
    <definedName name="UFPrn20030411100632">#REF!</definedName>
    <definedName name="UFPrn20030411142404">#REF!</definedName>
    <definedName name="UFPrn20030505131153">#REF!</definedName>
    <definedName name="UFPrn20030506143846">#REF!</definedName>
    <definedName name="UFPrn20030506144119">#REF!</definedName>
    <definedName name="UFPrn20030604083415">#REF!</definedName>
    <definedName name="UFPrn20030625090333">#REF!</definedName>
    <definedName name="UFPrn20030714171759">#REF!</definedName>
    <definedName name="UFPrn20030714172115">#REF!</definedName>
    <definedName name="UFPrn20030715162230">#REF!</definedName>
    <definedName name="UFPrn20030715162359">#REF!</definedName>
    <definedName name="UFPrn20030715162527">#REF!</definedName>
    <definedName name="UFPrn20030816114443">#REF!</definedName>
    <definedName name="UFPrn20031104100848">#REF!</definedName>
    <definedName name="UFPrn20031104102257">#REF!</definedName>
    <definedName name="UFPrn20031111164207">#REF!</definedName>
    <definedName name="UFPrn20031112151922">#REF!</definedName>
    <definedName name="UFPrn20031114175901">#REF!</definedName>
    <definedName name="UFPrn20031114180007">#REF!</definedName>
    <definedName name="UFPrn20031121105227">#REF!</definedName>
    <definedName name="UFPrn20031121105541">#REF!</definedName>
    <definedName name="UFPrn20031121110720">#REF!</definedName>
    <definedName name="UFPrn20031121110758">#REF!</definedName>
    <definedName name="UFPrn20031121110820">#REF!</definedName>
    <definedName name="UFPrn20031121110845">#REF!</definedName>
    <definedName name="UFPrn20031121110903">#REF!</definedName>
    <definedName name="UFPrn20031121110924">#REF!</definedName>
    <definedName name="UFPrn20031121112839">#REF!</definedName>
    <definedName name="UFPrn20031121112913">#REF!</definedName>
    <definedName name="UFPrn20031121112930">#REF!</definedName>
    <definedName name="UFPrn20031121112952">#REF!</definedName>
    <definedName name="UFPrn20031126104105">#REF!</definedName>
    <definedName name="UFPrn20031126104632">#REF!</definedName>
    <definedName name="UFPrn20031201093057">#REF!</definedName>
    <definedName name="UFPrn20031203171241">#REF!</definedName>
    <definedName name="UFPrn20031210160846">#REF!</definedName>
    <definedName name="UFPrn20031219195424">#REF!</definedName>
    <definedName name="UFPrn20031230103606">#REF!</definedName>
    <definedName name="UFPrn20031230103724">#REF!</definedName>
    <definedName name="UFPrn20031231134917">#REF!</definedName>
    <definedName name="UFPrn20031231135101">#REF!</definedName>
    <definedName name="UFPrn20040106144829">#REF!</definedName>
    <definedName name="UFPrn20040109134009">#REF!</definedName>
    <definedName name="UFPrn20040109134053">#REF!</definedName>
    <definedName name="UFPrn20040109134131">#REF!</definedName>
    <definedName name="UFPrn20040110110328">#REF!</definedName>
    <definedName name="UFPrn20040115113912" localSheetId="4">#REF!</definedName>
    <definedName name="UFPrn20040115113912" localSheetId="5">#REF!</definedName>
    <definedName name="UFPrn20040115113912">#REF!</definedName>
    <definedName name="UFPrn20040201095828">#REF!</definedName>
    <definedName name="UFPrn20040203112036">#REF!</definedName>
    <definedName name="UFPrn20040203112532">#REF!</definedName>
    <definedName name="UFPrn20040207113905">#REF!</definedName>
    <definedName name="UFPrn20040207120046">#REF!</definedName>
    <definedName name="UFPrn20040209151642">#REF!</definedName>
    <definedName name="UFPrn20040210110055">#REF!</definedName>
    <definedName name="UFPrn20040212160601">#REF!</definedName>
    <definedName name="UFPrn20040226091532">#REF!</definedName>
    <definedName name="UFPrn20040319152128">#REF!</definedName>
    <definedName name="UFPrn20040415173247">#REF!</definedName>
    <definedName name="UFPrn20040705123231">#REF!</definedName>
    <definedName name="UFPrn20040705125320">#REF!</definedName>
    <definedName name="UFPrn20040803080145">#REF!</definedName>
    <definedName name="UFPrn20040803080159">#REF!</definedName>
    <definedName name="UFPrn20040803080212">#REF!</definedName>
    <definedName name="UFPrn20040803080225">#REF!</definedName>
    <definedName name="UFPrn20040803080304">#REF!</definedName>
    <definedName name="UFPrn20040809012649">#REF!</definedName>
    <definedName name="UFPrn20040809012701">#REF!</definedName>
    <definedName name="UFPrn20040809012713">#REF!</definedName>
    <definedName name="UFPrn20040809013826">#REF!</definedName>
    <definedName name="UFPrn20040809013836">#REF!</definedName>
    <definedName name="UFPrn20040809013845">#REF!</definedName>
    <definedName name="UFPrn20041018162513">#REF!</definedName>
    <definedName name="UFPrn20041018162610">#REF!</definedName>
    <definedName name="UFPrn20041018162635">#REF!</definedName>
    <definedName name="UFPrn20041018162703">#REF!</definedName>
    <definedName name="UFPrn20041018162851">#REF!</definedName>
    <definedName name="UFPrn20041018162931">#REF!</definedName>
    <definedName name="UFPrn20041018164052">#REF!</definedName>
    <definedName name="UFPrn20041018171349">#REF!</definedName>
    <definedName name="UFPrn20041019094907">#REF!</definedName>
    <definedName name="UFPrn20041022173901">#REF!</definedName>
    <definedName name="UFPrn20041201095743">#REF!</definedName>
    <definedName name="UFPrn20041201095804">#REF!</definedName>
    <definedName name="UFPrn20041201095839">#REF!</definedName>
    <definedName name="UFPrn20041201095855">#REF!</definedName>
    <definedName name="UFPrn20050118110158">#REF!</definedName>
    <definedName name="UFPrn20050616154917" localSheetId="4">#REF!</definedName>
    <definedName name="UFPrn20050616154917" localSheetId="5">#REF!</definedName>
    <definedName name="UFPrn20050616154917">#REF!</definedName>
    <definedName name="UFPrn20060309102743">#REF!</definedName>
    <definedName name="UFPrn20061212081539">#REF!</definedName>
    <definedName name="UFPrn20061212081603">#REF!</definedName>
    <definedName name="UFPrn20061212081731">#REF!</definedName>
    <definedName name="UFPrn20061212081753">#REF!</definedName>
    <definedName name="UFPrn20061212081845">#REF!</definedName>
    <definedName name="UFPrn20061212082503">#REF!</definedName>
    <definedName name="UFPrn20061212104637">#REF!</definedName>
    <definedName name="UFPrn20061212114156">#REF!</definedName>
    <definedName name="UFPrn20061220181052">#REF!</definedName>
    <definedName name="UFPrn20061220181749">#REF!</definedName>
    <definedName name="UFPrn20070307081725">#REF!</definedName>
    <definedName name="UFPrn20070312090846">#REF!</definedName>
    <definedName name="UFPrn20071120161506">#REF!</definedName>
    <definedName name="ui">#REF!</definedName>
    <definedName name="uihelfiuhas">#REF!</definedName>
    <definedName name="ulead" hidden="1">{#N/A,#N/A,FALSE,"970301";#N/A,#N/A,FALSE,"970302";#N/A,#N/A,FALSE,"970303";#N/A,#N/A,FALSE,"970304";#N/A,#N/A,FALSE,"COM1";#N/A,#N/A,FALSE,"COM2"}</definedName>
    <definedName name="Ultimate_Holding_Current">#REF!</definedName>
    <definedName name="Ultimate_Holding_Prior">#REF!</definedName>
    <definedName name="Underwriter" localSheetId="4">#REF!</definedName>
    <definedName name="Underwriter" localSheetId="5">#REF!</definedName>
    <definedName name="Underwriter">#REF!</definedName>
    <definedName name="UNDICI">#REF!</definedName>
    <definedName name="UNDICIC">#REF!</definedName>
    <definedName name="unduecommercialBill" localSheetId="4">#REF!</definedName>
    <definedName name="unduecommercialBill" localSheetId="5">#REF!</definedName>
    <definedName name="unduecommercialBill">#REF!</definedName>
    <definedName name="unduefinancialM" localSheetId="4">#REF!</definedName>
    <definedName name="unduefinancialM" localSheetId="5">#REF!</definedName>
    <definedName name="unduefinancialM">#REF!</definedName>
    <definedName name="UnicertHist">#REF!</definedName>
    <definedName name="Unit" localSheetId="4">#REF!</definedName>
    <definedName name="Unit" localSheetId="5">#REF!</definedName>
    <definedName name="Unit">#REF!</definedName>
    <definedName name="Unit_Assumptions">#REF!</definedName>
    <definedName name="Unit_by_BU">#REF!</definedName>
    <definedName name="UNO">#REF!</definedName>
    <definedName name="UNOC">#REF!</definedName>
    <definedName name="UnrecordedAuditDifferences">#REF!</definedName>
    <definedName name="Untdsff">#REF!</definedName>
    <definedName name="Untitled">#REF!</definedName>
    <definedName name="Untitled_12">#REF!</definedName>
    <definedName name="Update">#REF!</definedName>
    <definedName name="UpdateDate">#REF!</definedName>
    <definedName name="UPLOAD">#REF!</definedName>
    <definedName name="uppaidacceptanceBill" localSheetId="4">#REF!</definedName>
    <definedName name="uppaidacceptanceBill" localSheetId="5">#REF!</definedName>
    <definedName name="uppaidacceptanceBill">#REF!</definedName>
    <definedName name="US_DM00P">#REF!</definedName>
    <definedName name="US_DM01P">#REF!</definedName>
    <definedName name="US_DM02P">#REF!</definedName>
    <definedName name="US_DM03P">#REF!</definedName>
    <definedName name="US_DM97A">#REF!</definedName>
    <definedName name="US_DM98E">#REF!</definedName>
    <definedName name="US_DM99P">#REF!</definedName>
    <definedName name="usd">#REF!</definedName>
    <definedName name="USD_00B">#REF!</definedName>
    <definedName name="USD_00E">#REF!</definedName>
    <definedName name="USD_00P">#REF!</definedName>
    <definedName name="USD_01B">#REF!</definedName>
    <definedName name="USD_02P">#REF!</definedName>
    <definedName name="USD_1994">#REF!</definedName>
    <definedName name="USD_1995">#REF!</definedName>
    <definedName name="USD_98A">#REF!</definedName>
    <definedName name="USD_99A">#REF!</definedName>
    <definedName name="USD_99B">#REF!</definedName>
    <definedName name="USD_99E">#REF!</definedName>
    <definedName name="USD_MONTH">#REF!</definedName>
    <definedName name="USD_RE96">#REF!</definedName>
    <definedName name="USD_YTD">#REF!</definedName>
    <definedName name="USDAED" localSheetId="4">#REF!</definedName>
    <definedName name="USDAED" localSheetId="5">#REF!</definedName>
    <definedName name="USDAED">#REF!</definedName>
    <definedName name="usdep200401">#REF!</definedName>
    <definedName name="usdep2004010">#REF!</definedName>
    <definedName name="usdep2004011">#REF!</definedName>
    <definedName name="usdep2004012">#REF!</definedName>
    <definedName name="usdep200402">#REF!</definedName>
    <definedName name="usdep200403">#REF!</definedName>
    <definedName name="usdep200404">#REF!</definedName>
    <definedName name="usdep200405">#REF!</definedName>
    <definedName name="usdep200406">#REF!</definedName>
    <definedName name="usdep200407">#REF!</definedName>
    <definedName name="usdep200408">#REF!</definedName>
    <definedName name="usdep200409">#REF!</definedName>
    <definedName name="USPRIOR">#REF!</definedName>
    <definedName name="ussell">#REF!</definedName>
    <definedName name="uu">#REF!</definedName>
    <definedName name="Uverse_Video">#REF!</definedName>
    <definedName name="uygh" hidden="1">{"M6Print",#N/A,FALSE,"M6";"M6_1Print",#N/A,FALSE,"M6_1";"M6_2Print",#N/A,FALSE,"M6_2"}</definedName>
    <definedName name="v" localSheetId="4">RevenueJAN2010</definedName>
    <definedName name="v" localSheetId="5">RevenueJAN2010</definedName>
    <definedName name="v">RevenueJAN2010</definedName>
    <definedName name="V_00B">#REF!</definedName>
    <definedName name="V_00F">#REF!</definedName>
    <definedName name="V_00LBE">#REF!</definedName>
    <definedName name="V_00YTD">#REF!</definedName>
    <definedName name="V_01B">#REF!</definedName>
    <definedName name="V_02P">#REF!</definedName>
    <definedName name="V_03P">#REF!</definedName>
    <definedName name="V_04P">#REF!</definedName>
    <definedName name="V_05P">#REF!</definedName>
    <definedName name="V_98A">#REF!</definedName>
    <definedName name="V_99A">#REF!</definedName>
    <definedName name="Vaccines">#REF!</definedName>
    <definedName name="VAD_index">#REF!</definedName>
    <definedName name="Valeur" localSheetId="4">#REF!</definedName>
    <definedName name="Valeur" localSheetId="5">#REF!</definedName>
    <definedName name="Valeur">#REF!</definedName>
    <definedName name="ValeurBrute3004">#REF!</definedName>
    <definedName name="ValeurBrute3006" localSheetId="4">#REF!</definedName>
    <definedName name="ValeurBrute3006" localSheetId="5">#REF!</definedName>
    <definedName name="ValeurBrute3006">#REF!</definedName>
    <definedName name="ValeurBrute3103">#REF!</definedName>
    <definedName name="ValeurBrute3105">#REF!</definedName>
    <definedName name="ValeurBrute310709" localSheetId="4">#REF!</definedName>
    <definedName name="ValeurBrute310709" localSheetId="5">#REF!</definedName>
    <definedName name="ValeurBrute310709">#REF!</definedName>
    <definedName name="VALID01234">#REF!,#REF!</definedName>
    <definedName name="VALIND">#REF!</definedName>
    <definedName name="Value">#REF!</definedName>
    <definedName name="Value_of_Equity">#REF!</definedName>
    <definedName name="vamt">#REF!</definedName>
    <definedName name="vapr">#REF!</definedName>
    <definedName name="VAT">#REF!</definedName>
    <definedName name="vaug">#REF!</definedName>
    <definedName name="vbcvb">#REF!</definedName>
    <definedName name="vbcvbc">#REF!</definedName>
    <definedName name="VBJuin" localSheetId="4">#REF!</definedName>
    <definedName name="VBJuin" localSheetId="5">#REF!</definedName>
    <definedName name="VBJuin">#REF!</definedName>
    <definedName name="VCB">#REF!</definedName>
    <definedName name="vdec">#REF!</definedName>
    <definedName name="vend">#REF!</definedName>
    <definedName name="Vendor_List">#REF!</definedName>
    <definedName name="verify" localSheetId="4">#REF!</definedName>
    <definedName name="verify" localSheetId="5">#REF!</definedName>
    <definedName name="verify">#REF!</definedName>
    <definedName name="VestTemplate" localSheetId="4">#REF!</definedName>
    <definedName name="VestTemplate" localSheetId="5">#REF!</definedName>
    <definedName name="VestTemplate">#REF!</definedName>
    <definedName name="vfeb">#REF!</definedName>
    <definedName name="vhvkb" hidden="1">{#N/A,#N/A,FALSE,"资产负债表";#N/A,#N/A,FALSE,"资产负债表"}</definedName>
    <definedName name="VIDE" localSheetId="4">#REF!</definedName>
    <definedName name="VIDE" localSheetId="5">#REF!</definedName>
    <definedName name="VIDE">#REF!</definedName>
    <definedName name="View">#REF!</definedName>
    <definedName name="VISCLOSE">#REF!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IVIQ">#REF!</definedName>
    <definedName name="vjan">#REF!</definedName>
    <definedName name="vjul">#REF!</definedName>
    <definedName name="vjun">#REF!</definedName>
    <definedName name="vloc">#REF!</definedName>
    <definedName name="vlookup">#REF!</definedName>
    <definedName name="vmar">#REF!</definedName>
    <definedName name="VMAR.">#REF!</definedName>
    <definedName name="vmay">#REF!</definedName>
    <definedName name="vnov">#REF!</definedName>
    <definedName name="voct">#REF!</definedName>
    <definedName name="VOIN">#REF!</definedName>
    <definedName name="volume">#REF!</definedName>
    <definedName name="VOUCHER">#REF!</definedName>
    <definedName name="voucherNo.">#REF!</definedName>
    <definedName name="VOUCHI" localSheetId="4">#REF!</definedName>
    <definedName name="VOUCHI" localSheetId="5">#REF!</definedName>
    <definedName name="VOUCHI">#REF!</definedName>
    <definedName name="VPYS">#REF!</definedName>
    <definedName name="vpys.">#REF!</definedName>
    <definedName name="vsdfsdfsdf">#REF!</definedName>
    <definedName name="vsep">#REF!</definedName>
    <definedName name="VSITEMS">#REF!</definedName>
    <definedName name="vvbnvb">#REF!</definedName>
    <definedName name="vvv">#REF!</definedName>
    <definedName name="vxcvxc">#REF!</definedName>
    <definedName name="vxcvxcv">#REF!</definedName>
    <definedName name="W">#REF!</definedName>
    <definedName name="WACC_fore">#REF!</definedName>
    <definedName name="WACC_P">#REF!</definedName>
    <definedName name="WACC_P_1">#REF!</definedName>
    <definedName name="WACC_P_8">#REF!</definedName>
    <definedName name="Ward" localSheetId="4">#REF!</definedName>
    <definedName name="Ward" localSheetId="5">#REF!</definedName>
    <definedName name="Ward">#REF!</definedName>
    <definedName name="WAS">#REF!</definedName>
    <definedName name="water">#REF!</definedName>
    <definedName name="Waterbury">#REF!</definedName>
    <definedName name="wc">#REF!</definedName>
    <definedName name="we" localSheetId="4">#REF!</definedName>
    <definedName name="we" localSheetId="5">#REF!</definedName>
    <definedName name="we">#REF!</definedName>
    <definedName name="WEEK">#REF!</definedName>
    <definedName name="wefads">#REF!</definedName>
    <definedName name="weight_for_couple">#REF!</definedName>
    <definedName name="weight_for_single">#REF!</definedName>
    <definedName name="weight_for_size_3">#REF!</definedName>
    <definedName name="weight_for_size_4">#REF!</definedName>
    <definedName name="weight_for_size_5">#REF!</definedName>
    <definedName name="weight_for_size_6">#REF!</definedName>
    <definedName name="weqweqw">#REF!</definedName>
    <definedName name="wer">#REF!</definedName>
    <definedName name="werf">#REF!</definedName>
    <definedName name="werfwe">#REF!</definedName>
    <definedName name="werwefasd" hidden="1">#REF!</definedName>
    <definedName name="West_BCS">#REF!</definedName>
    <definedName name="West_Consumer">#REF!</definedName>
    <definedName name="WETRWE">#REF!</definedName>
    <definedName name="what">#REF!</definedName>
    <definedName name="why">#REF!</definedName>
    <definedName name="WklyCopy_Cell_Ld">#REF!</definedName>
    <definedName name="WklyCopy_Cellular">#REF!</definedName>
    <definedName name="WklyCopy_Deb_Cards">#REF!</definedName>
    <definedName name="WklyCopy_GLR">#REF!</definedName>
    <definedName name="WklyCopy_LLLD">#REF!</definedName>
    <definedName name="WklyCopy_NER">#REF!</definedName>
    <definedName name="WklyCopy_Paging">#REF!</definedName>
    <definedName name="WklyCopy_SWBWPBW">#REF!</definedName>
    <definedName name="WklyPstAsVal_Cell_Ld">#REF!</definedName>
    <definedName name="WklyPstAsVal_Cellular">#REF!</definedName>
    <definedName name="WklyPstAsVal_Deb_Cards">#REF!</definedName>
    <definedName name="WklyPstAsVal_GLR">#REF!</definedName>
    <definedName name="WklyPstAsVal_LLLD">#REF!</definedName>
    <definedName name="WklyPstAsVal_NER">#REF!</definedName>
    <definedName name="WklyPstAsVal_Paging">#REF!</definedName>
    <definedName name="WklyPstAsVal_SWBWPBW">#REF!</definedName>
    <definedName name="Woods">#REF!</definedName>
    <definedName name="Work_Program_By_Area_List">#REF!</definedName>
    <definedName name="worksheet">#REF!</definedName>
    <definedName name="WOUCHII" localSheetId="4">#REF!</definedName>
    <definedName name="WOUCHII" localSheetId="5">#REF!</definedName>
    <definedName name="WOUCHII">#REF!</definedName>
    <definedName name="WPL">#REF!</definedName>
    <definedName name="wq">#REF!</definedName>
    <definedName name="WQEQE">#REF!</definedName>
    <definedName name="wqqq">#REF!</definedName>
    <definedName name="WR">#REF!</definedName>
    <definedName name="wrn.Aging._.and._.Trend._.Analysis." localSheetId="9"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23"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9" hidden="1">{#N/A,#N/A,FALSE,"SUM";#N/A,#N/A,FALSE,"SK_TOT";#N/A,#N/A,FALSE,"YM";#N/A,#N/A,FALSE,"TSMC";#N/A,#N/A,FALSE,"ICW";#N/A,#N/A,FALSE,"Sheet1"}</definedName>
    <definedName name="wrn.ALL." localSheetId="12" hidden="1">{#N/A,#N/A,FALSE,"SUM";#N/A,#N/A,FALSE,"SK_TOT";#N/A,#N/A,FALSE,"YM";#N/A,#N/A,FALSE,"TSMC";#N/A,#N/A,FALSE,"ICW";#N/A,#N/A,FALSE,"Sheet1"}</definedName>
    <definedName name="wrn.ALL." localSheetId="14" hidden="1">{#N/A,#N/A,FALSE,"SUM";#N/A,#N/A,FALSE,"SK_TOT";#N/A,#N/A,FALSE,"YM";#N/A,#N/A,FALSE,"TSMC";#N/A,#N/A,FALSE,"ICW";#N/A,#N/A,FALSE,"Sheet1"}</definedName>
    <definedName name="wrn.ALL." localSheetId="23" hidden="1">{#N/A,#N/A,FALSE,"SUM";#N/A,#N/A,FALSE,"SK_TOT";#N/A,#N/A,FALSE,"YM";#N/A,#N/A,FALSE,"TSMC";#N/A,#N/A,FALSE,"ICW";#N/A,#N/A,FALSE,"Sheet1"}</definedName>
    <definedName name="wrn.ALL." localSheetId="10" hidden="1">{#N/A,#N/A,FALSE,"SUM";#N/A,#N/A,FALSE,"SK_TOT";#N/A,#N/A,FALSE,"YM";#N/A,#N/A,FALSE,"TSMC";#N/A,#N/A,FALSE,"ICW";#N/A,#N/A,FALSE,"Sheet1"}</definedName>
    <definedName name="wrn.ALL." localSheetId="11" hidden="1">{#N/A,#N/A,FALSE,"SUM";#N/A,#N/A,FALSE,"SK_TOT";#N/A,#N/A,FALSE,"YM";#N/A,#N/A,FALSE,"TSMC";#N/A,#N/A,FALSE,"ICW";#N/A,#N/A,FALSE,"Sheet1"}</definedName>
    <definedName name="wrn.ALL." localSheetId="4" hidden="1">{#N/A,#N/A,FALSE,"SUM";#N/A,#N/A,FALSE,"SK_TOT";#N/A,#N/A,FALSE,"YM";#N/A,#N/A,FALSE,"TSMC";#N/A,#N/A,FALSE,"ICW";#N/A,#N/A,FALSE,"Sheet1"}</definedName>
    <definedName name="wrn.ALL." localSheetId="7" hidden="1">{#N/A,#N/A,FALSE,"SUM";#N/A,#N/A,FALSE,"SK_TOT";#N/A,#N/A,FALSE,"YM";#N/A,#N/A,FALSE,"TSMC";#N/A,#N/A,FALSE,"ICW";#N/A,#N/A,FALSE,"Sheet1"}</definedName>
    <definedName name="wrn.ALL." localSheetId="5" hidden="1">{#N/A,#N/A,FALSE,"SUM";#N/A,#N/A,FALSE,"SK_TOT";#N/A,#N/A,FALSE,"YM";#N/A,#N/A,FALSE,"TSMC";#N/A,#N/A,FALSE,"ICW";#N/A,#N/A,FALSE,"Sheet1"}</definedName>
    <definedName name="wrn.ALL."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localSheetId="23"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localSheetId="23"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5"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5"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Board._.Reports." localSheetId="12" hidden="1">{#N/A,#N/A,FALSE,"M1s Board";#N/A,#N/A,FALSE,"M3 Board";#N/A,#N/A,FALSE,"M6 Board";#N/A,#N/A,FALSE,"M7";#N/A,#N/A,FALSE,"M7B";#N/A,#N/A,FALSE,"M8";#N/A,#N/A,FALSE,"M8A Board";#N/A,#N/A,FALSE,"AF1 Board"}</definedName>
    <definedName name="wrn.Board._.Reports." localSheetId="14" hidden="1">{#N/A,#N/A,FALSE,"M1s Board";#N/A,#N/A,FALSE,"M3 Board";#N/A,#N/A,FALSE,"M6 Board";#N/A,#N/A,FALSE,"M7";#N/A,#N/A,FALSE,"M7B";#N/A,#N/A,FALSE,"M8";#N/A,#N/A,FALSE,"M8A Board";#N/A,#N/A,FALSE,"AF1 Board"}</definedName>
    <definedName name="wrn.Board._.Reports." localSheetId="23"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5"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9" hidden="1">{#N/A,#N/A,FALSE,"Deposits by day"}</definedName>
    <definedName name="wrn.Deposit._.By._.Day." localSheetId="10" hidden="1">{#N/A,#N/A,FALSE,"Deposits by day"}</definedName>
    <definedName name="wrn.Deposit._.By._.Day." localSheetId="11" hidden="1">{#N/A,#N/A,FALSE,"Deposits by day"}</definedName>
    <definedName name="wrn.Deposit._.By._.Day." localSheetId="4" hidden="1">{#N/A,#N/A,FALSE,"Deposits by day"}</definedName>
    <definedName name="wrn.Deposit._.By._.Day." localSheetId="7" hidden="1">{#N/A,#N/A,FALSE,"Deposits by day"}</definedName>
    <definedName name="wrn.Deposit._.By._.Day." localSheetId="5" hidden="1">{#N/A,#N/A,FALSE,"Deposits by day"}</definedName>
    <definedName name="wrn.Deposit._.By._.Day." hidden="1">{#N/A,#N/A,FALSE,"Deposits by day"}</definedName>
    <definedName name="wrn.Deptartment._.Expenses." localSheetId="9" hidden="1">{#N/A,#N/A,TRUE,"CPRD";#N/A,#N/A,TRUE,"BCCPDR";#N/A,#N/A,TRUE,"EWRD";#N/A,#N/A,TRUE,"5100";#N/A,#N/A,TRUE,"5110"}</definedName>
    <definedName name="wrn.Deptartment._.Expenses." localSheetId="12" hidden="1">{#N/A,#N/A,TRUE,"CPRD";#N/A,#N/A,TRUE,"BCCPDR";#N/A,#N/A,TRUE,"EWRD";#N/A,#N/A,TRUE,"5100";#N/A,#N/A,TRUE,"5110"}</definedName>
    <definedName name="wrn.Deptartment._.Expenses." localSheetId="14" hidden="1">{#N/A,#N/A,TRUE,"CPRD";#N/A,#N/A,TRUE,"BCCPDR";#N/A,#N/A,TRUE,"EWRD";#N/A,#N/A,TRUE,"5100";#N/A,#N/A,TRUE,"5110"}</definedName>
    <definedName name="wrn.Deptartment._.Expenses." localSheetId="23" hidden="1">{#N/A,#N/A,TRUE,"CPRD";#N/A,#N/A,TRUE,"BCCPDR";#N/A,#N/A,TRUE,"EWRD";#N/A,#N/A,TRUE,"5100";#N/A,#N/A,TRUE,"5110"}</definedName>
    <definedName name="wrn.Deptartment._.Expenses." localSheetId="10" hidden="1">{#N/A,#N/A,TRUE,"CPRD";#N/A,#N/A,TRUE,"BCCPDR";#N/A,#N/A,TRUE,"EWRD";#N/A,#N/A,TRUE,"5100";#N/A,#N/A,TRUE,"5110"}</definedName>
    <definedName name="wrn.Deptartment._.Expenses." localSheetId="11" hidden="1">{#N/A,#N/A,TRUE,"CPRD";#N/A,#N/A,TRUE,"BCCPDR";#N/A,#N/A,TRUE,"EWRD";#N/A,#N/A,TRUE,"5100";#N/A,#N/A,TRUE,"5110"}</definedName>
    <definedName name="wrn.Deptartment._.Expenses." localSheetId="4" hidden="1">{#N/A,#N/A,TRUE,"CPRD";#N/A,#N/A,TRUE,"BCCPDR";#N/A,#N/A,TRUE,"EWRD";#N/A,#N/A,TRUE,"5100";#N/A,#N/A,TRUE,"5110"}</definedName>
    <definedName name="wrn.Deptartment._.Expenses." localSheetId="7" hidden="1">{#N/A,#N/A,TRUE,"CPRD";#N/A,#N/A,TRUE,"BCCPDR";#N/A,#N/A,TRUE,"EWRD";#N/A,#N/A,TRUE,"5100";#N/A,#N/A,TRUE,"5110"}</definedName>
    <definedName name="wrn.Deptartment._.Expenses." localSheetId="5" hidden="1">{#N/A,#N/A,TRUE,"CPRD";#N/A,#N/A,TRUE,"BCCPDR";#N/A,#N/A,TRUE,"EWRD";#N/A,#N/A,TRUE,"5100";#N/A,#N/A,TRUE,"5110"}</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form." localSheetId="5" hidden="1">{#N/A,#N/A,FALSE,"OffAdvance";#N/A,#N/A,FALSE,"OffExpRprt";#N/A,#N/A,FALSE,"Entertmnt";#N/A,#N/A,FALSE,"Promotion";#N/A,#N/A,FALSE,"Travelling"}</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localSheetId="9" hidden="1">{#N/A,#N/A,FALSE,"Jan"}</definedName>
    <definedName name="wrn.jan." localSheetId="10" hidden="1">{#N/A,#N/A,FALSE,"Jan"}</definedName>
    <definedName name="wrn.jan." localSheetId="11" hidden="1">{#N/A,#N/A,FALSE,"Jan"}</definedName>
    <definedName name="wrn.jan." localSheetId="4" hidden="1">{#N/A,#N/A,FALSE,"Jan"}</definedName>
    <definedName name="wrn.jan." localSheetId="7" hidden="1">{#N/A,#N/A,FALSE,"Jan"}</definedName>
    <definedName name="wrn.jan." localSheetId="5" hidden="1">{#N/A,#N/A,FALSE,"Jan"}</definedName>
    <definedName name="wrn.jan." hidden="1">{#N/A,#N/A,FALSE,"Jan"}</definedName>
    <definedName name="wrn.M1._.Operating._.Statement." localSheetId="9" hidden="1">{"M1Print",#N/A,FALSE,"M1"}</definedName>
    <definedName name="wrn.M1._.Operating._.Statement." localSheetId="12" hidden="1">{"M1Print",#N/A,FALSE,"M1"}</definedName>
    <definedName name="wrn.M1._.Operating._.Statement." localSheetId="14" hidden="1">{"M1Print",#N/A,FALSE,"M1"}</definedName>
    <definedName name="wrn.M1._.Operating._.Statement." localSheetId="23" hidden="1">{"M1Print",#N/A,FALSE,"M1"}</definedName>
    <definedName name="wrn.M1._.Operating._.Statement." localSheetId="10" hidden="1">{"M1Print",#N/A,FALSE,"M1"}</definedName>
    <definedName name="wrn.M1._.Operating._.Statement." localSheetId="11" hidden="1">{"M1Print",#N/A,FALSE,"M1"}</definedName>
    <definedName name="wrn.M1._.Operating._.Statement." localSheetId="4" hidden="1">{"M1Print",#N/A,FALSE,"M1"}</definedName>
    <definedName name="wrn.M1._.Operating._.Statement." localSheetId="7" hidden="1">{"M1Print",#N/A,FALSE,"M1"}</definedName>
    <definedName name="wrn.M1._.Operating._.Statement." localSheetId="5" hidden="1">{"M1Print",#N/A,FALSE,"M1"}</definedName>
    <definedName name="wrn.M1._.Operating._.Statement." hidden="1">{"M1Print",#N/A,FALSE,"M1"}</definedName>
    <definedName name="wrn.M1s._.Statistics." localSheetId="9" hidden="1">{"M1sPrint",#N/A,FALSE,"M1s"}</definedName>
    <definedName name="wrn.M1s._.Statistics." localSheetId="12" hidden="1">{"M1sPrint",#N/A,FALSE,"M1s"}</definedName>
    <definedName name="wrn.M1s._.Statistics." localSheetId="14" hidden="1">{"M1sPrint",#N/A,FALSE,"M1s"}</definedName>
    <definedName name="wrn.M1s._.Statistics." localSheetId="23" hidden="1">{"M1sPrint",#N/A,FALSE,"M1s"}</definedName>
    <definedName name="wrn.M1s._.Statistics." localSheetId="10" hidden="1">{"M1sPrint",#N/A,FALSE,"M1s"}</definedName>
    <definedName name="wrn.M1s._.Statistics." localSheetId="11" hidden="1">{"M1sPrint",#N/A,FALSE,"M1s"}</definedName>
    <definedName name="wrn.M1s._.Statistics." localSheetId="4" hidden="1">{"M1sPrint",#N/A,FALSE,"M1s"}</definedName>
    <definedName name="wrn.M1s._.Statistics." localSheetId="7" hidden="1">{"M1sPrint",#N/A,FALSE,"M1s"}</definedName>
    <definedName name="wrn.M1s._.Statistics." localSheetId="5" hidden="1">{"M1sPrint",#N/A,FALSE,"M1s"}</definedName>
    <definedName name="wrn.M1s._.Statistics." hidden="1">{"M1sPrint",#N/A,FALSE,"M1s"}</definedName>
    <definedName name="wrn.M2._.Balance._.Sheet." localSheetId="9" hidden="1">{"M2Print",#N/A,FALSE,"M2"}</definedName>
    <definedName name="wrn.M2._.Balance._.Sheet." localSheetId="12" hidden="1">{"M2Print",#N/A,FALSE,"M2"}</definedName>
    <definedName name="wrn.M2._.Balance._.Sheet." localSheetId="14" hidden="1">{"M2Print",#N/A,FALSE,"M2"}</definedName>
    <definedName name="wrn.M2._.Balance._.Sheet." localSheetId="23" hidden="1">{"M2Print",#N/A,FALSE,"M2"}</definedName>
    <definedName name="wrn.M2._.Balance._.Sheet." localSheetId="10" hidden="1">{"M2Print",#N/A,FALSE,"M2"}</definedName>
    <definedName name="wrn.M2._.Balance._.Sheet." localSheetId="11" hidden="1">{"M2Print",#N/A,FALSE,"M2"}</definedName>
    <definedName name="wrn.M2._.Balance._.Sheet." localSheetId="4" hidden="1">{"M2Print",#N/A,FALSE,"M2"}</definedName>
    <definedName name="wrn.M2._.Balance._.Sheet." localSheetId="7" hidden="1">{"M2Print",#N/A,FALSE,"M2"}</definedName>
    <definedName name="wrn.M2._.Balance._.Sheet." localSheetId="5" hidden="1">{"M2Print",#N/A,FALSE,"M2"}</definedName>
    <definedName name="wrn.M2._.Balance._.Sheet." hidden="1">{"M2Print",#N/A,FALSE,"M2"}</definedName>
    <definedName name="wrn.M2a._.Cashflow." localSheetId="9" hidden="1">{"M2aPrint",#N/A,FALSE,"M2a"}</definedName>
    <definedName name="wrn.M2a._.Cashflow." localSheetId="12" hidden="1">{"M2aPrint",#N/A,FALSE,"M2a"}</definedName>
    <definedName name="wrn.M2a._.Cashflow." localSheetId="14" hidden="1">{"M2aPrint",#N/A,FALSE,"M2a"}</definedName>
    <definedName name="wrn.M2a._.Cashflow." localSheetId="23" hidden="1">{"M2aPrint",#N/A,FALSE,"M2a"}</definedName>
    <definedName name="wrn.M2a._.Cashflow." localSheetId="10" hidden="1">{"M2aPrint",#N/A,FALSE,"M2a"}</definedName>
    <definedName name="wrn.M2a._.Cashflow." localSheetId="11" hidden="1">{"M2aPrint",#N/A,FALSE,"M2a"}</definedName>
    <definedName name="wrn.M2a._.Cashflow." localSheetId="4" hidden="1">{"M2aPrint",#N/A,FALSE,"M2a"}</definedName>
    <definedName name="wrn.M2a._.Cashflow." localSheetId="7" hidden="1">{"M2aPrint",#N/A,FALSE,"M2a"}</definedName>
    <definedName name="wrn.M2a._.Cashflow." localSheetId="5" hidden="1">{"M2aPrint",#N/A,FALSE,"M2a"}</definedName>
    <definedName name="wrn.M2a._.Cashflow." hidden="1">{"M2aPrint",#N/A,FALSE,"M2a"}</definedName>
    <definedName name="wrn.M4._.Inventories." localSheetId="9" hidden="1">{"M4Print",#N/A,FALSE,"M4"}</definedName>
    <definedName name="wrn.M4._.Inventories." localSheetId="12" hidden="1">{"M4Print",#N/A,FALSE,"M4"}</definedName>
    <definedName name="wrn.M4._.Inventories." localSheetId="14" hidden="1">{"M4Print",#N/A,FALSE,"M4"}</definedName>
    <definedName name="wrn.M4._.Inventories." localSheetId="23" hidden="1">{"M4Print",#N/A,FALSE,"M4"}</definedName>
    <definedName name="wrn.M4._.Inventories." localSheetId="10" hidden="1">{"M4Print",#N/A,FALSE,"M4"}</definedName>
    <definedName name="wrn.M4._.Inventories." localSheetId="11" hidden="1">{"M4Print",#N/A,FALSE,"M4"}</definedName>
    <definedName name="wrn.M4._.Inventories." localSheetId="4" hidden="1">{"M4Print",#N/A,FALSE,"M4"}</definedName>
    <definedName name="wrn.M4._.Inventories." localSheetId="7" hidden="1">{"M4Print",#N/A,FALSE,"M4"}</definedName>
    <definedName name="wrn.M4._.Inventories." localSheetId="5" hidden="1">{"M4Print",#N/A,FALSE,"M4"}</definedName>
    <definedName name="wrn.M4._.Inventories." hidden="1">{"M4Print",#N/A,FALSE,"M4"}</definedName>
    <definedName name="wrn.M5._.Flash._.and._.Forecast." localSheetId="9" hidden="1">{"M5Print",#N/A,FALSE,"M5"}</definedName>
    <definedName name="wrn.M5._.Flash._.and._.Forecast." localSheetId="12" hidden="1">{"M5Print",#N/A,FALSE,"M5"}</definedName>
    <definedName name="wrn.M5._.Flash._.and._.Forecast." localSheetId="14" hidden="1">{"M5Print",#N/A,FALSE,"M5"}</definedName>
    <definedName name="wrn.M5._.Flash._.and._.Forecast." localSheetId="23" hidden="1">{"M5Print",#N/A,FALSE,"M5"}</definedName>
    <definedName name="wrn.M5._.Flash._.and._.Forecast." localSheetId="10" hidden="1">{"M5Print",#N/A,FALSE,"M5"}</definedName>
    <definedName name="wrn.M5._.Flash._.and._.Forecast." localSheetId="11" hidden="1">{"M5Print",#N/A,FALSE,"M5"}</definedName>
    <definedName name="wrn.M5._.Flash._.and._.Forecast." localSheetId="4" hidden="1">{"M5Print",#N/A,FALSE,"M5"}</definedName>
    <definedName name="wrn.M5._.Flash._.and._.Forecast." localSheetId="7" hidden="1">{"M5Print",#N/A,FALSE,"M5"}</definedName>
    <definedName name="wrn.M5._.Flash._.and._.Forecast." localSheetId="5" hidden="1">{"M5Print",#N/A,FALSE,"M5"}</definedName>
    <definedName name="wrn.M5._.Flash._.and._.Forecast." hidden="1">{"M5Print",#N/A,FALSE,"M5"}</definedName>
    <definedName name="wrn.M6._.Management._.Summary." localSheetId="9" hidden="1">{"M6Print",#N/A,FALSE,"M6";"M6_1Print",#N/A,FALSE,"M6_1";"M6_2Print",#N/A,FALSE,"M6_2"}</definedName>
    <definedName name="wrn.M6._.Management._.Summary." localSheetId="12" hidden="1">{"M6Print",#N/A,FALSE,"M6";"M6_1Print",#N/A,FALSE,"M6_1";"M6_2Print",#N/A,FALSE,"M6_2"}</definedName>
    <definedName name="wrn.M6._.Management._.Summary." localSheetId="14" hidden="1">{"M6Print",#N/A,FALSE,"M6";"M6_1Print",#N/A,FALSE,"M6_1";"M6_2Print",#N/A,FALSE,"M6_2"}</definedName>
    <definedName name="wrn.M6._.Management._.Summary." localSheetId="23" hidden="1">{"M6Print",#N/A,FALSE,"M6";"M6_1Print",#N/A,FALSE,"M6_1";"M6_2Print",#N/A,FALSE,"M6_2"}</definedName>
    <definedName name="wrn.M6._.Management._.Summary." localSheetId="10" hidden="1">{"M6Print",#N/A,FALSE,"M6";"M6_1Print",#N/A,FALSE,"M6_1";"M6_2Print",#N/A,FALSE,"M6_2"}</definedName>
    <definedName name="wrn.M6._.Management._.Summary." localSheetId="11" hidden="1">{"M6Print",#N/A,FALSE,"M6";"M6_1Print",#N/A,FALSE,"M6_1";"M6_2Print",#N/A,FALSE,"M6_2"}</definedName>
    <definedName name="wrn.M6._.Management._.Summary." localSheetId="4" hidden="1">{"M6Print",#N/A,FALSE,"M6";"M6_1Print",#N/A,FALSE,"M6_1";"M6_2Print",#N/A,FALSE,"M6_2"}</definedName>
    <definedName name="wrn.M6._.Management._.Summary." localSheetId="7" hidden="1">{"M6Print",#N/A,FALSE,"M6";"M6_1Print",#N/A,FALSE,"M6_1";"M6_2Print",#N/A,FALSE,"M6_2"}</definedName>
    <definedName name="wrn.M6._.Management._.Summary." localSheetId="5" hidden="1">{"M6Print",#N/A,FALSE,"M6";"M6_1Print",#N/A,FALSE,"M6_1";"M6_2Print",#N/A,FALSE,"M6_2"}</definedName>
    <definedName name="wrn.M6._.Management._.Summary." hidden="1">{"M6Print",#N/A,FALSE,"M6";"M6_1Print",#N/A,FALSE,"M6_1";"M6_2Print",#N/A,FALSE,"M6_2"}</definedName>
    <definedName name="wrn.M7._.Financial._.Controllers._.report." localSheetId="9" hidden="1">{"M7_1Print",#N/A,TRUE,"M7_1";"M7_2Print",#N/A,TRUE,"M7_2"}</definedName>
    <definedName name="wrn.M7._.Financial._.Controllers._.report." localSheetId="12" hidden="1">{"M7_1Print",#N/A,TRUE,"M7_1";"M7_2Print",#N/A,TRUE,"M7_2"}</definedName>
    <definedName name="wrn.M7._.Financial._.Controllers._.report." localSheetId="14" hidden="1">{"M7_1Print",#N/A,TRUE,"M7_1";"M7_2Print",#N/A,TRUE,"M7_2"}</definedName>
    <definedName name="wrn.M7._.Financial._.Controllers._.report." localSheetId="23" hidden="1">{"M7_1Print",#N/A,TRUE,"M7_1";"M7_2Print",#N/A,TRUE,"M7_2"}</definedName>
    <definedName name="wrn.M7._.Financial._.Controllers._.report." localSheetId="10" hidden="1">{"M7_1Print",#N/A,TRUE,"M7_1";"M7_2Print",#N/A,TRUE,"M7_2"}</definedName>
    <definedName name="wrn.M7._.Financial._.Controllers._.report." localSheetId="11" hidden="1">{"M7_1Print",#N/A,TRUE,"M7_1";"M7_2Print",#N/A,TRUE,"M7_2"}</definedName>
    <definedName name="wrn.M7._.Financial._.Controllers._.report." localSheetId="4" hidden="1">{"M7_1Print",#N/A,TRUE,"M7_1";"M7_2Print",#N/A,TRUE,"M7_2"}</definedName>
    <definedName name="wrn.M7._.Financial._.Controllers._.report." localSheetId="7" hidden="1">{"M7_1Print",#N/A,TRUE,"M7_1";"M7_2Print",#N/A,TRUE,"M7_2"}</definedName>
    <definedName name="wrn.M7._.Financial._.Controllers._.report." localSheetId="5" hidden="1">{"M7_1Print",#N/A,TRUE,"M7_1";"M7_2Print",#N/A,TRUE,"M7_2"}</definedName>
    <definedName name="wrn.M7._.Financial._.Controllers._.report." hidden="1">{"M7_1Print",#N/A,TRUE,"M7_1";"M7_2Print",#N/A,TRUE,"M7_2"}</definedName>
    <definedName name="wrn.Monthly._.Report." localSheetId="5"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ffice." localSheetId="5"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5"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4" hidden="1">{#N/A,#N/A,FALSE,"Marketing";#N/A,#N/A,FALSE,"Selling";#N/A,#N/A,FALSE,"Promotional";#N/A,#N/A,FALSE,"Advertising"}</definedName>
    <definedName name="wrn.Sales." localSheetId="5" hidden="1">{#N/A,#N/A,FALSE,"Marketing";#N/A,#N/A,FALSE,"Selling";#N/A,#N/A,FALSE,"Promotional";#N/A,#N/A,FALSE,"Advertising"}</definedName>
    <definedName name="wrn.Sales." hidden="1">{#N/A,#N/A,FALSE,"Marketing";#N/A,#N/A,FALSE,"Selling";#N/A,#N/A,FALSE,"Promotional";#N/A,#N/A,FALSE,"Advertising"}</definedName>
    <definedName name="wrn.sunmicro." hidden="1">{#N/A,#N/A,FALSE,"FREEMAN";#N/A,#N/A,FALSE,"STEPHEN";#N/A,#N/A,FALSE,"VICTOR"}</definedName>
    <definedName name="wrn.test1." localSheetId="5" hidden="1">{#N/A,#N/A,FALSE,"Earn'gs &amp; Val'n";#N/A,#N/A,FALSE,"Interim"}</definedName>
    <definedName name="wrn.test1." hidden="1">{#N/A,#N/A,FALSE,"Earn'gs &amp; Val'n";#N/A,#N/A,FALSE,"Interim"}</definedName>
    <definedName name="wrn.tope" hidden="1">{"toptrial",#N/A,TRUE,"toptrial";"adjustment",#N/A,TRUE,"toptrial";"voucher",#N/A,TRUE,"toptrial"}</definedName>
    <definedName name="wrn.toptrial." localSheetId="4" hidden="1">{"toptrial",#N/A,TRUE,"toptrial";"adjustment",#N/A,TRUE,"toptrial";"voucher",#N/A,TRUE,"toptrial"}</definedName>
    <definedName name="wrn.toptrial." localSheetId="5" hidden="1">{"toptrial",#N/A,TRUE,"toptrial";"adjustment",#N/A,TRUE,"toptrial";"voucher",#N/A,TRUE,"toptrial"}</definedName>
    <definedName name="wrn.toptrial." hidden="1">{"toptrial",#N/A,TRUE,"toptrial";"adjustment",#N/A,TRUE,"toptrial";"voucher",#N/A,TRUE,"toptrial"}</definedName>
    <definedName name="wrn.voucher9703." localSheetId="4" hidden="1">{#N/A,#N/A,FALSE,"970301";#N/A,#N/A,FALSE,"970302";#N/A,#N/A,FALSE,"970303";#N/A,#N/A,FALSE,"970304";#N/A,#N/A,FALSE,"COM1";#N/A,#N/A,FALSE,"COM2"}</definedName>
    <definedName name="wrn.voucher9703." localSheetId="5" hidden="1">{#N/A,#N/A,FALSE,"970301";#N/A,#N/A,FALSE,"970302";#N/A,#N/A,FALSE,"970303";#N/A,#N/A,FALSE,"970304";#N/A,#N/A,FALSE,"COM1";#N/A,#N/A,FALSE,"COM2"}</definedName>
    <definedName name="wrn.voucher9703." hidden="1">{#N/A,#N/A,FALSE,"970301";#N/A,#N/A,FALSE,"970302";#N/A,#N/A,FALSE,"970303";#N/A,#N/A,FALSE,"970304";#N/A,#N/A,FALSE,"COM1";#N/A,#N/A,FALSE,"COM2"}</definedName>
    <definedName name="wrn.ytd." localSheetId="9" hidden="1">{#N/A,#N/A,FALSE,"YTD"}</definedName>
    <definedName name="wrn.ytd." localSheetId="10" hidden="1">{#N/A,#N/A,FALSE,"YTD"}</definedName>
    <definedName name="wrn.ytd." localSheetId="11" hidden="1">{#N/A,#N/A,FALSE,"YTD"}</definedName>
    <definedName name="wrn.ytd." localSheetId="4" hidden="1">{#N/A,#N/A,FALSE,"YTD"}</definedName>
    <definedName name="wrn.ytd." localSheetId="7" hidden="1">{#N/A,#N/A,FALSE,"YTD"}</definedName>
    <definedName name="wrn.ytd." localSheetId="5" hidden="1">{#N/A,#N/A,FALSE,"YTD"}</definedName>
    <definedName name="wrn.ytd." hidden="1">{#N/A,#N/A,FALSE,"YTD"}</definedName>
    <definedName name="wrn100.gb" hidden="1">{#N/A,#N/A,FALSE,"资产负债表";#N/A,#N/A,FALSE,"资产负债表"}</definedName>
    <definedName name="wrnn.all." localSheetId="9" hidden="1">{#N/A,#N/A,FALSE,"SUM";#N/A,#N/A,FALSE,"SK_TOT";#N/A,#N/A,FALSE,"YM";#N/A,#N/A,FALSE,"TSMC";#N/A,#N/A,FALSE,"ICW";#N/A,#N/A,FALSE,"Sheet1"}</definedName>
    <definedName name="wrnn.all." localSheetId="12" hidden="1">{#N/A,#N/A,FALSE,"SUM";#N/A,#N/A,FALSE,"SK_TOT";#N/A,#N/A,FALSE,"YM";#N/A,#N/A,FALSE,"TSMC";#N/A,#N/A,FALSE,"ICW";#N/A,#N/A,FALSE,"Sheet1"}</definedName>
    <definedName name="wrnn.all." localSheetId="14" hidden="1">{#N/A,#N/A,FALSE,"SUM";#N/A,#N/A,FALSE,"SK_TOT";#N/A,#N/A,FALSE,"YM";#N/A,#N/A,FALSE,"TSMC";#N/A,#N/A,FALSE,"ICW";#N/A,#N/A,FALSE,"Sheet1"}</definedName>
    <definedName name="wrnn.all." localSheetId="23" hidden="1">{#N/A,#N/A,FALSE,"SUM";#N/A,#N/A,FALSE,"SK_TOT";#N/A,#N/A,FALSE,"YM";#N/A,#N/A,FALSE,"TSMC";#N/A,#N/A,FALSE,"ICW";#N/A,#N/A,FALSE,"Sheet1"}</definedName>
    <definedName name="wrnn.all." localSheetId="10" hidden="1">{#N/A,#N/A,FALSE,"SUM";#N/A,#N/A,FALSE,"SK_TOT";#N/A,#N/A,FALSE,"YM";#N/A,#N/A,FALSE,"TSMC";#N/A,#N/A,FALSE,"ICW";#N/A,#N/A,FALSE,"Sheet1"}</definedName>
    <definedName name="wrnn.all." localSheetId="11" hidden="1">{#N/A,#N/A,FALSE,"SUM";#N/A,#N/A,FALSE,"SK_TOT";#N/A,#N/A,FALSE,"YM";#N/A,#N/A,FALSE,"TSMC";#N/A,#N/A,FALSE,"ICW";#N/A,#N/A,FALSE,"Sheet1"}</definedName>
    <definedName name="wrnn.all." localSheetId="4" hidden="1">{#N/A,#N/A,FALSE,"SUM";#N/A,#N/A,FALSE,"SK_TOT";#N/A,#N/A,FALSE,"YM";#N/A,#N/A,FALSE,"TSMC";#N/A,#N/A,FALSE,"ICW";#N/A,#N/A,FALSE,"Sheet1"}</definedName>
    <definedName name="wrnn.all." localSheetId="7" hidden="1">{#N/A,#N/A,FALSE,"SUM";#N/A,#N/A,FALSE,"SK_TOT";#N/A,#N/A,FALSE,"YM";#N/A,#N/A,FALSE,"TSMC";#N/A,#N/A,FALSE,"ICW";#N/A,#N/A,FALSE,"Sheet1"}</definedName>
    <definedName name="wrnn.all." localSheetId="5" hidden="1">{#N/A,#N/A,FALSE,"SUM";#N/A,#N/A,FALSE,"SK_TOT";#N/A,#N/A,FALSE,"YM";#N/A,#N/A,FALSE,"TSMC";#N/A,#N/A,FALSE,"ICW";#N/A,#N/A,FALSE,"Sheet1"}</definedName>
    <definedName name="wrnn.all." hidden="1">{#N/A,#N/A,FALSE,"SUM";#N/A,#N/A,FALSE,"SK_TOT";#N/A,#N/A,FALSE,"YM";#N/A,#N/A,FALSE,"TSMC";#N/A,#N/A,FALSE,"ICW";#N/A,#N/A,FALSE,"Sheet1"}</definedName>
    <definedName name="WS">#REF!</definedName>
    <definedName name="ws___0">#REF!</definedName>
    <definedName name="WS_Price">#REF!</definedName>
    <definedName name="wtr" hidden="1">{#N/A,#N/A,FALSE,"资产负债表";#N/A,#N/A,FALSE,"资产负债表"}</definedName>
    <definedName name="WTX">#REF!</definedName>
    <definedName name="ww">#REF!</definedName>
    <definedName name="wwe" localSheetId="4">#REF!</definedName>
    <definedName name="wwe" localSheetId="5">#REF!</definedName>
    <definedName name="wwe">#REF!</definedName>
    <definedName name="WWOH">#REF!</definedName>
    <definedName name="wws">#REF!</definedName>
    <definedName name="www">#REF!</definedName>
    <definedName name="wwwwwwwwwwwwwwwwwwwwwww">#REF!</definedName>
    <definedName name="WZ" localSheetId="4">#REF!</definedName>
    <definedName name="WZ" localSheetId="5">#REF!</definedName>
    <definedName name="WZ">#REF!</definedName>
    <definedName name="x">#REF!</definedName>
    <definedName name="X00P">#REF!</definedName>
    <definedName name="X01P">#REF!</definedName>
    <definedName name="X02P">#REF!</definedName>
    <definedName name="X03P">#REF!</definedName>
    <definedName name="X97A">#REF!</definedName>
    <definedName name="X98B">#REF!</definedName>
    <definedName name="X98E">#REF!</definedName>
    <definedName name="X98YTD">#REF!</definedName>
    <definedName name="X99P">#REF!</definedName>
    <definedName name="xc">#REF!</definedName>
    <definedName name="xccxv">#REF!</definedName>
    <definedName name="xcvxcvvxc">#REF!</definedName>
    <definedName name="xcx">#REF!</definedName>
    <definedName name="xcxc">#REF!</definedName>
    <definedName name="xczc">#REF!</definedName>
    <definedName name="xczcx">#REF!</definedName>
    <definedName name="xczx">#REF!</definedName>
    <definedName name="xczxc">#REF!</definedName>
    <definedName name="XD_jb查">#REF!</definedName>
    <definedName name="XDjb2_3月数查询">#REF!</definedName>
    <definedName name="xdsdgfdh" hidden="1">#REF!</definedName>
    <definedName name="XFRAI0620">#REF!</definedName>
    <definedName name="xg">#REF!</definedName>
    <definedName name="XJG">#REF!</definedName>
    <definedName name="xl">#REF!</definedName>
    <definedName name="xqsdqd" localSheetId="4">#REF!</definedName>
    <definedName name="xqsdqd" localSheetId="5">#REF!</definedName>
    <definedName name="xqsdqd">#REF!</definedName>
    <definedName name="Xrate">#REF!</definedName>
    <definedName name="XrateActual96YTDMar">#REF!</definedName>
    <definedName name="XRateKOREAYTD96Mar">#REF!</definedName>
    <definedName name="XRBP">#REF!</definedName>
    <definedName name="xrdem">#REF!</definedName>
    <definedName name="XREF_COLUMN_1" localSheetId="4" hidden="1">#REF!</definedName>
    <definedName name="XREF_COLUMN_1" localSheetId="5" hidden="1">#REF!</definedName>
    <definedName name="XREF_COLUMN_1" hidden="1">#REF!</definedName>
    <definedName name="XREF_COLUMN_10" localSheetId="23" hidden="1">#REF!</definedName>
    <definedName name="XREF_COLUMN_10" localSheetId="10" hidden="1">#REF!</definedName>
    <definedName name="XREF_COLUMN_10" hidden="1">#REF!</definedName>
    <definedName name="XREF_COLUMN_11" localSheetId="23" hidden="1">#REF!</definedName>
    <definedName name="XREF_COLUMN_11" localSheetId="10" hidden="1">#REF!</definedName>
    <definedName name="XREF_COLUMN_11" localSheetId="4" hidden="1">#REF!</definedName>
    <definedName name="XREF_COLUMN_11" localSheetId="5" hidden="1">#REF!</definedName>
    <definedName name="XREF_COLUMN_11" hidden="1">#REF!</definedName>
    <definedName name="XREF_COLUMN_12" localSheetId="10" hidden="1">#REF!</definedName>
    <definedName name="XREF_COLUMN_12" localSheetId="4" hidden="1">#REF!</definedName>
    <definedName name="XREF_COLUMN_12" localSheetId="5" hidden="1">#REF!</definedName>
    <definedName name="XREF_COLUMN_12" hidden="1">#REF!</definedName>
    <definedName name="XREF_COLUMN_19" localSheetId="23" hidden="1">#REF!</definedName>
    <definedName name="XREF_COLUMN_19" localSheetId="10" hidden="1">#REF!</definedName>
    <definedName name="XREF_COLUMN_19" hidden="1">#REF!</definedName>
    <definedName name="XREF_COLUMN_2" localSheetId="23" hidden="1">#REF!</definedName>
    <definedName name="XREF_COLUMN_2" localSheetId="10" hidden="1">#REF!</definedName>
    <definedName name="XREF_COLUMN_2" localSheetId="4" hidden="1">#REF!</definedName>
    <definedName name="XREF_COLUMN_2" localSheetId="5" hidden="1">#REF!</definedName>
    <definedName name="XREF_COLUMN_2" hidden="1">#REF!</definedName>
    <definedName name="XREF_COLUMN_20" localSheetId="23" hidden="1">#REF!</definedName>
    <definedName name="XREF_COLUMN_20" localSheetId="10" hidden="1">#REF!</definedName>
    <definedName name="XREF_COLUMN_20" hidden="1">#REF!</definedName>
    <definedName name="XREF_COLUMN_21" localSheetId="23" hidden="1">#REF!</definedName>
    <definedName name="XREF_COLUMN_21" localSheetId="10" hidden="1">#REF!</definedName>
    <definedName name="XREF_COLUMN_21" hidden="1">#REF!</definedName>
    <definedName name="XREF_COLUMN_3" localSheetId="23" hidden="1">#REF!</definedName>
    <definedName name="XREF_COLUMN_3" localSheetId="10" hidden="1">#REF!</definedName>
    <definedName name="XREF_COLUMN_3" localSheetId="4" hidden="1">#REF!</definedName>
    <definedName name="XREF_COLUMN_3" localSheetId="5" hidden="1">#REF!</definedName>
    <definedName name="XREF_COLUMN_3" hidden="1">#REF!</definedName>
    <definedName name="XREF_COLUMN_4" localSheetId="23" hidden="1">#REF!</definedName>
    <definedName name="XREF_COLUMN_4" localSheetId="10" hidden="1">#REF!</definedName>
    <definedName name="XREF_COLUMN_4" hidden="1">#REF!</definedName>
    <definedName name="XREF_COLUMN_5" localSheetId="23" hidden="1">#REF!</definedName>
    <definedName name="XREF_COLUMN_5" localSheetId="10" hidden="1">#REF!</definedName>
    <definedName name="XREF_COLUMN_5" localSheetId="4" hidden="1">#REF!</definedName>
    <definedName name="XREF_COLUMN_5" localSheetId="5" hidden="1">#REF!</definedName>
    <definedName name="XREF_COLUMN_5" hidden="1">#REF!</definedName>
    <definedName name="XREF_COLUMN_6" localSheetId="10" hidden="1">#REF!</definedName>
    <definedName name="XREF_COLUMN_6" localSheetId="4" hidden="1">#REF!</definedName>
    <definedName name="XREF_COLUMN_6" localSheetId="5" hidden="1">#REF!</definedName>
    <definedName name="XREF_COLUMN_6" hidden="1">#REF!</definedName>
    <definedName name="XREF_COLUMN_7" localSheetId="10" hidden="1">#REF!</definedName>
    <definedName name="XREF_COLUMN_7" localSheetId="4" hidden="1">#REF!</definedName>
    <definedName name="XREF_COLUMN_7" localSheetId="5" hidden="1">#REF!</definedName>
    <definedName name="XREF_COLUMN_7" hidden="1">#REF!</definedName>
    <definedName name="XRefActiveRow" localSheetId="23" hidden="1">#REF!</definedName>
    <definedName name="XRefActiveRow" localSheetId="10" hidden="1">#REF!</definedName>
    <definedName name="XRefActiveRow" hidden="1">#REF!</definedName>
    <definedName name="XRefColumnsCount" hidden="1">2</definedName>
    <definedName name="XRefCopy1" localSheetId="23" hidden="1">#REF!</definedName>
    <definedName name="XRefCopy1" localSheetId="10" hidden="1">#REF!</definedName>
    <definedName name="XRefCopy1" hidden="1">#REF!</definedName>
    <definedName name="XRefCopy10" localSheetId="23" hidden="1">#REF!</definedName>
    <definedName name="XRefCopy10" localSheetId="10" hidden="1">#REF!</definedName>
    <definedName name="XRefCopy10" hidden="1">#REF!</definedName>
    <definedName name="XRefCopy10Row" localSheetId="23" hidden="1">#REF!</definedName>
    <definedName name="XRefCopy10Row" hidden="1">#REF!</definedName>
    <definedName name="XRefCopy11" localSheetId="23" hidden="1">#REF!</definedName>
    <definedName name="XRefCopy11" localSheetId="4" hidden="1">#REF!</definedName>
    <definedName name="XRefCopy11" localSheetId="5" hidden="1">#REF!</definedName>
    <definedName name="XRefCopy11" hidden="1">#REF!</definedName>
    <definedName name="XRefCopy11Row" localSheetId="23" hidden="1">#REF!</definedName>
    <definedName name="XRefCopy11Row" localSheetId="10" hidden="1">#REF!</definedName>
    <definedName name="XRefCopy11Row" hidden="1">#REF!</definedName>
    <definedName name="XRefCopy12" localSheetId="23" hidden="1">#REF!</definedName>
    <definedName name="XRefCopy12" localSheetId="10" hidden="1">#REF!</definedName>
    <definedName name="XRefCopy12" hidden="1">#REF!</definedName>
    <definedName name="XRefCopy13" localSheetId="23" hidden="1">#REF!</definedName>
    <definedName name="XRefCopy13" localSheetId="10" hidden="1">#REF!</definedName>
    <definedName name="XRefCopy13" hidden="1">#REF!</definedName>
    <definedName name="XRefCopy13Row" localSheetId="23" hidden="1">#REF!</definedName>
    <definedName name="XRefCopy13Row" localSheetId="10" hidden="1">#REF!</definedName>
    <definedName name="XRefCopy13Row" localSheetId="4" hidden="1">#REF!</definedName>
    <definedName name="XRefCopy13Row" localSheetId="5" hidden="1">#REF!</definedName>
    <definedName name="XRefCopy13Row" hidden="1">#REF!</definedName>
    <definedName name="XRefCopy14" localSheetId="23" hidden="1">#REF!</definedName>
    <definedName name="XRefCopy14" localSheetId="10" hidden="1">#REF!</definedName>
    <definedName name="XRefCopy14" hidden="1">#REF!</definedName>
    <definedName name="XRefCopy15" localSheetId="23" hidden="1">#REF!</definedName>
    <definedName name="XRefCopy15" localSheetId="10" hidden="1">#REF!</definedName>
    <definedName name="XRefCopy15" hidden="1">#REF!</definedName>
    <definedName name="XRefCopy16Row" localSheetId="23" hidden="1">#REF!</definedName>
    <definedName name="XRefCopy16Row" localSheetId="10" hidden="1">#REF!</definedName>
    <definedName name="XRefCopy16Row" localSheetId="4" hidden="1">#REF!</definedName>
    <definedName name="XRefCopy16Row" localSheetId="5" hidden="1">#REF!</definedName>
    <definedName name="XRefCopy16Row" hidden="1">#REF!</definedName>
    <definedName name="XRefCopy1Row" localSheetId="23" hidden="1">#REF!</definedName>
    <definedName name="XRefCopy1Row" localSheetId="10" hidden="1">#REF!</definedName>
    <definedName name="XRefCopy1Row" hidden="1">#REF!</definedName>
    <definedName name="XRefCopy2" localSheetId="23" hidden="1">#REF!</definedName>
    <definedName name="XRefCopy2" localSheetId="10" hidden="1">#REF!</definedName>
    <definedName name="XRefCopy2" hidden="1">#REF!</definedName>
    <definedName name="XRefCopy2Row" localSheetId="23" hidden="1">#REF!</definedName>
    <definedName name="XRefCopy2Row" localSheetId="10" hidden="1">#REF!</definedName>
    <definedName name="XRefCopy2Row" hidden="1">#REF!</definedName>
    <definedName name="XRefCopy3" localSheetId="23" hidden="1">#REF!</definedName>
    <definedName name="XRefCopy3" hidden="1">#REF!</definedName>
    <definedName name="XRefCopy3Row" localSheetId="23" hidden="1">#REF!</definedName>
    <definedName name="XRefCopy3Row" hidden="1">#REF!</definedName>
    <definedName name="XRefCopy4" localSheetId="23" hidden="1">#REF!</definedName>
    <definedName name="XRefCopy4" hidden="1">#REF!</definedName>
    <definedName name="XRefCopy46" localSheetId="23" hidden="1">#REF!</definedName>
    <definedName name="XRefCopy46" hidden="1">#REF!</definedName>
    <definedName name="XRefCopy47" localSheetId="23" hidden="1">#REF!</definedName>
    <definedName name="XRefCopy47" hidden="1">#REF!</definedName>
    <definedName name="XRefCopy47Row" localSheetId="23" hidden="1">#REF!</definedName>
    <definedName name="XRefCopy47Row" hidden="1">#REF!</definedName>
    <definedName name="XRefCopy48" localSheetId="23" hidden="1">#REF!</definedName>
    <definedName name="XRefCopy48" hidden="1">#REF!</definedName>
    <definedName name="XRefCopy48Row" localSheetId="23" hidden="1">#REF!</definedName>
    <definedName name="XRefCopy48Row" hidden="1">#REF!</definedName>
    <definedName name="XRefCopy49" localSheetId="23" hidden="1">#REF!</definedName>
    <definedName name="XRefCopy49" hidden="1">#REF!</definedName>
    <definedName name="XRefCopy49Row" localSheetId="23" hidden="1">#REF!</definedName>
    <definedName name="XRefCopy49Row" hidden="1">#REF!</definedName>
    <definedName name="XRefCopy4Row" localSheetId="23" hidden="1">#REF!</definedName>
    <definedName name="XRefCopy4Row" hidden="1">#REF!</definedName>
    <definedName name="XRefCopy5" localSheetId="23" hidden="1">#REF!</definedName>
    <definedName name="XRefCopy5" hidden="1">#REF!</definedName>
    <definedName name="XRefCopy50" localSheetId="23" hidden="1">#REF!</definedName>
    <definedName name="XRefCopy50" hidden="1">#REF!</definedName>
    <definedName name="XRefCopy50Row" localSheetId="23" hidden="1">#REF!</definedName>
    <definedName name="XRefCopy50Row" hidden="1">#REF!</definedName>
    <definedName name="XRefCopy51" localSheetId="23" hidden="1">#REF!</definedName>
    <definedName name="XRefCopy51" hidden="1">#REF!</definedName>
    <definedName name="XRefCopy52" localSheetId="23" hidden="1">#REF!</definedName>
    <definedName name="XRefCopy52" hidden="1">#REF!</definedName>
    <definedName name="XRefCopy52Row" localSheetId="23" hidden="1">#REF!</definedName>
    <definedName name="XRefCopy52Row" hidden="1">#REF!</definedName>
    <definedName name="XRefCopy53" localSheetId="23" hidden="1">#REF!</definedName>
    <definedName name="XRefCopy53" hidden="1">#REF!</definedName>
    <definedName name="XRefCopy53Row" localSheetId="23" hidden="1">#REF!</definedName>
    <definedName name="XRefCopy53Row" hidden="1">#REF!</definedName>
    <definedName name="XRefCopy54" localSheetId="23" hidden="1">#REF!</definedName>
    <definedName name="XRefCopy54" hidden="1">#REF!</definedName>
    <definedName name="XRefCopy54Row" localSheetId="23" hidden="1">#REF!</definedName>
    <definedName name="XRefCopy54Row" hidden="1">#REF!</definedName>
    <definedName name="XRefCopy55" localSheetId="23" hidden="1">#REF!</definedName>
    <definedName name="XRefCopy55" hidden="1">#REF!</definedName>
    <definedName name="XRefCopy55Row" localSheetId="23" hidden="1">#REF!</definedName>
    <definedName name="XRefCopy55Row" hidden="1">#REF!</definedName>
    <definedName name="XRefCopy56" localSheetId="23" hidden="1">#REF!</definedName>
    <definedName name="XRefCopy56" hidden="1">#REF!</definedName>
    <definedName name="XRefCopy56Row" localSheetId="23" hidden="1">#REF!</definedName>
    <definedName name="XRefCopy56Row" hidden="1">#REF!</definedName>
    <definedName name="XRefCopy57" localSheetId="23" hidden="1">#REF!</definedName>
    <definedName name="XRefCopy57" hidden="1">#REF!</definedName>
    <definedName name="XRefCopy57Row" localSheetId="23" hidden="1">#REF!</definedName>
    <definedName name="XRefCopy57Row" hidden="1">#REF!</definedName>
    <definedName name="XRefCopy5Row" localSheetId="23" hidden="1">#REF!</definedName>
    <definedName name="XRefCopy5Row" hidden="1">#REF!</definedName>
    <definedName name="XRefCopy6" localSheetId="23" hidden="1">#REF!</definedName>
    <definedName name="XRefCopy6" hidden="1">#REF!</definedName>
    <definedName name="XRefCopy6Row" localSheetId="23" hidden="1">#REF!</definedName>
    <definedName name="XRefCopy6Row" hidden="1">#REF!</definedName>
    <definedName name="XRefCopy7" localSheetId="23" hidden="1">#REF!</definedName>
    <definedName name="XRefCopy7" hidden="1">#REF!</definedName>
    <definedName name="XRefCopy7Row" localSheetId="23" hidden="1">#REF!</definedName>
    <definedName name="XRefCopy7Row" hidden="1">#REF!</definedName>
    <definedName name="XRefCopy8" localSheetId="23" hidden="1">#REF!</definedName>
    <definedName name="XRefCopy8" hidden="1">#REF!</definedName>
    <definedName name="XRefCopy8Row" localSheetId="23" hidden="1">#REF!</definedName>
    <definedName name="XRefCopy8Row" hidden="1">#REF!</definedName>
    <definedName name="XRefCopy9" localSheetId="23" hidden="1">#REF!</definedName>
    <definedName name="XRefCopy9" hidden="1">#REF!</definedName>
    <definedName name="XRefCopy9Row" localSheetId="23" hidden="1">#REF!</definedName>
    <definedName name="XRefCopy9Row" hidden="1">#REF!</definedName>
    <definedName name="XRefCopyRangeCount" hidden="1">3</definedName>
    <definedName name="XRefPaste1" localSheetId="23" hidden="1">#REF!</definedName>
    <definedName name="XRefPaste1" hidden="1">#REF!</definedName>
    <definedName name="XRefPaste10" localSheetId="23" hidden="1">#REF!</definedName>
    <definedName name="XRefPaste10" hidden="1">#REF!</definedName>
    <definedName name="XRefPaste11" localSheetId="23" hidden="1">#REF!</definedName>
    <definedName name="XRefPaste11" hidden="1">#REF!</definedName>
    <definedName name="XRefPaste1Row" localSheetId="23" hidden="1">#REF!</definedName>
    <definedName name="XRefPaste1Row" hidden="1">#REF!</definedName>
    <definedName name="XRefPaste2" localSheetId="23" hidden="1">#REF!</definedName>
    <definedName name="XRefPaste2" localSheetId="4" hidden="1">#REF!</definedName>
    <definedName name="XRefPaste2" localSheetId="5" hidden="1">#REF!</definedName>
    <definedName name="XRefPaste2" hidden="1">#REF!</definedName>
    <definedName name="XRefPaste24" localSheetId="23" hidden="1">#REF!</definedName>
    <definedName name="XRefPaste24" localSheetId="10" hidden="1">#REF!</definedName>
    <definedName name="XRefPaste24" hidden="1">#REF!</definedName>
    <definedName name="XRefPaste24Row" localSheetId="23" hidden="1">#REF!</definedName>
    <definedName name="XRefPaste24Row" localSheetId="10" hidden="1">#REF!</definedName>
    <definedName name="XRefPaste24Row" hidden="1">#REF!</definedName>
    <definedName name="XRefPaste25" localSheetId="23" hidden="1">#REF!</definedName>
    <definedName name="XRefPaste25" localSheetId="10" hidden="1">#REF!</definedName>
    <definedName name="XRefPaste25" hidden="1">#REF!</definedName>
    <definedName name="XRefPaste25Row" localSheetId="23" hidden="1">#REF!</definedName>
    <definedName name="XRefPaste25Row" hidden="1">#REF!</definedName>
    <definedName name="XRefPaste26" localSheetId="23" hidden="1">#REF!</definedName>
    <definedName name="XRefPaste26" hidden="1">#REF!</definedName>
    <definedName name="XRefPaste26Row" localSheetId="23" hidden="1">#REF!</definedName>
    <definedName name="XRefPaste26Row" hidden="1">#REF!</definedName>
    <definedName name="XRefPaste27" localSheetId="23" hidden="1">#REF!</definedName>
    <definedName name="XRefPaste27" hidden="1">#REF!</definedName>
    <definedName name="XRefPaste27Row" localSheetId="23" hidden="1">#REF!</definedName>
    <definedName name="XRefPaste27Row" hidden="1">#REF!</definedName>
    <definedName name="XRefPaste28" localSheetId="23" hidden="1">#REF!</definedName>
    <definedName name="XRefPaste28" hidden="1">#REF!</definedName>
    <definedName name="XRefPaste28Row" localSheetId="23" hidden="1">#REF!</definedName>
    <definedName name="XRefPaste28Row" hidden="1">#REF!</definedName>
    <definedName name="XRefPaste29" localSheetId="23" hidden="1">#REF!</definedName>
    <definedName name="XRefPaste29" hidden="1">#REF!</definedName>
    <definedName name="XRefPaste29Row" localSheetId="23" hidden="1">#REF!</definedName>
    <definedName name="XRefPaste29Row" hidden="1">#REF!</definedName>
    <definedName name="XRefPaste2Row" localSheetId="23" hidden="1">#REF!</definedName>
    <definedName name="XRefPaste2Row" localSheetId="4" hidden="1">#REF!</definedName>
    <definedName name="XRefPaste2Row" localSheetId="5" hidden="1">#REF!</definedName>
    <definedName name="XRefPaste2Row" hidden="1">#REF!</definedName>
    <definedName name="XRefPaste3" localSheetId="23" hidden="1">#REF!</definedName>
    <definedName name="XRefPaste3" localSheetId="10" hidden="1">#REF!</definedName>
    <definedName name="XRefPaste3" hidden="1">#REF!</definedName>
    <definedName name="XRefPaste3Row" localSheetId="23" hidden="1">#REF!</definedName>
    <definedName name="XRefPaste3Row" localSheetId="10" hidden="1">#REF!</definedName>
    <definedName name="XRefPaste3Row" hidden="1">#REF!</definedName>
    <definedName name="XRefPaste4" localSheetId="23" hidden="1">#REF!</definedName>
    <definedName name="XRefPaste4" localSheetId="10" hidden="1">#REF!</definedName>
    <definedName name="XRefPaste4" hidden="1">#REF!</definedName>
    <definedName name="XRefPaste4Row" localSheetId="23" hidden="1">#REF!</definedName>
    <definedName name="XRefPaste4Row" hidden="1">#REF!</definedName>
    <definedName name="XRefPaste5" localSheetId="23" hidden="1">#REF!</definedName>
    <definedName name="XRefPaste5" hidden="1">#REF!</definedName>
    <definedName name="XRefPaste6" localSheetId="23" hidden="1">#REF!</definedName>
    <definedName name="XRefPaste6" hidden="1">#REF!</definedName>
    <definedName name="XRefPaste6Row" localSheetId="23" hidden="1">#REF!</definedName>
    <definedName name="XRefPaste6Row" localSheetId="4" hidden="1">#REF!</definedName>
    <definedName name="XRefPaste6Row" localSheetId="5" hidden="1">#REF!</definedName>
    <definedName name="XRefPaste6Row" hidden="1">#REF!</definedName>
    <definedName name="XRefPaste7" localSheetId="23" hidden="1">#REF!</definedName>
    <definedName name="XRefPaste7" localSheetId="10" hidden="1">#REF!</definedName>
    <definedName name="XRefPaste7" hidden="1">#REF!</definedName>
    <definedName name="XRefPaste8" localSheetId="23" hidden="1">#REF!</definedName>
    <definedName name="XRefPaste8" localSheetId="10" hidden="1">#REF!</definedName>
    <definedName name="XRefPaste8" hidden="1">#REF!</definedName>
    <definedName name="XRefPaste9" localSheetId="23" hidden="1">#REF!</definedName>
    <definedName name="XRefPaste9" localSheetId="10" hidden="1">#REF!</definedName>
    <definedName name="XRefPaste9" hidden="1">#REF!</definedName>
    <definedName name="XRefPasteRangeCount" hidden="1">1</definedName>
    <definedName name="xrusd">#REF!</definedName>
    <definedName name="xsd" hidden="1">#REF!</definedName>
    <definedName name="xszds" localSheetId="4">#REF!</definedName>
    <definedName name="xszds" localSheetId="5">#REF!</definedName>
    <definedName name="xszds">#REF!</definedName>
    <definedName name="xuli">#REF!</definedName>
    <definedName name="XVC">#REF!</definedName>
    <definedName name="xvz">#REF!</definedName>
    <definedName name="xx" localSheetId="4">#REF!</definedName>
    <definedName name="xx" localSheetId="5">#REF!</definedName>
    <definedName name="xx">#REF!</definedName>
    <definedName name="xxs">#REF!</definedName>
    <definedName name="xxx">#REF!</definedName>
    <definedName name="xxxx" localSheetId="4">#REF!</definedName>
    <definedName name="xxxx" localSheetId="5">#REF!</definedName>
    <definedName name="xxxx">#REF!</definedName>
    <definedName name="XXXXXXXXXXXX" hidden="1">#REF!</definedName>
    <definedName name="XYLENE">#REF!</definedName>
    <definedName name="XYLENEE">#REF!</definedName>
    <definedName name="xyz" hidden="1">#REF!</definedName>
    <definedName name="XZ">#REF!</definedName>
    <definedName name="xzcxz">#REF!</definedName>
    <definedName name="xzcz">#REF!</definedName>
    <definedName name="xzczcx">#REF!</definedName>
    <definedName name="xzczxczxxxxxx">#REF!</definedName>
    <definedName name="xzxsfd" localSheetId="9" hidden="1">{"M1Print",#N/A,FALSE,"M1"}</definedName>
    <definedName name="xzxsfd" localSheetId="12" hidden="1">{"M1Print",#N/A,FALSE,"M1"}</definedName>
    <definedName name="xzxsfd" localSheetId="14" hidden="1">{"M1Print",#N/A,FALSE,"M1"}</definedName>
    <definedName name="xzxsfd" localSheetId="23" hidden="1">{"M1Print",#N/A,FALSE,"M1"}</definedName>
    <definedName name="xzxsfd" localSheetId="10" hidden="1">{"M1Print",#N/A,FALSE,"M1"}</definedName>
    <definedName name="xzxsfd" localSheetId="11" hidden="1">{"M1Print",#N/A,FALSE,"M1"}</definedName>
    <definedName name="xzxsfd" localSheetId="4" hidden="1">{"M1Print",#N/A,FALSE,"M1"}</definedName>
    <definedName name="xzxsfd" localSheetId="7" hidden="1">{"M1Print",#N/A,FALSE,"M1"}</definedName>
    <definedName name="xzxsfd" localSheetId="5" hidden="1">{"M1Print",#N/A,FALSE,"M1"}</definedName>
    <definedName name="xzxsfd" hidden="1">{"M1Print",#N/A,FALSE,"M1"}</definedName>
    <definedName name="y" localSheetId="4">RevenueJAN2010</definedName>
    <definedName name="y" localSheetId="5">RevenueJAN2010</definedName>
    <definedName name="y" hidden="1">{#N/A,#N/A,FALSE,"970301";#N/A,#N/A,FALSE,"970302";#N/A,#N/A,FALSE,"970303";#N/A,#N/A,FALSE,"970304";#N/A,#N/A,FALSE,"COM1";#N/A,#N/A,FALSE,"COM2"}</definedName>
    <definedName name="YE" localSheetId="4">#REF!</definedName>
    <definedName name="YE" localSheetId="5">#REF!</definedName>
    <definedName name="YE">#REF!</definedName>
    <definedName name="Year">#REF!</definedName>
    <definedName name="YEAR_C">#REF!</definedName>
    <definedName name="Year_end">#REF!</definedName>
    <definedName name="Year_ended" localSheetId="4">#REF!</definedName>
    <definedName name="Year_ended" localSheetId="5">#REF!</definedName>
    <definedName name="Year_ended">#REF!</definedName>
    <definedName name="Year_Last" localSheetId="4">#REF!</definedName>
    <definedName name="Year_Last" localSheetId="5">#REF!</definedName>
    <definedName name="Year_Last">#REF!</definedName>
    <definedName name="YearEnd" localSheetId="4">#REF!</definedName>
    <definedName name="YearEnd" localSheetId="5">#REF!</definedName>
    <definedName name="YearEnd">#REF!</definedName>
    <definedName name="YES">#REF!</definedName>
    <definedName name="YesNoCommentsRange">#REF!</definedName>
    <definedName name="YesNoRange">#REF!</definedName>
    <definedName name="yf">#REF!</definedName>
    <definedName name="yfk">#REF!</definedName>
    <definedName name="yinhang">#REF!</definedName>
    <definedName name="yoli">#REF!</definedName>
    <definedName name="YoY_Base" localSheetId="4">#REF!</definedName>
    <definedName name="YoY_Base" localSheetId="5">#REF!</definedName>
    <definedName name="YoY_Base">#REF!</definedName>
    <definedName name="yt">#REF!</definedName>
    <definedName name="ytj">#REF!</definedName>
    <definedName name="ytrurty">#REF!</definedName>
    <definedName name="YYEAR">#REF!</definedName>
    <definedName name="yyy">#REF!</definedName>
    <definedName name="yyyyyyyyyyyyyyyyyyyyyyyyyyyyyyyy">#REF!</definedName>
    <definedName name="z">#REF!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23" hidden="1">#REF!</definedName>
    <definedName name="Z_E738B51C_56AE_4F9F_8D8A_36AD6137B90D_.wvu.Cols" hidden="1">#REF!</definedName>
    <definedName name="Z_E738B51C_56AE_4F9F_8D8A_36AD6137B90D_.wvu.PrintArea" localSheetId="23" hidden="1">#REF!</definedName>
    <definedName name="Z_E738B51C_56AE_4F9F_8D8A_36AD6137B90D_.wvu.PrintArea" hidden="1">#REF!</definedName>
    <definedName name="Z_E738B51C_56AE_4F9F_8D8A_36AD6137B90D_.wvu.PrintTitles" localSheetId="12" hidden="1">#REF!,#REF!</definedName>
    <definedName name="Z_E738B51C_56AE_4F9F_8D8A_36AD6137B90D_.wvu.PrintTitles" localSheetId="14" hidden="1">#REF!,#REF!</definedName>
    <definedName name="Z_E738B51C_56AE_4F9F_8D8A_36AD6137B90D_.wvu.PrintTitles" localSheetId="23" hidden="1">#REF!,#REF!</definedName>
    <definedName name="Z_E738B51C_56AE_4F9F_8D8A_36AD6137B90D_.wvu.PrintTitles" hidden="1">#REF!,#REF!</definedName>
    <definedName name="Z_E738B51C_56AE_4F9F_8D8A_36AD6137B90D_.wvu.Rows" localSheetId="23" hidden="1">#REF!</definedName>
    <definedName name="Z_E738B51C_56AE_4F9F_8D8A_36AD6137B90D_.wvu.Rows" hidden="1">#REF!</definedName>
    <definedName name="zAA">#REF!</definedName>
    <definedName name="zAB">#REF!</definedName>
    <definedName name="zAE">#REF!</definedName>
    <definedName name="zAF">#REF!</definedName>
    <definedName name="zAG">#REF!</definedName>
    <definedName name="zAH">#REF!</definedName>
    <definedName name="zAI">#REF!</definedName>
    <definedName name="zAL">#REF!</definedName>
    <definedName name="zAM">#REF!</definedName>
    <definedName name="zAN">#REF!</definedName>
    <definedName name="zAR">#REF!</definedName>
    <definedName name="zAS">#REF!</definedName>
    <definedName name="zAT">#REF!</definedName>
    <definedName name="zAU">#REF!</definedName>
    <definedName name="zAV">#REF!</definedName>
    <definedName name="zAW">#REF!</definedName>
    <definedName name="zAX">#REF!</definedName>
    <definedName name="zAY">#REF!</definedName>
    <definedName name="zcxz">#REF!</definedName>
    <definedName name="zdry" hidden="1">{#N/A,#N/A,FALSE,"资产负债表";#N/A,#N/A,FALSE,"资产负债表"}</definedName>
    <definedName name="zerey" hidden="1">{#N/A,#N/A,FALSE,"资产负债表";#N/A,#N/A,FALSE,"资产负债表"}</definedName>
    <definedName name="zFLwriteoff2">#REF!</definedName>
    <definedName name="ZHANGQI">#REF!</definedName>
    <definedName name="ZONE_IMPRES_MI">#REF!</definedName>
    <definedName name="zsdfg">#REF!</definedName>
    <definedName name="zsw">#REF!</definedName>
    <definedName name="zxc">#REF!</definedName>
    <definedName name="zxcvb">#REF!</definedName>
    <definedName name="zxcz">#REF!</definedName>
    <definedName name="zxczc">#REF!</definedName>
    <definedName name="zxczxcs">#REF!</definedName>
    <definedName name="zxczxczxz">#REF!</definedName>
    <definedName name="zYEAR">#REF!</definedName>
    <definedName name="zz">#REF!</definedName>
    <definedName name="zza">#REF!</definedName>
    <definedName name="zzz">#REF!</definedName>
    <definedName name="ZZZZZZZZZZZZZ" hidden="1">#REF!</definedName>
    <definedName name="zzzzzzzzzzzzzzzzzzzzzzzzzzzzzzzzzzzzzzzz">#REF!</definedName>
    <definedName name="zzzzzzzzzzzzzzzzzzzzzzzzzzzzzzzzzzzzzzzzz">#REF!</definedName>
    <definedName name="阿">#REF!</definedName>
    <definedName name="啊" localSheetId="4">#REF!</definedName>
    <definedName name="啊" localSheetId="5">#REF!</definedName>
    <definedName name="啊" hidden="1">{#N/A,#N/A,FALSE,"970301";#N/A,#N/A,FALSE,"970302";#N/A,#N/A,FALSE,"970303";#N/A,#N/A,FALSE,"970304";#N/A,#N/A,FALSE,"COM1";#N/A,#N/A,FALSE,"COM2"}</definedName>
    <definedName name="办公" localSheetId="4">#REF!</definedName>
    <definedName name="办公" localSheetId="5">#REF!</definedName>
    <definedName name="办公">#REF!</definedName>
    <definedName name="报表">#REF!</definedName>
    <definedName name="北船" localSheetId="4">#REF!</definedName>
    <definedName name="北船" localSheetId="5">#REF!</definedName>
    <definedName name="北船">#REF!</definedName>
    <definedName name="备用" localSheetId="4" hidden="1">{#N/A,#N/A,FALSE,"OffAdvance";#N/A,#N/A,FALSE,"OffExpRprt";#N/A,#N/A,FALSE,"Entertmnt";#N/A,#N/A,FALSE,"Promotion";#N/A,#N/A,FALSE,"Travelling"}</definedName>
    <definedName name="备用" localSheetId="5" hidden="1">{#N/A,#N/A,FALSE,"OffAdvance";#N/A,#N/A,FALSE,"OffExpRprt";#N/A,#N/A,FALSE,"Entertmnt";#N/A,#N/A,FALSE,"Promotion";#N/A,#N/A,FALSE,"Travelling"}</definedName>
    <definedName name="备用" hidden="1">{#N/A,#N/A,FALSE,"OffAdvance";#N/A,#N/A,FALSE,"OffExpRprt";#N/A,#N/A,FALSE,"Entertmnt";#N/A,#N/A,FALSE,"Promotion";#N/A,#N/A,FALSE,"Travelling"}</definedName>
    <definedName name="编制单位" localSheetId="4">#REF!</definedName>
    <definedName name="编制单位" localSheetId="5">#REF!</definedName>
    <definedName name="编制单位">#REF!</definedName>
    <definedName name="表外项目">#REF!</definedName>
    <definedName name="财务报表认定2">#REF!</definedName>
    <definedName name="仓库调拨序时簿">#REF!</definedName>
    <definedName name="测试" localSheetId="4">#REF!</definedName>
    <definedName name="测试" localSheetId="5">#REF!</definedName>
    <definedName name="测试">#REF!</definedName>
    <definedName name="查询关联交易收入">#REF!</definedName>
    <definedName name="产成品库存_12">#REF!</definedName>
    <definedName name="船二">#REF!</definedName>
    <definedName name="戳">#REF!</definedName>
    <definedName name="存货93期初" localSheetId="4">#REF!</definedName>
    <definedName name="存货93期初" localSheetId="5">#REF!</definedName>
    <definedName name="存货93期初">#REF!</definedName>
    <definedName name="存货93期末" localSheetId="4">#REF!</definedName>
    <definedName name="存货93期末" localSheetId="5">#REF!</definedName>
    <definedName name="存货93期末">#REF!</definedName>
    <definedName name="存货94期初" localSheetId="4">#REF!</definedName>
    <definedName name="存货94期初" localSheetId="5">#REF!</definedName>
    <definedName name="存货94期初">#REF!</definedName>
    <definedName name="存货94期末" localSheetId="4">#REF!</definedName>
    <definedName name="存货94期末" localSheetId="5">#REF!</definedName>
    <definedName name="存货94期末">#REF!</definedName>
    <definedName name="存货95期初" localSheetId="4">#REF!</definedName>
    <definedName name="存货95期初" localSheetId="5">#REF!</definedName>
    <definedName name="存货95期初">#REF!</definedName>
    <definedName name="存货95期末" localSheetId="4">#REF!</definedName>
    <definedName name="存货95期末" localSheetId="5">#REF!</definedName>
    <definedName name="存货95期末">#REF!</definedName>
    <definedName name="存货收发存汇总表">#REF!</definedName>
    <definedName name="存货收发汇总表">#REF!</definedName>
    <definedName name="存货暂估汇总表">#REF!</definedName>
    <definedName name="存款">#REF!</definedName>
    <definedName name="大多数" localSheetId="4">#REF!</definedName>
    <definedName name="大多数" localSheetId="5">#REF!</definedName>
    <definedName name="大多数">#REF!</definedName>
    <definedName name="贷本年利润">#REF!</definedName>
    <definedName name="贷材料成本差异">#REF!</definedName>
    <definedName name="贷财务费用">#REF!</definedName>
    <definedName name="贷产成品">#REF!</definedName>
    <definedName name="贷产品销售成本">#REF!</definedName>
    <definedName name="贷产品销售费用">#REF!</definedName>
    <definedName name="贷产品销售收入">#REF!</definedName>
    <definedName name="贷产品销售税金及附加">#REF!</definedName>
    <definedName name="贷低值易耗品">#REF!</definedName>
    <definedName name="贷短期借款">#REF!</definedName>
    <definedName name="贷个人所得税">#REF!</definedName>
    <definedName name="贷固定资产">#REF!</definedName>
    <definedName name="贷固定资产清理">#REF!</definedName>
    <definedName name="贷管理费用">#REF!</definedName>
    <definedName name="贷坏帐准备">#REF!</definedName>
    <definedName name="贷款清单2">#REF!</definedName>
    <definedName name="贷累计折旧">#REF!</definedName>
    <definedName name="贷利润分配">#REF!</definedName>
    <definedName name="贷内部银行存款">#REF!</definedName>
    <definedName name="贷内部应付款">#REF!</definedName>
    <definedName name="贷其他业务利润">#REF!</definedName>
    <definedName name="贷其他业务支出">#REF!</definedName>
    <definedName name="贷其他应付款">#REF!</definedName>
    <definedName name="贷其他应交款">#REF!</definedName>
    <definedName name="贷其他应收款">#REF!</definedName>
    <definedName name="贷其应收现金">#REF!</definedName>
    <definedName name="贷生产成本">#REF!</definedName>
    <definedName name="贷实收资本">#REF!</definedName>
    <definedName name="贷无形资产">#REF!</definedName>
    <definedName name="贷现金">#REF!</definedName>
    <definedName name="贷银行存款">#REF!</definedName>
    <definedName name="贷应付福利费">#REF!</definedName>
    <definedName name="贷应付工资">#REF!</definedName>
    <definedName name="贷应付利润">#REF!</definedName>
    <definedName name="贷应付账款">#REF!</definedName>
    <definedName name="贷应交税金">#REF!</definedName>
    <definedName name="贷应收账款">#REF!</definedName>
    <definedName name="贷盈余公积">#REF!</definedName>
    <definedName name="贷营业外收入">#REF!</definedName>
    <definedName name="贷营业外支出">#REF!</definedName>
    <definedName name="贷预付账款">#REF!</definedName>
    <definedName name="贷预收账款">#REF!</definedName>
    <definedName name="贷原材料">#REF!</definedName>
    <definedName name="贷在建工程">#REF!</definedName>
    <definedName name="贷长期待摊费用">#REF!</definedName>
    <definedName name="贷制造费用">#REF!</definedName>
    <definedName name="贷资本公积">#REF!</definedName>
    <definedName name="贷自制半成品">#REF!</definedName>
    <definedName name="待处理固定资产净损失明细表">#REF!</definedName>
    <definedName name="担保并贴现_查询5">#REF!</definedName>
    <definedName name="当前明细账">#REF!</definedName>
    <definedName name="低值易耗品">#REF!</definedName>
    <definedName name="抵付">#REF!</definedName>
    <definedName name="第三方">#REF!</definedName>
    <definedName name="短期投资_债券_明细表">#REF!</definedName>
    <definedName name="儿女">#REF!</definedName>
    <definedName name="房屋建筑物">#REF!</definedName>
    <definedName name="飞过海">#REF!</definedName>
    <definedName name="分类">#REF!</definedName>
    <definedName name="负债表">#REF!</definedName>
    <definedName name="负债合计93期末" localSheetId="4">#REF!</definedName>
    <definedName name="负债合计93期末" localSheetId="5">#REF!</definedName>
    <definedName name="负债合计93期末">#REF!</definedName>
    <definedName name="负债合计94期末" localSheetId="4">#REF!</definedName>
    <definedName name="负债合计94期末" localSheetId="5">#REF!</definedName>
    <definedName name="负债合计94期末">#REF!</definedName>
    <definedName name="负债合计95期末" localSheetId="4">#REF!</definedName>
    <definedName name="负债合计95期末" localSheetId="5">#REF!</definedName>
    <definedName name="负债合计95期末">#REF!</definedName>
    <definedName name="公司关系">#REF!</definedName>
    <definedName name="公司类别">#REF!</definedName>
    <definedName name="公司类型">#REF!</definedName>
    <definedName name="公司清单">#REF!</definedName>
    <definedName name="供应商供货汇总">#REF!</definedName>
    <definedName name="固定资产" localSheetId="4">#REF!</definedName>
    <definedName name="固定资产" localSheetId="5">#REF!</definedName>
    <definedName name="固定资产">#REF!</definedName>
    <definedName name="固定资产卡片">#REF!</definedName>
    <definedName name="固定资产明细">#REF!</definedName>
    <definedName name="固定资产明细帐">#REF!</definedName>
    <definedName name="固定资产清单">#REF!</definedName>
    <definedName name="关联">#REF!</definedName>
    <definedName name="关联交易">#REF!</definedName>
    <definedName name="管理费用">#REF!</definedName>
    <definedName name="管理费用明细表">#REF!</definedName>
    <definedName name="合并价差明细表">#REF!</definedName>
    <definedName name="核算项目余额表">#REF!</definedName>
    <definedName name="宏1">#REF!</definedName>
    <definedName name="坏帐准备明细表">#REF!</definedName>
    <definedName name="汇率">#REF!</definedName>
    <definedName name="汇总底表_负债及权益_____调整后">#REF!</definedName>
    <definedName name="汇总底表_资产_____调整后">#REF!</definedName>
    <definedName name="会计分录序时簿">#REF!</definedName>
    <definedName name="计划及实际价格入库记录">#REF!</definedName>
    <definedName name="计提.dbf">#REF!</definedName>
    <definedName name="借本年利润">#REF!</definedName>
    <definedName name="借材料成本差异">#REF!</definedName>
    <definedName name="借财务费用">#REF!</definedName>
    <definedName name="借产成品">#REF!</definedName>
    <definedName name="借产品销售成本">#REF!</definedName>
    <definedName name="借产品销售费用">#REF!</definedName>
    <definedName name="借产品销售收入">#REF!</definedName>
    <definedName name="借产品销售税金及附加">#REF!</definedName>
    <definedName name="借地之易耗品">#REF!</definedName>
    <definedName name="借低值易耗品">#REF!</definedName>
    <definedName name="借短期借款">#REF!</definedName>
    <definedName name="借个人所得税">#REF!</definedName>
    <definedName name="借固定资产">#REF!</definedName>
    <definedName name="借固定资产清理">#REF!</definedName>
    <definedName name="借管理费用">#REF!</definedName>
    <definedName name="借坏账准备">#REF!</definedName>
    <definedName name="借款" localSheetId="4" hidden="1">{#N/A,#N/A,FALSE,"970301";#N/A,#N/A,FALSE,"970302";#N/A,#N/A,FALSE,"970303";#N/A,#N/A,FALSE,"970304";#N/A,#N/A,FALSE,"COM1";#N/A,#N/A,FALSE,"COM2"}</definedName>
    <definedName name="借款" localSheetId="5" hidden="1">{#N/A,#N/A,FALSE,"970301";#N/A,#N/A,FALSE,"970302";#N/A,#N/A,FALSE,"970303";#N/A,#N/A,FALSE,"970304";#N/A,#N/A,FALSE,"COM1";#N/A,#N/A,FALSE,"COM2"}</definedName>
    <definedName name="借款" hidden="1">{#N/A,#N/A,FALSE,"970301";#N/A,#N/A,FALSE,"970302";#N/A,#N/A,FALSE,"970303";#N/A,#N/A,FALSE,"970304";#N/A,#N/A,FALSE,"COM1";#N/A,#N/A,FALSE,"COM2"}</definedName>
    <definedName name="借款性质">#REF!</definedName>
    <definedName name="借累计折旧">#REF!</definedName>
    <definedName name="借利润分配">#REF!</definedName>
    <definedName name="借内部银行存款">#REF!</definedName>
    <definedName name="借内部应付款">#REF!</definedName>
    <definedName name="借其他业务利润">#REF!</definedName>
    <definedName name="借其他业务支出">#REF!</definedName>
    <definedName name="借其他应付款">#REF!</definedName>
    <definedName name="借其他应交款">#REF!</definedName>
    <definedName name="借其他应收款">#REF!</definedName>
    <definedName name="借其他应收现金">#REF!</definedName>
    <definedName name="借生产成本">#REF!</definedName>
    <definedName name="借实收资本">#REF!</definedName>
    <definedName name="借无形资产">#REF!</definedName>
    <definedName name="借现金">#REF!</definedName>
    <definedName name="借银行存款">#REF!</definedName>
    <definedName name="借应付福利费">#REF!</definedName>
    <definedName name="借应付工资">#REF!</definedName>
    <definedName name="借应付利润">#REF!</definedName>
    <definedName name="借应付票据">#REF!</definedName>
    <definedName name="借应付债券">#REF!</definedName>
    <definedName name="借应付账款">#REF!</definedName>
    <definedName name="借应交税金">#REF!</definedName>
    <definedName name="借应收账款">#REF!</definedName>
    <definedName name="借盈余公积">#REF!</definedName>
    <definedName name="借营业外收入">#REF!</definedName>
    <definedName name="借营业外支出">#REF!</definedName>
    <definedName name="借预付账款">#REF!</definedName>
    <definedName name="借预收账款">#REF!</definedName>
    <definedName name="借原材料">#REF!</definedName>
    <definedName name="借在建工程">#REF!</definedName>
    <definedName name="借长期待摊费用">#REF!</definedName>
    <definedName name="借长期借款">#REF!</definedName>
    <definedName name="借制造费用">#REF!</definedName>
    <definedName name="借资本公积">#REF!</definedName>
    <definedName name="借自制半成品">#REF!</definedName>
    <definedName name="经营">#REF!</definedName>
    <definedName name="净_利_润93" localSheetId="4">#REF!</definedName>
    <definedName name="净_利_润93" localSheetId="5">#REF!</definedName>
    <definedName name="净_利_润93">#REF!</definedName>
    <definedName name="净_利_润94" localSheetId="4">#REF!</definedName>
    <definedName name="净_利_润94" localSheetId="5">#REF!</definedName>
    <definedName name="净_利_润94">#REF!</definedName>
    <definedName name="净_利_润95" localSheetId="4">#REF!</definedName>
    <definedName name="净_利_润95" localSheetId="5">#REF!</definedName>
    <definedName name="净_利_润95">#REF!</definedName>
    <definedName name="净资产合计93期初" localSheetId="4">#REF!</definedName>
    <definedName name="净资产合计93期初" localSheetId="5">#REF!</definedName>
    <definedName name="净资产合计93期初">#REF!</definedName>
    <definedName name="净资产合计93期末" localSheetId="4">#REF!</definedName>
    <definedName name="净资产合计93期末" localSheetId="5">#REF!</definedName>
    <definedName name="净资产合计93期末">#REF!</definedName>
    <definedName name="净资产合计94期初" localSheetId="4">#REF!</definedName>
    <definedName name="净资产合计94期初" localSheetId="5">#REF!</definedName>
    <definedName name="净资产合计94期初">#REF!</definedName>
    <definedName name="净资产合计94期末" localSheetId="4">#REF!</definedName>
    <definedName name="净资产合计94期末" localSheetId="5">#REF!</definedName>
    <definedName name="净资产合计94期末">#REF!</definedName>
    <definedName name="净资产合计95期初" localSheetId="4">#REF!</definedName>
    <definedName name="净资产合计95期初" localSheetId="5">#REF!</definedName>
    <definedName name="净资产合计95期初">#REF!</definedName>
    <definedName name="净资产合计95期末" localSheetId="4">#REF!</definedName>
    <definedName name="净资产合计95期末" localSheetId="5">#REF!</definedName>
    <definedName name="净资产合计95期末">#REF!</definedName>
    <definedName name="开办费明细表">#REF!</definedName>
    <definedName name="开卡或赠送或增资_查询">#REF!</definedName>
    <definedName name="苛" localSheetId="9" hidden="1">{"M1sPrint",#N/A,FALSE,"M1s"}</definedName>
    <definedName name="苛" localSheetId="12" hidden="1">{"M1sPrint",#N/A,FALSE,"M1s"}</definedName>
    <definedName name="苛" localSheetId="14" hidden="1">{"M1sPrint",#N/A,FALSE,"M1s"}</definedName>
    <definedName name="苛" localSheetId="23" hidden="1">{"M1sPrint",#N/A,FALSE,"M1s"}</definedName>
    <definedName name="苛" localSheetId="10" hidden="1">{"M1sPrint",#N/A,FALSE,"M1s"}</definedName>
    <definedName name="苛" localSheetId="11" hidden="1">{"M1sPrint",#N/A,FALSE,"M1s"}</definedName>
    <definedName name="苛" localSheetId="4" hidden="1">{"M1sPrint",#N/A,FALSE,"M1s"}</definedName>
    <definedName name="苛" localSheetId="7" hidden="1">{"M1sPrint",#N/A,FALSE,"M1s"}</definedName>
    <definedName name="苛" localSheetId="5" hidden="1">{"M1sPrint",#N/A,FALSE,"M1s"}</definedName>
    <definedName name="苛" hidden="1">{"M1sPrint",#N/A,FALSE,"M1s"}</definedName>
    <definedName name="科_目_汇_总_表__余_额__表">#REF!</definedName>
    <definedName name="科目___损益___期间费用___5502_">#REF!</definedName>
    <definedName name="科目表">#REF!</definedName>
    <definedName name="科目余额表">#REF!</definedName>
    <definedName name="科目余额表00000">#REF!</definedName>
    <definedName name="库存0402">#REF!</definedName>
    <definedName name="累计折旧明细表">#REF!</definedName>
    <definedName name="利_润_总_额93" localSheetId="4">#REF!</definedName>
    <definedName name="利_润_总_额93" localSheetId="5">#REF!</definedName>
    <definedName name="利_润_总_额93">#REF!</definedName>
    <definedName name="利_润_总_额94" localSheetId="4">#REF!</definedName>
    <definedName name="利_润_总_额94" localSheetId="5">#REF!</definedName>
    <definedName name="利_润_总_额94">#REF!</definedName>
    <definedName name="利_润_总_额95" localSheetId="4">#REF!</definedName>
    <definedName name="利_润_总_额95" localSheetId="5">#REF!</definedName>
    <definedName name="利_润_总_额95">#REF!</definedName>
    <definedName name="利润表">#REF!</definedName>
    <definedName name="流_动_资_产93" localSheetId="4">#REF!</definedName>
    <definedName name="流_动_资_产93" localSheetId="5">#REF!</definedName>
    <definedName name="流_动_资_产93">#REF!</definedName>
    <definedName name="流_动_资_产94" localSheetId="4">#REF!</definedName>
    <definedName name="流_动_资_产94" localSheetId="5">#REF!</definedName>
    <definedName name="流_动_资_产94">#REF!</definedName>
    <definedName name="流_动_资_产95" localSheetId="4">#REF!</definedName>
    <definedName name="流_动_资_产95" localSheetId="5">#REF!</definedName>
    <definedName name="流_动_资_产95">#REF!</definedName>
    <definedName name="流动负债93期末" localSheetId="4">#REF!</definedName>
    <definedName name="流动负债93期末" localSheetId="5">#REF!</definedName>
    <definedName name="流动负债93期末">#REF!</definedName>
    <definedName name="流动负债94期末" localSheetId="4">#REF!</definedName>
    <definedName name="流动负债94期末" localSheetId="5">#REF!</definedName>
    <definedName name="流动负债94期末">#REF!</definedName>
    <definedName name="流动负债95期末" localSheetId="4">#REF!</definedName>
    <definedName name="流动负债95期末" localSheetId="5">#REF!</definedName>
    <definedName name="流动负债95期末">#REF!</definedName>
    <definedName name="_xlnm.Recorder">#REF!</definedName>
    <definedName name="明细分类账">#REF!</definedName>
    <definedName name="目录">#REF!</definedName>
    <definedName name="内部银行存款">#REF!</definedName>
    <definedName name="内部应付">#REF!</definedName>
    <definedName name="期初">#REF!</definedName>
    <definedName name="期初或年初日期">#REF!</definedName>
    <definedName name="期末">#REF!</definedName>
    <definedName name="期末或年末日期">#REF!</definedName>
    <definedName name="其他货币资金明细表">#REF!</definedName>
    <definedName name="其他未交款明细">#REF!</definedName>
    <definedName name="其他未交款明细表">#REF!</definedName>
    <definedName name="其他应付款">#REF!</definedName>
    <definedName name="其他应付款明细表">#REF!</definedName>
    <definedName name="其他应付款余额表">#REF!</definedName>
    <definedName name="其他应收款">#REF!</definedName>
    <definedName name="其他应收款明细表">#REF!</definedName>
    <definedName name="其他應付單_中環序時簿">#REF!</definedName>
    <definedName name="其他长期债权投资明细表">#REF!</definedName>
    <definedName name="其他资产_开办费除外_明细表">#REF!</definedName>
    <definedName name="其应收现金">#REF!</definedName>
    <definedName name="燃料">#REF!</definedName>
    <definedName name="商品收发汇总表">#REF!</definedName>
    <definedName name="上海电气集团股份有限公司">#REF!</definedName>
    <definedName name="设备">#REF!</definedName>
    <definedName name="沈玉环">#REF!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 localSheetId="4">#REF!</definedName>
    <definedName name="生产列5" localSheetId="5">#REF!</definedName>
    <definedName name="生产列5">#REF!</definedName>
    <definedName name="生产列6">#REF!</definedName>
    <definedName name="生产列7">#REF!</definedName>
    <definedName name="生产列8">#REF!</definedName>
    <definedName name="生产列9">#REF!</definedName>
    <definedName name="生产领料序时簿">#REF!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 localSheetId="4">#REF!</definedName>
    <definedName name="生产期5" localSheetId="5">#REF!</definedName>
    <definedName name="生产期5">#REF!</definedName>
    <definedName name="生产期500" localSheetId="4">#REF!</definedName>
    <definedName name="生产期500" localSheetId="5">#REF!</definedName>
    <definedName name="生产期500">#REF!</definedName>
    <definedName name="生产期6">#REF!</definedName>
    <definedName name="生产期7">#REF!</definedName>
    <definedName name="生产期8">#REF!</definedName>
    <definedName name="生产期9">#REF!</definedName>
    <definedName name="试服">#REF!</definedName>
    <definedName name="试算平衡表百">#REF!</definedName>
    <definedName name="试五">#REF!</definedName>
    <definedName name="试验" localSheetId="4" hidden="1">{#N/A,#N/A,FALSE,"OffAdvance";#N/A,#N/A,FALSE,"OffExpRprt";#N/A,#N/A,FALSE,"Travelling";#N/A,#N/A,FALSE,"Entertmnt";#N/A,#N/A,FALSE,"Promotion"}</definedName>
    <definedName name="试验" localSheetId="5" hidden="1">{#N/A,#N/A,FALSE,"OffAdvance";#N/A,#N/A,FALSE,"OffExpRprt";#N/A,#N/A,FALSE,"Travelling";#N/A,#N/A,FALSE,"Entertmnt";#N/A,#N/A,FALSE,"Promotion"}</definedName>
    <definedName name="试验" hidden="1">{#N/A,#N/A,FALSE,"OffAdvance";#N/A,#N/A,FALSE,"OffExpRprt";#N/A,#N/A,FALSE,"Travelling";#N/A,#N/A,FALSE,"Entertmnt";#N/A,#N/A,FALSE,"Promotion"}</definedName>
    <definedName name="试针">#REF!</definedName>
    <definedName name="收款情况_南海联邦_List">#REF!</definedName>
    <definedName name="数量金额总账">#REF!</definedName>
    <definedName name="数字">#REF!</definedName>
    <definedName name="税费明细">#REF!</definedName>
    <definedName name="速_动_资_产93" localSheetId="4">#REF!</definedName>
    <definedName name="速_动_资_产93" localSheetId="5">#REF!</definedName>
    <definedName name="速_动_资_产93">#REF!</definedName>
    <definedName name="速_动_资_产94" localSheetId="4">#REF!</definedName>
    <definedName name="速_动_资_产94" localSheetId="5">#REF!</definedName>
    <definedName name="速_动_资_产94">#REF!</definedName>
    <definedName name="速_动_资_产95" localSheetId="4">#REF!</definedName>
    <definedName name="速_动_资_产95" localSheetId="5">#REF!</definedName>
    <definedName name="速_动_资_产95">#REF!</definedName>
    <definedName name="损益调整表">#REF!</definedName>
    <definedName name="_xlnm.Extract">#REF!</definedName>
    <definedName name="天津">#REF!</definedName>
    <definedName name="天津1">#REF!</definedName>
    <definedName name="投资收益明细表">#REF!</definedName>
    <definedName name="外购入库序时簿">#REF!</definedName>
    <definedName name="未交税金明细表">#REF!</definedName>
    <definedName name="无对应明细表的报表项目">#REF!</definedName>
    <definedName name="物料收发汇总表">#REF!</definedName>
    <definedName name="现金">#REF!</definedName>
    <definedName name="现金流量表">#REF!</definedName>
    <definedName name="现金流量表2">#REF!</definedName>
    <definedName name="现金盘">#REF!</definedName>
    <definedName name="销售毛利润表">#REF!</definedName>
    <definedName name="销售收入统计表">#REF!</definedName>
    <definedName name="一级子公司">#REF!</definedName>
    <definedName name="已05" hidden="1">{"M1Print",#N/A,TRUE,"M1";"M2Print",#N/A,TRUE,"M2";"M1sPrint",#N/A,TRUE,"M1s";"M2aPrint",#N/A,TRUE,"M2a";"M4Print",#N/A,TRUE,"M4";"M5Print",#N/A,TRUE,"M5";"M6Print",#N/A,TRUE,"M6";"M6_1Print",#N/A,TRUE,"M6_1";"M6_2Print",#N/A,TRUE,"M6_2";"M7_1Print",#N/A,TRUE,"M7_1";"M7_2Print",#N/A,TRUE,"M7_2"}</definedName>
    <definedName name="以前年度损益调整明细表">#REF!</definedName>
    <definedName name="银行存款">#REF!</definedName>
    <definedName name="应付福利费">#REF!</definedName>
    <definedName name="应付工资">#REF!</definedName>
    <definedName name="应付股利明细表">#REF!</definedName>
    <definedName name="应付款汇总表">#REF!</definedName>
    <definedName name="应付票据明细表">#REF!</definedName>
    <definedName name="应交税金">#REF!</definedName>
    <definedName name="应收">#REF!</definedName>
    <definedName name="应收帐款">#REF!</definedName>
    <definedName name="应收帐款93期初" localSheetId="4">#REF!</definedName>
    <definedName name="应收帐款93期初" localSheetId="5">#REF!</definedName>
    <definedName name="应收帐款93期初">#REF!</definedName>
    <definedName name="应收帐款93期末" localSheetId="4">#REF!</definedName>
    <definedName name="应收帐款93期末" localSheetId="5">#REF!</definedName>
    <definedName name="应收帐款93期末">#REF!</definedName>
    <definedName name="应收帐款94期初" localSheetId="4">#REF!</definedName>
    <definedName name="应收帐款94期初" localSheetId="5">#REF!</definedName>
    <definedName name="应收帐款94期初">#REF!</definedName>
    <definedName name="应收帐款94期末" localSheetId="4">#REF!</definedName>
    <definedName name="应收帐款94期末" localSheetId="5">#REF!</definedName>
    <definedName name="应收帐款94期末">#REF!</definedName>
    <definedName name="应收帐款95期初" localSheetId="4">#REF!</definedName>
    <definedName name="应收帐款95期初" localSheetId="5">#REF!</definedName>
    <definedName name="应收帐款95期初">#REF!</definedName>
    <definedName name="应收帐款95期末" localSheetId="4">#REF!</definedName>
    <definedName name="应收帐款95期末" localSheetId="5">#REF!</definedName>
    <definedName name="应收帐款95期末">#REF!</definedName>
    <definedName name="应手款" localSheetId="4" hidden="1">{#N/A,#N/A,FALSE,"970301";#N/A,#N/A,FALSE,"970302";#N/A,#N/A,FALSE,"970303";#N/A,#N/A,FALSE,"970304";#N/A,#N/A,FALSE,"COM1";#N/A,#N/A,FALSE,"COM2"}</definedName>
    <definedName name="应手款" localSheetId="5" hidden="1">{#N/A,#N/A,FALSE,"970301";#N/A,#N/A,FALSE,"970302";#N/A,#N/A,FALSE,"970303";#N/A,#N/A,FALSE,"970304";#N/A,#N/A,FALSE,"COM1";#N/A,#N/A,FALSE,"COM2"}</definedName>
    <definedName name="应手款" hidden="1">{#N/A,#N/A,FALSE,"970301";#N/A,#N/A,FALSE,"970302";#N/A,#N/A,FALSE,"970303";#N/A,#N/A,FALSE,"970304";#N/A,#N/A,FALSE,"COM1";#N/A,#N/A,FALSE,"COM2"}</definedName>
    <definedName name="应手款1月" localSheetId="4" hidden="1">{#N/A,#N/A,FALSE,"Marketing";#N/A,#N/A,FALSE,"Selling";#N/A,#N/A,FALSE,"Promotional";#N/A,#N/A,FALSE,"Advertising"}</definedName>
    <definedName name="应手款1月" localSheetId="5" hidden="1">{#N/A,#N/A,FALSE,"Marketing";#N/A,#N/A,FALSE,"Selling";#N/A,#N/A,FALSE,"Promotional";#N/A,#N/A,FALSE,"Advertising"}</definedName>
    <definedName name="应手款1月" hidden="1">{#N/A,#N/A,FALSE,"Marketing";#N/A,#N/A,FALSE,"Selling";#N/A,#N/A,FALSE,"Promotional";#N/A,#N/A,FALSE,"Advertising"}</definedName>
    <definedName name="营业外支出明细表">#REF!</definedName>
    <definedName name="有">#REF!</definedName>
    <definedName name="预付">#REF!</definedName>
    <definedName name="预付帐款明细表">#REF!</definedName>
    <definedName name="预付账款">#REF!</definedName>
    <definedName name="预收货款明细表">#REF!</definedName>
    <definedName name="预收账款">#REF!</definedName>
    <definedName name="预收账款余额表">#REF!</definedName>
    <definedName name="预提费用明细表">#REF!</definedName>
    <definedName name="在建工程">#REF!</definedName>
    <definedName name="长期待摊费用">#REF!</definedName>
    <definedName name="帐龄">#REF!</definedName>
    <definedName name="账龄分析0000">#REF!</definedName>
    <definedName name="账龄分析表">#REF!</definedName>
    <definedName name="账龄分析表00000">#REF!</definedName>
    <definedName name="职员信息表">#REF!</definedName>
    <definedName name="制表单位">#REF!</definedName>
    <definedName name="状态">#REF!</definedName>
    <definedName name="资产合计93期初" localSheetId="4">#REF!</definedName>
    <definedName name="资产合计93期初" localSheetId="5">#REF!</definedName>
    <definedName name="资产合计93期初">#REF!</definedName>
    <definedName name="资产合计93期末" localSheetId="4">#REF!</definedName>
    <definedName name="资产合计93期末" localSheetId="5">#REF!</definedName>
    <definedName name="资产合计93期末">#REF!</definedName>
    <definedName name="资产合计94期初" localSheetId="4">#REF!</definedName>
    <definedName name="资产合计94期初" localSheetId="5">#REF!</definedName>
    <definedName name="资产合计94期初">#REF!</definedName>
    <definedName name="资产合计94期末" localSheetId="4">#REF!</definedName>
    <definedName name="资产合计94期末" localSheetId="5">#REF!</definedName>
    <definedName name="资产合计94期末">#REF!</definedName>
    <definedName name="资产合计95期初" localSheetId="4">#REF!</definedName>
    <definedName name="资产合计95期初" localSheetId="5">#REF!</definedName>
    <definedName name="资产合计95期初">#REF!</definedName>
    <definedName name="资产合计95期末" localSheetId="4">#REF!</definedName>
    <definedName name="资产合计95期末" localSheetId="5">#REF!</definedName>
    <definedName name="资产合计95期末">#REF!</definedName>
    <definedName name="子公司名称">#REF!</definedName>
    <definedName name="总分类帐">#REF!</definedName>
    <definedName name="总分类账">#REF!</definedName>
    <definedName name="전">#REF!</definedName>
    <definedName name="주택사업본부">#REF!</definedName>
    <definedName name="철구사업본부">#REF!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47" l="1"/>
  <c r="L76" i="647"/>
  <c r="D8" i="647"/>
  <c r="E42" i="650"/>
  <c r="I76" i="647"/>
  <c r="J76" i="647"/>
  <c r="K76" i="647"/>
  <c r="E8" i="647"/>
  <c r="E29" i="646"/>
  <c r="E28" i="646"/>
  <c r="D10" i="649"/>
  <c r="J49" i="660"/>
  <c r="J48" i="660"/>
  <c r="J46" i="660"/>
  <c r="J45" i="660"/>
  <c r="J44" i="660"/>
  <c r="J43" i="660"/>
  <c r="J42" i="660"/>
  <c r="J41" i="660"/>
  <c r="J39" i="660"/>
  <c r="J38" i="660"/>
  <c r="F101" i="659"/>
  <c r="F93" i="658"/>
  <c r="K29" i="646" l="1"/>
  <c r="E29" i="647"/>
  <c r="K29" i="647" s="1"/>
  <c r="E28" i="647"/>
  <c r="E48" i="647" l="1"/>
  <c r="G12" i="651" s="1"/>
  <c r="I20" i="651"/>
  <c r="H20" i="651" s="1"/>
  <c r="C59" i="647"/>
  <c r="C60" i="647"/>
  <c r="C61" i="647"/>
  <c r="C62" i="647"/>
  <c r="C63" i="647"/>
  <c r="C64" i="647"/>
  <c r="G22" i="650" s="1"/>
  <c r="I25" i="651"/>
  <c r="H25" i="651" s="1"/>
  <c r="I26" i="651"/>
  <c r="H26" i="651" s="1"/>
  <c r="J38" i="651"/>
  <c r="H28" i="651"/>
  <c r="I27" i="651"/>
  <c r="H27" i="651" s="1"/>
  <c r="G26" i="650"/>
  <c r="G25" i="650"/>
  <c r="G24" i="650"/>
  <c r="I24" i="651"/>
  <c r="H24" i="651" s="1"/>
  <c r="G23" i="650"/>
  <c r="I22" i="651"/>
  <c r="H22" i="651" s="1"/>
  <c r="G21" i="650"/>
  <c r="I21" i="651"/>
  <c r="H21" i="651" s="1"/>
  <c r="G20" i="650"/>
  <c r="G19" i="650"/>
  <c r="E73" i="646"/>
  <c r="D28" i="644" s="1"/>
  <c r="F13" i="650"/>
  <c r="G35" i="646"/>
  <c r="J35" i="646" s="1"/>
  <c r="L35" i="646" s="1"/>
  <c r="D8" i="646"/>
  <c r="E8" i="646" s="1"/>
  <c r="C23" i="646" s="1"/>
  <c r="D9" i="646"/>
  <c r="D10" i="646"/>
  <c r="D11" i="646"/>
  <c r="G31" i="647"/>
  <c r="J31" i="647" s="1"/>
  <c r="L31" i="647" s="1"/>
  <c r="G32" i="647"/>
  <c r="J32" i="647"/>
  <c r="L32" i="647" s="1"/>
  <c r="D59" i="647"/>
  <c r="D60" i="647"/>
  <c r="E60" i="647" s="1"/>
  <c r="F60" i="647" s="1"/>
  <c r="D61" i="647"/>
  <c r="E61" i="647" s="1"/>
  <c r="F61" i="647" s="1"/>
  <c r="D62" i="647"/>
  <c r="E62" i="647" s="1"/>
  <c r="F62" i="647" s="1"/>
  <c r="D63" i="647"/>
  <c r="E10" i="649"/>
  <c r="D10" i="647"/>
  <c r="D11" i="647"/>
  <c r="D84" i="650"/>
  <c r="D85" i="650" s="1"/>
  <c r="D86" i="650" s="1"/>
  <c r="F117" i="660"/>
  <c r="F121" i="660"/>
  <c r="J50" i="660"/>
  <c r="F169" i="551"/>
  <c r="F168" i="551"/>
  <c r="F167" i="551"/>
  <c r="F166" i="551"/>
  <c r="F165" i="551"/>
  <c r="F164" i="551"/>
  <c r="F163" i="551"/>
  <c r="F162" i="551"/>
  <c r="F161" i="551"/>
  <c r="F160" i="551"/>
  <c r="F159" i="55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R88" i="551"/>
  <c r="F88" i="551"/>
  <c r="R87" i="551"/>
  <c r="F87" i="551"/>
  <c r="R86" i="551"/>
  <c r="F86" i="551"/>
  <c r="R85" i="551"/>
  <c r="F85" i="551"/>
  <c r="R84" i="551"/>
  <c r="F84" i="551"/>
  <c r="R83" i="551"/>
  <c r="F83" i="551"/>
  <c r="R82" i="551"/>
  <c r="F82" i="551"/>
  <c r="R81" i="551"/>
  <c r="F81" i="551"/>
  <c r="R80" i="551"/>
  <c r="F80" i="551"/>
  <c r="R79" i="551"/>
  <c r="F79" i="551"/>
  <c r="R78" i="551"/>
  <c r="F78" i="551"/>
  <c r="R77" i="551"/>
  <c r="F77" i="551"/>
  <c r="R76" i="551"/>
  <c r="F76" i="551"/>
  <c r="R75" i="551"/>
  <c r="F75" i="551"/>
  <c r="R74" i="551"/>
  <c r="F74" i="551"/>
  <c r="R73" i="551"/>
  <c r="F73" i="551"/>
  <c r="R72" i="551"/>
  <c r="F72" i="551"/>
  <c r="R71" i="551"/>
  <c r="F71" i="551"/>
  <c r="R70" i="551"/>
  <c r="F70" i="551"/>
  <c r="R69" i="551"/>
  <c r="F69" i="551"/>
  <c r="R68" i="551"/>
  <c r="F68" i="551"/>
  <c r="R67" i="551"/>
  <c r="F67" i="551"/>
  <c r="R66" i="551"/>
  <c r="F66" i="551"/>
  <c r="R65" i="551"/>
  <c r="F65" i="551"/>
  <c r="R64" i="551"/>
  <c r="F64" i="551"/>
  <c r="R63" i="551"/>
  <c r="F63" i="551"/>
  <c r="R62" i="551"/>
  <c r="F62" i="551"/>
  <c r="R61" i="551"/>
  <c r="F61" i="551"/>
  <c r="R60" i="551"/>
  <c r="F60" i="551"/>
  <c r="R59" i="551"/>
  <c r="F59" i="551"/>
  <c r="R58" i="551"/>
  <c r="F58" i="551"/>
  <c r="R57" i="551"/>
  <c r="F57" i="551"/>
  <c r="R56" i="551"/>
  <c r="F56" i="551"/>
  <c r="R55" i="551"/>
  <c r="F55" i="551"/>
  <c r="R54" i="551"/>
  <c r="F54" i="551"/>
  <c r="R53" i="551"/>
  <c r="F53" i="551"/>
  <c r="R52" i="551"/>
  <c r="F52" i="551"/>
  <c r="R51" i="551"/>
  <c r="F51" i="551"/>
  <c r="R50" i="551"/>
  <c r="F50" i="551"/>
  <c r="R49" i="551"/>
  <c r="F49" i="551"/>
  <c r="R48" i="551"/>
  <c r="F48" i="551"/>
  <c r="R47" i="551"/>
  <c r="F47" i="551"/>
  <c r="R46" i="551"/>
  <c r="F46" i="551"/>
  <c r="R45" i="551"/>
  <c r="F45" i="551"/>
  <c r="R44" i="551"/>
  <c r="F44" i="551"/>
  <c r="R43" i="551"/>
  <c r="F43" i="551"/>
  <c r="R42" i="551"/>
  <c r="F42" i="551"/>
  <c r="R41" i="551"/>
  <c r="F41" i="551"/>
  <c r="R40" i="551"/>
  <c r="F40" i="551"/>
  <c r="R39" i="551"/>
  <c r="F39" i="551"/>
  <c r="R38" i="551"/>
  <c r="F38" i="551"/>
  <c r="R37" i="551"/>
  <c r="F37" i="551"/>
  <c r="R36" i="551"/>
  <c r="F36" i="551"/>
  <c r="R35" i="551"/>
  <c r="F35" i="551"/>
  <c r="R34" i="551"/>
  <c r="F34" i="551"/>
  <c r="R33" i="551"/>
  <c r="F33" i="551"/>
  <c r="R32" i="551"/>
  <c r="F32" i="551"/>
  <c r="R31" i="551"/>
  <c r="F31" i="551"/>
  <c r="R30" i="551"/>
  <c r="F30" i="551"/>
  <c r="R29" i="551"/>
  <c r="F29" i="551"/>
  <c r="R28" i="551"/>
  <c r="F28" i="551"/>
  <c r="R27" i="551"/>
  <c r="F27" i="551"/>
  <c r="R26" i="551"/>
  <c r="F26" i="551"/>
  <c r="R25" i="551"/>
  <c r="F25" i="551"/>
  <c r="R24" i="551"/>
  <c r="F24" i="551"/>
  <c r="R23" i="551"/>
  <c r="F23" i="551"/>
  <c r="R22" i="551"/>
  <c r="F22" i="551"/>
  <c r="R21" i="551"/>
  <c r="F21" i="551"/>
  <c r="R20" i="551"/>
  <c r="F20" i="551"/>
  <c r="R19" i="551"/>
  <c r="F19" i="551"/>
  <c r="R18" i="551"/>
  <c r="F18" i="551"/>
  <c r="R17" i="551"/>
  <c r="F17" i="551"/>
  <c r="R16" i="551"/>
  <c r="F16" i="551"/>
  <c r="R15" i="551"/>
  <c r="F15" i="551"/>
  <c r="F14" i="551"/>
  <c r="F13" i="551"/>
  <c r="F12" i="551"/>
  <c r="F11" i="551"/>
  <c r="F10" i="551"/>
  <c r="O84" i="651"/>
  <c r="O68" i="651"/>
  <c r="O67" i="651"/>
  <c r="O66" i="651"/>
  <c r="O65" i="651"/>
  <c r="H40" i="651"/>
  <c r="G40" i="651"/>
  <c r="F40" i="651"/>
  <c r="E40" i="651"/>
  <c r="I38" i="651"/>
  <c r="G30" i="651"/>
  <c r="F14" i="651"/>
  <c r="O64" i="650"/>
  <c r="O63" i="650"/>
  <c r="O62" i="650"/>
  <c r="O61" i="650"/>
  <c r="O60" i="650"/>
  <c r="F37" i="650"/>
  <c r="E37" i="650"/>
  <c r="H17" i="648"/>
  <c r="E17" i="648"/>
  <c r="K73" i="646"/>
  <c r="I28" i="644" s="1"/>
  <c r="I73" i="646"/>
  <c r="G28" i="644"/>
  <c r="F73" i="646"/>
  <c r="E28" i="644" s="1"/>
  <c r="G60" i="646"/>
  <c r="J60" i="646"/>
  <c r="L60" i="646" s="1"/>
  <c r="M60" i="646" s="1"/>
  <c r="M56" i="646"/>
  <c r="G56" i="646"/>
  <c r="J56" i="646"/>
  <c r="L56" i="646" s="1"/>
  <c r="M62" i="646"/>
  <c r="G62" i="646"/>
  <c r="J62" i="646" s="1"/>
  <c r="L62" i="646" s="1"/>
  <c r="G58" i="646"/>
  <c r="J58" i="646"/>
  <c r="L58" i="646" s="1"/>
  <c r="M58" i="646" s="1"/>
  <c r="G63" i="646"/>
  <c r="J63" i="646"/>
  <c r="L63" i="646" s="1"/>
  <c r="G71" i="646"/>
  <c r="J71" i="646"/>
  <c r="L71" i="646"/>
  <c r="M71" i="646" s="1"/>
  <c r="G33" i="646"/>
  <c r="J33" i="646"/>
  <c r="L33" i="646" s="1"/>
  <c r="G59" i="646"/>
  <c r="J59" i="646" s="1"/>
  <c r="L59" i="646" s="1"/>
  <c r="G43" i="646"/>
  <c r="J43" i="646"/>
  <c r="L43" i="646"/>
  <c r="G45" i="646"/>
  <c r="J45" i="646" s="1"/>
  <c r="L45" i="646" s="1"/>
  <c r="G39" i="646"/>
  <c r="J39" i="646" s="1"/>
  <c r="L39" i="646" s="1"/>
  <c r="G48" i="646"/>
  <c r="J48" i="646"/>
  <c r="L48" i="646"/>
  <c r="M48" i="646" s="1"/>
  <c r="M54" i="646"/>
  <c r="G54" i="646"/>
  <c r="J54" i="646" s="1"/>
  <c r="L54" i="646" s="1"/>
  <c r="G49" i="646"/>
  <c r="J49" i="646"/>
  <c r="L49" i="646"/>
  <c r="M49" i="646" s="1"/>
  <c r="G44" i="646"/>
  <c r="J44" i="646" s="1"/>
  <c r="L44" i="646" s="1"/>
  <c r="G70" i="646"/>
  <c r="J70" i="646" s="1"/>
  <c r="L70" i="646" s="1"/>
  <c r="G51" i="646"/>
  <c r="J51" i="646"/>
  <c r="L51" i="646"/>
  <c r="M51" i="646" s="1"/>
  <c r="G64" i="646"/>
  <c r="J64" i="646"/>
  <c r="L64" i="646" s="1"/>
  <c r="M67" i="646"/>
  <c r="G67" i="646"/>
  <c r="J67" i="646"/>
  <c r="L67" i="646"/>
  <c r="G46" i="646"/>
  <c r="J46" i="646" s="1"/>
  <c r="L46" i="646" s="1"/>
  <c r="G42" i="646"/>
  <c r="J42" i="646" s="1"/>
  <c r="L42" i="646" s="1"/>
  <c r="G66" i="646"/>
  <c r="J66" i="646"/>
  <c r="L66" i="646"/>
  <c r="G36" i="646"/>
  <c r="J36" i="646"/>
  <c r="L36" i="646" s="1"/>
  <c r="G57" i="646"/>
  <c r="J57" i="646"/>
  <c r="L57" i="646"/>
  <c r="M57" i="646" s="1"/>
  <c r="G69" i="646"/>
  <c r="J69" i="646"/>
  <c r="L69" i="646" s="1"/>
  <c r="M61" i="646"/>
  <c r="G61" i="646"/>
  <c r="J61" i="646" s="1"/>
  <c r="L61" i="646" s="1"/>
  <c r="G50" i="646"/>
  <c r="J50" i="646"/>
  <c r="L50" i="646"/>
  <c r="M50" i="646" s="1"/>
  <c r="G37" i="646"/>
  <c r="J37" i="646"/>
  <c r="L37" i="646" s="1"/>
  <c r="G32" i="646"/>
  <c r="J32" i="646"/>
  <c r="L32" i="646" s="1"/>
  <c r="M32" i="646" s="1"/>
  <c r="G41" i="646"/>
  <c r="J41" i="646"/>
  <c r="L41" i="646" s="1"/>
  <c r="G52" i="646"/>
  <c r="J52" i="646" s="1"/>
  <c r="L52" i="646" s="1"/>
  <c r="G68" i="646"/>
  <c r="J68" i="646"/>
  <c r="L68" i="646"/>
  <c r="M68" i="646" s="1"/>
  <c r="G55" i="646"/>
  <c r="J55" i="646" s="1"/>
  <c r="L55" i="646" s="1"/>
  <c r="G53" i="646"/>
  <c r="J53" i="646" s="1"/>
  <c r="L53" i="646" s="1"/>
  <c r="G65" i="646"/>
  <c r="J65" i="646"/>
  <c r="L65" i="646"/>
  <c r="M65" i="646" s="1"/>
  <c r="G47" i="646"/>
  <c r="J47" i="646"/>
  <c r="L47" i="646" s="1"/>
  <c r="G40" i="646"/>
  <c r="J40" i="646"/>
  <c r="L40" i="646" s="1"/>
  <c r="M40" i="646" s="1"/>
  <c r="G34" i="646"/>
  <c r="J34" i="646"/>
  <c r="L34" i="646" s="1"/>
  <c r="G38" i="646"/>
  <c r="J38" i="646" s="1"/>
  <c r="L38" i="646" s="1"/>
  <c r="G31" i="646"/>
  <c r="K48" i="647"/>
  <c r="K51" i="647" s="1"/>
  <c r="I27" i="644"/>
  <c r="I48" i="647"/>
  <c r="G27" i="644" s="1"/>
  <c r="F48" i="647"/>
  <c r="E27" i="644" s="1"/>
  <c r="D27" i="644"/>
  <c r="G42" i="647"/>
  <c r="J42" i="647"/>
  <c r="L42" i="647" s="1"/>
  <c r="M42" i="647" s="1"/>
  <c r="G46" i="647"/>
  <c r="J46" i="647" s="1"/>
  <c r="L46" i="647" s="1"/>
  <c r="G45" i="647"/>
  <c r="J45" i="647" s="1"/>
  <c r="L45" i="647" s="1"/>
  <c r="G44" i="647"/>
  <c r="J44" i="647"/>
  <c r="L44" i="647" s="1"/>
  <c r="G43" i="647"/>
  <c r="J43" i="647" s="1"/>
  <c r="L43" i="647" s="1"/>
  <c r="G40" i="647"/>
  <c r="J40" i="647"/>
  <c r="L40" i="647" s="1"/>
  <c r="M40" i="647" s="1"/>
  <c r="G37" i="647"/>
  <c r="J37" i="647"/>
  <c r="L37" i="647" s="1"/>
  <c r="G36" i="647"/>
  <c r="J36" i="647" s="1"/>
  <c r="L36" i="647" s="1"/>
  <c r="M36" i="647" s="1"/>
  <c r="G35" i="647"/>
  <c r="J35" i="647" s="1"/>
  <c r="L35" i="647" s="1"/>
  <c r="G34" i="647"/>
  <c r="J34" i="647" s="1"/>
  <c r="L34" i="647" s="1"/>
  <c r="G41" i="647"/>
  <c r="J41" i="647"/>
  <c r="L41" i="647"/>
  <c r="M41" i="647" s="1"/>
  <c r="G39" i="647"/>
  <c r="J39" i="647" s="1"/>
  <c r="L39" i="647" s="1"/>
  <c r="G38" i="647"/>
  <c r="J38" i="647" s="1"/>
  <c r="L38" i="647" s="1"/>
  <c r="M38" i="647" s="1"/>
  <c r="G33" i="647"/>
  <c r="G13" i="651"/>
  <c r="H13" i="651" s="1"/>
  <c r="D99" i="651"/>
  <c r="D100" i="651"/>
  <c r="D101" i="651" s="1"/>
  <c r="D64" i="647" l="1"/>
  <c r="E63" i="647"/>
  <c r="F63" i="647" s="1"/>
  <c r="F27" i="644"/>
  <c r="H27" i="644" s="1"/>
  <c r="E59" i="647"/>
  <c r="F59" i="647" s="1"/>
  <c r="G48" i="647"/>
  <c r="H44" i="647" s="1"/>
  <c r="C23" i="647"/>
  <c r="P42" i="647" s="1"/>
  <c r="G32" i="651"/>
  <c r="E45" i="651" s="1"/>
  <c r="I40" i="651"/>
  <c r="J40" i="651"/>
  <c r="G73" i="646"/>
  <c r="F28" i="644"/>
  <c r="H28" i="644" s="1"/>
  <c r="M64" i="646"/>
  <c r="P64" i="646"/>
  <c r="P40" i="646"/>
  <c r="P48" i="646"/>
  <c r="P32" i="646"/>
  <c r="P58" i="646"/>
  <c r="M46" i="646"/>
  <c r="P46" i="646" s="1"/>
  <c r="M45" i="646"/>
  <c r="P45" i="646"/>
  <c r="M69" i="646"/>
  <c r="P69" i="646"/>
  <c r="M47" i="646"/>
  <c r="P47" i="646"/>
  <c r="M37" i="646"/>
  <c r="P37" i="646" s="1"/>
  <c r="P56" i="646"/>
  <c r="G76" i="646"/>
  <c r="H59" i="646"/>
  <c r="H44" i="646"/>
  <c r="H36" i="646"/>
  <c r="H52" i="646"/>
  <c r="H38" i="646"/>
  <c r="H35" i="646"/>
  <c r="H37" i="646"/>
  <c r="H32" i="646"/>
  <c r="H49" i="646"/>
  <c r="H34" i="646"/>
  <c r="H60" i="646"/>
  <c r="H43" i="646"/>
  <c r="H70" i="646"/>
  <c r="H57" i="646"/>
  <c r="H68" i="646"/>
  <c r="H31" i="646"/>
  <c r="H48" i="646"/>
  <c r="H67" i="646"/>
  <c r="H65" i="646"/>
  <c r="H63" i="646"/>
  <c r="H46" i="646"/>
  <c r="H47" i="646"/>
  <c r="H71" i="646"/>
  <c r="H42" i="646"/>
  <c r="H40" i="646"/>
  <c r="H41" i="646"/>
  <c r="H56" i="646"/>
  <c r="H45" i="646"/>
  <c r="H51" i="646"/>
  <c r="H69" i="646"/>
  <c r="H55" i="646"/>
  <c r="H58" i="646"/>
  <c r="H50" i="646"/>
  <c r="H33" i="646"/>
  <c r="H66" i="646"/>
  <c r="H62" i="646"/>
  <c r="H39" i="646"/>
  <c r="H64" i="646"/>
  <c r="H61" i="646"/>
  <c r="H53" i="646"/>
  <c r="H54" i="646"/>
  <c r="P57" i="646"/>
  <c r="M42" i="646"/>
  <c r="P42" i="646" s="1"/>
  <c r="P54" i="646"/>
  <c r="M63" i="646"/>
  <c r="P63" i="646" s="1"/>
  <c r="M35" i="646"/>
  <c r="P35" i="646" s="1"/>
  <c r="M38" i="646"/>
  <c r="P38" i="646" s="1"/>
  <c r="M52" i="646"/>
  <c r="P52" i="646" s="1"/>
  <c r="M59" i="646"/>
  <c r="P59" i="646"/>
  <c r="M36" i="646"/>
  <c r="P36" i="646"/>
  <c r="M70" i="646"/>
  <c r="P70" i="646" s="1"/>
  <c r="M33" i="646"/>
  <c r="P33" i="646" s="1"/>
  <c r="M53" i="646"/>
  <c r="P53" i="646"/>
  <c r="P61" i="646"/>
  <c r="M44" i="646"/>
  <c r="P44" i="646"/>
  <c r="M34" i="646"/>
  <c r="P34" i="646" s="1"/>
  <c r="M41" i="646"/>
  <c r="P41" i="646" s="1"/>
  <c r="P67" i="646"/>
  <c r="M55" i="646"/>
  <c r="P55" i="646"/>
  <c r="M39" i="646"/>
  <c r="P39" i="646"/>
  <c r="P62" i="646"/>
  <c r="F14" i="650"/>
  <c r="F15" i="650" s="1"/>
  <c r="P60" i="646"/>
  <c r="P71" i="646"/>
  <c r="P49" i="646"/>
  <c r="M66" i="646"/>
  <c r="P66" i="646" s="1"/>
  <c r="P50" i="646"/>
  <c r="P65" i="646"/>
  <c r="G29" i="650"/>
  <c r="M43" i="646"/>
  <c r="P43" i="646" s="1"/>
  <c r="K76" i="646"/>
  <c r="P51" i="646"/>
  <c r="P68" i="646"/>
  <c r="J31" i="646"/>
  <c r="M45" i="647"/>
  <c r="M34" i="647"/>
  <c r="P34" i="647"/>
  <c r="M46" i="647"/>
  <c r="M35" i="647"/>
  <c r="P35" i="647"/>
  <c r="M39" i="647"/>
  <c r="P38" i="647"/>
  <c r="P36" i="647"/>
  <c r="P40" i="647"/>
  <c r="M44" i="647"/>
  <c r="P44" i="647" s="1"/>
  <c r="H12" i="651"/>
  <c r="G14" i="651"/>
  <c r="M43" i="647"/>
  <c r="H33" i="647"/>
  <c r="H31" i="647"/>
  <c r="H36" i="647"/>
  <c r="G51" i="647"/>
  <c r="H39" i="647"/>
  <c r="H32" i="647"/>
  <c r="H41" i="647"/>
  <c r="H45" i="647"/>
  <c r="H37" i="647"/>
  <c r="H46" i="647"/>
  <c r="H35" i="647"/>
  <c r="H40" i="647"/>
  <c r="H43" i="647"/>
  <c r="H34" i="647"/>
  <c r="H38" i="647"/>
  <c r="M37" i="647"/>
  <c r="P37" i="647"/>
  <c r="M32" i="647"/>
  <c r="P32" i="647" s="1"/>
  <c r="E64" i="647"/>
  <c r="F64" i="647" s="1"/>
  <c r="J33" i="647"/>
  <c r="L33" i="647" s="1"/>
  <c r="I23" i="651"/>
  <c r="H23" i="651" s="1"/>
  <c r="H30" i="651" s="1"/>
  <c r="G31" i="650" l="1"/>
  <c r="P46" i="647"/>
  <c r="H42" i="647"/>
  <c r="P43" i="647"/>
  <c r="P39" i="647"/>
  <c r="P45" i="647"/>
  <c r="P41" i="647"/>
  <c r="J73" i="646"/>
  <c r="L31" i="646"/>
  <c r="H73" i="646"/>
  <c r="I30" i="651"/>
  <c r="H14" i="651"/>
  <c r="I32" i="651" s="1"/>
  <c r="G45" i="651" s="1"/>
  <c r="H32" i="651"/>
  <c r="F45" i="651" s="1"/>
  <c r="J48" i="647"/>
  <c r="M31" i="647"/>
  <c r="P31" i="647" s="1"/>
  <c r="M33" i="647"/>
  <c r="P33" i="647"/>
  <c r="H48" i="647"/>
  <c r="M31" i="646" l="1"/>
  <c r="P31" i="646" s="1"/>
  <c r="J76" i="646"/>
  <c r="L73" i="646"/>
  <c r="M73" i="646" s="1"/>
  <c r="J51" i="647"/>
  <c r="L48" i="647"/>
  <c r="M48" i="647" s="1"/>
</calcChain>
</file>

<file path=xl/sharedStrings.xml><?xml version="1.0" encoding="utf-8"?>
<sst xmlns="http://schemas.openxmlformats.org/spreadsheetml/2006/main" count="3027" uniqueCount="1637">
  <si>
    <t>新版Global底稿与原Global底稿的差异比对结果_N</t>
  </si>
  <si>
    <t>序号</t>
  </si>
  <si>
    <t>sheet</t>
  </si>
  <si>
    <t>位置/表/差异描述</t>
  </si>
  <si>
    <t>差异内容</t>
  </si>
  <si>
    <t>新版</t>
  </si>
  <si>
    <t>旧版</t>
  </si>
  <si>
    <t>备注</t>
  </si>
  <si>
    <t>N.00 Lead sheet</t>
  </si>
  <si>
    <t>此Excel工作底稿与以下列出的标准工作程序（以Canvas引导的工作流形式）结合使用：</t>
  </si>
  <si>
    <t xml:space="preserve">     • N.IPE evaluation</t>
  </si>
  <si>
    <t>无</t>
  </si>
  <si>
    <t>有</t>
  </si>
  <si>
    <t>内容无实质性差异</t>
  </si>
  <si>
    <t>VD.00 Lead Sheet</t>
  </si>
  <si>
    <t>TOD样本明细增加索引</t>
  </si>
  <si>
    <t>增加"Ref. "列与GL accounts covered by test of details进行勾稽</t>
  </si>
  <si>
    <t>实质性差异</t>
  </si>
  <si>
    <t>Threshold(s)的表头</t>
  </si>
  <si>
    <t>表头进行了优化设置</t>
  </si>
  <si>
    <t>Threshold(s)的提示1</t>
  </si>
  <si>
    <t xml:space="preserve">1 The thresholds by assertion are calculated using the high end of the range for the respective CRA based on the Example testing thresholds (% of TE) in EY GAM SUBSTANTIVE DESIGN 2.2.1. The asset/income accounts table is used for all accounts and assertions, except for the completeness assertion of liability/expense accounts for which the liability/expense accounts table is used. </t>
  </si>
  <si>
    <t>Threshold(s)的提示2</t>
  </si>
  <si>
    <r>
      <rPr>
        <sz val="10"/>
        <color rgb="FF000000"/>
        <rFont val="等线"/>
        <family val="3"/>
        <charset val="134"/>
      </rPr>
      <t>2 The threshold for all assertions is calculated to be the lowest threshold among all relevant assertions.</t>
    </r>
    <r>
      <rPr>
        <sz val="10"/>
        <color rgb="FFFF0000"/>
        <rFont val="等线"/>
        <family val="3"/>
        <charset val="134"/>
      </rPr>
      <t xml:space="preserve"> We use it on the ‘Lead sheet’ tab: (a) as a starting point to select GL accounts for testing, (b) as the amount for our quantitative fluctuation scope.</t>
    </r>
  </si>
  <si>
    <t>红色字体部分为新版和旧版的差异</t>
  </si>
  <si>
    <t>波动范围增加了表头</t>
  </si>
  <si>
    <t>Fluctuation scopes</t>
  </si>
  <si>
    <t>VD.01.2 Test of Details</t>
  </si>
  <si>
    <t>选择关键性理由行增加注释</t>
  </si>
  <si>
    <t>Refer to the ‘Key items’ section of the Canvas guided workflow, including the information icon</t>
  </si>
  <si>
    <t xml:space="preserve">
1) Obtained the expense supporting documentation (e.g., purchase order, invoice, vendor debit memo, calculation schedule) and agreed it to the expense recorded for the period.
2) Based on inspection of supporting documentation (e.g., purchase order, invoice, contract with supplier, calculation schedule) and on our understanding of the entity’s accounting policies, concluded the amount was properly classified (i.e., the amount was properly expensed and included in the proper income statement caption).
3) Inspected the journal entry and expense supporting documentation and concluded that the expense was coded to the appropriate account and proper period based on the nature of the expense.
</t>
  </si>
  <si>
    <r>
      <rPr>
        <sz val="10"/>
        <color rgb="FF000000"/>
        <rFont val="等线"/>
        <family val="3"/>
        <charset val="134"/>
      </rPr>
      <t>Obtained relevant supporting documentation (e.g., purchase order, invoice,</t>
    </r>
    <r>
      <rPr>
        <sz val="10"/>
        <color rgb="FFFF0000"/>
        <rFont val="等线"/>
        <family val="3"/>
        <charset val="134"/>
      </rPr>
      <t xml:space="preserve"> delivery note, supplier contract</t>
    </r>
    <r>
      <rPr>
        <sz val="10"/>
        <color rgb="FF000000"/>
        <rFont val="等线"/>
        <family val="3"/>
        <charset val="134"/>
      </rPr>
      <t xml:space="preserve">, vendor debit memo, calculation schedule), inspected the journal entry and concluded that the recorded expense was:
</t>
    </r>
    <r>
      <rPr>
        <sz val="10"/>
        <color rgb="FFFF0000"/>
        <rFont val="等线"/>
        <family val="3"/>
        <charset val="134"/>
      </rPr>
      <t xml:space="preserve">1) properly measured by agreeing its amount to the supporting documentation.
</t>
    </r>
    <r>
      <rPr>
        <sz val="10"/>
        <color rgb="FF000000"/>
        <rFont val="等线"/>
        <family val="3"/>
        <charset val="134"/>
      </rPr>
      <t xml:space="preserve">
2) recorded in the proper period.
3) properly classified (i.e., the amount was coded to the appropriate account and included in the proper income statement caption) based on the nature of the expense and our understanding of the entity’s accounting policies.
</t>
    </r>
  </si>
  <si>
    <t>抽样结果按照Key item(s)；Representative sample(s)列示；</t>
  </si>
  <si>
    <t>抽样结果根据下拉框进行Selection type选择；</t>
  </si>
  <si>
    <t>增加样本检查内容</t>
  </si>
  <si>
    <t>增加"Difference between invoice (expense) amount and GL amount "</t>
  </si>
  <si>
    <t>增加“GL amount”列</t>
  </si>
  <si>
    <t>Sheet</t>
  </si>
  <si>
    <t>修改内容</t>
  </si>
  <si>
    <t>属于加法还是减法，新</t>
  </si>
  <si>
    <t>修改原因</t>
  </si>
  <si>
    <t>V5 table number</t>
  </si>
  <si>
    <t>V6 table number</t>
  </si>
  <si>
    <t>Global 新版底稿 table number</t>
  </si>
  <si>
    <t>识别CI点</t>
  </si>
  <si>
    <t>是否需要field testing</t>
  </si>
  <si>
    <t>Comments</t>
  </si>
  <si>
    <t>Uexp.00 Lead</t>
  </si>
  <si>
    <t>将“Uexp.00 Lead”与“VC.00销售费用BKD”合并列示</t>
  </si>
  <si>
    <t>减法</t>
  </si>
  <si>
    <t>与Global底稿保持一致</t>
  </si>
  <si>
    <t>VD.00 Lead sheet</t>
  </si>
  <si>
    <t>NA</t>
  </si>
  <si>
    <t>与BKD合并列示，提高效率</t>
  </si>
  <si>
    <t>N</t>
  </si>
  <si>
    <t>VC.00销售费用BKD/VD.00管理费用BKD</t>
  </si>
  <si>
    <t>将"Notes：列由T列调整至Q列</t>
  </si>
  <si>
    <t>新</t>
  </si>
  <si>
    <t>H33-H35</t>
  </si>
  <si>
    <t>I列</t>
  </si>
  <si>
    <t>I35-I37</t>
  </si>
  <si>
    <t>汇总-1</t>
  </si>
  <si>
    <t>增加序号4“我们记录了我们对期间内账户波动的预期以及做出这些预期的基础和理由。”</t>
  </si>
  <si>
    <t>加法</t>
  </si>
  <si>
    <t>与canvas form保持一致：We documented our expectations for account fluctuations during the period and basis and rationale for those expectations.
我们记录了我们对期间内账户波动的预期以及做出这些预期的基础和理由。</t>
  </si>
  <si>
    <t>第7行</t>
  </si>
  <si>
    <t>同上</t>
  </si>
  <si>
    <t>删除"For X-ref"</t>
  </si>
  <si>
    <t>与"Uexp.01 TOD年审-抽样策略-1.2剔除-执行审计工作底稿X-ref"重复</t>
  </si>
  <si>
    <t>S列</t>
  </si>
  <si>
    <t>Y</t>
  </si>
  <si>
    <t>OK</t>
  </si>
  <si>
    <t>删除“序号6-将费用科目中存在着勾稽关系的费用类型，同相应的其他科目金额进行核对X-ref“</t>
  </si>
  <si>
    <t>与底稿变动保持一致</t>
  </si>
  <si>
    <t>第15行</t>
  </si>
  <si>
    <t>删除“详细测试涵盖的总账账户”</t>
  </si>
  <si>
    <t>与"Uexp.01 TOD年审-抽样策略-1.2剔除-扣除剔除项后样本总体金额"重复</t>
  </si>
  <si>
    <t>F39</t>
  </si>
  <si>
    <t>VD.00 Lead Sheet-D46</t>
  </si>
  <si>
    <t>汇总-1-Uexp.02 Cutoff</t>
  </si>
  <si>
    <r>
      <rPr>
        <sz val="8"/>
        <color theme="1"/>
        <rFont val="Calibri"/>
        <family val="3"/>
        <charset val="134"/>
        <scheme val="minor"/>
      </rPr>
      <t>修改序号3的描述，“如果关键项（key item）的检查不足以应对CRA的风险水平，项目组应当采取安永审计抽样工具抽取代表性样本”，为：“如果关键项（key item）的检查不足以应对CRA的风险水平，</t>
    </r>
    <r>
      <rPr>
        <sz val="8"/>
        <color rgb="FFFF0000"/>
        <rFont val="Calibri"/>
        <family val="3"/>
        <charset val="134"/>
        <scheme val="minor"/>
      </rPr>
      <t>项目组应当通过判断性抽样方法抽取代表性样本”</t>
    </r>
  </si>
  <si>
    <t>Cut off 程序不适合用使用sampling tool 抽样的方法</t>
  </si>
  <si>
    <t>D22</t>
  </si>
  <si>
    <t>这个应该是减法吧，不用那个工具抽了，省事了</t>
  </si>
  <si>
    <t>Uexp.02 Cutoff</t>
  </si>
  <si>
    <r>
      <rPr>
        <sz val="8"/>
        <color rgb="FF000000"/>
        <rFont val="Calibri"/>
        <family val="3"/>
        <charset val="134"/>
        <scheme val="minor"/>
      </rPr>
      <t>修改“表1.确定截止性测试的涵盖期间：（测试期间项目组要根据需要根据</t>
    </r>
    <r>
      <rPr>
        <sz val="8"/>
        <color rgb="FFFF0000"/>
        <rFont val="Calibri"/>
        <family val="3"/>
        <charset val="134"/>
        <scheme val="minor"/>
      </rPr>
      <t>关账时间和发票入账频率</t>
    </r>
    <r>
      <rPr>
        <sz val="8"/>
        <color rgb="FF000000"/>
        <rFont val="Calibri"/>
        <family val="3"/>
        <charset val="134"/>
        <scheme val="minor"/>
      </rPr>
      <t>进行判断，并在此记录。”
修改为</t>
    </r>
    <r>
      <rPr>
        <sz val="8"/>
        <color rgb="FFFF0000"/>
        <rFont val="Calibri"/>
        <family val="3"/>
        <charset val="134"/>
        <scheme val="minor"/>
      </rPr>
      <t>费用报销政策和入账规则</t>
    </r>
  </si>
  <si>
    <t>检查点是交易凭据，发票入账不能客观判断测试期间</t>
  </si>
  <si>
    <t>D16</t>
  </si>
  <si>
    <r>
      <rPr>
        <sz val="8"/>
        <color rgb="FF000000"/>
        <rFont val="Calibri"/>
        <family val="3"/>
        <charset val="134"/>
        <scheme val="minor"/>
      </rPr>
      <t>不只是费用报销政策，还有费用入账时间，准确的描述应该是根据费用的报销政策和入账规律确定从费用发生到费用入账的期间-</t>
    </r>
    <r>
      <rPr>
        <sz val="8"/>
        <color rgb="FFFF0000"/>
        <rFont val="Calibri"/>
        <family val="3"/>
        <charset val="134"/>
        <scheme val="minor"/>
      </rPr>
      <t>（费用报销政策即包括入账时间，如果都写上是否过于冗余）-报销政策是财务规定，入账是会计规定，是2个事情。</t>
    </r>
  </si>
  <si>
    <t>销售费用、管理费用实操指引的使用说明</t>
  </si>
  <si>
    <t>1、本实操指引仅适用于销售费用、管理费用科目评估为重大账户时使用；
2、本实操指引内容仅涉及PSP。
3、本实操指引的内容主要包括基础操作指引、进阶实操提示、易错点。“基础操作指引”旨在让使用者快速上手执行审计程序；“进阶实操提示”补充了不同业务场景下的相关考虑及理论依据；“易错点”归纳了审计程序执行过程中的常见错误。
4、本实操指引源于审计实务经验的归纳和总结，不能代替GAM及审计准则，审计项目组可结合审计项目的业务特征、风险评估结果、所处监管环境等因素参考使用。
5、审计过程中涉及到的职业判断需要由审计项目组完成，实操指引的内容不作为任何职业判断依据，仅供参考。
6、本实操指引仅涵盖SWP（excel）内容，审计项目组需确保在SWP中执行的审计程序与Canvas中对应的工作程序表（canvas form）内容一致。</t>
    <phoneticPr fontId="188" type="noConversion"/>
  </si>
  <si>
    <t>若在实操指引使用中有任何问题，欢迎大家踊跃扫描二维码或者点击链接提出意见和建议。</t>
    <phoneticPr fontId="249" type="noConversion"/>
  </si>
  <si>
    <t>SWP实操指引问题收集</t>
  </si>
  <si>
    <t>目录</t>
  </si>
  <si>
    <t>概述</t>
  </si>
  <si>
    <t>会计基础知识与Q&amp;A</t>
  </si>
  <si>
    <t>Review checklist</t>
  </si>
  <si>
    <t>汇总</t>
  </si>
  <si>
    <t>Uexp.00 Lead</t>
    <phoneticPr fontId="188" type="noConversion"/>
  </si>
  <si>
    <t>VC.00 销售费用BKD</t>
  </si>
  <si>
    <t>VD.00 管理费用BKD</t>
  </si>
  <si>
    <t>VC&amp;VD.01.2 TOD 年审</t>
  </si>
  <si>
    <t>VD.01.3 复核法律费用</t>
  </si>
  <si>
    <t>VC&amp;VD.01.4 截止性测试</t>
  </si>
  <si>
    <t>一、主要实质性程序明细表（仅供参考）</t>
  </si>
  <si>
    <t>执行实质性程序</t>
  </si>
  <si>
    <t>程序描述</t>
  </si>
  <si>
    <t>对应的底稿sheet</t>
  </si>
  <si>
    <t>预审建议可执行工作</t>
    <phoneticPr fontId="188" type="noConversion"/>
  </si>
  <si>
    <t>年审建议可执行工作</t>
  </si>
  <si>
    <t>VC&amp;VD.00 Lead</t>
    <phoneticPr fontId="188" type="noConversion"/>
  </si>
  <si>
    <t>我们获取或编制了销售费用/管理费用重大账户的引导表，将本期金额与试算表核对一致，并将上期金额与最终的前期试算表核对一致（如适用）。</t>
    <phoneticPr fontId="188" type="noConversion"/>
  </si>
  <si>
    <t>核对上期审定数及上期调整事项是否需跟调</t>
    <phoneticPr fontId="188" type="noConversion"/>
  </si>
  <si>
    <t>核对本期账面数、本期审定数、上期审定数与财务报表一致</t>
    <phoneticPr fontId="188" type="noConversion"/>
  </si>
  <si>
    <t>VC&amp;VD.00 BKD</t>
    <phoneticPr fontId="188" type="noConversion"/>
  </si>
  <si>
    <t>我们记录了我们对期间内账户波动的预期以及做出这些预期的基础和理由。 对比当期金额和上期金额，调查变动大于范围或与预期不符的变动情况。并就异常事项检查记账凭证、合同等支持性证据，评估其发生的合理性。</t>
    <phoneticPr fontId="188" type="noConversion"/>
  </si>
  <si>
    <t>1、填制按性质区分的费用明细，并与科目余额表及财务报表核对一致；
2、对费用建立预期，对异常波动的费用，调查原因、评估合理性、检查支持性文件；
3、识别需要执行实质性分析程序或详细测试的费用类型；
4、将费用科目中存在着勾稽关系的费用类型，同相应的其他科目金额进行核对X-ref。</t>
    <phoneticPr fontId="188" type="noConversion"/>
  </si>
  <si>
    <t>将程序延伸至全年</t>
  </si>
  <si>
    <t>VC&amp;VD.01.1 实质性分析程序SAP</t>
    <phoneticPr fontId="188" type="noConversion"/>
  </si>
  <si>
    <t>如执行，则使用264GL完成相应记录。</t>
    <phoneticPr fontId="188" type="noConversion"/>
  </si>
  <si>
    <t>264GL</t>
    <phoneticPr fontId="188" type="noConversion"/>
  </si>
  <si>
    <t>讨论是否适合执行，若执行则使用264GL完成相应记录。</t>
    <phoneticPr fontId="188" type="noConversion"/>
  </si>
  <si>
    <t>将程序延伸至全年</t>
    <phoneticPr fontId="188" type="noConversion"/>
  </si>
  <si>
    <t>VC&amp;VD.01.2 详细测试 TOD</t>
    <phoneticPr fontId="188" type="noConversion"/>
  </si>
  <si>
    <t>若通过实质分析性复核程序取得的证据不足以就账户余额得出结论，则执行详细测试。</t>
    <phoneticPr fontId="188" type="noConversion"/>
  </si>
  <si>
    <t>VC&amp;VD.01.2 TOD</t>
    <phoneticPr fontId="188" type="noConversion"/>
  </si>
  <si>
    <t>1、取得按类别划分费用的列表，剔除工资费用、租赁费、折旧等已在其他科目测试过的项目，将其设为样本总体，记录确定样本总体的过程和理由；
2、 按照&lt;VC&amp;VD.01.2 TOD 预审+剩余期间&gt;抽取关键性及代表性样本；
3、 对关键项目和代表性样本，检查支持性证据。</t>
    <phoneticPr fontId="188" type="noConversion"/>
  </si>
  <si>
    <t>按照&lt;VC&amp;VD.01.2 TOD 预审+剩余期间&gt;补充抽取关键性及代表性样本；查看剩余关键样本和代表性样本的相关支持性证据。</t>
  </si>
  <si>
    <t>VD.01.03复核法律费用</t>
    <phoneticPr fontId="188" type="noConversion"/>
  </si>
  <si>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phoneticPr fontId="188" type="noConversion"/>
  </si>
  <si>
    <t xml:space="preserve">抽查大额或性质特殊的法律相关费用的合同、账单、发票
</t>
    <phoneticPr fontId="188" type="noConversion"/>
  </si>
  <si>
    <t xml:space="preserve">
将程序延伸至全年
执行律师函证（如适用）</t>
  </si>
  <si>
    <t>VC&amp;VD.01.4 截止性测试</t>
    <phoneticPr fontId="188" type="noConversion"/>
  </si>
  <si>
    <t>结合我们对于被审计单位费用确认时点的理解，考虑截止性测试的涵盖期间。记录确定截止性测试样本的策略。</t>
    <phoneticPr fontId="188" type="noConversion"/>
  </si>
  <si>
    <t>分析错报风险，确定截止性测试涵盖期间及抽样策略</t>
    <phoneticPr fontId="188" type="noConversion"/>
  </si>
  <si>
    <t>执行截止性测试</t>
  </si>
  <si>
    <t>二、审计涉及的PBC情况及核对说明</t>
    <phoneticPr fontId="188" type="noConversion"/>
  </si>
  <si>
    <t>资料分类</t>
  </si>
  <si>
    <t>所需PBC</t>
  </si>
  <si>
    <t>获取阶段的核对注意事项 </t>
  </si>
  <si>
    <t xml:space="preserve">资料样例 </t>
  </si>
  <si>
    <t>基础性PBC</t>
  </si>
  <si>
    <t>财务报表</t>
  </si>
  <si>
    <t>报表涵盖期间应与审计期间一致</t>
  </si>
  <si>
    <t>Practical PSP_Uexp 利润表</t>
    <phoneticPr fontId="188" type="noConversion"/>
  </si>
  <si>
    <t>科目余额表</t>
  </si>
  <si>
    <t>科目余额表涵盖期间与审计期间一致</t>
  </si>
  <si>
    <t>Practical PSP_Uexp 科目余额表</t>
    <phoneticPr fontId="188" type="noConversion"/>
  </si>
  <si>
    <t>序时账</t>
    <phoneticPr fontId="188" type="noConversion"/>
  </si>
  <si>
    <t>序时账涵盖期间与审计期间一致</t>
    <phoneticPr fontId="188" type="noConversion"/>
  </si>
  <si>
    <t>Practical PSP_Uexp_XYZ公司_费用抽样样本池</t>
  </si>
  <si>
    <t>费用辅助明细账</t>
    <phoneticPr fontId="188" type="noConversion"/>
  </si>
  <si>
    <t>涵盖期间应当与审计期间一致；发生额应当与报表、科目余额表核对一致。</t>
    <phoneticPr fontId="188" type="noConversion"/>
  </si>
  <si>
    <t>Practical PSP_Uexp_费用明细账</t>
  </si>
  <si>
    <t>支持性PBC</t>
  </si>
  <si>
    <t>市场推广服务费、商标使用费等费用相关的合同等支持性资料</t>
    <phoneticPr fontId="188" type="noConversion"/>
  </si>
  <si>
    <t>确保合同、发票及银行回单的内容与测试样本一致</t>
    <phoneticPr fontId="188" type="noConversion"/>
  </si>
  <si>
    <t>考虑到测试资料并无统一的样例，此处不适用</t>
    <phoneticPr fontId="188" type="noConversion"/>
  </si>
  <si>
    <t>抽查样本相关的供应商合同、采购订单、交货单、结算单、发票、供应商借项通知单等支持性资料</t>
    <phoneticPr fontId="188" type="noConversion"/>
  </si>
  <si>
    <t>法律费用抽查样本的合同、账单、发票、传票、起诉状、判决资料等支持性资料</t>
    <phoneticPr fontId="188" type="noConversion"/>
  </si>
  <si>
    <t>抽查样本相关的合同/订单、交付确认单/交货单、结算单、发票、供应商借项通知单等支持性资料</t>
    <phoneticPr fontId="188" type="noConversion"/>
  </si>
  <si>
    <t>抽样策略：
●主要审计问题为多计：
因为完整性认定的应对程序主要是search for，而TOD程序主要是应对发生和计量认定。
（该选项对样本量计算结果无影响。）
●问题4：从其他审计程序中获得的保证水平：
费用的抽样属于在为损益表(PL)科目确定代表性样本规模
1、质胜之道2024/12/18发布的《年终审计提醒》：
情景一：项目组评价并确定+S53+P53:Q109+O53:Q109</t>
    <phoneticPr fontId="227" type="noConversion"/>
  </si>
  <si>
    <t>一、</t>
  </si>
  <si>
    <t>相关的会计基础知识</t>
    <phoneticPr fontId="188" type="noConversion"/>
  </si>
  <si>
    <t>以下管理费用和销售费用的科目描述及主要账务处理相关内容摘自财政部2006年发布的应用指南《附录-会计科目和主要账务处理》及2024年财政部发布的《企业会计准则应用指南汇编（2024）》。新准则生效后，财政部未系统修订《附录-会计科目和主要账务处理》，因此部分会计科目的账务处理说明未更新至新准则，使用时请注意。</t>
    <phoneticPr fontId="188" type="noConversion"/>
  </si>
  <si>
    <t>销售费用：</t>
  </si>
  <si>
    <r>
      <t>一、本科目核算企业销售商品和材料、提供劳务的过程中发生的各种费用，包括保险费、包装费、展览费和广告费、</t>
    </r>
    <r>
      <rPr>
        <sz val="10"/>
        <rFont val="微软雅黑"/>
        <family val="2"/>
        <charset val="134"/>
      </rPr>
      <t>商品维修费、预计产品质量保证损失、运输费、</t>
    </r>
    <r>
      <rPr>
        <sz val="10"/>
        <color rgb="FF323130"/>
        <rFont val="微软雅黑"/>
        <family val="2"/>
        <charset val="134"/>
      </rPr>
      <t>装卸费等以及为销售本企业商品而专设的销售机构(含销售网点、售后服务网点等)的职工薪酬、业务费、折旧费等经营费用。</t>
    </r>
    <phoneticPr fontId="188" type="noConversion"/>
  </si>
  <si>
    <t>企业发生的与专设销售机构相关的固定资产修理费用等后续支出，也在本科目核算。</t>
  </si>
  <si>
    <t>企业（金融）应将本科目改为“6601业务及管理费”科目，核算企业（金融）在业务经营和管理过程中所发生的各项费用，包括折旧费、业务宣传费、业务招待费、电子设备运转费、钞币运送费、安全防范费、邮电费、劳动保护费、外事费、印刷费、低值易耗品摊销、职工工资及福利费、差旅费、水电费、职工教育经费、工会经费、会议费、诉讼费、公证费、咨询费、无形资产摊销、长期待摊费用摊销、取暖降温费、聘请中介机构费、技术转让费、绿化费、董事会费、财产保险费、劳动保险费、待业保险费、住房公积金、物业管理费、研究费用、提取保险保障基金等。</t>
  </si>
  <si>
    <t>企业（金融）不应设置“管理费用”科目。</t>
  </si>
  <si>
    <t>二、本科目可按费用项目进行明细核算。</t>
  </si>
  <si>
    <t>三、销售费用的主要账务处理。</t>
  </si>
  <si>
    <t>（一）企业在销售商品过程中发生的包装费、保险费、展览费和广告费、运输费、装卸费等费用，借记本科目，贷记“库存现金”、“银行存款”等科目。</t>
  </si>
  <si>
    <t>（二）发生的为销售本企业商品而专设的销售机构的职工薪酬、业务费等经营费用，借记本科目，贷记“应付职工薪酬”、“银行存款”、“累计折旧”等科目。</t>
  </si>
  <si>
    <t>四、期末，应将本科目余额转入“本年利润”科目，结转后本科目无余额。</t>
  </si>
  <si>
    <t>管理费用：</t>
  </si>
  <si>
    <t>一、本科目核算企业为组织和管理企业生产经营所发生的管理费用，包括企业在筹建期间内发生的开办费、董事会和行政管理部门在企业的经营管理中发生的或者应由企业统一负担的公司经费(包括行政管理部门职工工资及福利费、物料消耗、低值易耗品摊销、办公费和差旅费等)、工会经费、董事会费(包括董事会成员津贴、会议费和差旅费等)、聘请中介机构费、咨询费(含顾问费)、诉讼费、业务招待费、房产税、车船使用税、土地使用税、印花税、技术转让费、矿产资源补偿费、研究费用、排污费等。</t>
  </si>
  <si>
    <t>企业（商品流通）管理费用不多的，可不设置本科目，本科目的核算内容可并入“销售费用”科目核算。</t>
  </si>
  <si>
    <t>企业生产车间（部门）和行政管理部门等发生的固定资产修理费用等后续支出，也在本科目核算。</t>
  </si>
  <si>
    <t>三、管理费用的主要账务处理。</t>
  </si>
  <si>
    <t>（一）企业在筹建期间内发生的开办费，包括人员工资、办公费、培训费、差旅费、印刷费、注册登记费以及不计入固定资产成本的借款费用等在实际发生时，借记本科目（开办费），贷记“银行存款”等科目。</t>
  </si>
  <si>
    <t>（二）行政管理部门人员的职工薪酬，借记本科目，贷记“应付职工薪酬”科目。</t>
  </si>
  <si>
    <t>（三）行政管理部门计提的固定资产折旧，借记本科目，贷记“累计折旧”科目。</t>
  </si>
  <si>
    <t>发生的办公费、水电费、业务招待费、聘请中介机构费、咨询费、诉讼费、技术转让费、研究费用，借记本科目，贷记“银行存款”、“研发支出”等科目。</t>
  </si>
  <si>
    <t>按规定计算确定的应交矿产资源补偿费、房产税、车船使用税、土地使用税、印花税，借记本科目，贷记“应交税费”科目。</t>
  </si>
  <si>
    <t>四、期末，应将本科目的余额转入“本年利润”科目，结转后本科目无余额。</t>
  </si>
  <si>
    <t>二、</t>
  </si>
  <si>
    <t>相关网站</t>
    <phoneticPr fontId="188" type="noConversion"/>
  </si>
  <si>
    <t>会计知识库与审计知识库的link点进去应为以下界面，会计知识库包含【费用相关的企业会计准则及应用指南汇编】、【进阶知识-相关问题解答-财政部、证监会及交易所、EY内部】、【国际会计准则及企业会计准则的对比】，审计知识库包含【EY 培训视频】</t>
  </si>
  <si>
    <t>EY 网站</t>
  </si>
  <si>
    <t>链接</t>
  </si>
  <si>
    <t>可查询内容</t>
  </si>
  <si>
    <t>1）费用相关的企业会计准则及应用指南汇编如下所示</t>
  </si>
  <si>
    <t>2）进阶知识-相关问题解答-财政部、证监会及交易所、EY内部</t>
  </si>
  <si>
    <t>3）国际会计准则及企业会计准则的对比如下所示</t>
  </si>
  <si>
    <t>审计知识库中的培训视频界面如下所示</t>
  </si>
  <si>
    <t>GAM</t>
  </si>
  <si>
    <t>VC：销售和分销成本</t>
  </si>
  <si>
    <t>销售费用主要PSP/OSP</t>
  </si>
  <si>
    <t>VD：管理和其他营业费用</t>
  </si>
  <si>
    <t>管理费用主要PSP/OSP</t>
  </si>
  <si>
    <t>GC knowledge  center</t>
  </si>
  <si>
    <t>会计知识库</t>
  </si>
  <si>
    <t>重点资源：
1）费用相关的企业会计准则及应用指南汇编；
2）实务问题-By topic解析；
3）国际会计准则及企业会计准则的对比；</t>
  </si>
  <si>
    <t>1）费用相关的企业会计准则及应用指南汇编；</t>
  </si>
  <si>
    <t>3）国际会计准则及企业会计准则的对比</t>
  </si>
  <si>
    <t>审计知识库</t>
  </si>
  <si>
    <t>重点讲解视频：
确定费用TOD抽样总体需注意事项；
VC&amp;VD&amp;财务费用实质性程序常见问题提示。</t>
  </si>
  <si>
    <t>讲解视频</t>
  </si>
  <si>
    <t>三、</t>
  </si>
  <si>
    <t>相关Q&amp;A</t>
    <phoneticPr fontId="188" type="noConversion"/>
  </si>
  <si>
    <t xml:space="preserve">FAQ </t>
  </si>
  <si>
    <t>Firm 审计方法论FAQ</t>
  </si>
  <si>
    <t>Firm 审计方法论FAQ Link</t>
  </si>
  <si>
    <r>
      <rPr>
        <sz val="10"/>
        <color theme="1"/>
        <rFont val="微软雅黑"/>
        <family val="2"/>
        <charset val="134"/>
      </rPr>
      <t>FAQ link需要</t>
    </r>
    <r>
      <rPr>
        <b/>
        <sz val="10"/>
        <color rgb="FFFF0000"/>
        <rFont val="微软雅黑"/>
        <family val="2"/>
        <charset val="134"/>
      </rPr>
      <t>点击两遍</t>
    </r>
    <r>
      <rPr>
        <sz val="10"/>
        <color theme="1"/>
        <rFont val="微软雅黑"/>
        <family val="2"/>
        <charset val="134"/>
      </rPr>
      <t xml:space="preserve">，第一次是登陆，第二次会跳转至FAQ，正确显示页面如下
</t>
    </r>
    <r>
      <rPr>
        <b/>
        <sz val="10"/>
        <color theme="1"/>
        <rFont val="微软雅黑"/>
        <family val="2"/>
        <charset val="134"/>
      </rPr>
      <t>操作方法：</t>
    </r>
    <r>
      <rPr>
        <sz val="10"/>
        <color theme="1"/>
        <rFont val="微软雅黑"/>
        <family val="2"/>
        <charset val="134"/>
      </rPr>
      <t xml:space="preserve">
1、如想搜索底稿相关问题，点击筛选，然后点击添加，在"字段"里选中问题分类，在"值"中输入"安永中国标准底稿模板"即可看到FAQ
2、如想搜索某一类问题，则在搜索栏输入关键字即可查阅相关答疑，如想查找关于"cutoff"相关问题，具体操作页面详见如下</t>
    </r>
  </si>
  <si>
    <t>来源5</t>
  </si>
  <si>
    <t>GAM中各section程序执行指引</t>
  </si>
  <si>
    <t>EY Atlas</t>
  </si>
  <si>
    <t>销售费用、管理费用科目底稿复核的主要检查点</t>
    <phoneticPr fontId="188" type="noConversion"/>
  </si>
  <si>
    <t>检查部分</t>
  </si>
  <si>
    <t>检查描述</t>
  </si>
  <si>
    <t>问题类别</t>
  </si>
  <si>
    <t>审计证据充分、恰当</t>
  </si>
  <si>
    <t>◆PM/TE/SAD与Canvas中最终的结果一致；</t>
  </si>
  <si>
    <t>底稿范围、程序设计</t>
  </si>
  <si>
    <t>◆各认定CRA正确，TT取值正确；</t>
  </si>
  <si>
    <t>◆底稿应执行PSP均得到执行，拒绝执行理由恰当、充分；</t>
  </si>
  <si>
    <t>◆已对超过门槛、性质异常或与预期不符的变动进行调查，并对就原因执行的调查结果详细记录，分析合理；</t>
  </si>
  <si>
    <t>◆底稿中不存在重大OS 事项，review notes均已解决并删除，底稿中无highlight;</t>
  </si>
  <si>
    <t>◆底稿中索引至其他底稿的审计程序记录正确，相关底稿均已上传Canvas，如Canvas 中无对应底稿，交付团队已在canvas 中添加Note提醒项目组上传；</t>
  </si>
  <si>
    <t>会计处理潜在错报</t>
  </si>
  <si>
    <t>◆费用列报正确，确认费用列报正确，不存在分类错误。包括但不限于关注以下方面：</t>
  </si>
  <si>
    <t>错报</t>
  </si>
  <si>
    <t>销售费用中：不包含与合同履约成本相关的费用，如和合同履约相关的运费、装卸费、包装费等；不包含与应付客户对价/可变对价相关的费用，如支付给客户的推广费/销售服务费/返利等；不包含质量保证金费用；与合同取得成本相关的费用性质，如佣金，已确认恰当结转至销售费用且金额准确；</t>
  </si>
  <si>
    <t>管理费用中：不包含与税金及附加相关的费用，如“四小税”；不包含应资本化的大修理费用，以及受益对象不在管理职能部门的维修费；不包含受益对象不在管理职能部门的停工损失；</t>
  </si>
  <si>
    <r>
      <t>◆对于管理层调整（CLA），底稿中进行恰当的测试（或索引至正确的测试底稿），并记录测试结果；对于审计调整（AA），底稿中清晰记录调整事项说明和调整数字的来源；</t>
    </r>
    <r>
      <rPr>
        <sz val="10"/>
        <color rgb="FFFF0000"/>
        <rFont val="微软雅黑"/>
        <family val="2"/>
        <charset val="134"/>
      </rPr>
      <t>所有调整的编号已和最终定稿的A3A5底稿中的调整编号一致。</t>
    </r>
  </si>
  <si>
    <t>明细账与总账核对一致及异常波动分析</t>
  </si>
  <si>
    <t>◆底稿BKD本期账面数与TB核对一致，未审数与A3核对一致；</t>
  </si>
  <si>
    <t>基础程序</t>
  </si>
  <si>
    <t>◆底稿BKD本期和上期审定数与Lead核对一致，Lead表与A3一致；</t>
  </si>
  <si>
    <t>合理性测试</t>
  </si>
  <si>
    <t>◆若测试对象适合采用合理性测试方法，测试逻辑合理，偏差阈值设定合理</t>
  </si>
  <si>
    <t>（如适用）</t>
  </si>
  <si>
    <t>◆测试差异小于偏差阈值，或大于偏差阈值已在底稿中执行进一步跟进、调查，并在底稿中进行恰当的解释及记录，以支持审计结论。</t>
  </si>
  <si>
    <t>抽样</t>
  </si>
  <si>
    <t>抽样过程正确，主要包括以下方面:</t>
  </si>
  <si>
    <t>◆不同交易类别（包括负数等）已区分不同样本总体；各样本总体金额和BKD中样本池金额一致（或虽与BKD不一致，但小于SAD且解释合理）；剔除项合理、金额准确，且已对重大剔除项执行或索引了恰当的审计程序；</t>
  </si>
  <si>
    <t>◆剔除不同交易类别后的样本总体与抽样工具中的样本总体一致；</t>
  </si>
  <si>
    <t>◆抽样工具中的参数设置正确，包括实体类型（复杂实体or非复杂实体）、CRA、TT、P&amp;L ARTs表的适用性（40倍CAP）、其他程序取得的证据水平、预期的错报数量；</t>
  </si>
  <si>
    <t>提示：TOD程序不应对完整性认定错报风险，一般参考GAM中资产/收益账户选取测试阈值</t>
  </si>
  <si>
    <t>◆关键项选取恰当，定量关键项使用正确的测试阈值，性质特殊的费用选取为定性关键项，并合理记录选取理由；</t>
  </si>
  <si>
    <t>详细测试</t>
  </si>
  <si>
    <t>样本测试过程正确，底稿记录恰当，主要包括以下方面:</t>
  </si>
  <si>
    <t>◆测试样本与抽样工具输出的样本结果一致；</t>
  </si>
  <si>
    <t>◆检查支持性文件正确、恰当，能满足测试属性需求，且记录了关键信息。支持性文件包括能证实费用真实发生，以及发生期间、金额、分类正确的文件。关键信息为上述文件的名称、编号；针对计提类样本（如有），已检查在当期被准确冲销并使用替代样本执行测试或恰当索引至相关测试底稿</t>
  </si>
  <si>
    <t>◆对于负值样本总体（如有），绝对值大于TT的，已执行审计程序进行应对，包括对负数费用按性质分类，针对不同费用分类分析其合理性，以及对异常性质的负值，大于SAD的单项执行相关测试；</t>
  </si>
  <si>
    <t>◆如果测试结果存在例外情况，均已调查跟进并恰当记录；</t>
  </si>
  <si>
    <t>截止性测试</t>
  </si>
  <si>
    <t>◆已根据费用实际发生到入账之间的时间确定截止性期间，并在底稿中恰当记录范围及选取原因；</t>
  </si>
  <si>
    <t>◆已采用判断抽样的方式选取关键项和代表性样本，并在底稿中恰当记录选取过程和结果；</t>
  </si>
  <si>
    <t>◆检查样本对应的支持性证据，已恰当记录证据名称、编号以及费用的期间；</t>
  </si>
  <si>
    <t>VC.00</t>
  </si>
  <si>
    <t>VC&amp;VD.00 Lead （认定：O、M、C、P&amp;D）</t>
    <phoneticPr fontId="188" type="noConversion"/>
  </si>
  <si>
    <t>程序页</t>
  </si>
  <si>
    <t>执行</t>
  </si>
  <si>
    <t>不执行的原因</t>
  </si>
  <si>
    <r>
      <rPr>
        <b/>
        <sz val="10"/>
        <color indexed="8"/>
        <rFont val="微软雅黑"/>
        <family val="2"/>
        <charset val="134"/>
      </rPr>
      <t>注意事项</t>
    </r>
  </si>
  <si>
    <t>汇总 -基础操作指引-【01】</t>
  </si>
  <si>
    <t>汇总 -进阶实操提示-【01】</t>
  </si>
  <si>
    <t>汇总 -易错点-【01】</t>
  </si>
  <si>
    <t>我们获取或编制了销售费用/管理费用重大账户的引导表，将本期金额与试算表核对一致，并将上期金额与最终的前期试算表核对一致（如适用）。</t>
  </si>
  <si>
    <t>是</t>
  </si>
  <si>
    <t>1、汇总页列示与费用科目相关的PSP程序，若执行，则在执行列选择是，若不执行，则选择否，并需在不执行的原因列写明原因</t>
    <phoneticPr fontId="188" type="noConversion"/>
  </si>
  <si>
    <t>常见不执行相关审计程序的情况有：
1）拒绝VC&amp;VD.01.1 实质性分析程序SAP：被审计单位不存在可以执行SAP的费用项目或者虽可以执行SAP但耗时较长且无法有效减少TOD工作量的费用项目
2）VC&amp;VD.01.2 详细测试 TOD：通过执行SAP及在其他科目已执行的程序，已获得关于该账户充分适当的证据水平，无需进一步执行细节测试
3）拒绝VD.01.03复核法律费用：被审计单位不存在法律诉讼费用
4）拒绝VC&amp;VD.01.4 截止性测试：通过执行SAP及在其他科目已执行的程序，已获得关于该账户充分适当的证据水平，无需进一步执行截止性测试</t>
  </si>
  <si>
    <t>1、错误拒绝PSP，未执行必要的PSP。
2、未使用标准底稿，导致未执行必要的PSP，或PSP执行不到位。
3、有限风险账户和不重大账户，不需要执行所有程序但执行了所有PSP，导致over audit。
4、各底稿页实际执行的程序与程序要求不一致，或少执行必要审计程序。
5、拒绝PSP未解释原因，或解释不具体。
6、底稿中存在highlight内容，或隐藏了不适用的底稿页。</t>
    <phoneticPr fontId="188" type="noConversion"/>
  </si>
  <si>
    <t>VC&amp;VD.01.1</t>
  </si>
  <si>
    <t>VC&amp;VD.00 BKD（认定：O、M、C、P&amp;D）</t>
  </si>
  <si>
    <t>我们记录了我们对期间内账户波动的预期以及做出这些预期的基础和理由。 对比当期金额和上期金额，调查变动大于范围或与预期不符的变动情况。并就异常事项检查记账凭证、合同等支持性证据，评估其发生的合理性。</t>
  </si>
  <si>
    <t>VC&amp;VD.01.1</t>
    <phoneticPr fontId="188" type="noConversion"/>
  </si>
  <si>
    <t>VC&amp;VD.01.1 实质性分析程序SAP（认定：O、M、C、P&amp;D）</t>
    <phoneticPr fontId="188" type="noConversion"/>
  </si>
  <si>
    <t>如执行分析性复核程序，则使用264GL完成相应记录。如不执行，可直接执行VC&amp;VD.01.2 详细测试 TOD。</t>
    <phoneticPr fontId="188" type="noConversion"/>
  </si>
  <si>
    <t>如执行，请项目组添加底稿索引，如不执行请直接删除该程序。</t>
    <phoneticPr fontId="226" type="noConversion"/>
  </si>
  <si>
    <t>VC&amp;VD.01.2</t>
  </si>
  <si>
    <r>
      <t xml:space="preserve">VC&amp;VD.01.2 </t>
    </r>
    <r>
      <rPr>
        <b/>
        <sz val="10"/>
        <color rgb="FF000000"/>
        <rFont val="微软雅黑"/>
        <family val="2"/>
        <charset val="134"/>
      </rPr>
      <t>详细测试 TOD</t>
    </r>
    <r>
      <rPr>
        <b/>
        <sz val="10"/>
        <rFont val="微软雅黑"/>
        <family val="2"/>
        <charset val="134"/>
      </rPr>
      <t>（认定：O、M、P&amp;D）</t>
    </r>
  </si>
  <si>
    <t>若通过实质分析性复核程序取得的证据不足以就账户余额得出结论，则执行详细测试。</t>
  </si>
  <si>
    <t>VD.01.03</t>
  </si>
  <si>
    <t>VD.01.03复核法律费用（认定：O、M、C、P&amp;D）</t>
  </si>
  <si>
    <r>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r>
    <r>
      <rPr>
        <sz val="10"/>
        <color rgb="FF000000"/>
        <rFont val="微软雅黑"/>
        <family val="2"/>
        <charset val="134"/>
      </rPr>
      <t>。</t>
    </r>
    <phoneticPr fontId="226" type="noConversion"/>
  </si>
  <si>
    <t>VD.01.03复核法律费用</t>
  </si>
  <si>
    <t>VC&amp;VD.01.4</t>
  </si>
  <si>
    <t>VC&amp;VD.01.4 截止性测试（认定：O、C）</t>
  </si>
  <si>
    <t>结合我们对于被审计单位费用确认时点的理解，考虑截止性测试的涵盖期间。</t>
    <phoneticPr fontId="226" type="noConversion"/>
  </si>
  <si>
    <t>记录确定截止性测试样本的策略。</t>
    <phoneticPr fontId="226" type="noConversion"/>
  </si>
  <si>
    <t>固定资产底稿交付样例</t>
  </si>
  <si>
    <t>固定资产标准工作流程（SOP）</t>
  </si>
  <si>
    <t>基础操作指引</t>
  </si>
  <si>
    <t>进阶实操提示</t>
  </si>
  <si>
    <t>易错点</t>
  </si>
  <si>
    <t>K.00</t>
  </si>
  <si>
    <t>K.00 Lead Sheet</t>
  </si>
  <si>
    <r>
      <rPr>
        <b/>
        <sz val="12"/>
        <rFont val="微软雅黑"/>
        <family val="2"/>
        <charset val="134"/>
      </rPr>
      <t>程序页</t>
    </r>
  </si>
  <si>
    <r>
      <rPr>
        <b/>
        <sz val="12"/>
        <rFont val="微软雅黑"/>
        <family val="2"/>
        <charset val="134"/>
      </rPr>
      <t>注意事项</t>
    </r>
  </si>
  <si>
    <r>
      <rPr>
        <b/>
        <sz val="12"/>
        <rFont val="Arial"/>
        <family val="2"/>
      </rPr>
      <t xml:space="preserve">CI </t>
    </r>
    <r>
      <rPr>
        <b/>
        <sz val="12"/>
        <rFont val="微软雅黑"/>
        <family val="2"/>
        <charset val="134"/>
      </rPr>
      <t>点</t>
    </r>
  </si>
  <si>
    <r>
      <rPr>
        <b/>
        <sz val="12"/>
        <rFont val="微软雅黑"/>
        <family val="2"/>
        <charset val="134"/>
      </rPr>
      <t>是否执行</t>
    </r>
  </si>
  <si>
    <r>
      <rPr>
        <b/>
        <sz val="12"/>
        <rFont val="微软雅黑"/>
        <family val="2"/>
        <charset val="134"/>
      </rPr>
      <t>不执行的原因</t>
    </r>
  </si>
  <si>
    <t>1、汇总页仅列示与固定资产科目相关的部分PSP程序，
2、本底稿的审计程序，通常情况下程序均需执行，若审计项目组根据风险情况判断不执行，需写明原因；</t>
  </si>
  <si>
    <t>常见不执行相关审计程序的情况有：
1）拒绝折旧测试：被审计单位系新设公司，本年度约95%的资产全部为年底采购，期末无需计提折旧，因此，我们不执行折旧测试；
2）拒绝新增测试：本年度无新增固定资产或者新增资产的原值小于TE，且各单项资产均小于TT，且无性质异常的单项新增固定资产。
3）拒绝处置测试：本年度无处置固定资产或者处置资产的净值、处置损益均小于TE，且各单项处置净值小于TT，且无性质异常的单项处置资产。
注：上市公司为应对监管风险，即使新增/处置不重大，也可能通过降低测试阈值（TT）或抽取金额前3大的方式确定关键性样本，需在底稿中记录抽样过程和结果。</t>
  </si>
  <si>
    <t>1、错误拒绝PSP，未执行必要的PSP。
2、有限风险账户，不重大账户不需要执行所有程序但执行了所有PSP。
3、各底稿页执行程序表记录与实际执行程序不一致，且少执行必要审计程序。
4、拒绝PSP未解释原因，或解释不具体。
5、底稿中存在highlight内容。</t>
  </si>
  <si>
    <t>获取和编制固定资产两期变动的引导表，并与试算平衡表和上年底稿核对一致。对固定资产变动建立预期并说明理由，对不符合预期的变动以及异常变动进行调查和分析。</t>
  </si>
  <si>
    <t>K.01.1</t>
  </si>
  <si>
    <t>K.01 Agree SL to GL</t>
  </si>
  <si>
    <t>PO操作指引
1、目标：提供指引使得staff能够较为快速看懂如何正确执行该程序
2、使用对象：staff
3、来源：
1）上年SOP；
2）Canvas form PSP程序描述；
3）答疑平台/复盘问题/CI kaizen/Exception;
4、主要内容：Step-by-step说明底稿的编制要求，具体操作说明只放最普适性的内容</t>
  </si>
  <si>
    <r>
      <rPr>
        <sz val="12"/>
        <color theme="1"/>
        <rFont val="微软雅黑"/>
        <family val="2"/>
        <charset val="134"/>
      </rPr>
      <t>获取固定资产后推明细表，并将其与试算平衡表和</t>
    </r>
    <r>
      <rPr>
        <sz val="12"/>
        <color theme="1"/>
        <rFont val="等线"/>
        <family val="3"/>
        <charset val="134"/>
      </rPr>
      <t>固定</t>
    </r>
    <r>
      <rPr>
        <sz val="12"/>
        <color theme="1"/>
        <rFont val="微软雅黑"/>
        <family val="2"/>
        <charset val="134"/>
      </rPr>
      <t>资产清单核对一致。</t>
    </r>
  </si>
  <si>
    <t>K.01.1 Agree SL to GL</t>
  </si>
  <si>
    <t>K.02.1</t>
  </si>
  <si>
    <r>
      <rPr>
        <b/>
        <sz val="12"/>
        <rFont val="Arial"/>
        <family val="2"/>
      </rPr>
      <t xml:space="preserve">K.02.1 </t>
    </r>
    <r>
      <rPr>
        <b/>
        <sz val="12"/>
        <rFont val="微软雅黑"/>
        <family val="2"/>
        <charset val="134"/>
      </rPr>
      <t>新增测试</t>
    </r>
  </si>
  <si>
    <r>
      <rPr>
        <sz val="12"/>
        <color theme="1"/>
        <rFont val="微软雅黑"/>
        <family val="2"/>
        <charset val="134"/>
      </rPr>
      <t>获取当期按类别划分的所有固定资产新增列表，并将该列表与固定资产后推核对一致，调查超过</t>
    </r>
    <r>
      <rPr>
        <sz val="12"/>
        <color theme="1"/>
        <rFont val="Arial"/>
        <family val="2"/>
      </rPr>
      <t>SAD</t>
    </r>
    <r>
      <rPr>
        <sz val="12"/>
        <color theme="1"/>
        <rFont val="微软雅黑"/>
        <family val="2"/>
        <charset val="134"/>
      </rPr>
      <t xml:space="preserve">名义金额的差额。
</t>
    </r>
  </si>
  <si>
    <r>
      <rPr>
        <u/>
        <sz val="12"/>
        <color theme="10"/>
        <rFont val="Arial"/>
        <family val="2"/>
      </rPr>
      <t xml:space="preserve">K.02.1b </t>
    </r>
    <r>
      <rPr>
        <u/>
        <sz val="11"/>
        <color theme="10"/>
        <rFont val="Calibri"/>
        <family val="3"/>
        <charset val="134"/>
        <scheme val="minor"/>
      </rPr>
      <t>新增清单</t>
    </r>
  </si>
  <si>
    <r>
      <rPr>
        <sz val="12"/>
        <color rgb="FF000000"/>
        <rFont val="微软雅黑"/>
        <family val="2"/>
        <charset val="134"/>
      </rPr>
      <t>若在建工程为不重大账户未开底稿，则项目组需要在</t>
    </r>
    <r>
      <rPr>
        <sz val="12"/>
        <color rgb="FF000000"/>
        <rFont val="Arial"/>
        <family val="2"/>
      </rPr>
      <t>K1SWP</t>
    </r>
    <r>
      <rPr>
        <sz val="12"/>
        <color rgb="FF000000"/>
        <rFont val="微软雅黑"/>
        <family val="2"/>
        <charset val="134"/>
      </rPr>
      <t>中核对在建工程转入与转出金额是否一致，并按照</t>
    </r>
    <r>
      <rPr>
        <b/>
        <sz val="12"/>
        <color rgb="FF000000"/>
        <rFont val="Arial"/>
        <family val="2"/>
      </rPr>
      <t>J.02.2.2</t>
    </r>
    <r>
      <rPr>
        <b/>
        <sz val="12"/>
        <color rgb="FF000000"/>
        <rFont val="微软雅黑"/>
        <family val="2"/>
        <charset val="134"/>
      </rPr>
      <t>转出测试</t>
    </r>
    <r>
      <rPr>
        <sz val="12"/>
        <color rgb="FF000000"/>
        <rFont val="微软雅黑"/>
        <family val="2"/>
        <charset val="134"/>
      </rPr>
      <t>的属性测试执行该程序。</t>
    </r>
  </si>
  <si>
    <t>PO操作指引
1、目标：指出执行审计程序过程中的易错点，用以发现问题
2、使用对象：所有人
3、来源：&lt;QEL认证底稿问题清单&gt;及&lt;质检底稿中常见问题清单&gt;；建议增设相关审计调整事项，以及被监管重点关注的事项的内容; 原版本SOP的review chceklist
4、主要内容：易错场景及案例</t>
  </si>
  <si>
    <t>对本年新增资产执行关键性样本测试和代表性样本测试（如需要）。</t>
  </si>
  <si>
    <r>
      <rPr>
        <u/>
        <sz val="12"/>
        <color theme="10"/>
        <rFont val="Arial"/>
        <family val="2"/>
      </rPr>
      <t xml:space="preserve">K.02.1 </t>
    </r>
    <r>
      <rPr>
        <u/>
        <sz val="12"/>
        <color theme="10"/>
        <rFont val="微软雅黑"/>
        <family val="2"/>
        <charset val="134"/>
      </rPr>
      <t>新增测试</t>
    </r>
  </si>
  <si>
    <t>1）</t>
  </si>
  <si>
    <t>Canvas form（对于指引需要标注哪些内容是来着canvas form）</t>
  </si>
  <si>
    <t>PO操作指引
1、目标：应对实务中不同业务场景，以及在执行程序时的相关考虑，是基于操作指引更为进阶的判断事项；
2、使用对象：所有人
3、来源：
1）上年SOP；
2）Canvas form I Bubble；
3）答疑平台/复盘问题/CI kaizen/Exception;
4、主要内容：放置实操不同场景下的处理方式，涉及的理论部分先总结归纳，涉及存粹的方法论可link 到Atlas及GC Knowledge</t>
  </si>
  <si>
    <t>K.02.2</t>
  </si>
  <si>
    <r>
      <rPr>
        <b/>
        <sz val="12"/>
        <rFont val="Arial"/>
        <family val="2"/>
      </rPr>
      <t xml:space="preserve">K.02.2 </t>
    </r>
    <r>
      <rPr>
        <b/>
        <sz val="12"/>
        <rFont val="微软雅黑"/>
        <family val="2"/>
        <charset val="134"/>
      </rPr>
      <t>处置测试</t>
    </r>
  </si>
  <si>
    <t>2）</t>
  </si>
  <si>
    <t>FY25-Q&amp;A问答平台 2.0.xlsx</t>
  </si>
  <si>
    <r>
      <rPr>
        <sz val="12"/>
        <color theme="1"/>
        <rFont val="微软雅黑"/>
        <family val="2"/>
        <charset val="134"/>
      </rPr>
      <t>获取当期按类别划分的所有固定资产处置列表，包括记录的处置的损益，并将该列表与固定资产后推核对一致，我们调查超过</t>
    </r>
    <r>
      <rPr>
        <sz val="12"/>
        <color theme="1"/>
        <rFont val="Arial"/>
        <family val="2"/>
      </rPr>
      <t>SAD</t>
    </r>
    <r>
      <rPr>
        <sz val="12"/>
        <color theme="1"/>
        <rFont val="微软雅黑"/>
        <family val="2"/>
        <charset val="134"/>
      </rPr>
      <t>名义金额的差额。</t>
    </r>
  </si>
  <si>
    <r>
      <rPr>
        <u/>
        <sz val="12"/>
        <color theme="10"/>
        <rFont val="Arial"/>
        <family val="2"/>
      </rPr>
      <t xml:space="preserve">K.02.2b </t>
    </r>
    <r>
      <rPr>
        <u/>
        <sz val="11"/>
        <color theme="10"/>
        <rFont val="Calibri"/>
        <family val="3"/>
        <charset val="134"/>
        <scheme val="minor"/>
      </rPr>
      <t>处置清单</t>
    </r>
  </si>
  <si>
    <t>3）</t>
  </si>
  <si>
    <t>FY25-项目复盘-提升建议及经验总结汇总.xlsx</t>
  </si>
  <si>
    <t>对本年处置资产执行关键性样本测试和代表性样本测试（如需要）。</t>
  </si>
  <si>
    <r>
      <rPr>
        <u/>
        <sz val="12"/>
        <color theme="10"/>
        <rFont val="Arial"/>
        <family val="2"/>
      </rPr>
      <t xml:space="preserve">K.02.2 </t>
    </r>
    <r>
      <rPr>
        <u/>
        <sz val="12"/>
        <color theme="10"/>
        <rFont val="微软雅黑"/>
        <family val="2"/>
        <charset val="134"/>
      </rPr>
      <t>处置测试</t>
    </r>
  </si>
  <si>
    <r>
      <rPr>
        <sz val="12"/>
        <color theme="1"/>
        <rFont val="Arial"/>
        <family val="2"/>
      </rPr>
      <t>4</t>
    </r>
    <r>
      <rPr>
        <sz val="12"/>
        <color theme="1"/>
        <rFont val="微软雅黑"/>
        <family val="2"/>
        <charset val="134"/>
      </rPr>
      <t>）</t>
    </r>
  </si>
  <si>
    <t>CI Programme Kaizen</t>
  </si>
  <si>
    <t>Canvas form I Bubble（要标注哪些内容是来着canvas form）</t>
  </si>
  <si>
    <t>1)</t>
  </si>
  <si>
    <t>QEL认证底稿问题清单</t>
  </si>
  <si>
    <t>K.03.1</t>
  </si>
  <si>
    <r>
      <rPr>
        <b/>
        <sz val="12"/>
        <rFont val="Arial"/>
        <family val="2"/>
      </rPr>
      <t xml:space="preserve">K.03.1 </t>
    </r>
    <r>
      <rPr>
        <b/>
        <sz val="12"/>
        <rFont val="微软雅黑"/>
        <family val="2"/>
        <charset val="134"/>
      </rPr>
      <t>折旧测试</t>
    </r>
  </si>
  <si>
    <r>
      <rPr>
        <sz val="12"/>
        <color theme="1"/>
        <rFont val="Arial"/>
        <family val="2"/>
      </rPr>
      <t>5</t>
    </r>
    <r>
      <rPr>
        <sz val="12"/>
        <color theme="1"/>
        <rFont val="微软雅黑"/>
        <family val="2"/>
        <charset val="134"/>
      </rPr>
      <t>）</t>
    </r>
  </si>
  <si>
    <t>WP COE Exception事项统计-FY25 updating</t>
  </si>
  <si>
    <t>2)</t>
  </si>
  <si>
    <t>质检底稿中常见问题清单</t>
  </si>
  <si>
    <r>
      <rPr>
        <sz val="12"/>
        <rFont val="等线"/>
        <family val="3"/>
        <charset val="134"/>
      </rPr>
      <t>如选择</t>
    </r>
    <r>
      <rPr>
        <sz val="12"/>
        <rFont val="微软雅黑"/>
        <family val="2"/>
        <charset val="134"/>
      </rPr>
      <t>执行实质性分析程序（</t>
    </r>
    <r>
      <rPr>
        <sz val="12"/>
        <rFont val="Arial"/>
        <family val="2"/>
      </rPr>
      <t>SAP</t>
    </r>
    <r>
      <rPr>
        <sz val="12"/>
        <rFont val="微软雅黑"/>
        <family val="2"/>
        <charset val="134"/>
      </rPr>
      <t>）测试折旧费用，
若</t>
    </r>
    <r>
      <rPr>
        <sz val="12"/>
        <rFont val="Arial"/>
        <family val="2"/>
      </rPr>
      <t>SAP</t>
    </r>
    <r>
      <rPr>
        <sz val="12"/>
        <rFont val="微软雅黑"/>
        <family val="2"/>
        <charset val="134"/>
      </rPr>
      <t>能提供充分、适当的审计证据则可不用执行细节测试（</t>
    </r>
    <r>
      <rPr>
        <sz val="12"/>
        <rFont val="Arial"/>
        <family val="2"/>
      </rPr>
      <t>TOD</t>
    </r>
    <r>
      <rPr>
        <sz val="12"/>
        <rFont val="微软雅黑"/>
        <family val="2"/>
        <charset val="134"/>
      </rPr>
      <t>）</t>
    </r>
    <r>
      <rPr>
        <sz val="12"/>
        <rFont val="等线"/>
        <family val="3"/>
        <charset val="134"/>
      </rPr>
      <t>或</t>
    </r>
    <r>
      <rPr>
        <sz val="12"/>
        <rFont val="Arial"/>
        <family val="2"/>
      </rPr>
      <t>By Item</t>
    </r>
    <r>
      <rPr>
        <sz val="12"/>
        <rFont val="等线"/>
        <family val="3"/>
        <charset val="134"/>
      </rPr>
      <t>测试</t>
    </r>
    <r>
      <rPr>
        <sz val="12"/>
        <rFont val="微软雅黑"/>
        <family val="2"/>
        <charset val="134"/>
      </rPr>
      <t>。</t>
    </r>
  </si>
  <si>
    <t>K.03.1 SAP</t>
  </si>
  <si>
    <t>3)</t>
  </si>
  <si>
    <t>被监管重点关注的事项</t>
  </si>
  <si>
    <r>
      <rPr>
        <sz val="12"/>
        <rFont val="微软雅黑"/>
        <family val="2"/>
        <charset val="134"/>
      </rPr>
      <t>如选择执行详细测试</t>
    </r>
    <r>
      <rPr>
        <sz val="12"/>
        <rFont val="Arial"/>
        <family val="2"/>
      </rPr>
      <t>TOD</t>
    </r>
    <r>
      <rPr>
        <sz val="12"/>
        <rFont val="微软雅黑"/>
        <family val="2"/>
        <charset val="134"/>
      </rPr>
      <t>测试</t>
    </r>
  </si>
  <si>
    <t>K.03.2 折旧测试TOD</t>
  </si>
  <si>
    <r>
      <rPr>
        <sz val="12"/>
        <rFont val="微软雅黑"/>
        <family val="2"/>
        <charset val="134"/>
      </rPr>
      <t>如选择执行详细测试</t>
    </r>
    <r>
      <rPr>
        <sz val="12"/>
        <rFont val="Arial"/>
        <family val="2"/>
      </rPr>
      <t>By item</t>
    </r>
    <r>
      <rPr>
        <sz val="12"/>
        <rFont val="微软雅黑"/>
        <family val="2"/>
        <charset val="134"/>
      </rPr>
      <t>测试，可点击链接获取公式：</t>
    </r>
  </si>
  <si>
    <t>小灯泡</t>
  </si>
  <si>
    <t>怎么找到canvas form</t>
  </si>
  <si>
    <t>怎么找到i bubble</t>
  </si>
  <si>
    <t>如发现step4中只有Conclusion的smt，则点击该smt，并按以下步骤进行操作</t>
  </si>
  <si>
    <t>最后的页面如下，I Bubble即在对应的感叹号中</t>
  </si>
  <si>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销售费用&amp;管理费用</t>
    </r>
  </si>
  <si>
    <r>
      <rPr>
        <b/>
        <sz val="12"/>
        <rFont val="微软雅黑"/>
        <family val="2"/>
        <charset val="134"/>
      </rPr>
      <t>客户名称</t>
    </r>
  </si>
  <si>
    <t>XYZ公司</t>
    <phoneticPr fontId="188" type="noConversion"/>
  </si>
  <si>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VC&amp;VD.00 </t>
    </r>
    <r>
      <rPr>
        <b/>
        <sz val="12"/>
        <color rgb="FF000000"/>
        <rFont val="微软雅黑"/>
        <family val="2"/>
        <charset val="134"/>
      </rPr>
      <t xml:space="preserve">销售费用&amp;管理费用引导表
</t>
    </r>
    <r>
      <rPr>
        <b/>
        <sz val="12"/>
        <color rgb="FF000000"/>
        <rFont val="Arial"/>
        <family val="2"/>
      </rPr>
      <t xml:space="preserve">     • VC&amp;VD.01 </t>
    </r>
    <r>
      <rPr>
        <b/>
        <sz val="12"/>
        <color rgb="FF000000"/>
        <rFont val="微软雅黑"/>
        <family val="2"/>
        <charset val="134"/>
      </rPr>
      <t xml:space="preserve">销售费用&amp;管理费用实质性程序
</t>
    </r>
    <r>
      <rPr>
        <b/>
        <sz val="12"/>
        <color rgb="FF000000"/>
        <rFont val="Arial"/>
        <family val="2"/>
      </rPr>
      <t xml:space="preserve">     • </t>
    </r>
    <r>
      <rPr>
        <b/>
        <sz val="12"/>
        <color rgb="FF000000"/>
        <rFont val="微软雅黑"/>
        <family val="2"/>
        <charset val="134"/>
      </rPr>
      <t>账户结论</t>
    </r>
    <phoneticPr fontId="188" type="noConversion"/>
  </si>
  <si>
    <r>
      <rPr>
        <b/>
        <sz val="12"/>
        <rFont val="微软雅黑"/>
        <family val="2"/>
        <charset val="134"/>
      </rPr>
      <t>期末</t>
    </r>
  </si>
  <si>
    <t>基础操作指引-【01】</t>
  </si>
  <si>
    <t>进阶实操提示-【01】</t>
  </si>
  <si>
    <t>易错点-【01】</t>
  </si>
  <si>
    <r>
      <rPr>
        <b/>
        <sz val="12"/>
        <rFont val="微软雅黑"/>
        <family val="2"/>
        <charset val="134"/>
      </rPr>
      <t>分析日期</t>
    </r>
  </si>
  <si>
    <r>
      <rPr>
        <b/>
        <sz val="10"/>
        <color rgb="FF000000"/>
        <rFont val="微软雅黑"/>
        <family val="2"/>
        <charset val="134"/>
      </rPr>
      <t xml:space="preserve">填列基本信息：
</t>
    </r>
    <r>
      <rPr>
        <sz val="10"/>
        <color rgb="FF000000"/>
        <rFont val="微软雅黑"/>
        <family val="2"/>
        <charset val="134"/>
      </rPr>
      <t xml:space="preserve">1、期末：填列资产负债表日，若为一般年度法定审计项目，填写202X-12-31；若为IPO审计服务等对某个特定会计期间进行审计，应填写期末时间。
2、分析日期：指底稿编制时间，据实填写。
3、可容忍误差（TE）、名义金额（SAD）:以Canvas中相关底稿为准进行填列，具体位置请与项目组FIC/EIC沟通确认。填列执行程序所使用的PM/TE/SAD，若审定后的PM/TE/SAD与执行程序所使用的数据有变化，需要添加专门的note说明是否需要补充审计程序，但无需更改此处的数据。
4、公认会计准则：为被审计单位选定的会计准则（如“企业会计准则”），请根据公司适用的准则和报告出具的目的确定。
5、货币/单位：填列记账本位币。企业通常应选择人民币作为记账本位币，业务收支以人民币以外的货币为主的企业，可以按规定选定其中一种货币作为记账本位币。
</t>
    </r>
    <phoneticPr fontId="188" type="noConversion"/>
  </si>
  <si>
    <r>
      <rPr>
        <b/>
        <sz val="10"/>
        <color theme="1"/>
        <rFont val="微软雅黑"/>
        <family val="2"/>
        <charset val="134"/>
      </rPr>
      <t>填列基本信息：</t>
    </r>
    <r>
      <rPr>
        <sz val="10"/>
        <color theme="1"/>
        <rFont val="微软雅黑"/>
        <family val="2"/>
        <charset val="134"/>
      </rPr>
      <t xml:space="preserve">
若项目组在执行程序的过程中更新了执行程序所使用的PM/TE/SAD数据，则此处需要同步更新。注意定期\每次交付前与项目组书面确认执行程序所使用的PM/TE/SAD的变化情况。
</t>
    </r>
    <phoneticPr fontId="188" type="noConversion"/>
  </si>
  <si>
    <r>
      <rPr>
        <b/>
        <sz val="10"/>
        <color theme="1"/>
        <rFont val="微软雅黑"/>
        <family val="2"/>
        <charset val="134"/>
      </rPr>
      <t>填列基本信息：</t>
    </r>
    <r>
      <rPr>
        <sz val="10"/>
        <color theme="1"/>
        <rFont val="微软雅黑"/>
        <family val="2"/>
        <charset val="134"/>
      </rPr>
      <t xml:space="preserve">
1、执行程序所使用的TE/SAD取数错误或未更新
2、客户名称、期末、货币/单位等基础信息未更新。
</t>
    </r>
    <phoneticPr fontId="188" type="noConversion"/>
  </si>
  <si>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</si>
  <si>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</si>
  <si>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</si>
  <si>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t>企业会计准则</t>
  </si>
  <si>
    <r>
      <rPr>
        <b/>
        <sz val="12"/>
        <rFont val="微软雅黑"/>
        <family val="2"/>
        <charset val="134"/>
      </rPr>
      <t>记账本位币</t>
    </r>
  </si>
  <si>
    <t>CNY</t>
  </si>
  <si>
    <t>VC&amp;VD.00 LEAD</t>
  </si>
  <si>
    <t>62442a70-4601-4582-abe9-90996a0f33f2</t>
  </si>
  <si>
    <r>
      <rPr>
        <u/>
        <sz val="10"/>
        <color rgb="FFFF0000"/>
        <rFont val="微软雅黑"/>
        <family val="2"/>
        <charset val="134"/>
      </rPr>
      <t>返回汇总页</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</si>
  <si>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</si>
  <si>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</si>
  <si>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</si>
  <si>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</si>
  <si>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</si>
  <si>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</si>
  <si>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</si>
  <si>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</si>
  <si>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</si>
  <si>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</si>
  <si>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</si>
  <si>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</si>
  <si>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</si>
  <si>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</si>
  <si>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</si>
  <si>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X</t>
  </si>
  <si>
    <r>
      <rPr>
        <sz val="10"/>
        <color theme="1"/>
        <rFont val="微软雅黑"/>
        <family val="2"/>
        <charset val="134"/>
      </rPr>
      <t>满足属性</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</si>
  <si>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</si>
  <si>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</si>
  <si>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</si>
  <si>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</si>
  <si>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t>基础操作指引-【02】</t>
  </si>
  <si>
    <t>进阶实操提示-【02】</t>
  </si>
  <si>
    <t>易错点-【02】</t>
  </si>
  <si>
    <r>
      <rPr>
        <b/>
        <sz val="10"/>
        <color rgb="FFFF0000"/>
        <rFont val="微软雅黑"/>
        <family val="2"/>
        <charset val="134"/>
      </rPr>
      <t>表</t>
    </r>
    <r>
      <rPr>
        <b/>
        <sz val="10"/>
        <color rgb="FFFF0000"/>
        <rFont val="Arial"/>
        <family val="2"/>
      </rPr>
      <t>1</t>
    </r>
  </si>
  <si>
    <r>
      <rPr>
        <b/>
        <sz val="10"/>
        <color rgb="FF000000"/>
        <rFont val="微软雅黑"/>
        <family val="2"/>
        <charset val="134"/>
      </rPr>
      <t xml:space="preserve">填列表1：
</t>
    </r>
    <r>
      <rPr>
        <sz val="10"/>
        <color rgb="FF000000"/>
        <rFont val="微软雅黑"/>
        <family val="2"/>
        <charset val="134"/>
      </rPr>
      <t xml:space="preserve">链接至VC.00 销售费用BKD/VD.00 管理费用BKD
</t>
    </r>
    <phoneticPr fontId="188" type="noConversion"/>
  </si>
  <si>
    <r>
      <rPr>
        <b/>
        <sz val="10"/>
        <color theme="1"/>
        <rFont val="微软雅黑"/>
        <family val="2"/>
        <charset val="134"/>
      </rPr>
      <t>无</t>
    </r>
    <r>
      <rPr>
        <sz val="10"/>
        <color theme="1"/>
        <rFont val="微软雅黑"/>
        <family val="2"/>
        <charset val="134"/>
      </rPr>
      <t xml:space="preserve">
</t>
    </r>
  </si>
  <si>
    <r>
      <rPr>
        <b/>
        <sz val="10"/>
        <color theme="1"/>
        <rFont val="微软雅黑"/>
        <family val="2"/>
        <charset val="134"/>
      </rPr>
      <t xml:space="preserve">填列表1：
</t>
    </r>
    <r>
      <rPr>
        <sz val="10"/>
        <color theme="1"/>
        <rFont val="微软雅黑"/>
        <family val="2"/>
        <charset val="134"/>
      </rPr>
      <t xml:space="preserve">链接错误或者未更新
</t>
    </r>
    <phoneticPr fontId="188" type="noConversion"/>
  </si>
  <si>
    <r>
      <rPr>
        <sz val="10"/>
        <color theme="1"/>
        <rFont val="微软雅黑"/>
        <family val="2"/>
        <charset val="134"/>
      </rPr>
      <t>科目名称</t>
    </r>
  </si>
  <si>
    <r>
      <rPr>
        <sz val="10"/>
        <color rgb="FF000000"/>
        <rFont val="微软雅黑"/>
        <family val="2"/>
        <charset val="134"/>
      </rPr>
      <t>索引号</t>
    </r>
  </si>
  <si>
    <r>
      <rPr>
        <sz val="10"/>
        <color rgb="FF000000"/>
        <rFont val="微软雅黑"/>
        <family val="2"/>
        <charset val="134"/>
      </rPr>
      <t>本期账面数</t>
    </r>
  </si>
  <si>
    <r>
      <rPr>
        <sz val="10"/>
        <color rgb="FF000000"/>
        <rFont val="微软雅黑"/>
        <family val="2"/>
        <charset val="134"/>
      </rPr>
      <t>本期账表调整数</t>
    </r>
  </si>
  <si>
    <t>本期未审数</t>
  </si>
  <si>
    <r>
      <rPr>
        <sz val="10"/>
        <color indexed="8"/>
        <rFont val="微软雅黑"/>
        <family val="2"/>
        <charset val="134"/>
      </rPr>
      <t>本期</t>
    </r>
    <r>
      <rPr>
        <sz val="10"/>
        <color rgb="FF000000"/>
        <rFont val="微软雅黑"/>
        <family val="2"/>
        <charset val="134"/>
      </rPr>
      <t>审计</t>
    </r>
    <r>
      <rPr>
        <sz val="10"/>
        <color indexed="8"/>
        <rFont val="微软雅黑"/>
        <family val="2"/>
        <charset val="134"/>
      </rPr>
      <t>调整数</t>
    </r>
  </si>
  <si>
    <t>本期审定数</t>
  </si>
  <si>
    <t>上期审定数</t>
  </si>
  <si>
    <t>销售费用</t>
    <phoneticPr fontId="188" type="noConversion"/>
  </si>
  <si>
    <r>
      <rPr>
        <u/>
        <sz val="10"/>
        <color theme="10"/>
        <rFont val="Arial"/>
        <family val="2"/>
      </rPr>
      <t xml:space="preserve">VC.00 </t>
    </r>
    <r>
      <rPr>
        <u/>
        <sz val="10"/>
        <color theme="10"/>
        <rFont val="微软雅黑"/>
        <family val="2"/>
        <charset val="134"/>
      </rPr>
      <t>销售费用</t>
    </r>
    <r>
      <rPr>
        <u/>
        <sz val="10"/>
        <color theme="10"/>
        <rFont val="Arial"/>
        <family val="2"/>
      </rPr>
      <t>BKD</t>
    </r>
  </si>
  <si>
    <r>
      <rPr>
        <sz val="10"/>
        <color theme="1"/>
        <rFont val="微软雅黑"/>
        <family val="2"/>
        <charset val="134"/>
      </rPr>
      <t>管理费用</t>
    </r>
  </si>
  <si>
    <r>
      <rPr>
        <u/>
        <sz val="10"/>
        <color theme="10"/>
        <rFont val="Arial"/>
        <family val="2"/>
      </rPr>
      <t xml:space="preserve">VD.00 </t>
    </r>
    <r>
      <rPr>
        <u/>
        <sz val="10"/>
        <color theme="10"/>
        <rFont val="微软雅黑"/>
        <family val="2"/>
        <charset val="134"/>
      </rPr>
      <t>管理费用</t>
    </r>
    <r>
      <rPr>
        <u/>
        <sz val="10"/>
        <color theme="10"/>
        <rFont val="Arial"/>
        <family val="2"/>
      </rPr>
      <t>BKD</t>
    </r>
  </si>
  <si>
    <r>
      <rPr>
        <b/>
        <sz val="14"/>
        <color rgb="FFFFFFFF"/>
        <rFont val="微软雅黑"/>
        <family val="2"/>
        <charset val="134"/>
      </rPr>
      <t>标准底稿</t>
    </r>
    <r>
      <rPr>
        <b/>
        <sz val="14"/>
        <color rgb="FFFFFFFF"/>
        <rFont val="Arial"/>
        <family val="2"/>
      </rPr>
      <t xml:space="preserve">: VC SWP </t>
    </r>
    <r>
      <rPr>
        <b/>
        <sz val="14"/>
        <color rgb="FFFFFFFF"/>
        <rFont val="微软雅黑"/>
        <family val="2"/>
        <charset val="134"/>
      </rPr>
      <t>销售费用</t>
    </r>
  </si>
  <si>
    <r>
      <t xml:space="preserve">VC.00 </t>
    </r>
    <r>
      <rPr>
        <b/>
        <sz val="12"/>
        <color rgb="FF000000"/>
        <rFont val="微软雅黑"/>
        <family val="2"/>
        <charset val="134"/>
      </rPr>
      <t>编制汇总表并比较余额</t>
    </r>
    <phoneticPr fontId="188" type="noConversion"/>
  </si>
  <si>
    <r>
      <rPr>
        <b/>
        <sz val="10"/>
        <color rgb="FF000000"/>
        <rFont val="微软雅黑"/>
        <family val="2"/>
        <charset val="134"/>
      </rPr>
      <t xml:space="preserve">综合风险评估（CRA）与测试阈值（TT）：
</t>
    </r>
    <r>
      <rPr>
        <sz val="10"/>
        <color rgb="FF000000"/>
        <rFont val="微软雅黑"/>
        <family val="2"/>
        <charset val="134"/>
      </rPr>
      <t>1、根据Canvas中各科目认定的CRA设置情况填写CRA级别，并与FIC/EIC沟通确认
2、根据Canvas中CRA底稿中测试阈值系数的设定情况，检查底稿中自动计算的测试阈值，如与设定不符，按照设定进行修改。</t>
    </r>
    <phoneticPr fontId="188" type="noConversion"/>
  </si>
  <si>
    <r>
      <rPr>
        <b/>
        <sz val="10"/>
        <color rgb="FF000000"/>
        <rFont val="微软雅黑"/>
        <family val="2"/>
        <charset val="134"/>
      </rPr>
      <t xml:space="preserve">综合风险评估（CRA）与测试阈值（TT）：
</t>
    </r>
    <r>
      <rPr>
        <sz val="10"/>
        <color rgb="FF000000"/>
        <rFont val="微软雅黑"/>
        <family val="2"/>
        <charset val="134"/>
      </rPr>
      <t>1、GAM中规定了资产/收入账户和负债/费用账户，在不同综合风险评估等级下的测试阈值系数区间（占TE的比例）（见右图），底稿中的TT系数默认按照GAM建议区间的上限设定，</t>
    </r>
    <r>
      <rPr>
        <b/>
        <sz val="10"/>
        <color rgb="FFFF0000"/>
        <rFont val="微软雅黑"/>
        <family val="2"/>
        <charset val="134"/>
      </rPr>
      <t xml:space="preserve">如审计项目运用职业判断确定的测试阈值并非按区间上限计算，则应当手动修改D列测试阈值的系数公式。
</t>
    </r>
    <r>
      <rPr>
        <sz val="10"/>
        <color rgb="FF000000"/>
        <rFont val="微软雅黑"/>
        <family val="2"/>
        <charset val="134"/>
      </rPr>
      <t xml:space="preserve">
2、对于负债和费用账户，当我们为关键项设置定量测试阈值：
①一般情况下，我们并不根据负债或费用账户的定量测试阈值来识别关键项，因为我们主要关注其完整性而非存在性的认定。因此，我们选择测试项的标准可能取决于其他因素（例如，我们可能根据整个审计期间的采购活动金额，选择一组供应商样本来寄发函证）。
②如果我们出于分类或估值测试目的而根据测试阈值识别负债或费用账户的关键项，</t>
    </r>
    <r>
      <rPr>
        <b/>
        <sz val="10"/>
        <color rgb="FFFF0000"/>
        <rFont val="微软雅黑"/>
        <family val="2"/>
        <charset val="134"/>
      </rPr>
      <t>我们可使用与资产账户相同的测试阈值</t>
    </r>
    <r>
      <rPr>
        <sz val="10"/>
        <color rgb="FF000000"/>
        <rFont val="微软雅黑"/>
        <family val="2"/>
        <charset val="134"/>
      </rPr>
      <t xml:space="preserve">。（对于资产和收益账户，当我们为关键项设置定量测试阈值：一般情况下，我们将可容忍误差作为起点，因为某个账户余额或交易类别中超过可容忍误差的个别项可能具有重要性随着相关认定的综合风险评估水平增加，我们会考虑降低关键项的测试阈值，以反映当评估的重大错报风险水平增加时所需的额外审计证据。当我们确定基于定量阈值识别关键项的做法适当时，我们可能考虑使用 实质性——设计 2.2.2 中的综合风险评估的示例阈值。）（右图）
③但如果我们设计的完整性测试采用对等总体（例如：中期或资产负债表日后的现金支出），我们会降低测试阈值以便将小的错报汇总。
④我们对未入账负债的测试可能包括根据某个测试阈值，检查在资产负债表日后过账的费用或出具的支票，以确定相关负债是否在适当期间入账（即，用于发现这种低估的总体涉及的交易符合从被测试账户中遗漏的标准）。
</t>
    </r>
    <r>
      <rPr>
        <sz val="10"/>
        <color rgb="FF3333CC"/>
        <rFont val="微软雅黑"/>
        <family val="2"/>
        <charset val="134"/>
      </rPr>
      <t xml:space="preserve">（GAM 实质性 TOD：实质性详细测试 2.2.2 识别金额较大的负债和费用账户关键项）
</t>
    </r>
    <r>
      <rPr>
        <sz val="10"/>
        <color rgb="FF000000"/>
        <rFont val="微软雅黑"/>
        <family val="2"/>
        <charset val="134"/>
      </rPr>
      <t xml:space="preserve">
</t>
    </r>
    <r>
      <rPr>
        <b/>
        <i/>
        <sz val="10"/>
        <color rgb="FF000000"/>
        <rFont val="微软雅黑"/>
        <family val="2"/>
        <charset val="134"/>
      </rPr>
      <t>●</t>
    </r>
    <r>
      <rPr>
        <b/>
        <i/>
        <sz val="10"/>
        <color rgb="FF3333CC"/>
        <rFont val="微软雅黑"/>
        <family val="2"/>
        <charset val="134"/>
      </rPr>
      <t>(名词解释)</t>
    </r>
    <r>
      <rPr>
        <b/>
        <i/>
        <sz val="10"/>
        <color rgb="FF000000"/>
        <rFont val="微软雅黑"/>
        <family val="2"/>
        <charset val="134"/>
      </rPr>
      <t xml:space="preserve">审计风险模型：
</t>
    </r>
    <r>
      <rPr>
        <i/>
        <sz val="10"/>
        <color rgb="FF000000"/>
        <rFont val="微软雅黑"/>
        <family val="2"/>
        <charset val="134"/>
      </rPr>
      <t xml:space="preserve">审计风险是固有风险评估、控制风险评估和检查风险的函数。在我们识别重大错报风险后，我们对其进行评估。我们对重大错报风险的评估包括评估固有风险和控制风险，这两者共同构成我们的综合风险评估。
</t>
    </r>
    <r>
      <rPr>
        <b/>
        <i/>
        <sz val="10"/>
        <color rgb="FF000000"/>
        <rFont val="微软雅黑"/>
        <family val="2"/>
        <charset val="134"/>
      </rPr>
      <t>●</t>
    </r>
    <r>
      <rPr>
        <b/>
        <i/>
        <sz val="10"/>
        <color rgb="FF3333CC"/>
        <rFont val="微软雅黑"/>
        <family val="2"/>
        <charset val="134"/>
      </rPr>
      <t>(名词解释)</t>
    </r>
    <r>
      <rPr>
        <b/>
        <i/>
        <sz val="10"/>
        <color rgb="FF000000"/>
        <rFont val="微软雅黑"/>
        <family val="2"/>
        <charset val="134"/>
      </rPr>
      <t xml:space="preserve">CRA和TT：
</t>
    </r>
    <r>
      <rPr>
        <i/>
        <sz val="10"/>
        <color rgb="FF000000"/>
        <rFont val="微软雅黑"/>
        <family val="2"/>
        <charset val="134"/>
      </rPr>
      <t>根据固有风险和控制风险的不同，综合风险评估的等级有四种：最低Minimal、低Low、中等Moderate、高High，分别对应较低风险信赖控制、较高风险信赖控制、较低风险不信赖控制、较高风险不信赖控制。
我们的综合风险评估越高（即，从我们对固有风险和控制风险的评估中得出），我们需要从检查程序中获得的保证水平就越高，从而导致需要执行“更多”的实质性程序，将审计风险保持在5％（“更多”包括程序的性质、时间和范围）。</t>
    </r>
  </si>
  <si>
    <r>
      <rPr>
        <b/>
        <sz val="10"/>
        <color theme="1"/>
        <rFont val="微软雅黑"/>
        <family val="2"/>
        <charset val="134"/>
      </rPr>
      <t xml:space="preserve">综合风险评估（CRA）与测试阈值（TT）：
</t>
    </r>
    <r>
      <rPr>
        <sz val="10"/>
        <color theme="1"/>
        <rFont val="微软雅黑"/>
        <family val="2"/>
        <charset val="134"/>
      </rPr>
      <t xml:space="preserve">1、CRA选择错误或未更新
2、测试阈值系数不在GAM建议的区间内，且没有合理的解释
</t>
    </r>
    <phoneticPr fontId="188" type="noConversion"/>
  </si>
  <si>
    <t>返回汇总页</t>
  </si>
  <si>
    <t>Threshold(s)</t>
  </si>
  <si>
    <r>
      <rPr>
        <b/>
        <sz val="10"/>
        <rFont val="微软雅黑"/>
        <family val="2"/>
        <charset val="134"/>
      </rPr>
      <t>认定</t>
    </r>
  </si>
  <si>
    <t>CRA</t>
  </si>
  <si>
    <r>
      <rPr>
        <b/>
        <sz val="10"/>
        <rFont val="微软雅黑"/>
        <family val="2"/>
        <charset val="134"/>
      </rPr>
      <t>各项认定</t>
    </r>
    <r>
      <rPr>
        <b/>
        <vertAlign val="superscript"/>
        <sz val="10"/>
        <color rgb="FFFF0000"/>
        <rFont val="Arial"/>
        <family val="2"/>
      </rPr>
      <t>1</t>
    </r>
  </si>
  <si>
    <r>
      <rPr>
        <b/>
        <sz val="10"/>
        <rFont val="微软雅黑"/>
        <family val="2"/>
        <charset val="134"/>
      </rPr>
      <t>所有相关认定</t>
    </r>
    <r>
      <rPr>
        <b/>
        <sz val="10"/>
        <rFont val="Arial"/>
        <family val="2"/>
      </rPr>
      <t xml:space="preserve"> </t>
    </r>
    <r>
      <rPr>
        <b/>
        <vertAlign val="superscript"/>
        <sz val="10"/>
        <color rgb="FFFF0000"/>
        <rFont val="Arial"/>
        <family val="2"/>
      </rPr>
      <t>2</t>
    </r>
  </si>
  <si>
    <r>
      <rPr>
        <sz val="10"/>
        <color rgb="FF000000"/>
        <rFont val="微软雅黑"/>
        <family val="2"/>
        <charset val="134"/>
      </rPr>
      <t>完整性</t>
    </r>
    <r>
      <rPr>
        <sz val="10"/>
        <color rgb="FF000000"/>
        <rFont val="Arial"/>
        <family val="2"/>
      </rPr>
      <t xml:space="preserve"> (C)</t>
    </r>
  </si>
  <si>
    <t>Minimal</t>
  </si>
  <si>
    <r>
      <rPr>
        <sz val="10"/>
        <color rgb="FF000000"/>
        <rFont val="微软雅黑"/>
        <family val="2"/>
        <charset val="134"/>
      </rPr>
      <t>发生</t>
    </r>
    <r>
      <rPr>
        <sz val="10"/>
        <color rgb="FF000000"/>
        <rFont val="Arial"/>
        <family val="2"/>
      </rPr>
      <t xml:space="preserve"> (O)</t>
    </r>
  </si>
  <si>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</si>
  <si>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列报和披露</t>
    </r>
    <r>
      <rPr>
        <sz val="10"/>
        <color rgb="FF000000"/>
        <rFont val="Arial"/>
        <family val="2"/>
      </rPr>
      <t xml:space="preserve"> (P&amp;D)</t>
    </r>
  </si>
  <si>
    <r>
      <rPr>
        <b/>
        <i/>
        <sz val="9"/>
        <color rgb="FFFF0000"/>
        <rFont val="Arial"/>
        <family val="2"/>
      </rP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</si>
  <si>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</si>
  <si>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t>除负德/费用类别账户的完整性认定应当使用负债/费用账户表之外，其他类别账户和认定均可使用资产/收入账户表。</t>
  </si>
  <si>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phoneticPr fontId="188" type="noConversion"/>
  </si>
  <si>
    <t>在下文中描述我们当期对账户波动的预期，以及这些预期的理由。</t>
    <phoneticPr fontId="188" type="noConversion"/>
  </si>
  <si>
    <t>1.本年XYZ公司销售部门员工人数较上年略有增加，根据公司薪酬预算，人均薪酬预计和上年持平，预期员工工资较上年有所上升。
2.本年XYZ公司扩大了市场推广业务的覆盖城市，因此预计服务费将较上年增加。</t>
  </si>
  <si>
    <r>
      <rPr>
        <b/>
        <sz val="10"/>
        <color rgb="FF000000"/>
        <rFont val="微软雅黑"/>
        <family val="2"/>
        <charset val="134"/>
      </rPr>
      <t xml:space="preserve">设定预期：
</t>
    </r>
    <r>
      <rPr>
        <sz val="10"/>
        <color rgb="FF000000"/>
        <rFont val="微软雅黑"/>
        <family val="2"/>
        <charset val="134"/>
      </rPr>
      <t xml:space="preserve">对于可以预期的费用项目，在此处记录预期的结果和理由，无法预期的无需记录。
比如：
1、职工薪酬：主要从销售部门员工人数变动、工资变动情况进行预期分析；
2、市场服务费：根据合同约定和实际执行情况，对服务费进行预期分析。
</t>
    </r>
    <phoneticPr fontId="188" type="noConversion"/>
  </si>
  <si>
    <r>
      <rPr>
        <b/>
        <sz val="10"/>
        <color theme="1"/>
        <rFont val="微软雅黑"/>
        <family val="2"/>
        <charset val="134"/>
      </rPr>
      <t>设定预期：</t>
    </r>
    <r>
      <rPr>
        <sz val="10"/>
        <color theme="1"/>
        <rFont val="微软雅黑"/>
        <family val="2"/>
        <charset val="134"/>
      </rPr>
      <t xml:space="preserve">
若审定结果的波动与预期的波动不一致，需分析原因，如预期波动不合理，需更新预期波动，如表明存在潜在错报，需进一步调查落实。
</t>
    </r>
    <phoneticPr fontId="188" type="noConversion"/>
  </si>
  <si>
    <r>
      <rPr>
        <b/>
        <sz val="10"/>
        <color theme="1"/>
        <rFont val="微软雅黑"/>
        <family val="2"/>
        <charset val="134"/>
      </rPr>
      <t>设定预期：</t>
    </r>
    <r>
      <rPr>
        <sz val="10"/>
        <color theme="1"/>
        <rFont val="微软雅黑"/>
        <family val="2"/>
        <charset val="134"/>
      </rPr>
      <t xml:space="preserve">
1、未记录波动预期。
2、仅记录预期结果，未记录依据和理由。
3、记录的波动预期与实际情况差异较大。</t>
    </r>
    <phoneticPr fontId="188" type="noConversion"/>
  </si>
  <si>
    <t>波动范围</t>
  </si>
  <si>
    <r>
      <rPr>
        <b/>
        <sz val="10"/>
        <rFont val="微软雅黑"/>
        <family val="2"/>
        <charset val="134"/>
      </rPr>
      <t>波动幅度</t>
    </r>
    <r>
      <rPr>
        <b/>
        <sz val="10"/>
        <rFont val="Arial"/>
        <family val="2"/>
      </rPr>
      <t xml:space="preserve"> </t>
    </r>
  </si>
  <si>
    <r>
      <rPr>
        <b/>
        <sz val="10"/>
        <rFont val="微软雅黑"/>
        <family val="2"/>
        <charset val="134"/>
      </rPr>
      <t>波动幅度（</t>
    </r>
    <r>
      <rPr>
        <b/>
        <sz val="10"/>
        <rFont val="Arial"/>
        <family val="2"/>
      </rPr>
      <t>%</t>
    </r>
    <r>
      <rPr>
        <b/>
        <sz val="10"/>
        <rFont val="微软雅黑"/>
        <family val="2"/>
        <charset val="134"/>
      </rPr>
      <t>）：</t>
    </r>
  </si>
  <si>
    <t>|--------- TB ---------|</t>
    <phoneticPr fontId="226" type="noConversion"/>
  </si>
  <si>
    <t>|------- PY -------|</t>
    <phoneticPr fontId="240"/>
  </si>
  <si>
    <r>
      <rPr>
        <b/>
        <sz val="10"/>
        <color rgb="FFFF0000"/>
        <rFont val="微软雅黑"/>
        <family val="2"/>
        <charset val="134"/>
      </rPr>
      <t>表</t>
    </r>
    <r>
      <rPr>
        <b/>
        <sz val="10"/>
        <color rgb="FFFF0000"/>
        <rFont val="Arial"/>
        <family val="2"/>
      </rPr>
      <t xml:space="preserve">1 </t>
    </r>
    <phoneticPr fontId="226" type="noConversion"/>
  </si>
  <si>
    <t>本期和上期发生额</t>
  </si>
  <si>
    <t>For X-ref</t>
  </si>
  <si>
    <t>Notes</t>
  </si>
  <si>
    <r>
      <rPr>
        <b/>
        <sz val="10"/>
        <color rgb="FF000000"/>
        <rFont val="微软雅黑"/>
        <family val="2"/>
        <charset val="134"/>
      </rPr>
      <t>进一步调查基于波动幅度？</t>
    </r>
  </si>
  <si>
    <r>
      <rPr>
        <b/>
        <sz val="10"/>
        <color rgb="FF000000"/>
        <rFont val="微软雅黑"/>
        <family val="2"/>
        <charset val="134"/>
      </rPr>
      <t>进一步调查基于定性考虑？</t>
    </r>
  </si>
  <si>
    <t>基础操作指引-【03】</t>
  </si>
  <si>
    <t>进阶实操提示-【03】</t>
  </si>
  <si>
    <t>易错点-【03】</t>
  </si>
  <si>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</si>
  <si>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t>总账科目编码</t>
  </si>
  <si>
    <r>
      <rPr>
        <b/>
        <sz val="10"/>
        <color indexed="8"/>
        <rFont val="微软雅黑"/>
        <family val="2"/>
        <charset val="134"/>
      </rPr>
      <t>科目名称</t>
    </r>
  </si>
  <si>
    <t>本期账面数</t>
  </si>
  <si>
    <t>账表调整数</t>
  </si>
  <si>
    <t>结构比</t>
  </si>
  <si>
    <t>审计调整数</t>
  </si>
  <si>
    <r>
      <rPr>
        <b/>
        <sz val="10"/>
        <rFont val="微软雅黑"/>
        <family val="2"/>
        <charset val="134"/>
      </rPr>
      <t>变动金额</t>
    </r>
  </si>
  <si>
    <r>
      <rPr>
        <b/>
        <sz val="10"/>
        <rFont val="微软雅黑"/>
        <family val="2"/>
        <charset val="134"/>
      </rPr>
      <t>变动</t>
    </r>
    <r>
      <rPr>
        <b/>
        <sz val="10"/>
        <rFont val="Arial"/>
        <family val="2"/>
      </rPr>
      <t>%</t>
    </r>
  </si>
  <si>
    <r>
      <rPr>
        <b/>
        <sz val="10"/>
        <color rgb="FF000000"/>
        <rFont val="微软雅黑"/>
        <family val="2"/>
        <charset val="134"/>
      </rPr>
      <t xml:space="preserve">表1填写：
</t>
    </r>
    <r>
      <rPr>
        <sz val="10"/>
        <color rgb="FF000000"/>
        <rFont val="微软雅黑"/>
        <family val="2"/>
        <charset val="134"/>
      </rPr>
      <t>1、BKD具体步骤如下：
①将本期费用辅助明细按金额大小排序，然后按照费用性质匹配(可用Vlookup函数)上期审定明细数；
②账表调整数和审计调整数取自调整汇总表，调整汇总表需列明每个调整的调整分录、其来源及原因，避免贴死数；
③搭建与A3的link，并将本期和上期金额与A3核对一致。
2、选出需进行变动分析明细：
①将本期与上期审定数比较，对L列变动绝对值金额大于波动阈值，且M列变动率绝对值大于波动范围（%）的明细项在P列标记为是</t>
    </r>
    <r>
      <rPr>
        <sz val="10"/>
        <color rgb="FF4472C4"/>
        <rFont val="微软雅黑"/>
        <family val="2"/>
        <charset val="134"/>
      </rPr>
      <t>(已设置公式)；</t>
    </r>
    <r>
      <rPr>
        <sz val="10"/>
        <color rgb="FF000000"/>
        <rFont val="微软雅黑"/>
        <family val="2"/>
        <charset val="134"/>
      </rPr>
      <t>P列选“是”；Q列</t>
    </r>
    <r>
      <rPr>
        <sz val="10"/>
        <color rgb="FFFF0000"/>
        <rFont val="微软雅黑"/>
        <family val="2"/>
        <charset val="134"/>
      </rPr>
      <t xml:space="preserve">需基于定性考虑选择“是”或者“否”；
</t>
    </r>
    <r>
      <rPr>
        <sz val="10"/>
        <color rgb="FF000000"/>
        <rFont val="微软雅黑"/>
        <family val="2"/>
        <charset val="134"/>
      </rPr>
      <t>②对于P或Q列选“是”的费用项目，需在O列填写note索引并在下方Notes处进行分析；
③N列X-ref的是在其他section执行了程序的费用明细，一般包括：
工资及奖金、职工福利费、职工教育经费等职工薪酬项目：Tie to 应付职工薪酬计提金额中与该账户相关的部分
折旧费：Tie to 固定资产/使用权资产累计折旧计提金额中与该账户相关的部分
摊销费：Tie to 无形资产累计摊销计提金额中与该账户相关的部分
长期待摊费用摊销：Tie to 长期待摊费用累计摊销计提金额中与该账户相关的部分
租赁费：Tie to 使用权资产租赁负债底稿中直接计入当期损益的租赁费底稿（短期租赁/低价值租赁/变动租金）中与该账户相关的部分
关联方交易：Tie to 应付关联方或关联方函证交易金额
对于上述类型明细进行x-ref时，</t>
    </r>
    <r>
      <rPr>
        <sz val="10"/>
        <color rgb="FFFF0000"/>
        <rFont val="微软雅黑"/>
        <family val="2"/>
        <charset val="134"/>
      </rPr>
      <t>需索引至具体的底稿sheet，如&lt;P2_101薪酬分析&gt;，而不是PAL2&amp;VB_SWP_职工薪酬，应在被索引的底稿的具体sheet中的某个单元格中找到被索引的数据。</t>
    </r>
  </si>
  <si>
    <r>
      <rPr>
        <b/>
        <sz val="10"/>
        <color rgb="FF000000"/>
        <rFont val="微软雅黑"/>
        <family val="2"/>
        <charset val="134"/>
      </rPr>
      <t xml:space="preserve">表1填写：
</t>
    </r>
    <r>
      <rPr>
        <sz val="10"/>
        <color rgb="FF000000"/>
        <rFont val="微软雅黑"/>
        <family val="2"/>
        <charset val="134"/>
      </rPr>
      <t xml:space="preserve">1、BKD明细项如出现负数，应核实清楚负数产生的原因，如系入账和冲销明细项错配所致，影响披露的，应调整BKD中的明细项；如系冲销以前年度多确认的费用，与FIC/EIC沟通，判断是否需追溯调整以前年度损益。
2、保持职业怀疑,当发现某费用科目中的某项费用存在错报时，对其他费用科目类似性质的费用亦考虑是否存在类似错报。 如销售费用的水电费存在跨期情况,那管理费用/制造费用的水电费是否也存在跨期。
</t>
    </r>
    <r>
      <rPr>
        <b/>
        <sz val="10"/>
        <color rgb="FF000000"/>
        <rFont val="微软雅黑"/>
        <family val="2"/>
        <charset val="134"/>
      </rPr>
      <t xml:space="preserve">3、关注性质特殊或异常项的费用明细：
</t>
    </r>
    <r>
      <rPr>
        <sz val="10"/>
        <color rgb="FF000000"/>
        <rFont val="微软雅黑"/>
        <family val="2"/>
        <charset val="134"/>
      </rPr>
      <t>1)销售费用明细中如遇到销售佣金、运输费、推广费、预计产品质量保证金损失、包装物等易错项目时，要保持职业怀疑，需先判断被审计单位的会计处理是否正确，并及时与FIC/EIC沟通。
(1)销售佣金：
会计准则中关于"增量成本（如销售佣金）"指引：a.准则规定：增量成本，是指企业不取得合同就不会发生的成本（如销售佣金等）。企业为取得合同发生的增量成本预期能够收回的，应当作为合同取得成本确认为一项资产；但是，该资产摊销期限不超过一年的，可以在发生时计入当期损益。b.应关注，若销售佣金为增量成本，应当采用与该资产相关的商品收入确认相同的基础进行摊销，计入当期损益。
(2)运输费用或推广费：
当发现销售费用中核算了运输费或推广费，需要按照新收入准则（企业会计准则第14号——收入）对运输费/推广费计入销售费用还是作为履约成本进行判断，检查其计入销售费用是否合理。
以“运输费用”为例，需要获取运输合同：(1)检查该运输费是否与履行客户合同有关：对于与履行客户合同无关的运输费用，若运输费用属于使存货达到目前场所和状态的必要支出，形成了预期会给企业带来经济利益的资源时，运输费用应当计入存货成本，否则应计入当期损益；(2)对于与履行合同相关的运输活动，发生在商品的控制转移之前的，不构成单项履约义务，相关支出应作为商品销售成本披露；发生在商品的控制转移之后的，构成单项履约义务，企业应当在确认运输服务收入的同时，将相关支出作为运输服务成本披露。
(3)预计产品质量保证金损失："服务类质保”根据收入准则，应作为“单项履约义务”分摊交易价格，同时通过“合同履约成本”归集至营业成本；“保证类质保”，根据《企业会计准则解释第18号》，应借记“主营业务成本”、“其他业务成本”等科目；本解释自印发之日（2024年12月6日）起实施，在施行日需要将原计入销售费用的质保金发生额转入当年的营业成本，从施行日至2024年12月31日应直接计入营业成本（即2024年全年发生额应记入营业成本）；其次，需要追溯调整至比较报表最早期初，那么2023年计入销售费用的质保金也应调整至2023年营业成本。故发现销售费用存在质保费用时，需立即与EIC/FIC沟通。
(4)包装物一般计入主营业务成本，而不是销售费用。因为这类包装物已经构成了产品实体的组成部分，如用于盛装液体、气体产品的瓶、罐等。如果销售费用遇到包装物，需要判断被审计单位的会计处理是否正确。
2)在费用中遇到特许权使用费、技术服务费、关联方管理费、物料消耗费等性质特殊的异常费用项，无论金额是否重大，均应从定性角度了解费用的性质，分析是否存在潜在错报风险。
3)明细项如出现“其他”项金额较大（如大于TT）或性质特殊（例如存在性质特殊的负数冲销），需进一步拆分明细项，识别其中是否包含了异常项，其他项的金额占比一般不超过总金额的10%。
4)在费用中碰到“租赁费”时，相关检查程序可在&lt;</t>
    </r>
    <r>
      <rPr>
        <sz val="10"/>
        <color rgb="FFFF0000"/>
        <rFont val="微软雅黑"/>
        <family val="2"/>
        <charset val="134"/>
      </rPr>
      <t>LRE_承租人</t>
    </r>
    <r>
      <rPr>
        <sz val="10"/>
        <color rgb="FF000000"/>
        <rFont val="微软雅黑"/>
        <family val="2"/>
        <charset val="134"/>
      </rPr>
      <t>&gt;底稿中执行并在费用底稿中建立交叉索引。
5)医药医疗行业、游戏行业、传媒行业和小家电行业等的销售费用是监管检查重点，保持高度职业怀疑，对上述行业销售费用中的广告费、销售佣金、推广费等项目予以特别关注，如发现存在舞弊风险，立即与EIC/FIC沟通。</t>
    </r>
  </si>
  <si>
    <r>
      <rPr>
        <b/>
        <sz val="10"/>
        <color rgb="FF000000"/>
        <rFont val="微软雅黑"/>
        <family val="2"/>
        <charset val="134"/>
      </rPr>
      <t xml:space="preserve">表1填写：
</t>
    </r>
    <r>
      <rPr>
        <sz val="10"/>
        <color rgb="FF000000"/>
        <rFont val="微软雅黑"/>
        <family val="2"/>
        <charset val="134"/>
      </rPr>
      <t xml:space="preserve">1、本期金额未按金额大小排序
2、账表调整或审计调整明细的数字是死数，没有来源
3、若需插行时，相关列公式未拉全，导致遗漏重要变动信息；
4、A3不刷新link或用死数，未与A3核对一致；
5、需要分析的项目没有添加note进行分析
6、需要X-ref到其他底稿的项目漏X-ref或没有ref到具体的底稿表中
</t>
    </r>
    <phoneticPr fontId="188" type="noConversion"/>
  </si>
  <si>
    <t>XYZ公司</t>
  </si>
  <si>
    <t>6601.01</t>
  </si>
  <si>
    <t>职工薪酬\工资及奖金</t>
  </si>
  <si>
    <t>P2_101薪酬分析</t>
  </si>
  <si>
    <t>NB1</t>
  </si>
  <si>
    <t>否</t>
  </si>
  <si>
    <t>6601.19</t>
  </si>
  <si>
    <t>服务费</t>
  </si>
  <si>
    <t>表2</t>
    <phoneticPr fontId="188" type="noConversion"/>
  </si>
  <si>
    <t>NB2</t>
  </si>
  <si>
    <t>6601.02</t>
  </si>
  <si>
    <t>职工薪酬\劳动保险费</t>
  </si>
  <si>
    <t>6601.17</t>
  </si>
  <si>
    <t>差旅费</t>
  </si>
  <si>
    <t>6601.18</t>
  </si>
  <si>
    <t>车辆使用费</t>
  </si>
  <si>
    <t>6601.07.01</t>
  </si>
  <si>
    <t>固定资产折旧</t>
  </si>
  <si>
    <r>
      <t xml:space="preserve">K.03.1 </t>
    </r>
    <r>
      <rPr>
        <sz val="10"/>
        <color rgb="FFFF0000"/>
        <rFont val="微软雅黑"/>
        <family val="2"/>
        <charset val="134"/>
      </rPr>
      <t>折旧测试</t>
    </r>
    <phoneticPr fontId="188" type="noConversion"/>
  </si>
  <si>
    <t>6601.08</t>
  </si>
  <si>
    <t>租赁费</t>
  </si>
  <si>
    <t>LR_410短期租赁和低价值租赁</t>
  </si>
  <si>
    <t>6601.03</t>
  </si>
  <si>
    <t>职工薪酬\住房公积金</t>
  </si>
  <si>
    <t>6601.04</t>
  </si>
  <si>
    <t>职工薪酬\福利费</t>
  </si>
  <si>
    <t>6601.15</t>
  </si>
  <si>
    <t>广告宣传费</t>
  </si>
  <si>
    <t>6601.05</t>
  </si>
  <si>
    <t>职工薪酬\工会经费</t>
  </si>
  <si>
    <t>6601.99</t>
  </si>
  <si>
    <t>其他</t>
  </si>
  <si>
    <t>6601.13</t>
  </si>
  <si>
    <t>通信/网络费</t>
  </si>
  <si>
    <t>6601.09</t>
  </si>
  <si>
    <t>水电气费</t>
  </si>
  <si>
    <t>6601.10</t>
  </si>
  <si>
    <t>办公费</t>
  </si>
  <si>
    <t>6601.12</t>
  </si>
  <si>
    <t>物耗</t>
  </si>
  <si>
    <t>否</t>
    <phoneticPr fontId="188" type="noConversion"/>
  </si>
  <si>
    <r>
      <rPr>
        <b/>
        <sz val="10"/>
        <rFont val="微软雅黑"/>
        <family val="2"/>
        <charset val="134"/>
      </rPr>
      <t>合计</t>
    </r>
  </si>
  <si>
    <t xml:space="preserve"> </t>
  </si>
  <si>
    <t>Diff</t>
  </si>
  <si>
    <t>基础操作指引-【04】</t>
    <phoneticPr fontId="188" type="noConversion"/>
  </si>
  <si>
    <t>进阶实操提示-【04】</t>
    <phoneticPr fontId="188" type="noConversion"/>
  </si>
  <si>
    <t>易错点-【04】</t>
    <phoneticPr fontId="188" type="noConversion"/>
  </si>
  <si>
    <t>波动说明</t>
    <phoneticPr fontId="188" type="noConversion"/>
  </si>
  <si>
    <r>
      <rPr>
        <b/>
        <sz val="10"/>
        <color rgb="FF000000"/>
        <rFont val="微软雅黑"/>
        <family val="2"/>
        <charset val="134"/>
      </rPr>
      <t xml:space="preserve">ARP分析：
</t>
    </r>
    <r>
      <rPr>
        <sz val="10"/>
        <color rgb="FF000000"/>
        <rFont val="微软雅黑"/>
        <family val="2"/>
        <charset val="134"/>
      </rPr>
      <t xml:space="preserve">1、在Notes中的首段增加本科目的分析起点描述，描述可参考如下Wording，”我们对变动金额大于XX%TE，且变动比例大于XX%的明细项进行分析，同时，我们也对与预期变动不符，或可能存在的其他异常项进行分析。“
2、通过针对BKD的分析，找出波动大或波动与预期不符以及性质异常、特殊、新增的明细科目，从而找到定性方面重大的项目，目的是识别风险点，以设计和跟进恰当的程序进行应对。
</t>
    </r>
    <r>
      <rPr>
        <b/>
        <sz val="10"/>
        <color rgb="FF000000"/>
        <rFont val="微软雅黑"/>
        <family val="2"/>
        <charset val="134"/>
      </rPr>
      <t>3、对于需要进行波动分析的科目，需描述变动金额以及变动比例，量化详细分析变动原因，说明执行的程序的性质及相关索引。</t>
    </r>
    <r>
      <rPr>
        <sz val="10"/>
        <color rgb="FF000000"/>
        <rFont val="微软雅黑"/>
        <family val="2"/>
        <charset val="134"/>
      </rPr>
      <t xml:space="preserve">
4、注意对于波动异常需要分析的科目，即使已索引至其他科目执行程序，仍需在U_exp底稿中执行变动分析。
5、对于多个费用项目合并分析的，要在notes分析的上面先列示明细（具体格式可参照示例）。
</t>
    </r>
    <phoneticPr fontId="188" type="noConversion"/>
  </si>
  <si>
    <r>
      <rPr>
        <b/>
        <sz val="10"/>
        <color rgb="FF242424"/>
        <rFont val="微软雅黑"/>
        <family val="2"/>
        <charset val="134"/>
      </rPr>
      <t>ARP分析：
1、常用的ARP分析思路：</t>
    </r>
    <r>
      <rPr>
        <sz val="10"/>
        <color rgb="FF242424"/>
        <rFont val="微软雅黑"/>
        <family val="2"/>
        <charset val="134"/>
      </rPr>
      <t xml:space="preserve">
①可以从数量和单位支出两方面进行变动分析的项目，如薪酬、服务费等，分析时先分析主要影响因素（如人数），再分析次要影响因素（如平均工资），注意分析要全面，不能只分析一个要素，忽略另一个要素，不能因为某要素影响小而不分析；
②可以从比率角度进行变动分析的项目，如保险费、佣金等，分析时可根据费用金额（如佣金金额）和相关项目金额（如收入金额）计算费用率（如佣金率），然后与相关合同中的比率进行比较、与上期比率进行比较分析；
③可以从主要构成进行变动分析的项目，如差旅费、折旧摊销费等，分析时可先识别导致两期费用波动很大的事项（如差旅费中的某次大额出差支出）或项目（如折旧摊销费中的某类资产的大幅增加导致的折旧增加），然后将识别出来的主要事项进行展开分析。
</t>
    </r>
    <r>
      <rPr>
        <b/>
        <sz val="10"/>
        <color rgb="FF242424"/>
        <rFont val="微软雅黑"/>
        <family val="2"/>
        <charset val="134"/>
      </rPr>
      <t xml:space="preserve">2、常用的ARP信息获取手段：
</t>
    </r>
    <r>
      <rPr>
        <sz val="10"/>
        <color rgb="FF242424"/>
        <rFont val="微软雅黑"/>
        <family val="2"/>
        <charset val="134"/>
      </rPr>
      <t xml:space="preserve">①询问：询问被审计单位的财务人员及相关业务人员，请对方分享需要执行分析的科目的变动原因，注意通过分享获取的变动原因不能直接作为ARP的素材，需要通过进一步核实无误后才能写进底稿
②检查：结合询问的结果，通过抽凭等方式，检查相关的支持性文件，最常见的佐证资料就是合同/协议、相关的政策或计划文件、以及某些关键记账凭证的后附原始单据，另外还有一些相关底稿（如固定资产底稿、收入底稿、薪酬底稿等）中的相关数据也是重要的分析素材。
</t>
    </r>
    <r>
      <rPr>
        <b/>
        <sz val="10"/>
        <color rgb="FF242424"/>
        <rFont val="微软雅黑"/>
        <family val="2"/>
        <charset val="134"/>
      </rPr>
      <t>3、常见的费用项目波动分析举例（注意仅供参考，一定不能照搬）：</t>
    </r>
    <r>
      <rPr>
        <sz val="10"/>
        <color rgb="FF242424"/>
        <rFont val="微软雅黑"/>
        <family val="2"/>
        <charset val="134"/>
      </rPr>
      <t xml:space="preserve">
①差旅费本期发生额为***元，主要包含**部门员工因公出差的相关费用，本期较上期增加9,661千元，增幅156%，主要系本年天津二厂下半年市场部-BD组国外业务增加，导致相关差旅支出相应增加***元所致，我们对于差旅支出执行了TOD程序，未见异常，测试过程参见&lt;VC&amp;VD.01.2 TOD&gt;。
②保险费发生额为***元，主要包含公司针对***等标的进行投保而发生的费用，本期较上期减少10,267千元，降幅46%，主要系敦化一厂上年购买华泰财产保险有限公司***项目产品责任险，保费为10,639千元，本期随着***订单的结束，不再购买与之相关的产品责任险，因此导致运输保险费的下降。我们已针对保险费执行了TOD程序，未见异常，测试过程参见&lt;VC&amp;VD.01.2 TOD&gt;。
③折旧摊销费发生额为***元，主要核算办公楼、办公设备、运输设备及使用权资产的折旧、以及无形资产和长期待摊费用的摊销，本期较上期增加25,056千元，增幅34%，主要系天津一厂本期房屋建筑物类在建工程转入固定资产415,097千元，进而导致计提的折旧费较上期增加所致。我们已针对折旧和摊销费用执行了测试，未见异常，测试过程参见&lt;XXX&gt;。
④修理费用发生额为***元，主要为对厂区的道路、墙体、厂房和管理设备进行修补的费用，本期较上期减少9,465千元，降幅29%，主要是因为天津二厂和敦化一厂分别减少5,045千元、6,255千元所致，主要系上期公司生产任务较重，厂区运营压力较大，厂房设备等维护改造更新需求增大，相关的修理费用增加较多；而本期总体业务量降低，生产规模放缓，并且维护更新改造工程已基本完成，因此修理费有所减少。我们已针对修理费执行了TOD程序，未见异常，测试过程参见&lt;VC&amp;VD.01.2 TOD&gt;。</t>
    </r>
    <phoneticPr fontId="188" type="noConversion"/>
  </si>
  <si>
    <r>
      <rPr>
        <b/>
        <sz val="10"/>
        <color rgb="FF000000"/>
        <rFont val="微软雅黑"/>
        <family val="2"/>
        <charset val="134"/>
      </rPr>
      <t xml:space="preserve">ARP分析：
</t>
    </r>
    <r>
      <rPr>
        <sz val="10"/>
        <color rgb="FF000000"/>
        <rFont val="微软雅黑"/>
        <family val="2"/>
        <charset val="134"/>
      </rPr>
      <t xml:space="preserve">1、ARP分析的是两期审定数的变动；
2、仅描述变动金额与比例，未详细分析变动的原因；
3、ARP分析只解释了费用性质，未解释变动 ；
4、对于需要分析的明细项，未做变动分析；
5、折旧、摊销、薪酬等费用未做波动分析；
6、诉讼费/罚款/律师费等性质特殊的费用，未做分析以了解其业务背景；
7、仅分析、未说明执行的程序性质及相关索引
</t>
    </r>
    <phoneticPr fontId="188" type="noConversion"/>
  </si>
  <si>
    <t xml:space="preserve">我们对变动金额超过50%TE(RMB393,750 ),且变动比例大于10%的明细项进行分析，同时，我们也对与预期变动不符或可能存在的其他异常项进行分析。				</t>
  </si>
  <si>
    <t>NB1 :</t>
  </si>
  <si>
    <t>费用项目</t>
    <phoneticPr fontId="188" type="noConversion"/>
  </si>
  <si>
    <t>本期发生额</t>
    <phoneticPr fontId="188" type="noConversion"/>
  </si>
  <si>
    <t>上期发生额</t>
    <phoneticPr fontId="188" type="noConversion"/>
  </si>
  <si>
    <t>变动金额</t>
    <phoneticPr fontId="188" type="noConversion"/>
  </si>
  <si>
    <t>变动比例</t>
    <phoneticPr fontId="188" type="noConversion"/>
  </si>
  <si>
    <t>合计</t>
    <phoneticPr fontId="188" type="noConversion"/>
  </si>
  <si>
    <t>本年职工薪酬发生额3,074千元，主要包含工资、奖金、社会保险费等，较上年增加499千元，涨幅19.40%，主要系本年销售部门员工增加3人，导致薪酬总额上涨，人均薪酬较上年整体变动较小，工资薪酬已在应付职工薪酬***底稿中执行了相关程序，未见异常。</t>
    <phoneticPr fontId="188" type="noConversion"/>
  </si>
  <si>
    <t>NB2 :</t>
  </si>
  <si>
    <t>本年服务费发生额1,132千元，主要为公司开展市场推广过程中发生的第三方服务商推广服务费用，较上年增加1,047千元，涨幅1,234%，主要是因为2025年XYZ公司扩大了市场推广业务的覆盖城市，由服务提供方AA公司继续为本公司提供市场推广服务，推广服务覆盖城市数量大幅增加所致，平均每个城市的推广服务费较上年基本持平。我们针对该费用执行了实质性分析程序，结果未见异常，具体参见表2。</t>
    <phoneticPr fontId="188" type="noConversion"/>
  </si>
  <si>
    <t>基础操作指引-【05】</t>
    <phoneticPr fontId="188" type="noConversion"/>
  </si>
  <si>
    <t>进阶实操提示-【05】</t>
    <phoneticPr fontId="188" type="noConversion"/>
  </si>
  <si>
    <t>易错点-【05】</t>
    <phoneticPr fontId="188" type="noConversion"/>
  </si>
  <si>
    <t>表2</t>
  </si>
  <si>
    <r>
      <t>服务费用</t>
    </r>
    <r>
      <rPr>
        <b/>
        <sz val="10"/>
        <color rgb="FFFF0000"/>
        <rFont val="微软雅黑"/>
        <family val="2"/>
        <charset val="134"/>
      </rPr>
      <t>（审计团队可按照实际情况对以下表格进行修改或增加其他类单项占比较大费用的测算表，如不使用请删除）</t>
    </r>
    <phoneticPr fontId="188" type="noConversion"/>
  </si>
  <si>
    <r>
      <rPr>
        <b/>
        <sz val="10"/>
        <color rgb="FF000000"/>
        <rFont val="微软雅黑"/>
        <family val="2"/>
        <charset val="134"/>
      </rPr>
      <t xml:space="preserve">实质性分析：
</t>
    </r>
    <r>
      <rPr>
        <sz val="10"/>
        <color rgb="FF000000"/>
        <rFont val="微软雅黑"/>
        <family val="2"/>
        <charset val="134"/>
      </rPr>
      <t xml:space="preserve">1、建立预期值模型，计算预期值
2、将预期值模型中的关键参数核对至相关的支持性文件
3、确认预期值的精确度
4、根据实体类型和CRA水平确认仅执行SAP需要获取的证据水平
5、基于需要获取的证据水平和目前的精确度水平，确定偏差阈值（Varience Theshold，简称VT）的金额（通常为1倍TE）
6、将未审数与预期值进行比较，差异若小于VT，则在合理范围内，若大于VT，则需进一步调查取证，以证明是否合理或需要出具相关调整
</t>
    </r>
    <phoneticPr fontId="188" type="noConversion"/>
  </si>
  <si>
    <r>
      <rPr>
        <b/>
        <sz val="10"/>
        <color rgb="FF000000"/>
        <rFont val="微软雅黑"/>
        <family val="2"/>
        <charset val="134"/>
      </rPr>
      <t xml:space="preserve">实质性分析：
</t>
    </r>
    <r>
      <rPr>
        <sz val="10"/>
        <color rgb="FF000000"/>
        <rFont val="微软雅黑"/>
        <family val="2"/>
        <charset val="134"/>
      </rPr>
      <t xml:space="preserve">1、在执行实质性分析程序时，我们常采用的方式有：合理性测试、趋势分析：
1）合理性测试：如费用确认依据为合同和其他可重新测算的支撑性材料，可以对该项费用进行测试，如广告费、物业管理费、技术服务费、特许权使用费等。
2）趋势分析：通过识别影响费用金额的变量因素，根据变量因素的实际变动比率和变动趋势的建立预期，并将预期金额和账面金额进行比较；如差异超过偏差阈值，进一步查找原因，取得证据证明差异是适当的或经判断需要出具调整。
提醒：执行合理性测试和趋势分析使用的每个测试参数均需检查至支持性文件，不能依赖通过询问程序获取的信息。例如：如测试参数源于合同，需检查至合同；测试参数源于某项财务报表数据，需索引至审计工作底稿，等等。
2、如果合同多而杂，且周期均较短（一年以内），可能通过执行SAP无法获取预期的保证水平，可以考虑直接执行执行TOD测试。
</t>
    </r>
    <phoneticPr fontId="188" type="noConversion"/>
  </si>
  <si>
    <r>
      <rPr>
        <b/>
        <sz val="10"/>
        <color rgb="FF000000"/>
        <rFont val="微软雅黑"/>
        <family val="2"/>
        <charset val="134"/>
      </rPr>
      <t>实质性分析：</t>
    </r>
    <r>
      <rPr>
        <sz val="10"/>
        <color rgb="FF000000"/>
        <rFont val="微软雅黑"/>
        <family val="2"/>
        <charset val="134"/>
      </rPr>
      <t xml:space="preserve">
1、未针对预期值获取证据
2、精确度评估过高
3、未根据实体类型和CRA水平恰当评估仅执行SAP需要获得的证据水平
4、未准确设定目前的证据水平和精确度下的偏差阈值
5、偏差超过偏差阈值，没有执行进一步调查以证明是否合理</t>
    </r>
    <phoneticPr fontId="188" type="noConversion"/>
  </si>
  <si>
    <t>EY Works</t>
  </si>
  <si>
    <t>合同index</t>
  </si>
  <si>
    <t>服务期限</t>
  </si>
  <si>
    <t>服务类型</t>
  </si>
  <si>
    <t>服务期限（月）</t>
    <phoneticPr fontId="188" type="noConversion"/>
  </si>
  <si>
    <t>归属于本期间</t>
  </si>
  <si>
    <t>单个城市的服务费金额</t>
    <phoneticPr fontId="188" type="noConversion"/>
  </si>
  <si>
    <t>覆盖城市数量</t>
    <phoneticPr fontId="188" type="noConversion"/>
  </si>
  <si>
    <t>服务总金额（不含税）</t>
  </si>
  <si>
    <t>归属于本期费用金额</t>
  </si>
  <si>
    <t>账面金额</t>
  </si>
  <si>
    <t>差异</t>
  </si>
  <si>
    <t>支持性文件检查记录</t>
    <phoneticPr fontId="188" type="noConversion"/>
  </si>
  <si>
    <t>VC.00_1</t>
  </si>
  <si>
    <t>2025年</t>
  </si>
  <si>
    <t>市场推广服务</t>
  </si>
  <si>
    <t>合同****、经审批的城市推广计划</t>
    <phoneticPr fontId="188" type="noConversion"/>
  </si>
  <si>
    <t>我们针对服务费执行实质性分析程序如下：</t>
    <phoneticPr fontId="188" type="noConversion"/>
  </si>
  <si>
    <t>按照264GL的要求，我们对市场推广服务费用的预期值进行估算，并将服务费金额、服务期间与合同条款进行核对，将城市覆盖数量与经审批的城市推广计划进行核对，我们认为已获取了中等精确度的预期值。</t>
    <phoneticPr fontId="188" type="noConversion"/>
  </si>
  <si>
    <t>我们计划针对服务费仅执行实质性分析程序来获取充分适当的证据，因该公司为复杂实体，CRA为minimal，所以需要通过SAP获取至少中等的证据水平才可获得充分适当的证据，在目前的精确度水平下，应将偏差阈值设定为1倍TE。</t>
    <phoneticPr fontId="188" type="noConversion"/>
  </si>
  <si>
    <t>我们将账面金额与预期值进行比较，差异金额小于TE，在合理范围内，因此我们通过SAP获得了充分适当的证据水平。</t>
    <phoneticPr fontId="188" type="noConversion"/>
  </si>
  <si>
    <r>
      <rPr>
        <b/>
        <sz val="10"/>
        <color rgb="FF000000"/>
        <rFont val="Arial"/>
        <family val="2"/>
      </rPr>
      <t>调整汇总表</t>
    </r>
    <r>
      <rPr>
        <b/>
        <i/>
        <sz val="10"/>
        <color rgb="FFFF0000"/>
        <rFont val="Arial"/>
        <family val="2"/>
      </rPr>
      <t>（如不适用请删除）</t>
    </r>
  </si>
  <si>
    <t>基础操作指引-【06】</t>
    <phoneticPr fontId="188" type="noConversion"/>
  </si>
  <si>
    <t>进阶实操提示-【06】</t>
    <phoneticPr fontId="188" type="noConversion"/>
  </si>
  <si>
    <t>易错点-【06】</t>
    <phoneticPr fontId="188" type="noConversion"/>
  </si>
  <si>
    <t>调整类型</t>
  </si>
  <si>
    <r>
      <rPr>
        <b/>
        <sz val="10"/>
        <color rgb="FF000000"/>
        <rFont val="微软雅黑"/>
        <family val="2"/>
        <charset val="134"/>
      </rPr>
      <t>调整汇总表：</t>
    </r>
    <r>
      <rPr>
        <sz val="10"/>
        <color rgb="FF000000"/>
        <rFont val="微软雅黑"/>
        <family val="2"/>
        <charset val="134"/>
      </rPr>
      <t xml:space="preserve">
</t>
    </r>
    <r>
      <rPr>
        <sz val="10"/>
        <rFont val="微软雅黑"/>
        <family val="2"/>
        <charset val="134"/>
      </rPr>
      <t xml:space="preserve">要写明调整类型、调整原因、调整分录、调整来源，对于其他科目出具的调整分录，需Refer to出具调整的具体底稿表。
</t>
    </r>
    <phoneticPr fontId="223" type="noConversion"/>
  </si>
  <si>
    <r>
      <rPr>
        <b/>
        <sz val="10"/>
        <rFont val="微软雅黑"/>
        <family val="2"/>
        <charset val="134"/>
      </rPr>
      <t>调整汇总表</t>
    </r>
    <r>
      <rPr>
        <sz val="10"/>
        <rFont val="微软雅黑"/>
        <family val="2"/>
        <charset val="134"/>
      </rPr>
      <t xml:space="preserve">：
1、调整分录编号一般包括AA#、RA#、CLA#、OA#四类，填写调整汇总表时需按照以下标准对调整分录进行分类：
AA#：调整涉及资产负债表和利润表的审计调整
RA#：重分类审计调整
CLA#：客户账表调整
OA#：以前年度调整
</t>
    </r>
    <r>
      <rPr>
        <b/>
        <sz val="10"/>
        <rFont val="微软雅黑"/>
        <family val="2"/>
        <charset val="134"/>
      </rPr>
      <t>在出具报表前，若管理层确认并将相应的AA调整、RA调整和OA调整过入了其管理层报表中，具体底稿上的调整编号须和最终定稿的A3A5底稿中的调整编号保持一致。</t>
    </r>
    <phoneticPr fontId="223" type="noConversion"/>
  </si>
  <si>
    <r>
      <rPr>
        <b/>
        <sz val="10"/>
        <color rgb="FF000000"/>
        <rFont val="微软雅黑"/>
        <family val="2"/>
        <charset val="134"/>
      </rPr>
      <t>调整汇总表：</t>
    </r>
    <r>
      <rPr>
        <sz val="10"/>
        <color rgb="FF000000"/>
        <rFont val="微软雅黑"/>
        <family val="2"/>
        <charset val="134"/>
      </rPr>
      <t xml:space="preserve">
1、调整明细无来源
2、调整编号未按照CLA，OA，RA，AA分类
3、对小于SAD的错报仍出具审计调整
4、调整编号和最终版本的A3A5不一致</t>
    </r>
    <phoneticPr fontId="223" type="noConversion"/>
  </si>
  <si>
    <r>
      <rPr>
        <b/>
        <sz val="14"/>
        <color rgb="FFFFFFFF"/>
        <rFont val="微软雅黑"/>
        <family val="2"/>
        <charset val="134"/>
      </rPr>
      <t>标准底稿</t>
    </r>
    <r>
      <rPr>
        <b/>
        <sz val="14"/>
        <color rgb="FFFFFFFF"/>
        <rFont val="Arial"/>
        <family val="2"/>
      </rPr>
      <t xml:space="preserve">: VD SWP </t>
    </r>
    <r>
      <rPr>
        <b/>
        <sz val="14"/>
        <color rgb="FFFFFFFF"/>
        <rFont val="等线"/>
        <family val="3"/>
        <charset val="134"/>
      </rPr>
      <t>管理</t>
    </r>
    <r>
      <rPr>
        <b/>
        <sz val="14"/>
        <color rgb="FFFFFFFF"/>
        <rFont val="微软雅黑"/>
        <family val="2"/>
        <charset val="134"/>
      </rPr>
      <t>费用</t>
    </r>
  </si>
  <si>
    <r>
      <t xml:space="preserve">VD.00 </t>
    </r>
    <r>
      <rPr>
        <b/>
        <sz val="12"/>
        <color rgb="FF000000"/>
        <rFont val="微软雅黑"/>
        <family val="2"/>
        <charset val="134"/>
      </rPr>
      <t>编制汇总表并比较余额</t>
    </r>
    <phoneticPr fontId="188" type="noConversion"/>
  </si>
  <si>
    <r>
      <rPr>
        <b/>
        <sz val="10"/>
        <color rgb="FF000000"/>
        <rFont val="微软雅黑"/>
        <family val="2"/>
        <charset val="134"/>
      </rPr>
      <t xml:space="preserve">综合风险评估（CRA）与测试阈值（TT）：
</t>
    </r>
    <r>
      <rPr>
        <sz val="10"/>
        <color rgb="FF000000"/>
        <rFont val="微软雅黑"/>
        <family val="2"/>
        <charset val="134"/>
      </rPr>
      <t xml:space="preserve">同&lt;VC.00销售费用BKD-基础操作指引-【01】&gt;。
</t>
    </r>
    <phoneticPr fontId="188" type="noConversion"/>
  </si>
  <si>
    <r>
      <t xml:space="preserve">综合风险评估（CRA）与测试阈值（TT）：
</t>
    </r>
    <r>
      <rPr>
        <sz val="10"/>
        <color rgb="FF000000"/>
        <rFont val="微软雅黑"/>
        <family val="2"/>
        <charset val="134"/>
      </rPr>
      <t>同&lt;VC.00销售费用BKD-进阶实操提示-【01】&gt;。</t>
    </r>
    <phoneticPr fontId="188" type="noConversion"/>
  </si>
  <si>
    <r>
      <rPr>
        <b/>
        <sz val="10"/>
        <color rgb="FF000000"/>
        <rFont val="微软雅黑"/>
        <family val="2"/>
        <charset val="134"/>
      </rPr>
      <t xml:space="preserve">综合风险评估（CRA）与测试阈值（TT）：
</t>
    </r>
    <r>
      <rPr>
        <sz val="10"/>
        <color rgb="FF000000"/>
        <rFont val="微软雅黑"/>
        <family val="2"/>
        <charset val="134"/>
      </rPr>
      <t>同&lt;VC.00销售费用BKD-易错点-【01】&gt;。</t>
    </r>
    <phoneticPr fontId="188" type="noConversion"/>
  </si>
  <si>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</si>
  <si>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rPr>
        <b/>
        <i/>
        <sz val="9"/>
        <color rgb="FFFF0000"/>
        <rFont val="Arial"/>
        <family val="2"/>
      </rP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</si>
  <si>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在下文中描述我们当期对账户波动的预期，以及这些预期的理由。</t>
    </r>
  </si>
  <si>
    <t>基础操作指引-【02】</t>
    <phoneticPr fontId="188" type="noConversion"/>
  </si>
  <si>
    <t>进阶实操提示-【02】</t>
    <phoneticPr fontId="188" type="noConversion"/>
  </si>
  <si>
    <t>易错点-【02】</t>
    <phoneticPr fontId="188" type="noConversion"/>
  </si>
  <si>
    <t>1.本年管理部门员工人无变动，且XYZ公司本年制定的人均薪酬预算与上年持平，预计本年薪酬总额与上年薪酬总额基本持平。
2.本年XYZ公司对产品进行了更新换代，对××产品生产线进行了停产，停产生产线产生的相关折旧计入管理费用，预计管理费用折旧费将增加。</t>
    <phoneticPr fontId="188" type="noConversion"/>
  </si>
  <si>
    <r>
      <rPr>
        <b/>
        <sz val="10"/>
        <color rgb="FF000000"/>
        <rFont val="微软雅黑"/>
        <family val="2"/>
        <charset val="134"/>
      </rPr>
      <t>设定预期：</t>
    </r>
    <r>
      <rPr>
        <sz val="10"/>
        <color rgb="FF000000"/>
        <rFont val="微软雅黑"/>
        <family val="2"/>
        <charset val="134"/>
      </rPr>
      <t xml:space="preserve">
同&lt;VC.00销售费用BKD-基础操作指引-【02】&gt;。
</t>
    </r>
    <phoneticPr fontId="188" type="noConversion"/>
  </si>
  <si>
    <r>
      <rPr>
        <b/>
        <sz val="10"/>
        <color rgb="FF000000"/>
        <rFont val="微软雅黑"/>
        <family val="2"/>
        <charset val="134"/>
      </rPr>
      <t xml:space="preserve">设定预期：
</t>
    </r>
    <r>
      <rPr>
        <sz val="10"/>
        <color rgb="FF000000"/>
        <rFont val="微软雅黑"/>
        <family val="2"/>
        <charset val="134"/>
      </rPr>
      <t xml:space="preserve">同&lt;VC.00销售费用BKD-进阶实操提示-【02】&gt;。
</t>
    </r>
  </si>
  <si>
    <r>
      <rPr>
        <b/>
        <sz val="10"/>
        <color rgb="FF000000"/>
        <rFont val="微软雅黑"/>
        <family val="2"/>
        <charset val="134"/>
      </rPr>
      <t xml:space="preserve">设定预期：
</t>
    </r>
    <r>
      <rPr>
        <sz val="10"/>
        <color rgb="FF000000"/>
        <rFont val="微软雅黑"/>
        <family val="2"/>
        <charset val="134"/>
      </rPr>
      <t>同&lt;VC.00销售费用BKD-易错点-【02】&gt;。</t>
    </r>
  </si>
  <si>
    <t>|------- TB -------|</t>
  </si>
  <si>
    <t xml:space="preserve">表1 </t>
    <phoneticPr fontId="226" type="noConversion"/>
  </si>
  <si>
    <t>For X-ref</t>
    <phoneticPr fontId="226" type="noConversion"/>
  </si>
  <si>
    <t>进一步调查基于波动幅度？</t>
  </si>
  <si>
    <t>进一步调查基于定性考虑？</t>
  </si>
  <si>
    <r>
      <rPr>
        <b/>
        <sz val="10"/>
        <color rgb="FF000000"/>
        <rFont val="微软雅黑"/>
        <family val="2"/>
        <charset val="134"/>
      </rPr>
      <t xml:space="preserve">表1填写：
</t>
    </r>
    <r>
      <rPr>
        <sz val="10"/>
        <color rgb="FF000000"/>
        <rFont val="微软雅黑"/>
        <family val="2"/>
        <charset val="134"/>
      </rPr>
      <t xml:space="preserve">同&lt;VC.00销售费用BKD-基础操作指引-【03】&gt;。
</t>
    </r>
    <phoneticPr fontId="188" type="noConversion"/>
  </si>
  <si>
    <r>
      <rPr>
        <b/>
        <sz val="10"/>
        <color rgb="FF000000"/>
        <rFont val="微软雅黑"/>
        <family val="2"/>
        <charset val="134"/>
      </rPr>
      <t xml:space="preserve">表1填写：
</t>
    </r>
    <r>
      <rPr>
        <sz val="10"/>
        <color rgb="FF000000"/>
        <rFont val="微软雅黑"/>
        <family val="2"/>
        <charset val="134"/>
      </rPr>
      <t>参考&lt;VC.00销售费用BKD-进阶实操提示-【03】&gt;中的部分提示。</t>
    </r>
    <phoneticPr fontId="188" type="noConversion"/>
  </si>
  <si>
    <r>
      <rPr>
        <b/>
        <sz val="10"/>
        <color rgb="FF000000"/>
        <rFont val="微软雅黑"/>
        <family val="2"/>
        <charset val="134"/>
      </rPr>
      <t xml:space="preserve">表1填写：
</t>
    </r>
    <r>
      <rPr>
        <sz val="10"/>
        <color rgb="FF000000"/>
        <rFont val="微软雅黑"/>
        <family val="2"/>
        <charset val="134"/>
      </rPr>
      <t>同&lt;VC.00销售费用BKD-易错点-【03】&gt;。</t>
    </r>
  </si>
  <si>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</si>
  <si>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科目名称</t>
  </si>
  <si>
    <t>结构比</t>
    <phoneticPr fontId="226" type="noConversion"/>
  </si>
  <si>
    <t>变动金额</t>
  </si>
  <si>
    <t>变动%</t>
  </si>
  <si>
    <t>6602010101</t>
  </si>
  <si>
    <t>职工薪酬\工资\工资</t>
  </si>
  <si>
    <t>66020401</t>
  </si>
  <si>
    <r>
      <rPr>
        <sz val="10"/>
        <rFont val="微软雅黑"/>
        <family val="2"/>
        <charset val="134"/>
      </rPr>
      <t>固定资产折旧费</t>
    </r>
    <r>
      <rPr>
        <sz val="10"/>
        <rFont val="Arial"/>
        <family val="2"/>
      </rPr>
      <t>\</t>
    </r>
    <r>
      <rPr>
        <sz val="10"/>
        <rFont val="微软雅黑"/>
        <family val="2"/>
        <charset val="134"/>
      </rPr>
      <t>房屋建筑</t>
    </r>
    <phoneticPr fontId="188" type="noConversion"/>
  </si>
  <si>
    <t>K.03.1 折旧测试</t>
  </si>
  <si>
    <t>NB1</t>
    <phoneticPr fontId="188" type="noConversion"/>
  </si>
  <si>
    <t>660224</t>
  </si>
  <si>
    <t>物业管理费</t>
    <phoneticPr fontId="188" type="noConversion"/>
  </si>
  <si>
    <t>NB2</t>
    <phoneticPr fontId="188" type="noConversion"/>
  </si>
  <si>
    <t>6602010301</t>
  </si>
  <si>
    <t>职工薪酬\社会保险费</t>
  </si>
  <si>
    <t>66021399</t>
  </si>
  <si>
    <r>
      <rPr>
        <sz val="10"/>
        <rFont val="微软雅黑"/>
        <family val="2"/>
        <charset val="134"/>
      </rPr>
      <t>中介机构费</t>
    </r>
    <r>
      <rPr>
        <sz val="10"/>
        <rFont val="Arial"/>
        <family val="2"/>
      </rPr>
      <t>\</t>
    </r>
    <r>
      <rPr>
        <sz val="10"/>
        <rFont val="微软雅黑"/>
        <family val="2"/>
        <charset val="134"/>
      </rPr>
      <t>法律服务费</t>
    </r>
    <phoneticPr fontId="188" type="noConversion"/>
  </si>
  <si>
    <t>VD.01.3复核法律费用</t>
  </si>
  <si>
    <t>66020501</t>
  </si>
  <si>
    <t>无形资产摊销\土地使用权摊销</t>
  </si>
  <si>
    <t>L1.03 摊销测试</t>
  </si>
  <si>
    <t>66020402</t>
  </si>
  <si>
    <t>固定资产折旧费\机器设备</t>
  </si>
  <si>
    <t>6602010201</t>
  </si>
  <si>
    <t>职工薪酬\职工福利</t>
  </si>
  <si>
    <t>660217</t>
  </si>
  <si>
    <t>技术服务费</t>
  </si>
  <si>
    <t>66020104</t>
  </si>
  <si>
    <t>660203</t>
  </si>
  <si>
    <t>660208</t>
  </si>
  <si>
    <t>660222</t>
  </si>
  <si>
    <t>劳动保护费</t>
  </si>
  <si>
    <t>66021303</t>
  </si>
  <si>
    <t>中介机构费\上市公司财务报告年度审计费</t>
  </si>
  <si>
    <t>660218</t>
  </si>
  <si>
    <t>修理费</t>
    <phoneticPr fontId="188" type="noConversion"/>
  </si>
  <si>
    <t>66021001</t>
  </si>
  <si>
    <t>车辆费用\车辆燃油费</t>
  </si>
  <si>
    <t>66020105</t>
  </si>
  <si>
    <t>66021401</t>
  </si>
  <si>
    <t>财产保险费\固定资产保险费</t>
  </si>
  <si>
    <t>66021305</t>
  </si>
  <si>
    <t>中介机构费\税务审计费用</t>
  </si>
  <si>
    <t>66020403</t>
  </si>
  <si>
    <t>固定资产折旧费\电子设备</t>
  </si>
  <si>
    <t>660211</t>
  </si>
  <si>
    <t>业务招待费</t>
  </si>
  <si>
    <t>66020299</t>
  </si>
  <si>
    <t>办公费\其他</t>
  </si>
  <si>
    <t>66020201</t>
  </si>
  <si>
    <t>办公费\办公用品</t>
  </si>
  <si>
    <t>66021307</t>
  </si>
  <si>
    <t>中介机构费\其他审计费</t>
  </si>
  <si>
    <t>66020202</t>
  </si>
  <si>
    <t>办公费\通讯费</t>
  </si>
  <si>
    <t>660234</t>
  </si>
  <si>
    <t>安全生产费</t>
  </si>
  <si>
    <t>66020499</t>
  </si>
  <si>
    <t>固定资产折旧费\其他</t>
  </si>
  <si>
    <t>66023001</t>
  </si>
  <si>
    <t>党建工作经费\党活动经费</t>
  </si>
  <si>
    <t>660223</t>
  </si>
  <si>
    <t>警卫消防费</t>
  </si>
  <si>
    <t>660299</t>
  </si>
  <si>
    <t>66020404</t>
  </si>
  <si>
    <t>固定资产折旧费\运输设备</t>
  </si>
  <si>
    <t>660231</t>
  </si>
  <si>
    <t>协会会员费</t>
  </si>
  <si>
    <t>660227</t>
  </si>
  <si>
    <t>低值易耗品摊销</t>
  </si>
  <si>
    <t>66021004</t>
  </si>
  <si>
    <t>车辆费用\修理保养费</t>
  </si>
  <si>
    <t>66020106</t>
  </si>
  <si>
    <t>职工薪酬\职工教育经费</t>
  </si>
  <si>
    <t>66020599</t>
  </si>
  <si>
    <t>无形资产摊销\其他无形资产摊销</t>
  </si>
  <si>
    <t>66021003</t>
  </si>
  <si>
    <t>车辆费用\年检费用</t>
  </si>
  <si>
    <t>66020203</t>
  </si>
  <si>
    <t>办公费\快递费</t>
  </si>
  <si>
    <t>66020405</t>
  </si>
  <si>
    <t>固定资产折旧费\办公家具器具</t>
  </si>
  <si>
    <t>66021301</t>
  </si>
  <si>
    <t>中介机构费\年度财务报告决算审计费</t>
  </si>
  <si>
    <t>660226</t>
  </si>
  <si>
    <t>综合管理费</t>
  </si>
  <si>
    <t xml:space="preserve">         </t>
  </si>
  <si>
    <r>
      <rPr>
        <b/>
        <sz val="10"/>
        <color rgb="FF000000"/>
        <rFont val="微软雅黑"/>
        <family val="2"/>
        <charset val="134"/>
      </rPr>
      <t xml:space="preserve">ARP分析：
</t>
    </r>
    <r>
      <rPr>
        <sz val="10"/>
        <color rgb="FF000000"/>
        <rFont val="微软雅黑"/>
        <family val="2"/>
        <charset val="134"/>
      </rPr>
      <t xml:space="preserve">指引同&lt;VC.00销售费用BKD-基础操作指引-【04】&gt;。
</t>
    </r>
    <phoneticPr fontId="188" type="noConversion"/>
  </si>
  <si>
    <r>
      <rPr>
        <b/>
        <sz val="10"/>
        <color rgb="FF242424"/>
        <rFont val="微软雅黑"/>
        <family val="2"/>
        <charset val="134"/>
      </rPr>
      <t xml:space="preserve">ARP分析：
</t>
    </r>
    <r>
      <rPr>
        <sz val="10"/>
        <color rgb="FF242424"/>
        <rFont val="微软雅黑"/>
        <family val="2"/>
        <charset val="134"/>
      </rPr>
      <t xml:space="preserve">1. ARP分析
指引同&lt;VC.00销售费用BKD-进阶实操提示-【04】&gt;。
2、对管理费用中易错项的关注：需要检查计入管理费用是否正确。举例如下：
(1)关注管理费用中重分类易错项，全面试行营业税改征增值税后，原在管理费用中核算的房产税、土地使用税、车船税、印花税等“四小税”均应调整至税金及附加科目核算；
(2)发生的不符合固定资产资本化后续支出条件的固定资产日常修理费用应根据受益对象计入当期损益或计入相关资产的成本。即与存货的生产和加工相关的固定资产日常修理费用按照存货成本确定原则进行处理，行政管理部门、企业专设的销售机构等发生的固定资产日常修理费用按照功能分类计入管理费用或销售费用。
3、对于性质特殊的管理费用的关注：
(1)对于MNC公司与关联方确认的内部管理费、咨询费等，可能存在无明确的商业实质而无法企业所得税前扣除的风险，如通过检查支持性文件发现此类情况时，提示项目组关注税收风险。
(2)管理费用中存在内部管理费、技术开发费用等时，首先应了解费用确认依据，当费用的确认系根据合同、工作量结算资料等文件计提时，优先考虑执行re-test。
(3)管理费用中，我们尤其要关注是否存在诉讼费用，当管理费用中核算了咨询费用、法律费用、中介机构费用这类费用明细时，我们需要进一步筛选这类明细项的JE，通过摘要描述检查其中是否包含了诉讼费，并在&lt;VD.01.3 复核法律费用&gt;记录我们的检查情况。由于这些费用可能隐含诉讼或者预计负债，因此通过抽查这些凭证和相关附件，能够发现被审计单位低估的或者尚没有被发现的负债等。 
</t>
    </r>
    <phoneticPr fontId="188" type="noConversion"/>
  </si>
  <si>
    <r>
      <rPr>
        <b/>
        <sz val="10"/>
        <color rgb="FF000000"/>
        <rFont val="微软雅黑"/>
        <family val="2"/>
        <charset val="134"/>
      </rPr>
      <t xml:space="preserve">ARP分析：
</t>
    </r>
    <r>
      <rPr>
        <sz val="10"/>
        <color rgb="FF000000"/>
        <rFont val="微软雅黑"/>
        <family val="2"/>
        <charset val="134"/>
      </rPr>
      <t>1、指引同&lt;VC.00销售费用BKD-易错点-【04】&gt;。
2、管理费用中仍核算房产税、土地使用税、车船税、印花税等“四小税”。
3、发生的不符合固定资产资本化后续支出条件的固定资产日常修理费用全部计入管理费用。</t>
    </r>
    <phoneticPr fontId="188" type="noConversion"/>
  </si>
  <si>
    <t>本年管理费用发生额7,842千元，较上年增加1,256千元，涨幅19.06%。管理费用主要包括职工薪酬、折旧摊销等费用项目，具体波动分析如下：</t>
  </si>
  <si>
    <r>
      <rPr>
        <b/>
        <sz val="10"/>
        <color rgb="FFFF0000"/>
        <rFont val="微软雅黑"/>
        <family val="2"/>
        <charset val="134"/>
      </rPr>
      <t>NB1</t>
    </r>
    <r>
      <rPr>
        <sz val="10"/>
        <color rgb="FF000000"/>
        <rFont val="微软雅黑"/>
        <family val="2"/>
        <charset val="134"/>
      </rPr>
      <t>：</t>
    </r>
    <r>
      <rPr>
        <sz val="10"/>
        <rFont val="微软雅黑"/>
        <family val="2"/>
        <charset val="134"/>
      </rPr>
      <t>本年管理费用\固定资产折旧费\房屋建筑费用发生1,151千元，较上年增加608千元，涨幅111%，主要原因系本期XYZ公司对产品进行了更新换代，对××产品生产线进行了停产，折旧增加额是本年新增闲置××产品的车间折旧费用，我们已经在固定资产底稿进行了折旧测算，无异常，具体参见底稿***。</t>
    </r>
    <phoneticPr fontId="188" type="noConversion"/>
  </si>
  <si>
    <r>
      <rPr>
        <b/>
        <sz val="10"/>
        <color rgb="FFFF0000"/>
        <rFont val="微软雅黑"/>
        <family val="2"/>
        <charset val="134"/>
      </rPr>
      <t>NB2</t>
    </r>
    <r>
      <rPr>
        <sz val="10"/>
        <color rgb="FF000000"/>
        <rFont val="微软雅黑"/>
        <family val="2"/>
        <charset val="134"/>
      </rPr>
      <t>:</t>
    </r>
    <r>
      <rPr>
        <sz val="10"/>
        <rFont val="微软雅黑"/>
        <family val="2"/>
        <charset val="134"/>
      </rPr>
      <t>本年物业管理费发生额961千元，较上年增加810千元，涨幅536.92%；综合管理费本年发生额0元，较上年减少800千元。经了解，该费用均系XYZ公司所在工业园区的物业管理费用，上年度物业管理合同由XYZ公司的母公司和园区物业管理统一签订，再由母公司将费用分配到各子公司，因此上年度计入“综合管理费”明细科目；本年由各公司单独签订物业服务合同，因此本年计入“物业管理费”明细科目，合计来看，变动很小，因此只是分类口径的差异，实际波动很小，不再执行进一步分析。因该公司物业管理费的核算内容多，无法建立合理的预期值，因此我们通过执行细节测试来获取充分适当的证据，具体参见细节测试底稿。</t>
    </r>
    <phoneticPr fontId="188" type="noConversion"/>
  </si>
  <si>
    <r>
      <rPr>
        <b/>
        <sz val="10"/>
        <color rgb="FF000000"/>
        <rFont val="微软雅黑"/>
        <family val="2"/>
        <charset val="134"/>
      </rPr>
      <t xml:space="preserve">调整汇总表：
</t>
    </r>
    <r>
      <rPr>
        <sz val="10"/>
        <color rgb="FF000000"/>
        <rFont val="微软雅黑"/>
        <family val="2"/>
        <charset val="134"/>
      </rPr>
      <t xml:space="preserve">同&lt;VC.00销售费用BKD-基础操作指引-【06】&gt;。
</t>
    </r>
    <phoneticPr fontId="188" type="noConversion"/>
  </si>
  <si>
    <r>
      <t xml:space="preserve">调整汇总表：
</t>
    </r>
    <r>
      <rPr>
        <sz val="10"/>
        <color rgb="FF000000"/>
        <rFont val="微软雅黑"/>
        <family val="2"/>
        <charset val="134"/>
      </rPr>
      <t>同&lt;VC.00销售费用BKD-进阶实操提示-【06】&gt;。</t>
    </r>
    <phoneticPr fontId="188" type="noConversion"/>
  </si>
  <si>
    <r>
      <rPr>
        <b/>
        <sz val="10"/>
        <color rgb="FF000000"/>
        <rFont val="微软雅黑"/>
        <family val="2"/>
        <charset val="134"/>
      </rPr>
      <t xml:space="preserve">调整汇总表：
</t>
    </r>
    <r>
      <rPr>
        <sz val="10"/>
        <color rgb="FF000000"/>
        <rFont val="微软雅黑"/>
        <family val="2"/>
        <charset val="134"/>
      </rPr>
      <t>同&lt;VC.00销售费用BKD-易错点-【06】&gt;。</t>
    </r>
    <phoneticPr fontId="188" type="noConversion"/>
  </si>
  <si>
    <t>无</t>
    <phoneticPr fontId="188" type="noConversion"/>
  </si>
  <si>
    <r>
      <rPr>
        <b/>
        <sz val="14"/>
        <color rgb="FFFF0000"/>
        <rFont val="微软雅黑"/>
        <family val="2"/>
        <charset val="134"/>
      </rPr>
      <t>该底稿适用项目组年审时执行全年</t>
    </r>
    <r>
      <rPr>
        <b/>
        <sz val="14"/>
        <color rgb="FFFF0000"/>
        <rFont val="Arial"/>
        <family val="2"/>
      </rPr>
      <t>TOD</t>
    </r>
    <r>
      <rPr>
        <b/>
        <sz val="14"/>
        <color rgb="FFFF0000"/>
        <rFont val="微软雅黑"/>
        <family val="2"/>
        <charset val="134"/>
      </rPr>
      <t>程序。即不在预审分配样本执行</t>
    </r>
    <r>
      <rPr>
        <b/>
        <sz val="14"/>
        <color rgb="FFFF0000"/>
        <rFont val="Arial"/>
        <family val="2"/>
      </rPr>
      <t>TOD</t>
    </r>
    <r>
      <rPr>
        <b/>
        <sz val="14"/>
        <color rgb="FFFF0000"/>
        <rFont val="微软雅黑"/>
        <family val="2"/>
        <charset val="134"/>
      </rPr>
      <t>。</t>
    </r>
  </si>
  <si>
    <r>
      <rPr>
        <b/>
        <u/>
        <sz val="14"/>
        <color indexed="8"/>
        <rFont val="微软雅黑"/>
        <family val="2"/>
        <charset val="134"/>
      </rPr>
      <t>目标</t>
    </r>
  </si>
  <si>
    <r>
      <t xml:space="preserve">样本总体：
</t>
    </r>
    <r>
      <rPr>
        <sz val="10"/>
        <rFont val="微软雅黑"/>
        <family val="2"/>
        <charset val="134"/>
      </rPr>
      <t>填写D列“总体名称”、E列“数据来源 X-ref”、F列从&lt;VC.00销售费用BKD&gt;&lt;VD.00管理费用BKD&gt;的合计数进行link。</t>
    </r>
    <phoneticPr fontId="188" type="noConversion"/>
  </si>
  <si>
    <r>
      <rPr>
        <b/>
        <sz val="10"/>
        <color rgb="FF000000"/>
        <rFont val="微软雅黑"/>
        <family val="2"/>
        <charset val="134"/>
      </rPr>
      <t xml:space="preserve">样本总体：
</t>
    </r>
    <r>
      <rPr>
        <sz val="10"/>
        <color rgb="FF000000"/>
        <rFont val="微软雅黑"/>
        <family val="2"/>
        <charset val="134"/>
      </rPr>
      <t>1、执行费用详细测试考虑样本总体时，哪些费用类型可以一并考虑？
1）利润表代表性抽样应用于</t>
    </r>
    <r>
      <rPr>
        <b/>
        <sz val="10"/>
        <color rgb="FF000000"/>
        <rFont val="微软雅黑"/>
        <family val="2"/>
        <charset val="134"/>
      </rPr>
      <t>包含具有类似特征（如大小和风险）的项目的总体</t>
    </r>
    <r>
      <rPr>
        <sz val="10"/>
        <color rgb="FF000000"/>
        <rFont val="微软雅黑"/>
        <family val="2"/>
        <charset val="134"/>
      </rPr>
      <t>，因为具有不同特征的总体可能面临不同的重大错报风险。因此，在执行相同认定的审计程序时，我们常从</t>
    </r>
    <r>
      <rPr>
        <b/>
        <sz val="10"/>
        <color rgb="FF000000"/>
        <rFont val="微软雅黑"/>
        <family val="2"/>
        <charset val="134"/>
      </rPr>
      <t>执行效率</t>
    </r>
    <r>
      <rPr>
        <sz val="10"/>
        <color rgb="FF000000"/>
        <rFont val="微软雅黑"/>
        <family val="2"/>
        <charset val="134"/>
      </rPr>
      <t>角度，将具有相似风险特征的总体作为一个整体执行抽样。
2)在常见的费用类型中，如折旧摊销等属于长期资产流程，工资薪金属于职工薪酬流程；这些和其他费用会计处理和风险上存在显著的差异，不属于同一重大流程，此时不应将其和其他费用作为一个总体执行代表性样本选择。
3)实务中，研发费用需要进行单独讨论：如在剔除上述费用后，剩余研发费用的性质和其他销售管理费用一致，同处于一个流程，此时可以将研发费用纳入剩余费用的抽样范围。如剩余性质的研发费用核算与一般的销售管理费用显著不同，例如涉及资本化处理等，此处研发费用应作为单独的SCOT了解，并单独执行细节测试抽样，检查要素也须对应调整。
4)相对地，项目组也可以选择按照不同费用科目（销售费用、管理费用等），</t>
    </r>
    <r>
      <rPr>
        <b/>
        <sz val="10"/>
        <color rgb="FF000000"/>
        <rFont val="微软雅黑"/>
        <family val="2"/>
        <charset val="134"/>
      </rPr>
      <t xml:space="preserve">单独按科目抽样执行细节测试，无须耗费大量时间合并费用总体（尤其是针对大型企业）。
</t>
    </r>
    <r>
      <rPr>
        <sz val="10"/>
        <color rgb="FF000000"/>
        <rFont val="微软雅黑"/>
        <family val="2"/>
        <charset val="134"/>
      </rPr>
      <t>2、可以预审时确认哪几个费用科目可以合并抽样，不得将非同一交易类别的营业外收支、其他收益等与销售费用、管理费用合并抽样。
3、对使用SAP、Oracle系统的被审计单位，存在较多预提和冲销、分摊、系统自动生成凭证无附件的情况，</t>
    </r>
    <r>
      <rPr>
        <b/>
        <sz val="10"/>
        <color rgb="FF000000"/>
        <rFont val="微软雅黑"/>
        <family val="2"/>
        <charset val="134"/>
      </rPr>
      <t>建议按费用性质单独执行TOD程序</t>
    </r>
    <r>
      <rPr>
        <sz val="10"/>
        <color rgb="FF000000"/>
        <rFont val="微软雅黑"/>
        <family val="2"/>
        <charset val="134"/>
      </rPr>
      <t>，而无需考虑该费用性质列报于何费用科目。
4、任何在底稿中出现数字须要有验证的过程; 不建议将population放在底稿中，但是我们的底稿记录需要足以被“Reperform".</t>
    </r>
  </si>
  <si>
    <r>
      <t xml:space="preserve">样本总体：
</t>
    </r>
    <r>
      <rPr>
        <sz val="10"/>
        <rFont val="微软雅黑"/>
        <family val="2"/>
        <charset val="134"/>
      </rPr>
      <t>1、将风险不同的制造费用与销售费用、管理费用合并抽样；
2、将非同一交易类别的营业外收支、其他收益等损益科目与销售费用、管理费用合并抽样；
3、不考虑CRA风险水平可能存在不同，任何情况下均将销售费用和管理费用合并抽样。</t>
    </r>
    <r>
      <rPr>
        <b/>
        <sz val="10"/>
        <rFont val="微软雅黑"/>
        <family val="2"/>
        <charset val="134"/>
      </rPr>
      <t xml:space="preserve">
</t>
    </r>
    <r>
      <rPr>
        <sz val="10"/>
        <rFont val="微软雅黑"/>
        <family val="2"/>
        <charset val="134"/>
      </rPr>
      <t>4、抽样策略</t>
    </r>
    <r>
      <rPr>
        <sz val="10"/>
        <color rgb="FFFF0000"/>
        <rFont val="微软雅黑"/>
        <family val="2"/>
        <charset val="134"/>
      </rPr>
      <t>1.1</t>
    </r>
    <r>
      <rPr>
        <sz val="10"/>
        <rFont val="微软雅黑"/>
        <family val="2"/>
        <charset val="134"/>
      </rPr>
      <t>中F列总体金额错误填写为剔除后样本总体金额，未与BKD核对一致；
5、未填写D列“总体名称”、E列“数据来源 X-ref”；
6、样本总体金额包含了结转本年利润的金额，抽样前未将样本总体的加总金额与BKD核对一致。</t>
    </r>
    <phoneticPr fontId="188" type="noConversion"/>
  </si>
  <si>
    <r>
      <rPr>
        <sz val="14"/>
        <color indexed="8"/>
        <rFont val="微软雅黑"/>
        <family val="2"/>
        <charset val="134"/>
      </rPr>
      <t>通过在全年费用交易中选取关键项（</t>
    </r>
    <r>
      <rPr>
        <sz val="14"/>
        <color indexed="8"/>
        <rFont val="Arial"/>
        <family val="2"/>
      </rPr>
      <t>key item</t>
    </r>
    <r>
      <rPr>
        <sz val="14"/>
        <color indexed="8"/>
        <rFont val="微软雅黑"/>
        <family val="2"/>
        <charset val="134"/>
      </rPr>
      <t>）和代表性样本进行细节测试，确保对费用交易在本年度内准确记录并正确分类。</t>
    </r>
  </si>
  <si>
    <r>
      <rPr>
        <sz val="14"/>
        <rFont val="微软雅黑"/>
        <family val="2"/>
        <charset val="134"/>
      </rPr>
      <t>非同一重大交易类别且不具有类似特征</t>
    </r>
    <r>
      <rPr>
        <sz val="14"/>
        <rFont val="Arial"/>
        <family val="2"/>
      </rPr>
      <t>(</t>
    </r>
    <r>
      <rPr>
        <sz val="14"/>
        <rFont val="微软雅黑"/>
        <family val="2"/>
        <charset val="134"/>
      </rPr>
      <t>如不同</t>
    </r>
    <r>
      <rPr>
        <sz val="14"/>
        <rFont val="Arial"/>
        <family val="2"/>
      </rPr>
      <t>CRA)</t>
    </r>
    <r>
      <rPr>
        <sz val="14"/>
        <rFont val="微软雅黑"/>
        <family val="2"/>
        <charset val="134"/>
      </rPr>
      <t>的费用类型，应当分别进行</t>
    </r>
    <r>
      <rPr>
        <sz val="14"/>
        <rFont val="Arial"/>
        <family val="2"/>
      </rPr>
      <t>TOD</t>
    </r>
    <r>
      <rPr>
        <sz val="14"/>
        <rFont val="微软雅黑"/>
        <family val="2"/>
        <charset val="134"/>
      </rPr>
      <t>测试。</t>
    </r>
  </si>
  <si>
    <r>
      <rPr>
        <b/>
        <sz val="10"/>
        <rFont val="微软雅黑"/>
        <family val="2"/>
        <charset val="134"/>
      </rPr>
      <t>抽样策略</t>
    </r>
  </si>
  <si>
    <r>
      <rPr>
        <b/>
        <sz val="10"/>
        <color theme="1"/>
        <rFont val="微软雅黑"/>
        <family val="2"/>
        <charset val="134"/>
      </rPr>
      <t>确定样本总体和完整性测试</t>
    </r>
  </si>
  <si>
    <t>总体名称</t>
    <phoneticPr fontId="188" type="noConversion"/>
  </si>
  <si>
    <r>
      <rPr>
        <b/>
        <sz val="10"/>
        <color theme="1"/>
        <rFont val="微软雅黑"/>
        <family val="2"/>
        <charset val="134"/>
      </rPr>
      <t>数据来源</t>
    </r>
    <r>
      <rPr>
        <b/>
        <sz val="10"/>
        <color theme="1"/>
        <rFont val="Arial"/>
        <family val="2"/>
      </rPr>
      <t xml:space="preserve"> X-ref</t>
    </r>
    <phoneticPr fontId="188" type="noConversion"/>
  </si>
  <si>
    <r>
      <rPr>
        <b/>
        <sz val="10"/>
        <color theme="1"/>
        <rFont val="微软雅黑"/>
        <family val="2"/>
        <charset val="134"/>
      </rPr>
      <t>金额</t>
    </r>
  </si>
  <si>
    <t>销售费用</t>
  </si>
  <si>
    <t>VC.00销售费用BKD</t>
  </si>
  <si>
    <t>管理费用</t>
  </si>
  <si>
    <t>VD.00管理费用BKD</t>
  </si>
  <si>
    <r>
      <rPr>
        <b/>
        <sz val="10"/>
        <color theme="1"/>
        <rFont val="微软雅黑"/>
        <family val="2"/>
        <charset val="134"/>
      </rPr>
      <t>总体金额</t>
    </r>
  </si>
  <si>
    <r>
      <t xml:space="preserve">剔除样本：
</t>
    </r>
    <r>
      <rPr>
        <sz val="10"/>
        <color rgb="FF000000"/>
        <rFont val="微软雅黑"/>
        <family val="2"/>
        <charset val="134"/>
      </rPr>
      <t>1、</t>
    </r>
    <r>
      <rPr>
        <sz val="10"/>
        <color rgb="FF0563C1"/>
        <rFont val="微软雅黑"/>
        <family val="2"/>
        <charset val="134"/>
      </rPr>
      <t>a.在其他底稿中已执行程序项：</t>
    </r>
    <r>
      <rPr>
        <sz val="10"/>
        <color rgb="FF000000"/>
        <rFont val="微软雅黑"/>
        <family val="2"/>
        <charset val="134"/>
      </rPr>
      <t>D列按照拟剔除的费用性质填写D列；G列“金额”需从&lt;VC.00销售费用BKD&gt;、&lt;VD.00管理费用BKD&gt;等link数值，不能贴死数。E列“数据来源X-ref”对应填写link的相关表格如&lt;VC.00销售费用BKD&gt;、&lt;VD.00管理费用BKD&gt;等。F列“执行审计工作底稿X-ref”填写剔除项执行程序的底稿名称（</t>
    </r>
    <r>
      <rPr>
        <sz val="10"/>
        <color rgb="FFFF0000"/>
        <rFont val="微软雅黑"/>
        <family val="2"/>
        <charset val="134"/>
      </rPr>
      <t>注意要填对具体执行程序sheet名</t>
    </r>
    <r>
      <rPr>
        <sz val="10"/>
        <color rgb="FF000000"/>
        <rFont val="微软雅黑"/>
        <family val="2"/>
        <charset val="134"/>
      </rPr>
      <t>）；a.的剔除项需在将数据上传skywind抽样工具前进行手工剔除。
2、</t>
    </r>
    <r>
      <rPr>
        <sz val="10"/>
        <color rgb="FF0563C1"/>
        <rFont val="微软雅黑"/>
        <family val="2"/>
        <charset val="134"/>
      </rPr>
      <t xml:space="preserve">b.负值：
</t>
    </r>
    <r>
      <rPr>
        <sz val="10"/>
        <rFont val="微软雅黑"/>
        <family val="2"/>
        <charset val="134"/>
      </rPr>
      <t>1）</t>
    </r>
    <r>
      <rPr>
        <sz val="10"/>
        <color rgb="FF000000"/>
        <rFont val="微软雅黑"/>
        <family val="2"/>
        <charset val="134"/>
      </rPr>
      <t>在完成a的剔除工作后，再对总体中剩余的负值进行剔除，对负值剔除可以在Skywind抽样工具中执行剔除；如在skywind中进行了负值的剔除，负值G列填写的金额需要与&lt;VC&amp;VD.01.2 TOD 抽样工具输出-年审&gt;中“必要的数据排除项金额”核对一致。
2）剔除的负值项需单独执行审计程序，并将抽样策略及检查情况记录于表2中。
3、</t>
    </r>
    <r>
      <rPr>
        <sz val="10"/>
        <color rgb="FF0563C1"/>
        <rFont val="微软雅黑"/>
        <family val="2"/>
        <charset val="134"/>
      </rPr>
      <t>“扣除剔除项后样本总体金额”</t>
    </r>
    <r>
      <rPr>
        <sz val="10"/>
        <color rgb="FF000000"/>
        <rFont val="微软雅黑"/>
        <family val="2"/>
        <charset val="134"/>
      </rPr>
      <t xml:space="preserve">：需与&lt;VC&amp;VD.01.2 TOD 抽样工具输出-年审&gt;中“样本池总金额”核对一致。
</t>
    </r>
    <phoneticPr fontId="188" type="noConversion"/>
  </si>
  <si>
    <r>
      <rPr>
        <b/>
        <sz val="10"/>
        <color rgb="FF000000"/>
        <rFont val="微软雅黑"/>
        <family val="2"/>
        <charset val="134"/>
      </rPr>
      <t xml:space="preserve">剔除样本：
</t>
    </r>
    <r>
      <rPr>
        <sz val="10"/>
        <color rgb="FF000000"/>
        <rFont val="微软雅黑"/>
        <family val="2"/>
        <charset val="134"/>
      </rPr>
      <t>1、“1.2剔除项”的说明
a.在其他底稿中已执行程序项（by nature剔除）：
(1)</t>
    </r>
    <r>
      <rPr>
        <sz val="10"/>
        <color rgb="FFFF0000"/>
        <rFont val="微软雅黑"/>
        <family val="2"/>
        <charset val="134"/>
      </rPr>
      <t>由于归属于不同的重大交易类别，已在其他底稿执行审计程序的明细项：</t>
    </r>
    <r>
      <rPr>
        <sz val="10"/>
        <color rgb="FF000000"/>
        <rFont val="微软雅黑"/>
        <family val="2"/>
        <charset val="134"/>
      </rPr>
      <t>如折旧摊销、职工薪酬、租赁费等。这些剔除项应索引并link数据来源（例如link销售费用、管理费用明细项)，并X-ref到执行审计工作的具体底稿，需在canvas中找到具体的底稿，确保已对其执行了审计程序。
(2)</t>
    </r>
    <r>
      <rPr>
        <sz val="10"/>
        <color rgb="FFFF0000"/>
        <rFont val="微软雅黑"/>
        <family val="2"/>
        <charset val="134"/>
      </rPr>
      <t>在本底稿其他审计程序中已获得充分、适当审计证据的明细项：</t>
    </r>
    <r>
      <rPr>
        <sz val="10"/>
        <color rgb="FF000000"/>
        <rFont val="微软雅黑"/>
        <family val="2"/>
        <charset val="134"/>
      </rPr>
      <t>对于剔除的在本底稿其他程序执行过程序的费用明细项，剔除时需确认已经通过执行上述程序获取该项费用充分适当的审计证据；
(3)</t>
    </r>
    <r>
      <rPr>
        <sz val="10"/>
        <color rgb="FFFF0000"/>
        <rFont val="微软雅黑"/>
        <family val="2"/>
        <charset val="134"/>
      </rPr>
      <t>剔除上述两类明细项后，剩余总体中还存在金额重大的预提和冲销费用过程明细项：</t>
    </r>
    <r>
      <rPr>
        <sz val="10"/>
        <color rgb="FF000000"/>
        <rFont val="微软雅黑"/>
        <family val="2"/>
        <charset val="134"/>
      </rPr>
      <t>考虑剔除预提和冲销费用，并对已剔除的预提和冲销费用单独执行检查程序.
识别预提和冲销费用并考虑是否在TOD测试时予以剔除可参考如下步骤：
Step（1）：询问被审计单位了解其采取预提和冲销进行账务处理的费用类型，并检查其财务系统对预提和冲销费用类型是否有相关标识；或根据凭证摘要的描述及发生额为负数等条件筛选出账务处理为预提和冲销的费用类型并向被审计单位进行验证（如根据摘要筛选带“暂估”、“冲”、“冲销”等字样，且其发生额为负数的JE）;
Step（2）：判断已识别的预提和冲销费用类型的重要性，如费用金额不重大（如发生额小于TT）且发生错报的风险低，可以不考虑剔除，纳入样本池抽样；如费用金额重大或发生错报的风险高，应将该费用类型予以剔除（不考虑剔除项合计金额是否为零），并单独执行检查程序。
此处列举“预提和冲销”是为了说明：如果已识别出预提和冲销的JE并已在其他底稿执行程序，在确定样本总体时可以剔除。实务中如果剔除了本月计提，下月全额冲销，正负对抵为0的项目，需要在底稿中进行相应的说明和记录，即已对剔除项执行了工作。
对于预提和冲销类费用如何抽样进行凭证的检查，参考小灯泡中的</t>
    </r>
    <r>
      <rPr>
        <sz val="10"/>
        <color rgb="FFFF0000"/>
        <rFont val="微软雅黑"/>
        <family val="2"/>
        <charset val="134"/>
      </rPr>
      <t>&lt;VC&amp;VD.01.2 TOD-注释1：预提冲销负数处理&gt;</t>
    </r>
  </si>
  <si>
    <r>
      <t xml:space="preserve">剔除样本：
</t>
    </r>
    <r>
      <rPr>
        <sz val="10"/>
        <color rgb="FF000000"/>
        <rFont val="微软雅黑"/>
        <family val="2"/>
        <charset val="134"/>
      </rPr>
      <t>1、未落实费用明细项是否已在其他底稿或其他程序获取充分适当的审计证据时就剔除该明细项；
2、未剔除金额重大且容易剔除的预提冲销费用项；
3、未将a.剔除项在上传抽样工具前进行手工剔除；
4、未记录剔除样本的原因；
5、未记录剔除项数据来源和执行审计工作的底稿名称；
6、E列“数据来源X-ref”错误索引至执行程序的底稿；
7、“扣除剔除项后样本总体金额”未与&lt;VC&amp;VD.01.2 TOD 抽样工具输出-年审&gt;中“样本池总金额”核对一致。
8、G列剔除项金额没有link数据来源，直接贴死数。
9、先link数据来源，然后在BKD做了排序，导致链接的数据出错</t>
    </r>
    <phoneticPr fontId="188" type="noConversion"/>
  </si>
  <si>
    <r>
      <rPr>
        <b/>
        <sz val="10"/>
        <color theme="1"/>
        <rFont val="微软雅黑"/>
        <family val="2"/>
        <charset val="134"/>
      </rPr>
      <t>剔除：</t>
    </r>
  </si>
  <si>
    <r>
      <rPr>
        <b/>
        <sz val="10"/>
        <color theme="1"/>
        <rFont val="微软雅黑"/>
        <family val="2"/>
        <charset val="134"/>
      </rPr>
      <t>数据来源</t>
    </r>
    <r>
      <rPr>
        <b/>
        <sz val="10"/>
        <color theme="1"/>
        <rFont val="Arial"/>
        <family val="2"/>
      </rPr>
      <t xml:space="preserve"> X-ref</t>
    </r>
  </si>
  <si>
    <r>
      <rPr>
        <b/>
        <sz val="10"/>
        <color theme="1"/>
        <rFont val="微软雅黑"/>
        <family val="2"/>
        <charset val="134"/>
      </rPr>
      <t>执行审计工作底稿</t>
    </r>
    <r>
      <rPr>
        <b/>
        <sz val="10"/>
        <color theme="1"/>
        <rFont val="Arial"/>
        <family val="2"/>
      </rPr>
      <t>X-ref</t>
    </r>
    <phoneticPr fontId="188" type="noConversion"/>
  </si>
  <si>
    <r>
      <rPr>
        <b/>
        <sz val="10"/>
        <color rgb="FF000000"/>
        <rFont val="微软雅黑"/>
        <family val="2"/>
        <charset val="134"/>
      </rPr>
      <t>金额</t>
    </r>
  </si>
  <si>
    <r>
      <rPr>
        <b/>
        <sz val="10"/>
        <color rgb="FF000000"/>
        <rFont val="Arial"/>
        <family val="2"/>
      </rPr>
      <t xml:space="preserve">a. </t>
    </r>
    <r>
      <rPr>
        <b/>
        <sz val="10"/>
        <color rgb="FF000000"/>
        <rFont val="微软雅黑"/>
        <family val="2"/>
        <charset val="134"/>
      </rPr>
      <t>在其他底稿中已执行程序项：</t>
    </r>
    <r>
      <rPr>
        <b/>
        <i/>
        <sz val="10"/>
        <color rgb="FFFF0000"/>
        <rFont val="Arial"/>
        <family val="2"/>
      </rPr>
      <t>(</t>
    </r>
    <r>
      <rPr>
        <b/>
        <i/>
        <sz val="10"/>
        <color rgb="FFFF0000"/>
        <rFont val="微软雅黑"/>
        <family val="2"/>
        <charset val="134"/>
      </rPr>
      <t>以下可由项目组自定义</t>
    </r>
    <r>
      <rPr>
        <b/>
        <i/>
        <sz val="10"/>
        <color rgb="FFFF0000"/>
        <rFont val="Arial"/>
        <family val="2"/>
      </rPr>
      <t>)</t>
    </r>
  </si>
  <si>
    <r>
      <rPr>
        <i/>
        <sz val="10"/>
        <color rgb="FFFF0000"/>
        <rFont val="Arial"/>
        <family val="2"/>
      </rPr>
      <t xml:space="preserve">      </t>
    </r>
    <r>
      <rPr>
        <i/>
        <sz val="10"/>
        <color rgb="FFFF0000"/>
        <rFont val="微软雅黑"/>
        <family val="2"/>
        <charset val="134"/>
      </rPr>
      <t>固定资产折旧费</t>
    </r>
  </si>
  <si>
    <r>
      <t xml:space="preserve">VC.00 </t>
    </r>
    <r>
      <rPr>
        <sz val="10"/>
        <color theme="1"/>
        <rFont val="宋体"/>
        <family val="3"/>
        <charset val="134"/>
      </rPr>
      <t>销售费用</t>
    </r>
    <r>
      <rPr>
        <sz val="10"/>
        <color theme="1"/>
        <rFont val="Arial"/>
        <family val="2"/>
      </rPr>
      <t>BKD</t>
    </r>
  </si>
  <si>
    <r>
      <t xml:space="preserve">K.03.1 </t>
    </r>
    <r>
      <rPr>
        <sz val="10"/>
        <color theme="1"/>
        <rFont val="微软雅黑"/>
        <family val="2"/>
        <charset val="134"/>
      </rPr>
      <t>折旧测试</t>
    </r>
    <phoneticPr fontId="188" type="noConversion"/>
  </si>
  <si>
    <r>
      <t xml:space="preserve">VD.00 </t>
    </r>
    <r>
      <rPr>
        <sz val="10"/>
        <color theme="1"/>
        <rFont val="宋体"/>
        <family val="3"/>
        <charset val="134"/>
      </rPr>
      <t>管理费用</t>
    </r>
    <r>
      <rPr>
        <sz val="10"/>
        <color theme="1"/>
        <rFont val="Arial"/>
        <family val="2"/>
      </rPr>
      <t>BKD</t>
    </r>
  </si>
  <si>
    <t>K.03.1 折旧测试</t>
    <phoneticPr fontId="188" type="noConversion"/>
  </si>
  <si>
    <r>
      <rPr>
        <i/>
        <sz val="10"/>
        <color rgb="FFFF0000"/>
        <rFont val="Arial"/>
        <family val="2"/>
      </rPr>
      <t xml:space="preserve">        </t>
    </r>
    <r>
      <rPr>
        <i/>
        <sz val="10"/>
        <color rgb="FFFF0000"/>
        <rFont val="微软雅黑"/>
        <family val="2"/>
        <charset val="134"/>
      </rPr>
      <t>无形资产摊销费</t>
    </r>
  </si>
  <si>
    <t>L1.01.1 BKD</t>
    <phoneticPr fontId="188" type="noConversion"/>
  </si>
  <si>
    <r>
      <rPr>
        <i/>
        <sz val="10"/>
        <color rgb="FFFF0000"/>
        <rFont val="Arial"/>
        <family val="2"/>
      </rPr>
      <t xml:space="preserve">        </t>
    </r>
    <r>
      <rPr>
        <i/>
        <sz val="10"/>
        <color rgb="FFFF0000"/>
        <rFont val="微软雅黑"/>
        <family val="2"/>
        <charset val="134"/>
      </rPr>
      <t>工资薪酬</t>
    </r>
  </si>
  <si>
    <t xml:space="preserve">VB01.1工资SAP/VB.02雇主成本SAP </t>
    <phoneticPr fontId="188" type="noConversion"/>
  </si>
  <si>
    <r>
      <rPr>
        <i/>
        <sz val="10"/>
        <color rgb="FFFF0000"/>
        <rFont val="Arial"/>
        <family val="2"/>
      </rPr>
      <t xml:space="preserve">        </t>
    </r>
    <r>
      <rPr>
        <i/>
        <sz val="10"/>
        <color rgb="FFFF0000"/>
        <rFont val="微软雅黑"/>
        <family val="2"/>
        <charset val="134"/>
      </rPr>
      <t>租赁费</t>
    </r>
  </si>
  <si>
    <t>LR_使用权资产租赁负债</t>
    <phoneticPr fontId="188" type="noConversion"/>
  </si>
  <si>
    <r>
      <t xml:space="preserve">    </t>
    </r>
    <r>
      <rPr>
        <i/>
        <sz val="10"/>
        <color rgb="FFFF0000"/>
        <rFont val="微软雅黑"/>
        <family val="2"/>
        <charset val="134"/>
      </rPr>
      <t>服务费</t>
    </r>
    <phoneticPr fontId="188" type="noConversion"/>
  </si>
  <si>
    <r>
      <t xml:space="preserve">VC.00 </t>
    </r>
    <r>
      <rPr>
        <sz val="10"/>
        <color theme="1"/>
        <rFont val="宋体"/>
        <family val="3"/>
        <charset val="134"/>
      </rPr>
      <t>销售费用</t>
    </r>
    <r>
      <rPr>
        <sz val="10"/>
        <color theme="1"/>
        <rFont val="Arial"/>
        <family val="2"/>
      </rPr>
      <t xml:space="preserve">BKD </t>
    </r>
    <r>
      <rPr>
        <sz val="10"/>
        <color theme="1"/>
        <rFont val="宋体"/>
        <family val="2"/>
        <charset val="134"/>
      </rPr>
      <t>表2</t>
    </r>
    <phoneticPr fontId="188" type="noConversion"/>
  </si>
  <si>
    <r>
      <t xml:space="preserve">VC.00 </t>
    </r>
    <r>
      <rPr>
        <sz val="10"/>
        <color theme="1"/>
        <rFont val="宋体"/>
        <family val="2"/>
        <charset val="134"/>
      </rPr>
      <t>销售费用</t>
    </r>
    <r>
      <rPr>
        <sz val="10"/>
        <color theme="1"/>
        <rFont val="Arial"/>
        <family val="2"/>
      </rPr>
      <t xml:space="preserve">BKD </t>
    </r>
    <r>
      <rPr>
        <sz val="10"/>
        <color theme="1"/>
        <rFont val="微软雅黑"/>
        <family val="2"/>
        <charset val="134"/>
      </rPr>
      <t>表</t>
    </r>
    <r>
      <rPr>
        <sz val="10"/>
        <color theme="1"/>
        <rFont val="Arial"/>
        <family val="2"/>
      </rPr>
      <t>2</t>
    </r>
    <phoneticPr fontId="188" type="noConversion"/>
  </si>
  <si>
    <r>
      <t xml:space="preserve">   </t>
    </r>
    <r>
      <rPr>
        <i/>
        <sz val="10"/>
        <color rgb="FFFF0000"/>
        <rFont val="微软雅黑"/>
        <family val="2"/>
        <charset val="134"/>
      </rPr>
      <t>中介机构费</t>
    </r>
    <r>
      <rPr>
        <i/>
        <sz val="10"/>
        <color rgb="FFFF0000"/>
        <rFont val="Arial"/>
        <family val="2"/>
      </rPr>
      <t>\</t>
    </r>
    <r>
      <rPr>
        <i/>
        <sz val="10"/>
        <color rgb="FFFF0000"/>
        <rFont val="微软雅黑"/>
        <family val="2"/>
        <charset val="134"/>
      </rPr>
      <t>法律服务费</t>
    </r>
    <phoneticPr fontId="188" type="noConversion"/>
  </si>
  <si>
    <t>VD.01.3复核法律费用</t>
    <phoneticPr fontId="188" type="noConversion"/>
  </si>
  <si>
    <r>
      <rPr>
        <i/>
        <sz val="10"/>
        <color rgb="FFFF0000"/>
        <rFont val="Arial"/>
        <family val="2"/>
      </rPr>
      <t xml:space="preserve">b. </t>
    </r>
    <r>
      <rPr>
        <i/>
        <sz val="10"/>
        <color rgb="FFFF0000"/>
        <rFont val="微软雅黑"/>
        <family val="2"/>
        <charset val="134"/>
      </rPr>
      <t>负值</t>
    </r>
  </si>
  <si>
    <r>
      <t xml:space="preserve">VC&amp;VD.01.2 TOD </t>
    </r>
    <r>
      <rPr>
        <sz val="10"/>
        <color theme="1"/>
        <rFont val="微软雅黑"/>
        <family val="2"/>
        <charset val="134"/>
      </rPr>
      <t>抽样工具输出</t>
    </r>
    <r>
      <rPr>
        <sz val="10"/>
        <color theme="1"/>
        <rFont val="Arial"/>
        <family val="2"/>
      </rPr>
      <t>-</t>
    </r>
    <r>
      <rPr>
        <sz val="10"/>
        <color theme="1"/>
        <rFont val="微软雅黑"/>
        <family val="2"/>
        <charset val="134"/>
      </rPr>
      <t>年审</t>
    </r>
    <phoneticPr fontId="188" type="noConversion"/>
  </si>
  <si>
    <t>对于负值我们执行的审计工作详见以下表2</t>
    <phoneticPr fontId="188" type="noConversion"/>
  </si>
  <si>
    <r>
      <rPr>
        <sz val="10"/>
        <color theme="1"/>
        <rFont val="微软雅黑"/>
        <family val="2"/>
        <charset val="134"/>
      </rPr>
      <t>剔除样本合计</t>
    </r>
  </si>
  <si>
    <t>扣除剔除项后样本总体金额：</t>
    <phoneticPr fontId="188" type="noConversion"/>
  </si>
  <si>
    <r>
      <rPr>
        <b/>
        <sz val="10"/>
        <color rgb="FF000000"/>
        <rFont val="微软雅黑"/>
        <family val="2"/>
        <charset val="134"/>
      </rPr>
      <t>确定关键项（</t>
    </r>
    <r>
      <rPr>
        <b/>
        <sz val="10"/>
        <color rgb="FF000000"/>
        <rFont val="Arial"/>
        <family val="2"/>
      </rPr>
      <t>key item</t>
    </r>
    <r>
      <rPr>
        <b/>
        <sz val="10"/>
        <color rgb="FF000000"/>
        <rFont val="微软雅黑"/>
        <family val="2"/>
        <charset val="134"/>
      </rPr>
      <t>）</t>
    </r>
    <phoneticPr fontId="188" type="noConversion"/>
  </si>
  <si>
    <r>
      <rPr>
        <b/>
        <sz val="10"/>
        <color theme="1"/>
        <rFont val="微软雅黑"/>
        <family val="2"/>
        <charset val="134"/>
      </rPr>
      <t>数量</t>
    </r>
  </si>
  <si>
    <t>单笔发生额大于测试阈值</t>
  </si>
  <si>
    <r>
      <t xml:space="preserve">确定关键项（key item）及抽取代表性样本：
</t>
    </r>
    <r>
      <rPr>
        <sz val="10"/>
        <color rgb="FF000000"/>
        <rFont val="微软雅黑"/>
        <family val="2"/>
        <charset val="134"/>
      </rPr>
      <t xml:space="preserve">1、确定关键项：如何选择Key items？
确定关键项应同时考虑定性、定量因素：
1）定量：将单笔大于测试阈值（testing threshold）的作为key item，注意：费用TOD程序应对的认定包括发生、计量、列报和披露，不涉及完整性认定，因此应选择发生、计量、列报和披露认定所对应的测试阈值中最小的测试阈值作为key item的定量标准；
</t>
    </r>
    <r>
      <rPr>
        <sz val="10"/>
        <color rgb="FFFF0000"/>
        <rFont val="微软雅黑"/>
        <family val="2"/>
        <charset val="134"/>
      </rPr>
      <t>当项目组认为基于定量标准来识别关键项合适时，可以使用《实质性设计:设计实质性程序》中2.2中给出的各类账户在不同CRA下的测试阈值百分比辅助确定关键项的定量标准，但需要提醒的是：该百分比区间仅为参考，项目组还应结合上述其他因素综合考虑。另外，某些情况下，测试阈值可以超过 TE，例如：当相关总体中存在一些金额高于TE的项，这些项在金额上明显异于其他项，项目组同时设计了其他相关实质性程序以应对同一认定。当项目组将关键项的定量阈值设置为超过 TE 的金额，应在底稿中妥善记录理由。</t>
    </r>
    <r>
      <rPr>
        <sz val="10"/>
        <color rgb="FF000000"/>
        <rFont val="微软雅黑"/>
        <family val="2"/>
        <charset val="134"/>
      </rPr>
      <t xml:space="preserve">
2）定性：选取性质特殊或存在风险的项目作为Key item，如具有某些定性特征因而更有可能包含重大错报的项，例如可疑、异常、存在较高重大错报风险或存在错报历史的项异常项或交易、于资产负债表日或中期报告日或附近时间所记录的交易、关联方交易等。我们需要将选择定性因素的标准记录于底稿中。一般通过BKD的ARP分析识别的定性项目可作为此处的定性样本。
定量关键性样本的测试阈值、定性关键性样本的定性因素需要确定相应的标准。
2、关键项数量和金额与&lt;VC&amp;VD.01.2 TOD 抽样工具输出-年审&gt;的关键项信息核对一致。
3、使用安永抽样工具确定扣除关键项后的剩余样本总体中的代表性样本的数量，若选择上传样本总体，能通过工具直接输出具体的代表性样本，若选择不上传总体，则可通过EY Random工具输出具体的代表性样本。
</t>
    </r>
    <phoneticPr fontId="188" type="noConversion"/>
  </si>
  <si>
    <r>
      <rPr>
        <b/>
        <sz val="10"/>
        <color rgb="FF000000"/>
        <rFont val="微软雅黑"/>
        <family val="2"/>
        <charset val="134"/>
      </rPr>
      <t xml:space="preserve">确定关键项（key item）及抽取代表性样本：
</t>
    </r>
    <r>
      <rPr>
        <sz val="10"/>
        <color rgb="FF000000"/>
        <rFont val="微软雅黑"/>
        <family val="2"/>
        <charset val="134"/>
      </rPr>
      <t>1、如费用科目剔除职工薪酬、折旧摊销等非同一SCOT费用类型后，发生额小于TE无需使用抽样工具抽样或为非复杂实体抽取样本数量为0时，在底稿做如下描述：剔除XXX费用类型后，剩余样本总体无金额大于测试阈值的样本，且从性质判断均不重大，我们认为无需再进一步执行抽样检查。
2、对于通过某费用类科目统一归集，再分摊至其他费用、成本科目的费用项目，通常这类业务记账标识等与预提冲销会有区别，应与被审计单位沟通各自的识别标记，以免混淆；这种情境下，此类费用项目应在统一归集及分摊的损益表科目执行TOD程序，且需在TOD抽样时作为单独的剔除项执行测试，其他科目直接剔除并ref。
3、注意“使用安永抽样工具对扣除关键项后的剩余样本总体抽取代表性样本”，上传skywind的样本总体应该是G31单元格，不应该是E42单元格，若未将关键性样本纳入样本总体，且剩余总体小于TE的情况下，skywind工具会报错。
4、实务中，若样本量特别大，上传会导致工具严重卡顿的情况下，</t>
    </r>
    <r>
      <rPr>
        <b/>
        <sz val="10"/>
        <color rgb="FF000000"/>
        <rFont val="微软雅黑"/>
        <family val="2"/>
        <charset val="134"/>
      </rPr>
      <t>可以选择不上传数据</t>
    </r>
    <r>
      <rPr>
        <sz val="10"/>
        <color rgb="FF000000"/>
        <rFont val="微软雅黑"/>
        <family val="2"/>
        <charset val="134"/>
      </rPr>
      <t>，仅使用工具选择样本量，然后线下手动选择关键样本以及使用EY random工具选择具体的代表性样本。</t>
    </r>
  </si>
  <si>
    <r>
      <t xml:space="preserve">确定关键项（key item）及抽取代表性样本：
</t>
    </r>
    <r>
      <rPr>
        <sz val="10"/>
        <color rgb="FF000000"/>
        <rFont val="微软雅黑"/>
        <family val="2"/>
        <charset val="134"/>
      </rPr>
      <t>1、已单独执行审计程序的费用明细项仍包括在样本池中进行抽样；
2、性质特殊的项未作为关键样本；
3、上传到工具中的样本总体未包含关键项和负值项</t>
    </r>
    <phoneticPr fontId="188" type="noConversion"/>
  </si>
  <si>
    <r>
      <rPr>
        <b/>
        <sz val="10"/>
        <color theme="1"/>
        <rFont val="微软雅黑"/>
        <family val="2"/>
        <charset val="134"/>
      </rPr>
      <t>合计</t>
    </r>
  </si>
  <si>
    <t>使用安永抽样工具对扣除关键项后的剩余样本总体抽取代表性样本</t>
    <phoneticPr fontId="188" type="noConversion"/>
  </si>
  <si>
    <t>扣除剔除项和关键项后剩余样本总体：</t>
    <phoneticPr fontId="188" type="noConversion"/>
  </si>
  <si>
    <t>●关于抽样策略的更多指引，可参考：</t>
    <phoneticPr fontId="188" type="noConversion"/>
  </si>
  <si>
    <t>《审计抽样指南》</t>
  </si>
  <si>
    <r>
      <rPr>
        <b/>
        <sz val="10"/>
        <rFont val="微软雅黑"/>
        <family val="2"/>
        <charset val="134"/>
      </rPr>
      <t>我们对抽出的关键项和代表性样本执行以下程序：</t>
    </r>
  </si>
  <si>
    <t>《ASSR1 - 审计抽样在实质性程序中的应用》</t>
  </si>
  <si>
    <t>安永属性测试说明：获取相关支持性文件（如采购订单、发票、交货单、供应商合同、供应商借项通知单、结算单），检查了日记账分录，并得出结论：所记录的费用为：</t>
    <phoneticPr fontId="188" type="noConversion"/>
  </si>
  <si>
    <t>基础操作指引-【04】</t>
  </si>
  <si>
    <t>进阶实操提示-【04】</t>
  </si>
  <si>
    <t>易错点-【04】</t>
  </si>
  <si>
    <t>A</t>
  </si>
  <si>
    <t>金额与支持性文件核对一致。</t>
  </si>
  <si>
    <r>
      <rPr>
        <b/>
        <sz val="10"/>
        <color rgb="FF000000"/>
        <rFont val="微软雅黑"/>
        <family val="2"/>
        <charset val="134"/>
      </rPr>
      <t xml:space="preserve">检查样本：
</t>
    </r>
    <r>
      <rPr>
        <sz val="10"/>
        <color rgb="FF000000"/>
        <rFont val="微软雅黑"/>
        <family val="2"/>
        <charset val="134"/>
      </rPr>
      <t xml:space="preserve">1、将&lt;VC&amp;VD.01.2 TOD 抽样工具输出-年审&gt;抽取的样本粘贴至表1；
2、在D列填充样本类型为关键项/代表性样本；
3、需要检查支持性证据并在K,L,M,N列中记录以下信息：
（1）供应商/分包商名称：根据获取的支持性文件填写供应商/分包商名称；
（2）获得的支持性证据的名称及编号：“支持性证据”的名称需要全部填列，“编号”可列示合同/发票/结算资料编号等，可以只列举其中主要的一项关键支持性文件编号。
填写支持性文件的编号是为了让TOD详细测试足以“Reperform"，即其他有经验的人员通过检查同样的支持性证据，足以形成同样的审计结论。由于TOD测试样本的支持性证据通常不会被上传canvas存档，因此需要在底稿中记录获取的支持性证据及编号（编号可只填列其中关键一项，如发票号、费用报销单编号等），以便于可以reperform.
（3）获得的关键交易凭据日期（费用实际发生日期）：根据获取到的支持性文件填写费用实际发生日期（如系某一期间的费用，可填列到月），费用实际发生日期的支持性文件包括但不限于：交货单、服务确认单、结算明细、行程单等，发票日期通常较难代表实际交易发生日期。如获取到多个支持性文件时，应相互验证检查业务实际发生日期准确后再填列。
（4）获得的交易凭据金额（费用实际发生金额）：根据获取到的支持性文件填列费用实际发生金额，费用实际发生金额的支持性文件包括但不限于结算资料、发票、合同/协议等。
4、O列check支持性证据金额与凭证金额之间的差异，若存在差异，需关注并解释；
5、费用详细测试所要求执行的“安永属性测试”的具体说明：
A.金额与支持性文件核对一致。——支持性文件显示的金额和账面记录金额一致。
B.记录在恰当的期间。——根据获取的支持性文件，检查费用的实际发生日期是否恰当；
C.分类恰当（即金额被记录至适当的账户，并包含在恰当的利润表项目中），这是基于费用的性质以及我们对该实体会计政策的理解。——检查是否根据支持性文件，根据费用的性质计入了适当的明细账户（例如：销售费用/差旅费）。
对于每一个测试属性，根据执行的情况填写Y或者N，不能填不适用（N/A）。
</t>
    </r>
  </si>
  <si>
    <r>
      <rPr>
        <b/>
        <sz val="10"/>
        <color rgb="FF000000"/>
        <rFont val="微软雅黑"/>
        <family val="2"/>
        <charset val="134"/>
      </rPr>
      <t xml:space="preserve">检查样本：
</t>
    </r>
    <r>
      <rPr>
        <sz val="10"/>
        <color rgb="FF000000"/>
        <rFont val="微软雅黑"/>
        <family val="2"/>
        <charset val="134"/>
      </rPr>
      <t>1、保有职业怀疑，当在TOD</t>
    </r>
    <r>
      <rPr>
        <b/>
        <sz val="10"/>
        <color rgb="FF000000"/>
        <rFont val="微软雅黑"/>
        <family val="2"/>
        <charset val="134"/>
      </rPr>
      <t>发现例外情况</t>
    </r>
    <r>
      <rPr>
        <sz val="10"/>
        <color rgb="FF000000"/>
        <rFont val="微软雅黑"/>
        <family val="2"/>
        <charset val="134"/>
      </rPr>
      <t>时，在</t>
    </r>
    <r>
      <rPr>
        <b/>
        <sz val="10"/>
        <color rgb="FF000000"/>
        <rFont val="微软雅黑"/>
        <family val="2"/>
        <charset val="134"/>
      </rPr>
      <t>第一时间反馈</t>
    </r>
    <r>
      <rPr>
        <sz val="10"/>
        <color rgb="FF000000"/>
        <rFont val="微软雅黑"/>
        <family val="2"/>
        <charset val="134"/>
      </rPr>
      <t>给EIC。发现错报时候要考虑该错报是否具有共同特征，总体中是否有其他样本存在同样的错误: 比如管理费用的水电费跨期，销售费用/制造费用的水电费是否跨期；
2、对于测试属性B&lt;如果该笔费用尚未支付，检查证据以确认其在期末是否适当计提&gt;，此处的确认是否计提不是检查计提明细，而是要检查外部证据，对于按期计提的费用，应进行retest；
3、费用的</t>
    </r>
    <r>
      <rPr>
        <b/>
        <sz val="10"/>
        <color rgb="FF000000"/>
        <rFont val="微软雅黑"/>
        <family val="2"/>
        <charset val="134"/>
      </rPr>
      <t>原始凭证/支持性证据</t>
    </r>
    <r>
      <rPr>
        <sz val="10"/>
        <color rgb="FF000000"/>
        <rFont val="微软雅黑"/>
        <family val="2"/>
        <charset val="134"/>
      </rPr>
      <t>通常包括哪些？
通常包括：合同；经批准的采购申请单、费用报销单、采购/费用明细清单；计提计算表、发票、结算资料。
1&gt; 广告费、业务宣传费：合同、公司内部审批单、计量/结算单、发票；
2&gt; 业务招待费：业务招待费审批单、费用报销审批单、发票；
3&gt; 低值易耗品：公司内部审批单、领用单/领用统计表（视公司情况而不同）、出库单；
4&gt; 差旅费：出差申请单、费用报销审批单、行程单、发票；
5&gt; 办公费：费用报销审批单、办公用品明细、发票；
6&gt; 会议费：费用报销审批单、合同、会议通知、会议签到表、会议纪要、发票；
7&gt; 中介机构费、咨询费（含顾问费）、诉讼费：合同、费用报销审批单、账单、发票；
8&gt; 培训费：培训通知、费用报销审批单、培训签到表、发票；
9&gt; 会员费：费用报销审批单、会员证明、发票；
10&gt; 计提类型的费用：计提测算表以及计提所依据的相关原始外部证据（如合同、记载数量的相关支持性证据）
提醒：</t>
    </r>
    <r>
      <rPr>
        <b/>
        <sz val="10"/>
        <color rgb="FF000000"/>
        <rFont val="微软雅黑"/>
        <family val="2"/>
        <charset val="134"/>
      </rPr>
      <t>付款水单不是细节测试必须获取的支持性文件</t>
    </r>
    <r>
      <rPr>
        <sz val="10"/>
        <color rgb="FF000000"/>
        <rFont val="微软雅黑"/>
        <family val="2"/>
        <charset val="134"/>
      </rPr>
      <t xml:space="preserve">，如果是IPO项目，需根据实际情况选择是否获取银行水单以执行相关核查工作。
举例：
（1）某项目抽中的TOD样本为某部门的水电费，会计凭证附件为管理层自制的“内部分摊计算表”，需要注意该“内部分摊计算表”并不构成外部的“支持性证据”；我们需要进一步将内部分摊计算表所记录的水电费总金额和水电费账单及发票进行对比，并检查分摊依据是否合理。实务中常见的分摊依据举例：1.按部门使用面积；2.按部门独立抄表的水电表的读数等。
（2）TOD 查看的是预提计算表一定要验证预提逻辑的合理性和基数的准确性。
提醒：检查样本时，应详细记录所检查支持性证据的信息，以达到可以“reperform”的程度。
</t>
    </r>
    <r>
      <rPr>
        <b/>
        <sz val="10"/>
        <color rgb="FF000000"/>
        <rFont val="微软雅黑"/>
        <family val="2"/>
        <charset val="134"/>
      </rPr>
      <t xml:space="preserve">
另外提示：若发现错报，则需参考&lt;TOD错报处理方案&gt;的指引进行处理
</t>
    </r>
    <r>
      <rPr>
        <sz val="10"/>
        <color rgb="FF000000"/>
        <rFont val="微软雅黑"/>
        <family val="2"/>
        <charset val="134"/>
      </rPr>
      <t xml:space="preserve">请参考GAM 审计抽样&lt;4.8 评价样本结果并对其作出结论&gt;进行处理
</t>
    </r>
  </si>
  <si>
    <r>
      <t xml:space="preserve">检查样本：
</t>
    </r>
    <r>
      <rPr>
        <sz val="10"/>
        <color rgb="FF000000"/>
        <rFont val="微软雅黑"/>
        <family val="2"/>
        <charset val="134"/>
      </rPr>
      <t>1、</t>
    </r>
    <r>
      <rPr>
        <b/>
        <sz val="10"/>
        <color rgb="FF000000"/>
        <rFont val="微软雅黑"/>
        <family val="2"/>
        <charset val="134"/>
      </rPr>
      <t>测试的样本</t>
    </r>
    <r>
      <rPr>
        <sz val="10"/>
        <color rgb="FF000000"/>
        <rFont val="微软雅黑"/>
        <family val="2"/>
        <charset val="134"/>
      </rPr>
      <t>与&lt;VC&amp;VD.01.2 TOD 抽样工具输出-年审&gt;抽样结果不一致；
2、未按"安永属性测试”执行测试，或实际是例外，但记录为无异常；
3、O列check支持性证据金额与凭证金额之间</t>
    </r>
    <r>
      <rPr>
        <b/>
        <sz val="10"/>
        <color rgb="FF000000"/>
        <rFont val="微软雅黑"/>
        <family val="2"/>
        <charset val="134"/>
      </rPr>
      <t>存在差异</t>
    </r>
    <r>
      <rPr>
        <sz val="10"/>
        <color rgb="FF000000"/>
        <rFont val="微软雅黑"/>
        <family val="2"/>
        <charset val="134"/>
      </rPr>
      <t>，未解释；
4、对检查出的例外情况，未执行进一步的审计工作；
5、检查原始凭证为费用按部门使用量计算的分配表，未进一步检查到分摊前的总金额、并检查分摊依据是否合理；
6、未记录检查样本支持性证据的信息，如费用实际发生日期、实际发生金额、支持性文件编号；
7、获得的支持性证据的名称及编号只填写了</t>
    </r>
    <r>
      <rPr>
        <b/>
        <sz val="10"/>
        <color rgb="FF000000"/>
        <rFont val="微软雅黑"/>
        <family val="2"/>
        <charset val="134"/>
      </rPr>
      <t>“记账凭证”</t>
    </r>
    <r>
      <rPr>
        <sz val="10"/>
        <color rgb="FF000000"/>
        <rFont val="微软雅黑"/>
        <family val="2"/>
        <charset val="134"/>
      </rPr>
      <t xml:space="preserve">字样。
</t>
    </r>
    <phoneticPr fontId="188" type="noConversion"/>
  </si>
  <si>
    <t>B</t>
  </si>
  <si>
    <t>记录在恰当的期间。</t>
  </si>
  <si>
    <t>C</t>
  </si>
  <si>
    <t>分类恰当（即金额被记录至适当的账户，并包含在恰当的利润表项目中），这是基于费用的性质以及我们对该实体会计政策的理解。</t>
  </si>
  <si>
    <r>
      <t>抽样</t>
    </r>
    <r>
      <rPr>
        <b/>
        <sz val="10"/>
        <rFont val="Arial"/>
        <family val="2"/>
      </rPr>
      <t>ID</t>
    </r>
  </si>
  <si>
    <t>样本类型</t>
  </si>
  <si>
    <t>凭证日期</t>
  </si>
  <si>
    <t>凭证号</t>
  </si>
  <si>
    <t>凭证摘要</t>
  </si>
  <si>
    <t>科目编码</t>
  </si>
  <si>
    <t>凭证金额</t>
  </si>
  <si>
    <r>
      <rPr>
        <b/>
        <sz val="10"/>
        <color rgb="FF000000"/>
        <rFont val="微软雅黑"/>
        <family val="2"/>
        <charset val="134"/>
      </rPr>
      <t>供应商</t>
    </r>
    <r>
      <rPr>
        <b/>
        <sz val="10"/>
        <color rgb="FF000000"/>
        <rFont val="Arial"/>
        <family val="2"/>
      </rPr>
      <t>/</t>
    </r>
    <r>
      <rPr>
        <b/>
        <sz val="10"/>
        <color rgb="FF000000"/>
        <rFont val="微软雅黑"/>
        <family val="2"/>
        <charset val="134"/>
      </rPr>
      <t>分包商名称</t>
    </r>
  </si>
  <si>
    <t>获得的支持性证据的名称及编号</t>
  </si>
  <si>
    <t>获得的交易凭据日期（费用实际发生日期）</t>
  </si>
  <si>
    <t>获得的交易凭据金额（费用实际发生金额）</t>
  </si>
  <si>
    <t>支持性证据金额与凭证金额之间的差异</t>
  </si>
  <si>
    <t>如有异常，请解释</t>
  </si>
  <si>
    <t>代表性样本</t>
  </si>
  <si>
    <t>4-记-26</t>
  </si>
  <si>
    <r>
      <rPr>
        <sz val="10"/>
        <rFont val="微软雅黑"/>
        <family val="2"/>
        <charset val="134"/>
      </rPr>
      <t>牛誉翠报北京业务代表孙小虎在</t>
    </r>
    <r>
      <rPr>
        <sz val="10"/>
        <rFont val="Arial"/>
        <family val="2"/>
      </rPr>
      <t>2025.3.20</t>
    </r>
    <r>
      <rPr>
        <sz val="10"/>
        <rFont val="微软雅黑"/>
        <family val="2"/>
        <charset val="134"/>
      </rPr>
      <t>从北京（</t>
    </r>
    <r>
      <rPr>
        <sz val="10"/>
        <rFont val="Arial"/>
        <family val="2"/>
      </rPr>
      <t>14:28</t>
    </r>
    <r>
      <rPr>
        <sz val="10"/>
        <rFont val="微软雅黑"/>
        <family val="2"/>
        <charset val="134"/>
      </rPr>
      <t>）到唐山上二级车京</t>
    </r>
    <r>
      <rPr>
        <sz val="10"/>
        <rFont val="Arial"/>
        <family val="2"/>
      </rPr>
      <t>Q56EQ2</t>
    </r>
    <r>
      <rPr>
        <sz val="10"/>
        <rFont val="微软雅黑"/>
        <family val="2"/>
        <charset val="134"/>
      </rPr>
      <t>车车费</t>
    </r>
    <r>
      <rPr>
        <sz val="10"/>
        <rFont val="Arial"/>
        <family val="2"/>
      </rPr>
      <t>107</t>
    </r>
    <r>
      <rPr>
        <sz val="10"/>
        <rFont val="微软雅黑"/>
        <family val="2"/>
        <charset val="134"/>
      </rPr>
      <t>元</t>
    </r>
    <phoneticPr fontId="188" type="noConversion"/>
  </si>
  <si>
    <t>销售费用\差旅费</t>
  </si>
  <si>
    <t>N/A</t>
    <phoneticPr fontId="188" type="noConversion"/>
  </si>
  <si>
    <r>
      <rPr>
        <sz val="10"/>
        <rFont val="微软雅黑"/>
        <family val="2"/>
        <charset val="134"/>
      </rPr>
      <t>费用审批单、出差行程单、发票（</t>
    </r>
    <r>
      <rPr>
        <sz val="10"/>
        <rFont val="Arial"/>
        <family val="2"/>
      </rPr>
      <t>0026321</t>
    </r>
    <r>
      <rPr>
        <sz val="10"/>
        <rFont val="微软雅黑"/>
        <family val="2"/>
        <charset val="134"/>
      </rPr>
      <t>）</t>
    </r>
    <phoneticPr fontId="188" type="noConversion"/>
  </si>
  <si>
    <t>N/A</t>
  </si>
  <si>
    <t>6-记-64</t>
  </si>
  <si>
    <r>
      <rPr>
        <sz val="10"/>
        <rFont val="微软雅黑"/>
        <family val="2"/>
        <charset val="134"/>
      </rPr>
      <t>冲销借款北京办</t>
    </r>
    <r>
      <rPr>
        <sz val="10"/>
        <rFont val="Arial"/>
        <family val="2"/>
      </rPr>
      <t>2025</t>
    </r>
    <r>
      <rPr>
        <sz val="10"/>
        <rFont val="微软雅黑"/>
        <family val="2"/>
        <charset val="134"/>
      </rPr>
      <t>年</t>
    </r>
    <r>
      <rPr>
        <sz val="10"/>
        <rFont val="Arial"/>
        <family val="2"/>
      </rPr>
      <t>3</t>
    </r>
    <r>
      <rPr>
        <sz val="10"/>
        <rFont val="微软雅黑"/>
        <family val="2"/>
        <charset val="134"/>
      </rPr>
      <t>月</t>
    </r>
    <r>
      <rPr>
        <sz val="10"/>
        <rFont val="Arial"/>
        <family val="2"/>
      </rPr>
      <t>3</t>
    </r>
    <r>
      <rPr>
        <sz val="10"/>
        <rFont val="微软雅黑"/>
        <family val="2"/>
        <charset val="134"/>
      </rPr>
      <t>台车辆加油卡充值</t>
    </r>
    <phoneticPr fontId="188" type="noConversion"/>
  </si>
  <si>
    <t>销售费用\车辆使用费</t>
  </si>
  <si>
    <t>XXXX公司</t>
  </si>
  <si>
    <r>
      <rPr>
        <sz val="10"/>
        <rFont val="微软雅黑"/>
        <family val="2"/>
        <charset val="134"/>
      </rPr>
      <t>费用审批单、充值明细、发票（编号</t>
    </r>
    <r>
      <rPr>
        <sz val="10"/>
        <rFont val="Arial"/>
        <family val="2"/>
      </rPr>
      <t>0051005</t>
    </r>
    <r>
      <rPr>
        <sz val="10"/>
        <rFont val="微软雅黑"/>
        <family val="2"/>
        <charset val="134"/>
      </rPr>
      <t>）</t>
    </r>
    <phoneticPr fontId="188" type="noConversion"/>
  </si>
  <si>
    <t>7-记-34</t>
  </si>
  <si>
    <r>
      <rPr>
        <sz val="10"/>
        <rFont val="微软雅黑"/>
        <family val="2"/>
        <charset val="134"/>
      </rPr>
      <t>韩轶哲报</t>
    </r>
    <r>
      <rPr>
        <sz val="10"/>
        <rFont val="Arial"/>
        <family val="2"/>
      </rPr>
      <t>2025.7.3</t>
    </r>
    <r>
      <rPr>
        <sz val="10"/>
        <rFont val="微软雅黑"/>
        <family val="2"/>
        <charset val="134"/>
      </rPr>
      <t>支付</t>
    </r>
    <r>
      <rPr>
        <sz val="10"/>
        <rFont val="Arial"/>
        <family val="2"/>
      </rPr>
      <t>2025.06</t>
    </r>
    <r>
      <rPr>
        <sz val="10"/>
        <rFont val="微软雅黑"/>
        <family val="2"/>
        <charset val="134"/>
      </rPr>
      <t>月石家庄办事处促销物料费用）</t>
    </r>
    <phoneticPr fontId="188" type="noConversion"/>
  </si>
  <si>
    <t>销售费用\广告宣传费</t>
  </si>
  <si>
    <r>
      <rPr>
        <sz val="10"/>
        <color rgb="FF000000"/>
        <rFont val="微软雅黑"/>
        <family val="2"/>
        <charset val="134"/>
      </rPr>
      <t>费用审批单、合同、物料明细、发票（编号</t>
    </r>
    <r>
      <rPr>
        <sz val="10"/>
        <color rgb="FF000000"/>
        <rFont val="Arial"/>
        <family val="2"/>
      </rPr>
      <t>0038507</t>
    </r>
    <r>
      <rPr>
        <sz val="10"/>
        <color rgb="FF000000"/>
        <rFont val="微软雅黑"/>
        <family val="2"/>
        <charset val="134"/>
      </rPr>
      <t>）</t>
    </r>
  </si>
  <si>
    <t>11-记-43</t>
  </si>
  <si>
    <r>
      <rPr>
        <sz val="10"/>
        <rFont val="微软雅黑"/>
        <family val="2"/>
        <charset val="134"/>
      </rPr>
      <t>冲销借款</t>
    </r>
    <r>
      <rPr>
        <sz val="10"/>
        <rFont val="Arial"/>
        <family val="2"/>
      </rPr>
      <t>2025.11.10</t>
    </r>
    <r>
      <rPr>
        <sz val="10"/>
        <rFont val="微软雅黑"/>
        <family val="2"/>
        <charset val="134"/>
      </rPr>
      <t>北京市区车京</t>
    </r>
    <r>
      <rPr>
        <sz val="10"/>
        <rFont val="Arial"/>
        <family val="2"/>
      </rPr>
      <t>P788J6</t>
    </r>
    <r>
      <rPr>
        <sz val="10"/>
        <rFont val="微软雅黑"/>
        <family val="2"/>
        <charset val="134"/>
      </rPr>
      <t>购买</t>
    </r>
    <r>
      <rPr>
        <sz val="10"/>
        <rFont val="Arial"/>
        <family val="2"/>
      </rPr>
      <t>2024.12.6-2025.12.5</t>
    </r>
    <r>
      <rPr>
        <sz val="10"/>
        <rFont val="微软雅黑"/>
        <family val="2"/>
        <charset val="134"/>
      </rPr>
      <t>车辆保险费</t>
    </r>
    <r>
      <rPr>
        <sz val="10"/>
        <rFont val="Arial"/>
        <family val="2"/>
      </rPr>
      <t>4481.61</t>
    </r>
    <r>
      <rPr>
        <sz val="10"/>
        <rFont val="微软雅黑"/>
        <family val="2"/>
        <charset val="134"/>
      </rPr>
      <t>元</t>
    </r>
    <phoneticPr fontId="188" type="noConversion"/>
  </si>
  <si>
    <r>
      <rPr>
        <sz val="10"/>
        <rFont val="微软雅黑"/>
        <family val="2"/>
        <charset val="134"/>
      </rPr>
      <t>费用审批单、保单、发票（编号</t>
    </r>
    <r>
      <rPr>
        <sz val="10"/>
        <rFont val="Arial"/>
        <family val="2"/>
      </rPr>
      <t>0053008</t>
    </r>
    <r>
      <rPr>
        <sz val="10"/>
        <rFont val="微软雅黑"/>
        <family val="2"/>
        <charset val="134"/>
      </rPr>
      <t>）</t>
    </r>
    <phoneticPr fontId="188" type="noConversion"/>
  </si>
  <si>
    <r>
      <t>2025-12-6</t>
    </r>
    <r>
      <rPr>
        <sz val="10"/>
        <rFont val="等线"/>
        <family val="2"/>
        <charset val="134"/>
      </rPr>
      <t>至</t>
    </r>
    <r>
      <rPr>
        <sz val="10"/>
        <rFont val="Arial"/>
        <family val="2"/>
      </rPr>
      <t>2026-12-5</t>
    </r>
    <phoneticPr fontId="188" type="noConversion"/>
  </si>
  <si>
    <t>04-付款凭证-7</t>
  </si>
  <si>
    <t>宋昭震经办众城专利费</t>
    <phoneticPr fontId="188" type="noConversion"/>
  </si>
  <si>
    <t>管理费用\管理费用\其他</t>
  </si>
  <si>
    <t>费用审批单、专利申请书、发票（编号0052004）</t>
    <phoneticPr fontId="188" type="noConversion"/>
  </si>
  <si>
    <r>
      <rPr>
        <b/>
        <sz val="10"/>
        <color rgb="FFFF0000"/>
        <rFont val="微软雅黑"/>
        <family val="2"/>
        <charset val="134"/>
      </rPr>
      <t>异常解释：</t>
    </r>
    <r>
      <rPr>
        <b/>
        <sz val="10"/>
        <color rgb="FFFF0000"/>
        <rFont val="Arial"/>
        <family val="2"/>
      </rPr>
      <t>(</t>
    </r>
    <r>
      <rPr>
        <b/>
        <sz val="10"/>
        <color rgb="FFFF0000"/>
        <rFont val="微软雅黑"/>
        <family val="2"/>
        <charset val="134"/>
      </rPr>
      <t>如以上有</t>
    </r>
    <r>
      <rPr>
        <b/>
        <sz val="10"/>
        <color rgb="FFFF0000"/>
        <rFont val="Arial"/>
        <family val="2"/>
      </rPr>
      <t>"N",</t>
    </r>
    <r>
      <rPr>
        <b/>
        <sz val="10"/>
        <color rgb="FFFF0000"/>
        <rFont val="微软雅黑"/>
        <family val="2"/>
        <charset val="134"/>
      </rPr>
      <t>则需详细解释异常情况并且记录如何解决，包括记录执行的额外的实质性程序）</t>
    </r>
  </si>
  <si>
    <t>未见异常</t>
  </si>
  <si>
    <t>EY Atlas</t>
    <phoneticPr fontId="188" type="noConversion"/>
  </si>
  <si>
    <r>
      <rPr>
        <b/>
        <sz val="10"/>
        <color rgb="FFFF0000"/>
        <rFont val="微软雅黑"/>
        <family val="2"/>
        <charset val="134"/>
      </rPr>
      <t>表</t>
    </r>
    <r>
      <rPr>
        <b/>
        <sz val="10"/>
        <color rgb="FFFF0000"/>
        <rFont val="Arial"/>
        <family val="2"/>
      </rPr>
      <t>2</t>
    </r>
  </si>
  <si>
    <r>
      <rPr>
        <b/>
        <sz val="10"/>
        <color rgb="FF000000"/>
        <rFont val="微软雅黑"/>
        <family val="2"/>
        <charset val="134"/>
      </rPr>
      <t>我们根据剔除负值项金额是否重大</t>
    </r>
    <r>
      <rPr>
        <b/>
        <sz val="10"/>
        <color rgb="FF000000"/>
        <rFont val="Arial"/>
        <family val="2"/>
      </rPr>
      <t>(</t>
    </r>
    <r>
      <rPr>
        <b/>
        <sz val="10"/>
        <color rgb="FF000000"/>
        <rFont val="微软雅黑"/>
        <family val="2"/>
        <charset val="134"/>
      </rPr>
      <t>如绝对值是否超过</t>
    </r>
    <r>
      <rPr>
        <b/>
        <sz val="10"/>
        <color rgb="FF000000"/>
        <rFont val="Arial"/>
        <family val="2"/>
      </rPr>
      <t>TT</t>
    </r>
    <r>
      <rPr>
        <b/>
        <sz val="10"/>
        <color rgb="FF000000"/>
        <rFont val="微软雅黑"/>
        <family val="2"/>
        <charset val="134"/>
      </rPr>
      <t>）、性质是否特殊，判断是否需要对负值项使用安永抽样工具执行抽样检查，我们将执行的工作记录以下：</t>
    </r>
  </si>
  <si>
    <t>基础操作指引-【05】</t>
  </si>
  <si>
    <t>进阶实操提示-【05】</t>
  </si>
  <si>
    <t>易错点-【05】</t>
  </si>
  <si>
    <r>
      <t xml:space="preserve">检查负值：
</t>
    </r>
    <r>
      <rPr>
        <sz val="10"/>
        <color rgb="FF000000"/>
        <rFont val="微软雅黑"/>
        <family val="2"/>
        <charset val="134"/>
      </rPr>
      <t>1、我们根据剔除负值项金额是否重大(如绝对值是否超过TT）、性质是否特殊，判断是否需要对负值项使用安永执行抽样检查，
（1）如果负值中属于冲销预提费用产生的金额，可以查看小灯泡获得指引；
（2）其他性质的负值，如金额重大（如绝对值金额超过TT），或性质特殊，要考虑是否对负值执行抽样，并将抽样策略记录于</t>
    </r>
    <r>
      <rPr>
        <sz val="10"/>
        <color rgb="FFFF0000"/>
        <rFont val="微软雅黑"/>
        <family val="2"/>
        <charset val="134"/>
      </rPr>
      <t>b.1</t>
    </r>
    <r>
      <rPr>
        <sz val="10"/>
        <color rgb="FF000000"/>
        <rFont val="微软雅黑"/>
        <family val="2"/>
        <charset val="134"/>
      </rPr>
      <t xml:space="preserve">。
2、在表b.2对抽出的负值样本进行检查时，需要检查的安永属性测试：1）负值产生的原因是否合理；2）负值入账的期间是否合理；3）负值金额是否正确。
对于每一个测试属性，根据执行的情况填写Y或者N，不能填不适用（N/A）。
</t>
    </r>
    <phoneticPr fontId="188" type="noConversion"/>
  </si>
  <si>
    <r>
      <t xml:space="preserve">检查负值：
</t>
    </r>
    <r>
      <rPr>
        <sz val="10"/>
        <rFont val="微软雅黑"/>
        <family val="2"/>
        <charset val="134"/>
      </rPr>
      <t>1、如果发现有</t>
    </r>
    <r>
      <rPr>
        <b/>
        <sz val="10"/>
        <rFont val="微软雅黑"/>
        <family val="2"/>
        <charset val="134"/>
      </rPr>
      <t>以下类型的负值</t>
    </r>
    <r>
      <rPr>
        <sz val="10"/>
        <rFont val="微软雅黑"/>
        <family val="2"/>
        <charset val="134"/>
      </rPr>
      <t>，例如：对以前年度、期间的账务处理进行冲销或更正，未注明原因的冲销，冲销原并未计入费用科目的金额，发现这类异常项需要及时和FIC/EIC汇报！因为其中可能发生错报的可能性较大！
2、如果负值样本为负数冲销，不能仅说明冲销后等于0，要分析冲销是0的合理性，比如预提冲销后，再根据实际情况确认；且根据实际情况确认的金额和原预提数差异不重大。</t>
    </r>
    <phoneticPr fontId="188" type="noConversion"/>
  </si>
  <si>
    <r>
      <t xml:space="preserve">检查负值：
</t>
    </r>
    <r>
      <rPr>
        <sz val="10"/>
        <color rgb="FF000000"/>
        <rFont val="微软雅黑"/>
        <family val="2"/>
        <charset val="134"/>
      </rPr>
      <t>1、未对已剔除的金额重大或性质特殊的负值进行检查；
2、无单项金额大于TT但是</t>
    </r>
    <r>
      <rPr>
        <b/>
        <sz val="10"/>
        <color rgb="FF000000"/>
        <rFont val="微软雅黑"/>
        <family val="2"/>
        <charset val="134"/>
      </rPr>
      <t>已剔除负值绝对值金额合计大于TE</t>
    </r>
    <r>
      <rPr>
        <sz val="10"/>
        <color rgb="FF000000"/>
        <rFont val="微软雅黑"/>
        <family val="2"/>
        <charset val="134"/>
      </rPr>
      <t>时，未单独将负值作为一个样本池执行抽样检查；
3、负值样本的检查</t>
    </r>
    <r>
      <rPr>
        <b/>
        <sz val="10"/>
        <color rgb="FF000000"/>
        <rFont val="微软雅黑"/>
        <family val="2"/>
        <charset val="134"/>
      </rPr>
      <t>没有记录检查资料和检查情况</t>
    </r>
    <r>
      <rPr>
        <sz val="10"/>
        <color rgb="FF000000"/>
        <rFont val="微软雅黑"/>
        <family val="2"/>
        <charset val="134"/>
      </rPr>
      <t>；
4、我们执行的工作和结论未记录或记录不恰当。</t>
    </r>
    <phoneticPr fontId="188" type="noConversion"/>
  </si>
  <si>
    <t>a</t>
  </si>
  <si>
    <r>
      <rPr>
        <b/>
        <sz val="10"/>
        <color rgb="FF000000"/>
        <rFont val="微软雅黑"/>
        <family val="2"/>
        <charset val="134"/>
      </rPr>
      <t>我们对负值性质及金额是否重大进行分析记录在以下：注：如果负数中属于冲销预提费用产生的金额建议查看小灯泡获取指引。</t>
    </r>
  </si>
  <si>
    <r>
      <rPr>
        <b/>
        <sz val="10"/>
        <color rgb="FF000000"/>
        <rFont val="微软雅黑"/>
        <family val="2"/>
        <charset val="134"/>
      </rPr>
      <t>按照负值性质分类：</t>
    </r>
  </si>
  <si>
    <r>
      <rPr>
        <b/>
        <sz val="10"/>
        <rFont val="微软雅黑"/>
        <family val="2"/>
        <charset val="134"/>
      </rPr>
      <t>金额</t>
    </r>
  </si>
  <si>
    <t>是否抽样进行进一步工作</t>
  </si>
  <si>
    <r>
      <rPr>
        <b/>
        <sz val="10"/>
        <color rgb="FF000000"/>
        <rFont val="微软雅黑"/>
        <family val="2"/>
        <charset val="134"/>
      </rPr>
      <t>冲销预提费用</t>
    </r>
  </si>
  <si>
    <r>
      <rPr>
        <b/>
        <sz val="10"/>
        <color rgb="FF000000"/>
        <rFont val="微软雅黑"/>
        <family val="2"/>
        <charset val="134"/>
      </rPr>
      <t>其他性质</t>
    </r>
  </si>
  <si>
    <r>
      <rPr>
        <b/>
        <sz val="10"/>
        <color rgb="FF000000"/>
        <rFont val="微软雅黑"/>
        <family val="2"/>
        <charset val="134"/>
      </rPr>
      <t>合计</t>
    </r>
  </si>
  <si>
    <t>b.1</t>
  </si>
  <si>
    <r>
      <rPr>
        <b/>
        <sz val="10"/>
        <rFont val="微软雅黑"/>
        <family val="2"/>
        <charset val="134"/>
      </rPr>
      <t>如决定对负值进行抽样，则将抽样策略记录在以下：</t>
    </r>
  </si>
  <si>
    <r>
      <rPr>
        <sz val="10"/>
        <color rgb="FF000000"/>
        <rFont val="微软雅黑"/>
      </rPr>
      <t>经查看负值</t>
    </r>
    <r>
      <rPr>
        <sz val="10"/>
        <color rgb="FF000000"/>
        <rFont val="Arial"/>
      </rPr>
      <t>JE</t>
    </r>
    <r>
      <rPr>
        <sz val="10"/>
        <color rgb="FF000000"/>
        <rFont val="微软雅黑"/>
      </rPr>
      <t>，发现</t>
    </r>
    <r>
      <rPr>
        <sz val="10"/>
        <color rgb="FF000000"/>
        <rFont val="Arial"/>
      </rPr>
      <t>XYZ</t>
    </r>
    <r>
      <rPr>
        <sz val="10"/>
        <color rgb="FF000000"/>
        <rFont val="微软雅黑"/>
      </rPr>
      <t>公司的负值主要为账务调整及冲销预提费用所产生。因冲销预提费用产生负值的绝对值小于</t>
    </r>
    <r>
      <rPr>
        <sz val="10"/>
        <color rgb="FF000000"/>
        <rFont val="Arial"/>
      </rPr>
      <t>TE</t>
    </r>
    <r>
      <rPr>
        <sz val="10"/>
        <color rgb="FF000000"/>
        <rFont val="微软雅黑"/>
      </rPr>
      <t>且无单项金额大于</t>
    </r>
    <r>
      <rPr>
        <sz val="10"/>
        <color rgb="FF000000"/>
        <rFont val="Arial"/>
      </rPr>
      <t>TT</t>
    </r>
    <r>
      <rPr>
        <sz val="10"/>
        <color rgb="FF000000"/>
        <rFont val="微软雅黑"/>
      </rPr>
      <t>的项，不进一步对冲销预提费用执行检查程序。但其他性质的费用（账务调整）有一笔重大账务调整，我们对其进一步执行检查程序，检查情况详见</t>
    </r>
    <r>
      <rPr>
        <b/>
        <sz val="10"/>
        <color rgb="FFFF0000"/>
        <rFont val="Arial"/>
      </rPr>
      <t>b.2</t>
    </r>
  </si>
  <si>
    <t>b.2</t>
  </si>
  <si>
    <r>
      <rPr>
        <b/>
        <sz val="10"/>
        <rFont val="微软雅黑"/>
        <family val="2"/>
        <charset val="134"/>
      </rPr>
      <t>我们对抽取的样本执行以下工作：</t>
    </r>
  </si>
  <si>
    <r>
      <rPr>
        <b/>
        <sz val="10"/>
        <rFont val="微软雅黑"/>
        <family val="2"/>
        <charset val="134"/>
      </rPr>
      <t>安永属性测试说明：</t>
    </r>
  </si>
  <si>
    <t>D</t>
  </si>
  <si>
    <r>
      <rPr>
        <b/>
        <sz val="10"/>
        <color theme="1"/>
        <rFont val="微软雅黑"/>
        <family val="2"/>
        <charset val="134"/>
      </rPr>
      <t>负值产生的原因是否合理。</t>
    </r>
  </si>
  <si>
    <t>E</t>
  </si>
  <si>
    <r>
      <rPr>
        <b/>
        <sz val="10"/>
        <color theme="1"/>
        <rFont val="微软雅黑"/>
        <family val="2"/>
        <charset val="134"/>
      </rPr>
      <t>负值入账的期间是否合理。</t>
    </r>
  </si>
  <si>
    <t>F</t>
  </si>
  <si>
    <r>
      <rPr>
        <b/>
        <sz val="10"/>
        <color theme="1"/>
        <rFont val="微软雅黑"/>
        <family val="2"/>
        <charset val="134"/>
      </rPr>
      <t>负值金额是否正确。</t>
    </r>
  </si>
  <si>
    <t>金额</t>
  </si>
  <si>
    <t>获得支持性证据的名称及编号</t>
  </si>
  <si>
    <t>负值产生的原因</t>
  </si>
  <si>
    <t>07-转账凭证-41</t>
  </si>
  <si>
    <t>查7转37#凭证，科目误，调整</t>
  </si>
  <si>
    <t>管理费用\低值易耗品摊销</t>
  </si>
  <si>
    <r>
      <rPr>
        <sz val="10"/>
        <color rgb="FF000000"/>
        <rFont val="微软雅黑"/>
        <family val="2"/>
        <charset val="134"/>
      </rPr>
      <t>调整说明、原记账凭证及其附件低值易耗品分配清单、出库单（</t>
    </r>
    <r>
      <rPr>
        <sz val="10"/>
        <color rgb="FF000000"/>
        <rFont val="Arial"/>
        <family val="2"/>
      </rPr>
      <t>CK2023072600156)</t>
    </r>
  </si>
  <si>
    <r>
      <t>2025</t>
    </r>
    <r>
      <rPr>
        <sz val="10"/>
        <rFont val="微软雅黑"/>
        <family val="2"/>
        <charset val="134"/>
      </rPr>
      <t>年</t>
    </r>
    <r>
      <rPr>
        <sz val="10"/>
        <rFont val="Arial"/>
        <family val="2"/>
      </rPr>
      <t>7</t>
    </r>
    <r>
      <rPr>
        <sz val="10"/>
        <rFont val="微软雅黑"/>
        <family val="2"/>
        <charset val="134"/>
      </rPr>
      <t>月分配低值易耗品时部门选择有误将应计入制造费用的低值易耗品误计入管理费用，月底予以了更正</t>
    </r>
    <phoneticPr fontId="188" type="noConversion"/>
  </si>
  <si>
    <t>Skywind-TOD</t>
  </si>
  <si>
    <r>
      <rPr>
        <sz val="11"/>
        <color rgb="FFFFFFFF"/>
        <rFont val="微软雅黑"/>
        <family val="2"/>
        <charset val="134"/>
      </rPr>
      <t>抽样策略工作底稿</t>
    </r>
  </si>
  <si>
    <r>
      <rPr>
        <sz val="11"/>
        <color rgb="FFFFFFFF"/>
        <rFont val="微软雅黑"/>
        <family val="2"/>
        <charset val="134"/>
      </rPr>
      <t>客户名称</t>
    </r>
  </si>
  <si>
    <r>
      <rPr>
        <sz val="11"/>
        <color rgb="FFFFFFFF"/>
        <rFont val="微软雅黑"/>
        <family val="2"/>
        <charset val="134"/>
      </rPr>
      <t>截止日期</t>
    </r>
  </si>
  <si>
    <t>2025/12/31</t>
  </si>
  <si>
    <r>
      <rPr>
        <sz val="11"/>
        <color rgb="FFFFFFFF"/>
        <rFont val="微软雅黑"/>
        <family val="2"/>
        <charset val="134"/>
      </rPr>
      <t xml:space="preserve">Canvas </t>
    </r>
    <r>
      <rPr>
        <sz val="11"/>
        <color rgb="FFFFFFFF"/>
        <rFont val="Arial"/>
        <family val="2"/>
      </rPr>
      <t>ID</t>
    </r>
  </si>
  <si>
    <t>0000</t>
  </si>
  <si>
    <r>
      <rPr>
        <b/>
        <sz val="11"/>
        <color rgb="FFFFFFFF"/>
        <rFont val="微软雅黑"/>
        <family val="2"/>
        <charset val="134"/>
      </rPr>
      <t>抽样项目基础信息</t>
    </r>
  </si>
  <si>
    <t>易错点-【01】</t>
    <phoneticPr fontId="226" type="noConversion"/>
  </si>
  <si>
    <r>
      <rPr>
        <b/>
        <sz val="10"/>
        <color rgb="FF000000"/>
        <rFont val="微软雅黑"/>
        <family val="2"/>
        <charset val="134"/>
      </rPr>
      <t xml:space="preserve">基础信息：
</t>
    </r>
    <r>
      <rPr>
        <sz val="10"/>
        <color rgb="FF000000"/>
        <rFont val="微软雅黑"/>
        <family val="2"/>
        <charset val="134"/>
      </rPr>
      <t xml:space="preserve">1、审计期间：若只在年末执行TOD测试，则选”期末“；
2、测试涵盖的认定：细节测试验证发生，计量，列报和披露，不涉及完整性认定；
3、可容忍误差 （TE）、是否存在与上述认定相关的舞弊或特别风险、综合风险评估（CRA）、是否为PCAOB审计等信息，需要按照Canvas设置和Canvas内对应底稿的评估结果进行填列并与项目组沟通确认。
</t>
    </r>
    <r>
      <rPr>
        <b/>
        <sz val="10"/>
        <color rgb="FF000000"/>
        <rFont val="微软雅黑"/>
        <family val="2"/>
        <charset val="134"/>
      </rPr>
      <t xml:space="preserve">以上信息填列错误可能会导致样本量计算不准确，导致审计程序执行不足或过度审计。在不确定时请及时与FIC或EIC确认。
</t>
    </r>
    <phoneticPr fontId="188" type="noConversion"/>
  </si>
  <si>
    <r>
      <rPr>
        <b/>
        <sz val="10"/>
        <color theme="1"/>
        <rFont val="微软雅黑"/>
        <family val="2"/>
        <charset val="134"/>
      </rPr>
      <t>基础信息：
●实体复杂度：</t>
    </r>
    <r>
      <rPr>
        <sz val="10"/>
        <color theme="1"/>
        <rFont val="微软雅黑"/>
        <family val="2"/>
        <charset val="134"/>
      </rPr>
      <t xml:space="preserve">
实体是否为非复杂实体（结论）：项目按性质分为两类：复杂和非复杂（NCE），其中NCE需要满足以下条件：该实体非PIE或该实体非PIE的组成部分且该审计程序不用于支持集团审计结论。
●</t>
    </r>
    <r>
      <rPr>
        <b/>
        <sz val="10"/>
        <color theme="1"/>
        <rFont val="微软雅黑"/>
        <family val="2"/>
        <charset val="134"/>
      </rPr>
      <t>信息及时更新：</t>
    </r>
    <r>
      <rPr>
        <sz val="10"/>
        <color theme="1"/>
        <rFont val="微软雅黑"/>
        <family val="2"/>
        <charset val="134"/>
      </rPr>
      <t xml:space="preserve">
底稿完成前再次确认最终TE金额。如抽样完成后，TE变小，需要根据TE的变动情况考虑重新计算应抽取的样本数量并检查补充样本，同时在TOD底稿做好记录。即当最终的TE大于抽样时的TE无需重新执行抽样程序补充样本；否则需要根据最终的TE重新抽取样本，新抽取的样本数量剔除已经检查的样本数量后再在新抽取的样本中补充检查剩余的样本，剩余样本选择的理由需在底稿中进行记录。</t>
    </r>
    <phoneticPr fontId="227" type="noConversion"/>
  </si>
  <si>
    <r>
      <rPr>
        <b/>
        <sz val="10"/>
        <color theme="1"/>
        <rFont val="微软雅黑"/>
        <family val="2"/>
        <charset val="134"/>
      </rPr>
      <t>基础信息：</t>
    </r>
    <r>
      <rPr>
        <sz val="10"/>
        <color theme="1"/>
        <rFont val="微软雅黑"/>
        <family val="2"/>
        <charset val="134"/>
      </rPr>
      <t xml:space="preserve">
1、基本信息填列不正确，导致样本量计算错误；
2、TE、CRA等信息发生变化，未及时更新；
3、认定选错
4、实体是否为PIE选择错误。常见于PIE的组成部分，比如公司是PIE公司的组成部分，scope为特定程序，且销售费用、管理费用包含在该特定程序的范围内，即该公司的销售费用、管理费用程序为集团审计结论提供证据。审计团队在填列参数时，错误的选择为非PIE。</t>
    </r>
    <phoneticPr fontId="227" type="noConversion"/>
  </si>
  <si>
    <r>
      <rPr>
        <b/>
        <sz val="11"/>
        <color rgb="FF1A1A24"/>
        <rFont val="微软雅黑"/>
        <family val="2"/>
        <charset val="134"/>
      </rPr>
      <t>版本号</t>
    </r>
  </si>
  <si>
    <t>V2.0.0</t>
  </si>
  <si>
    <r>
      <t xml:space="preserve">Skywind TOD </t>
    </r>
    <r>
      <rPr>
        <b/>
        <sz val="11"/>
        <rFont val="微软雅黑"/>
        <family val="2"/>
        <charset val="134"/>
      </rPr>
      <t>抽样记录</t>
    </r>
  </si>
  <si>
    <t>033ABBD5B21C4C05ADF7A4E16AB86948</t>
    <phoneticPr fontId="188" type="noConversion"/>
  </si>
  <si>
    <r>
      <rPr>
        <b/>
        <sz val="11"/>
        <color rgb="FF1A1A24"/>
        <rFont val="微软雅黑"/>
        <family val="2"/>
        <charset val="134"/>
      </rPr>
      <t>测试类型</t>
    </r>
  </si>
  <si>
    <r>
      <rPr>
        <sz val="11"/>
        <color rgb="FF1A1A24"/>
        <rFont val="微软雅黑"/>
        <family val="2"/>
        <charset val="134"/>
      </rPr>
      <t>详细测试</t>
    </r>
  </si>
  <si>
    <r>
      <rPr>
        <b/>
        <sz val="11"/>
        <color rgb="FF1A1A24"/>
        <rFont val="微软雅黑"/>
        <family val="2"/>
        <charset val="134"/>
      </rPr>
      <t>重大账户类型</t>
    </r>
  </si>
  <si>
    <t>费用</t>
  </si>
  <si>
    <r>
      <rPr>
        <b/>
        <sz val="11"/>
        <color rgb="FF1A1A24"/>
        <rFont val="微软雅黑"/>
        <family val="2"/>
        <charset val="134"/>
      </rPr>
      <t>抽样科目</t>
    </r>
  </si>
  <si>
    <t>U.管理费用, U.销售费用</t>
  </si>
  <si>
    <r>
      <rPr>
        <b/>
        <sz val="11"/>
        <color rgb="FF1A1A24"/>
        <rFont val="微软雅黑"/>
        <family val="2"/>
        <charset val="134"/>
      </rPr>
      <t>审计期间</t>
    </r>
  </si>
  <si>
    <t>期末</t>
  </si>
  <si>
    <t>是否已执行利润表中期抽样</t>
  </si>
  <si>
    <r>
      <rPr>
        <b/>
        <sz val="11"/>
        <color rgb="FF1A1A24"/>
        <rFont val="微软雅黑"/>
        <family val="2"/>
        <charset val="134"/>
      </rPr>
      <t>可容忍误差</t>
    </r>
    <r>
      <rPr>
        <b/>
        <sz val="11"/>
        <color rgb="FF1A1A24"/>
        <rFont val="Arial"/>
        <family val="2"/>
      </rPr>
      <t xml:space="preserve"> </t>
    </r>
    <r>
      <rPr>
        <b/>
        <sz val="11"/>
        <color rgb="FF1A1A24"/>
        <rFont val="微软雅黑"/>
        <family val="2"/>
        <charset val="134"/>
      </rPr>
      <t>（</t>
    </r>
    <r>
      <rPr>
        <b/>
        <sz val="11"/>
        <color rgb="FF1A1A24"/>
        <rFont val="Arial"/>
        <family val="2"/>
      </rPr>
      <t>TE</t>
    </r>
    <r>
      <rPr>
        <b/>
        <sz val="11"/>
        <color rgb="FF1A1A24"/>
        <rFont val="微软雅黑"/>
        <family val="2"/>
        <charset val="134"/>
      </rPr>
      <t>）</t>
    </r>
  </si>
  <si>
    <t>787,500.00</t>
  </si>
  <si>
    <r>
      <rPr>
        <b/>
        <sz val="11"/>
        <color rgb="FF1A1A24"/>
        <rFont val="微软雅黑"/>
        <family val="2"/>
        <charset val="134"/>
      </rPr>
      <t>测试涵盖的认定</t>
    </r>
  </si>
  <si>
    <t>存在/发生, 计量/计价, 列报和披露</t>
  </si>
  <si>
    <r>
      <rPr>
        <b/>
        <sz val="11"/>
        <color rgb="FF1A1A24"/>
        <rFont val="微软雅黑"/>
        <family val="2"/>
        <charset val="134"/>
      </rPr>
      <t>是否存在与上述认定相关的舞弊或特别风险？</t>
    </r>
  </si>
  <si>
    <r>
      <rPr>
        <b/>
        <sz val="11"/>
        <color rgb="FF1A1A24"/>
        <rFont val="微软雅黑"/>
        <family val="2"/>
        <charset val="134"/>
      </rPr>
      <t>综合风险评估</t>
    </r>
  </si>
  <si>
    <t>最低</t>
  </si>
  <si>
    <r>
      <rPr>
        <b/>
        <sz val="11"/>
        <color rgb="FF1A1A24"/>
        <rFont val="微软雅黑"/>
        <family val="2"/>
        <charset val="134"/>
      </rPr>
      <t>是否为</t>
    </r>
    <r>
      <rPr>
        <b/>
        <sz val="11"/>
        <color rgb="FF1A1A24"/>
        <rFont val="Arial"/>
        <family val="2"/>
      </rPr>
      <t>PCAOB</t>
    </r>
    <r>
      <rPr>
        <b/>
        <sz val="11"/>
        <color rgb="FF1A1A24"/>
        <rFont val="微软雅黑"/>
        <family val="2"/>
        <charset val="134"/>
      </rPr>
      <t>审计？</t>
    </r>
  </si>
  <si>
    <r>
      <rPr>
        <b/>
        <sz val="11"/>
        <color rgb="FF1A1A24"/>
        <rFont val="微软雅黑"/>
        <family val="2"/>
        <charset val="134"/>
      </rPr>
      <t>您是否正在上传数据以进行样本选择？</t>
    </r>
  </si>
  <si>
    <t>是否适用于非复杂方法？（结论）</t>
  </si>
  <si>
    <r>
      <rPr>
        <sz val="11"/>
        <color rgb="FF1A1A24"/>
        <rFont val="宋体"/>
        <family val="3"/>
        <charset val="134"/>
      </rPr>
      <t>是否适用于非复杂方法</t>
    </r>
    <r>
      <rPr>
        <sz val="11"/>
        <color rgb="FF1A1A24"/>
        <rFont val="微软雅黑"/>
        <family val="2"/>
        <charset val="134"/>
      </rPr>
      <t>？</t>
    </r>
  </si>
  <si>
    <r>
      <rPr>
        <b/>
        <sz val="11"/>
        <color rgb="FFFFFFFF"/>
        <rFont val="微软雅黑"/>
        <family val="2"/>
        <charset val="134"/>
      </rPr>
      <t>源数据汇总</t>
    </r>
  </si>
  <si>
    <r>
      <rPr>
        <b/>
        <sz val="10"/>
        <color rgb="FF000000"/>
        <rFont val="微软雅黑"/>
        <family val="2"/>
        <charset val="134"/>
      </rPr>
      <t xml:space="preserve">数据导入：
</t>
    </r>
    <r>
      <rPr>
        <sz val="10"/>
        <color rgb="FF000000"/>
        <rFont val="微软雅黑"/>
        <family val="2"/>
        <charset val="134"/>
      </rPr>
      <t>将做完a类剔除项之后的样本总体导入抽样工具。</t>
    </r>
    <r>
      <rPr>
        <b/>
        <sz val="10"/>
        <color rgb="FF000000"/>
        <rFont val="微软雅黑"/>
        <family val="2"/>
        <charset val="134"/>
      </rPr>
      <t xml:space="preserve">
数据导入有三种方式：</t>
    </r>
    <r>
      <rPr>
        <sz val="10"/>
        <color rgb="FF000000"/>
        <rFont val="微软雅黑"/>
        <family val="2"/>
        <charset val="134"/>
      </rPr>
      <t xml:space="preserve">
1、Excel/CSV明细：直接上传整个文件
（1）选择文件并上传
（2）选择数据源所在sheet页
（3）匹配详细信息，指选择金额列和抽样单位，其中金额列为必选字段。
2、援引底稿：在打开的文件中直接选定数据源
（1）点击抓取数据，在打开的文件中直接选定数据源，并确定
（2）匹配详细信息，指选择金额列和抽样单位，其中金额列为必选字段。
3、账套：云端导入账套</t>
    </r>
    <phoneticPr fontId="226" type="noConversion"/>
  </si>
  <si>
    <r>
      <rPr>
        <b/>
        <sz val="11"/>
        <color rgb="FF1A1A24"/>
        <rFont val="微软雅黑"/>
        <family val="2"/>
        <charset val="134"/>
      </rPr>
      <t>导入的数据文件</t>
    </r>
  </si>
  <si>
    <r>
      <rPr>
        <b/>
        <sz val="11"/>
        <color rgb="FF000000"/>
        <rFont val="微软雅黑"/>
        <family val="2"/>
        <charset val="134"/>
      </rPr>
      <t>文件名</t>
    </r>
  </si>
  <si>
    <r>
      <rPr>
        <b/>
        <sz val="11"/>
        <color rgb="FF000000"/>
        <rFont val="微软雅黑"/>
        <family val="2"/>
        <charset val="134"/>
      </rPr>
      <t>文件类型</t>
    </r>
  </si>
  <si>
    <r>
      <rPr>
        <b/>
        <sz val="11"/>
        <color rgb="FF000000"/>
        <rFont val="微软雅黑"/>
        <family val="2"/>
        <charset val="134"/>
      </rPr>
      <t>上传日期</t>
    </r>
  </si>
  <si>
    <r>
      <rPr>
        <sz val="11"/>
        <color rgb="FF000000"/>
        <rFont val="微软雅黑"/>
        <family val="2"/>
        <charset val="134"/>
      </rPr>
      <t>样例</t>
    </r>
    <r>
      <rPr>
        <sz val="11"/>
        <color rgb="FF000000"/>
        <rFont val="Arial"/>
        <family val="2"/>
      </rPr>
      <t>-20251231 XYZ</t>
    </r>
    <r>
      <rPr>
        <sz val="11"/>
        <color rgb="FF000000"/>
        <rFont val="微软雅黑"/>
        <family val="2"/>
        <charset val="134"/>
      </rPr>
      <t>公司</t>
    </r>
    <r>
      <rPr>
        <sz val="11"/>
        <color rgb="FF000000"/>
        <rFont val="Arial"/>
        <family val="2"/>
      </rPr>
      <t>-</t>
    </r>
    <r>
      <rPr>
        <sz val="11"/>
        <color rgb="FF000000"/>
        <rFont val="微软雅黑"/>
        <family val="2"/>
        <charset val="134"/>
      </rPr>
      <t>抽样样本池</t>
    </r>
    <r>
      <rPr>
        <sz val="11"/>
        <color rgb="FF000000"/>
        <rFont val="Arial"/>
        <family val="2"/>
      </rPr>
      <t>.xlsx</t>
    </r>
    <phoneticPr fontId="188" type="noConversion"/>
  </si>
  <si>
    <t>xlsx</t>
  </si>
  <si>
    <t>2025/10/09</t>
  </si>
  <si>
    <r>
      <rPr>
        <b/>
        <sz val="11"/>
        <color rgb="FF1A1A24"/>
        <rFont val="微软雅黑"/>
        <family val="2"/>
        <charset val="134"/>
      </rPr>
      <t>匹配详细信息</t>
    </r>
  </si>
  <si>
    <r>
      <rPr>
        <sz val="11"/>
        <color theme="1"/>
        <rFont val="微软雅黑"/>
        <family val="2"/>
        <charset val="134"/>
      </rPr>
      <t>抽样单位列：</t>
    </r>
  </si>
  <si>
    <t>Month, 日期, 凭证号, 摘要, 科目代码, 科目, 科目名称, 序号</t>
  </si>
  <si>
    <r>
      <rPr>
        <sz val="11"/>
        <color theme="1"/>
        <rFont val="微软雅黑"/>
        <family val="2"/>
        <charset val="134"/>
      </rPr>
      <t>抽样单位货币列：</t>
    </r>
  </si>
  <si>
    <t>净额</t>
  </si>
  <si>
    <r>
      <rPr>
        <sz val="11"/>
        <color theme="1"/>
        <rFont val="微软雅黑"/>
        <family val="2"/>
        <charset val="134"/>
      </rPr>
      <t>抽样单位详情：</t>
    </r>
  </si>
  <si>
    <t/>
  </si>
  <si>
    <t>进阶实操提示-【03】</t>
    <phoneticPr fontId="226" type="noConversion"/>
  </si>
  <si>
    <t>易错点-【03】</t>
    <phoneticPr fontId="226" type="noConversion"/>
  </si>
  <si>
    <r>
      <rPr>
        <b/>
        <sz val="11"/>
        <color rgb="FFFFFFFF"/>
        <rFont val="微软雅黑"/>
        <family val="2"/>
        <charset val="134"/>
      </rPr>
      <t>样本池汇总</t>
    </r>
  </si>
  <si>
    <r>
      <rPr>
        <b/>
        <sz val="10"/>
        <color rgb="FF000000"/>
        <rFont val="微软雅黑"/>
        <family val="2"/>
        <charset val="134"/>
      </rPr>
      <t xml:space="preserve">样本池：
</t>
    </r>
    <r>
      <rPr>
        <sz val="10"/>
        <color rgb="FF000000"/>
        <rFont val="微软雅黑"/>
        <family val="2"/>
        <charset val="134"/>
      </rPr>
      <t xml:space="preserve">1、已上传数据：由于前述步骤已执行清单与销售费用、管理费用明细表、样本总体核对，已上传数据应与上述金额一致。
2、必要的数据排除项：由于其他非本程序测试范围的资产交易类型均在其他程序中执行，建议在上传数据时，仅上传本次测试的样本总体明细。即不建议将内部研发、企业合并等其他交易明细一同上传后再剔除。除此之外常见的数据排除项是已经确定的关键项、负值项。
3、请确保代表性样本金额合计与&lt;VC&amp;VD.01.2 TOD 年审&gt;代表性样本总体金额一致；
</t>
    </r>
    <phoneticPr fontId="188" type="noConversion"/>
  </si>
  <si>
    <r>
      <rPr>
        <b/>
        <sz val="10"/>
        <color rgb="FF000000"/>
        <rFont val="微软雅黑"/>
        <family val="2"/>
        <charset val="134"/>
      </rPr>
      <t xml:space="preserve">样本池：
●负值剔除项：
</t>
    </r>
    <r>
      <rPr>
        <sz val="10"/>
        <color rgb="FF000000"/>
        <rFont val="微软雅黑"/>
        <family val="2"/>
        <charset val="134"/>
      </rPr>
      <t>1、如果费用明细TOD样本池中存在负数样本，应对负值异常项进行调查：
2、对于金额不重大的负值，在抽样过程中进行剔除，并记录原因和对抽样结果的影响。</t>
    </r>
    <phoneticPr fontId="226" type="noConversion"/>
  </si>
  <si>
    <r>
      <rPr>
        <b/>
        <sz val="10"/>
        <color rgb="FF000000"/>
        <rFont val="微软雅黑"/>
        <family val="2"/>
        <charset val="134"/>
      </rPr>
      <t xml:space="preserve">样本池：
</t>
    </r>
    <r>
      <rPr>
        <sz val="10"/>
        <color rgb="FF000000"/>
        <rFont val="微软雅黑"/>
        <family val="2"/>
        <charset val="134"/>
      </rPr>
      <t>1、未使用Skywind工具或Smart Sampling抽样工具进行抽样，或未在底稿保留选样输出结果；
2、样本总体与&lt;VC&amp;VD.01.2 TOD 年审&gt;金额不一致；
3、对上传数据不当剔除，亦未进行说明。</t>
    </r>
    <phoneticPr fontId="226" type="noConversion"/>
  </si>
  <si>
    <r>
      <rPr>
        <b/>
        <sz val="11"/>
        <color theme="1"/>
        <rFont val="微软雅黑"/>
        <family val="2"/>
        <charset val="134"/>
      </rPr>
      <t>数据上传转换步骤</t>
    </r>
  </si>
  <si>
    <r>
      <rPr>
        <sz val="11"/>
        <color theme="1"/>
        <rFont val="微软雅黑"/>
        <family val="2"/>
        <charset val="134"/>
      </rPr>
      <t>已上传数据</t>
    </r>
  </si>
  <si>
    <t>3,229,376.78</t>
  </si>
  <si>
    <t>必要的数据排除项</t>
    <phoneticPr fontId="188" type="noConversion"/>
  </si>
  <si>
    <t>-1,093,226.37</t>
  </si>
  <si>
    <r>
      <rPr>
        <sz val="11"/>
        <color theme="1"/>
        <rFont val="微软雅黑"/>
        <family val="2"/>
        <charset val="134"/>
      </rPr>
      <t>必要的数据排除项类型</t>
    </r>
  </si>
  <si>
    <t>所有负值</t>
  </si>
  <si>
    <r>
      <rPr>
        <sz val="11"/>
        <color theme="1"/>
        <rFont val="微软雅黑"/>
        <family val="2"/>
        <charset val="134"/>
      </rPr>
      <t>样本池总体金额</t>
    </r>
  </si>
  <si>
    <t>4,322,603.15</t>
  </si>
  <si>
    <r>
      <rPr>
        <b/>
        <sz val="11"/>
        <color theme="1"/>
        <rFont val="微软雅黑"/>
        <family val="2"/>
        <charset val="134"/>
      </rPr>
      <t>排除项总量</t>
    </r>
  </si>
  <si>
    <t>148</t>
  </si>
  <si>
    <r>
      <rPr>
        <sz val="11"/>
        <color theme="1"/>
        <rFont val="微软雅黑"/>
        <family val="2"/>
        <charset val="134"/>
      </rPr>
      <t>已删除零余额（行数）</t>
    </r>
  </si>
  <si>
    <t>0</t>
  </si>
  <si>
    <r>
      <rPr>
        <sz val="11"/>
        <color theme="1"/>
        <rFont val="微软雅黑"/>
        <family val="2"/>
        <charset val="134"/>
      </rPr>
      <t>已删除空余额（行数）</t>
    </r>
  </si>
  <si>
    <r>
      <rPr>
        <sz val="11"/>
        <color theme="1"/>
        <rFont val="微软雅黑"/>
        <family val="2"/>
        <charset val="134"/>
      </rPr>
      <t>已删除负余额（行数）</t>
    </r>
  </si>
  <si>
    <r>
      <rPr>
        <sz val="11"/>
        <color theme="1"/>
        <rFont val="微软雅黑"/>
        <family val="2"/>
        <charset val="134"/>
      </rPr>
      <t>已删除正余额（行数）</t>
    </r>
  </si>
  <si>
    <r>
      <rPr>
        <b/>
        <sz val="11"/>
        <color theme="1"/>
        <rFont val="微软雅黑"/>
        <family val="2"/>
        <charset val="134"/>
      </rPr>
      <t>关键项</t>
    </r>
  </si>
  <si>
    <r>
      <rPr>
        <sz val="11"/>
        <color theme="1"/>
        <rFont val="微软雅黑"/>
        <family val="2"/>
        <charset val="134"/>
      </rPr>
      <t>关键项数量</t>
    </r>
  </si>
  <si>
    <r>
      <rPr>
        <sz val="11"/>
        <color theme="1"/>
        <rFont val="微软雅黑"/>
        <family val="2"/>
        <charset val="134"/>
      </rPr>
      <t>定量关键项金额（金额大于</t>
    </r>
    <r>
      <rPr>
        <sz val="11"/>
        <color theme="1"/>
        <rFont val="Arial"/>
        <family val="2"/>
      </rPr>
      <t>787,500.00)</t>
    </r>
    <phoneticPr fontId="188" type="noConversion"/>
  </si>
  <si>
    <t>0.00</t>
  </si>
  <si>
    <r>
      <rPr>
        <b/>
        <sz val="11"/>
        <color theme="1"/>
        <rFont val="微软雅黑"/>
        <family val="2"/>
        <charset val="134"/>
      </rPr>
      <t>代表性总体价值</t>
    </r>
  </si>
  <si>
    <t>20,695.7</t>
    <phoneticPr fontId="188" type="noConversion"/>
  </si>
  <si>
    <t>进阶实操提示-【04】</t>
    <phoneticPr fontId="226" type="noConversion"/>
  </si>
  <si>
    <t>易错点-【04】</t>
    <phoneticPr fontId="226" type="noConversion"/>
  </si>
  <si>
    <r>
      <rPr>
        <b/>
        <sz val="11"/>
        <color rgb="FFFFFFFF"/>
        <rFont val="微软雅黑"/>
        <family val="2"/>
        <charset val="134"/>
      </rPr>
      <t>抽样策略汇总</t>
    </r>
  </si>
  <si>
    <r>
      <rPr>
        <b/>
        <sz val="10"/>
        <color rgb="FF000000"/>
        <rFont val="微软雅黑"/>
        <family val="2"/>
        <charset val="134"/>
      </rPr>
      <t xml:space="preserve">抽样策略：
</t>
    </r>
    <r>
      <rPr>
        <sz val="10"/>
        <color rgb="FF000000"/>
        <rFont val="微软雅黑"/>
        <family val="2"/>
        <charset val="134"/>
      </rPr>
      <t>1、问题1是否为双重目的测试：需要结合审计策略，若同时执行控制测试和细节测试选是，若只执行细节测试选否；（</t>
    </r>
    <r>
      <rPr>
        <b/>
        <sz val="10"/>
        <color rgb="FF000000"/>
        <rFont val="微软雅黑"/>
        <family val="2"/>
        <charset val="134"/>
      </rPr>
      <t>强调：若同时执行控制测试和细节测试，前提是控制测试的总体与实质性程序的总体完全相同。</t>
    </r>
    <r>
      <rPr>
        <sz val="10"/>
        <color rgb="FF000000"/>
        <rFont val="微软雅黑"/>
        <family val="2"/>
        <charset val="134"/>
      </rPr>
      <t xml:space="preserve">）
2、问题2主要审计问题是否为多计：应当选择为“是”；
3、问题3：要同时满足特定条件，才能选择是，否则选择否，此处需要与FIC/EIC进行沟通。
4、问题4：根据与待测试的样本总体有关的其他程序的cover程度，判断已获得的证据水平。通常选择“几乎没有”或者“some”。
5、问题5：
（1）总金额为导入的金额，剔除项金额需与&lt;VC&amp;VD.01.2 TOD 年审&gt;剔除的负值一致，样本池总金额等于总金额减去剔除项金额(负数）。会计记录的重大账户余额或活动金额为该账户测试总金额；
（2）样本池总金额与会计记录的重大账户余额或活动的差额，需要记录"我们仅测试一部分账户余额，但我们通过执行其他程序基本完成了对整个重大账户的测试。工作底稿索引是"。由于待抽样总体仅是待测试账户余额或交易类别的一部分，会引发判断设计样本策略时使用“100%TE”还是“使用TE的百分比来测试总体”。我们的判断依据是：如果剔除项已在底稿（或程序中）执行了测试，我们已对所有重大账户执行了实质性审计程序，因此可以选择100%TE。
6、问题6 确认总体包含具有类似特征的项：应当选择“是，总体包含的项都具有类似特征”。
7、抽样方法选择和是否预期有错报：抽样方法一般为随机抽样（Random），预期不会有错报。（如预期有错报，需使用Smart Sampling抽样工具）
8、是否为重大账户执行的唯一实质性程序：一般选择为“否”，若cut off以及SAP都未执行，通常要选择是。
</t>
    </r>
    <phoneticPr fontId="188" type="noConversion"/>
  </si>
  <si>
    <t xml:space="preserve">抽样策略：
●主要审计问题为多计：
因为完整性认定的应对程序主要是search for，而TOD程序主要是应对发生和计量认定。
（该选项对样本量计算结果无影响。）
●问题3：根据GAM的规定，选择“是”的条件如下：
①我们对资产负债表账户执行了相关的主要实质性程序，并确定此类主要实质性程序与正在测试的损益表账户相关
②已执行处理利润表账户的相同认定的其他实质性审计程序（例如实质分析性复核程序、截止程序），并已对整个财务报表执行记账分录测试。
③在计划代表性抽样程序之前，我们已确立了预期无错误的依据
当满足上述条件时，表明我们已获得审计证据证明利润表账户的重大错报风险已降低。因此，一旦总体超过可容忍误差的40倍，我们就限制利润表测试的样本量。
当上述任一条件不满足时，由于样本量的限制，此时不再适合使用利润表账户审计风险表。但我们仍然可以使用样本量不受限制的审计风险表来确定样本规模，即使用资产负债表审计风险表来确定样本量（这种方法对样本量没有限制）。
当我们符合使用利润表账户审计风险表的条件时（即问题3选择“是”），我们预计在对利润表账户进行代表性抽样之前，已获得至少一些证据水平（即问题4至少选择“一些”）。
当这些程序的组合不能提供至少一些证据水平时，这表明尚未满足使用利润表账户审计风险表的条件，因此我们不能限制代表性样本量。在这种情况下，我们可以如上所示，使用资产负债表审计风险表。
关于预审时，问题3-适用TE 40倍限制条件选择了“是”和问题4从其他程序获取的证据水平参数选择了“some”,但年审时经评估需分别选择"否/little", document话术参考，索引至&lt;VC&amp;VD.01.2 TOD 抽样工具输出-剩余期间&gt;进阶实操提示-01
●问题4：从其他审计程序中获得的保证水平：
费用的抽样属于在为损益表(PL)科目确定代表性样本规模
取自质胜之道2024/12/18发布的《年终审计提醒》：
</t>
  </si>
  <si>
    <r>
      <rPr>
        <b/>
        <sz val="10"/>
        <color rgb="FF000000"/>
        <rFont val="微软雅黑"/>
        <family val="2"/>
        <charset val="134"/>
      </rPr>
      <t xml:space="preserve">抽样策略：
</t>
    </r>
    <r>
      <rPr>
        <sz val="10"/>
        <color rgb="FF000000"/>
        <rFont val="微软雅黑"/>
        <family val="2"/>
        <charset val="134"/>
      </rPr>
      <t>1、</t>
    </r>
    <r>
      <rPr>
        <b/>
        <sz val="10"/>
        <color rgb="FF000000"/>
        <rFont val="微软雅黑"/>
        <family val="2"/>
        <charset val="134"/>
      </rPr>
      <t xml:space="preserve">预期样本总体存在错报时，仍使用Skywind抽样工具进行抽样；
</t>
    </r>
    <r>
      <rPr>
        <sz val="10"/>
        <color rgb="FF000000"/>
        <rFont val="微软雅黑"/>
        <family val="2"/>
        <charset val="134"/>
      </rPr>
      <t xml:space="preserve">2、问题3“满足特定条件“错误的选择了“是”；
3、问题4“从其他实质性程序中所获证据水平”错误的选择了“some"及以上的证据水平；
4、错误使用MUS抽样。
</t>
    </r>
  </si>
  <si>
    <t>1</t>
  </si>
  <si>
    <t>是否为双重目的测试</t>
  </si>
  <si>
    <t>2</t>
  </si>
  <si>
    <t>主要审计问题是否为多计</t>
  </si>
  <si>
    <t>3</t>
  </si>
  <si>
    <r>
      <rPr>
        <sz val="11"/>
        <color rgb="FF1A1A24"/>
        <rFont val="微软雅黑"/>
        <family val="2"/>
        <charset val="134"/>
      </rPr>
      <t>我们已选择我们正在测试利润表账户。若样本总体超过</t>
    </r>
    <r>
      <rPr>
        <sz val="11"/>
        <color rgb="FF1A1A24"/>
        <rFont val="Arial"/>
        <family val="2"/>
      </rPr>
      <t>TE</t>
    </r>
    <r>
      <rPr>
        <sz val="11"/>
        <color rgb="FF1A1A24"/>
        <rFont val="微软雅黑"/>
        <family val="2"/>
        <charset val="134"/>
      </rPr>
      <t>的</t>
    </r>
    <r>
      <rPr>
        <sz val="11"/>
        <color rgb="FF1A1A24"/>
        <rFont val="Arial"/>
        <family val="2"/>
      </rPr>
      <t>40</t>
    </r>
    <r>
      <rPr>
        <sz val="11"/>
        <color rgb="FF1A1A24"/>
        <rFont val="微软雅黑"/>
        <family val="2"/>
        <charset val="134"/>
      </rPr>
      <t>倍，我们可以限制样本量，前提是满足特定条件。我们是否执行了以下程序？
我们已对被测试利润表账户相关的资产负债表账户执行相关</t>
    </r>
    <r>
      <rPr>
        <sz val="11"/>
        <color rgb="FF1A1A24"/>
        <rFont val="Arial"/>
        <family val="2"/>
      </rPr>
      <t>PSP</t>
    </r>
    <r>
      <rPr>
        <sz val="11"/>
        <color rgb="FF1A1A24"/>
        <rFont val="微软雅黑"/>
        <family val="2"/>
        <charset val="134"/>
      </rPr>
      <t>。
我们已对利润表的同一认定执行其他实质性审计程序（例如，实质分析性复核程序、截止测试），并对财务报表整体执行了记账分录测试。</t>
    </r>
    <phoneticPr fontId="188" type="noConversion"/>
  </si>
  <si>
    <t>4</t>
  </si>
  <si>
    <t>选择从对此重大账户和认定执行的其他审计程序包括实质分析性复核程序、通过重新执行和详细测试来测试整个总体中获得的保证水平，包括对相关资产负债表账户执行的相关主要实质性程序 (PSP):</t>
  </si>
  <si>
    <t>几乎没有</t>
  </si>
  <si>
    <t>5</t>
  </si>
  <si>
    <t>总体与会计记录进行核对</t>
  </si>
  <si>
    <t>总金额：</t>
  </si>
  <si>
    <t>剔除项金额：</t>
  </si>
  <si>
    <t>样本池总金额：</t>
  </si>
  <si>
    <t>会计记录的重大账户余额或活动：</t>
  </si>
  <si>
    <t>差额：</t>
  </si>
  <si>
    <t>6</t>
  </si>
  <si>
    <t>确认总体包含具有类似特征的项</t>
  </si>
  <si>
    <t>是，总体包含的项都具有类似特征</t>
  </si>
  <si>
    <t>7</t>
  </si>
  <si>
    <t>请说明是什么构成了错报</t>
  </si>
  <si>
    <t>所选项的已审计价值与账面价值不同，或者客户无法提供审计证据</t>
  </si>
  <si>
    <t>8</t>
  </si>
  <si>
    <t>您预期总体中会有错报吗</t>
  </si>
  <si>
    <t>原因</t>
  </si>
  <si>
    <t>我们通过UTB,ELC以及相关流程的控制测试未识别到存在重大错报风险</t>
  </si>
  <si>
    <t>9</t>
  </si>
  <si>
    <t>请选择一种抽样方法</t>
  </si>
  <si>
    <t>随机抽样 (Random)</t>
  </si>
  <si>
    <t>10</t>
  </si>
  <si>
    <t>这是否是我们为此重大账户执行的唯一的实质性程序？</t>
  </si>
  <si>
    <t>11</t>
  </si>
  <si>
    <t>当前代表性样本抽样结果为3，小于5，根据GAM要求，对于采用复杂抽样方法进行的审计，当损益表科目从其他实质性程序获取不是具有说服力的，无论CRA如何，都需要对至少5个代表性样本进行测试。</t>
  </si>
  <si>
    <t>随机抽样样本量计算</t>
  </si>
  <si>
    <r>
      <rPr>
        <b/>
        <sz val="11"/>
        <color rgb="FF1A1A24"/>
        <rFont val="微软雅黑"/>
        <family val="2"/>
        <charset val="134"/>
      </rPr>
      <t>使用的审计风险表</t>
    </r>
    <r>
      <rPr>
        <b/>
        <sz val="11"/>
        <color rgb="FF1A1A24"/>
        <rFont val="Arial"/>
        <family val="2"/>
      </rPr>
      <t xml:space="preserve"> </t>
    </r>
    <r>
      <rPr>
        <b/>
        <sz val="11"/>
        <color rgb="FF1A1A24"/>
        <rFont val="微软雅黑"/>
        <family val="2"/>
        <charset val="134"/>
      </rPr>
      <t>（</t>
    </r>
    <r>
      <rPr>
        <b/>
        <sz val="11"/>
        <color rgb="FF1A1A24"/>
        <rFont val="Arial"/>
        <family val="2"/>
      </rPr>
      <t>ART</t>
    </r>
    <r>
      <rPr>
        <b/>
        <sz val="11"/>
        <color rgb="FF1A1A24"/>
        <rFont val="微软雅黑"/>
        <family val="2"/>
        <charset val="134"/>
      </rPr>
      <t>）</t>
    </r>
  </si>
  <si>
    <t>审计风险表（复杂方法)</t>
  </si>
  <si>
    <r>
      <rPr>
        <b/>
        <sz val="11"/>
        <color rgb="FF1A1A24"/>
        <rFont val="微软雅黑"/>
        <family val="2"/>
        <charset val="134"/>
      </rPr>
      <t>基准样本量</t>
    </r>
  </si>
  <si>
    <t>5.49</t>
  </si>
  <si>
    <r>
      <rPr>
        <b/>
        <sz val="11"/>
        <color rgb="FF1A1A24"/>
        <rFont val="微软雅黑"/>
        <family val="2"/>
        <charset val="134"/>
      </rPr>
      <t>代表性样本量（</t>
    </r>
    <r>
      <rPr>
        <b/>
        <sz val="11"/>
        <color rgb="FF1A1A24"/>
        <rFont val="Arial"/>
        <family val="2"/>
      </rPr>
      <t>ART</t>
    </r>
    <r>
      <rPr>
        <b/>
        <sz val="11"/>
        <color rgb="FF1A1A24"/>
        <rFont val="微软雅黑"/>
        <family val="2"/>
        <charset val="134"/>
      </rPr>
      <t>）因子</t>
    </r>
  </si>
  <si>
    <t>0.49</t>
  </si>
  <si>
    <r>
      <rPr>
        <b/>
        <sz val="11"/>
        <color rgb="FF1A1A24"/>
        <rFont val="微软雅黑"/>
        <family val="2"/>
        <charset val="134"/>
      </rPr>
      <t>错误导致的样本调整因素</t>
    </r>
  </si>
  <si>
    <r>
      <rPr>
        <b/>
        <sz val="11"/>
        <color rgb="FF1A1A24"/>
        <rFont val="微软雅黑"/>
        <family val="2"/>
        <charset val="134"/>
      </rPr>
      <t>代表性样本量</t>
    </r>
  </si>
  <si>
    <r>
      <rPr>
        <b/>
        <sz val="11"/>
        <color rgb="FF1A1A24"/>
        <rFont val="微软雅黑"/>
        <family val="2"/>
        <charset val="134"/>
      </rPr>
      <t>代表性样本与关键项数量合计</t>
    </r>
  </si>
  <si>
    <r>
      <rPr>
        <b/>
        <sz val="11"/>
        <color rgb="FF1A1A24"/>
        <rFont val="微软雅黑"/>
        <family val="2"/>
        <charset val="134"/>
      </rPr>
      <t>生成下一连续系列的种子</t>
    </r>
  </si>
  <si>
    <t>5768</t>
  </si>
  <si>
    <r>
      <rPr>
        <b/>
        <sz val="11"/>
        <color rgb="FF1A1A24"/>
        <rFont val="微软雅黑"/>
        <family val="2"/>
        <charset val="134"/>
      </rPr>
      <t>系统已从此序列中选择了随机抽样</t>
    </r>
    <r>
      <rPr>
        <b/>
        <sz val="11"/>
        <color rgb="FF1A1A24"/>
        <rFont val="Arial"/>
        <family val="2"/>
      </rPr>
      <t xml:space="preserve"> ID</t>
    </r>
  </si>
  <si>
    <t>1-700</t>
  </si>
  <si>
    <r>
      <rPr>
        <b/>
        <sz val="11"/>
        <color rgb="FFFFFFFF"/>
        <rFont val="微软雅黑"/>
        <family val="2"/>
        <charset val="134"/>
      </rPr>
      <t>抽样结论汇总</t>
    </r>
  </si>
  <si>
    <r>
      <rPr>
        <b/>
        <sz val="11"/>
        <color theme="1"/>
        <rFont val="微软雅黑"/>
        <family val="2"/>
        <charset val="134"/>
      </rPr>
      <t>关键项数量</t>
    </r>
  </si>
  <si>
    <t>代表性样本量</t>
  </si>
  <si>
    <r>
      <rPr>
        <b/>
        <sz val="11"/>
        <color theme="1"/>
        <rFont val="微软雅黑"/>
        <family val="2"/>
        <charset val="134"/>
      </rPr>
      <t>代表性样本与关键项数量合计</t>
    </r>
  </si>
  <si>
    <r>
      <rPr>
        <b/>
        <sz val="11"/>
        <color theme="1"/>
        <rFont val="微软雅黑"/>
        <family val="2"/>
        <charset val="134"/>
      </rPr>
      <t>样本选择方法</t>
    </r>
  </si>
  <si>
    <r>
      <rPr>
        <b/>
        <sz val="11"/>
        <color rgb="FFFFFFFF"/>
        <rFont val="微软雅黑"/>
        <family val="2"/>
        <charset val="134"/>
      </rPr>
      <t>已选取样本</t>
    </r>
  </si>
  <si>
    <t>样本</t>
  </si>
  <si>
    <t>源样本#</t>
  </si>
  <si>
    <t>抽样ID</t>
  </si>
  <si>
    <t>month</t>
  </si>
  <si>
    <t>日期</t>
  </si>
  <si>
    <t>摘要</t>
  </si>
  <si>
    <t>科目代码</t>
  </si>
  <si>
    <t>科目</t>
  </si>
  <si>
    <t>牛誉翠报北京业务代表孙小虎在2025.3.20从北京（14:28）到唐山上二级车京Q56EQ2车车费107元</t>
  </si>
  <si>
    <t>128</t>
  </si>
  <si>
    <t>冲销借款北京办2025年3月3台车辆加油卡充值</t>
  </si>
  <si>
    <t>242</t>
  </si>
  <si>
    <t>韩轶哲报2025.7.3支付2025.06月石家庄办事处促销物料费用）</t>
  </si>
  <si>
    <t>286</t>
  </si>
  <si>
    <t>冲销借款2025.11.10北京市区车京P788J6购买2025.12.6-2026.12.5车辆保险费4481.61元</t>
  </si>
  <si>
    <t>507</t>
  </si>
  <si>
    <t>宋昭震经办众城专利费</t>
  </si>
  <si>
    <t>管理费用\其他</t>
  </si>
  <si>
    <t>770</t>
  </si>
  <si>
    <t>易错点-【05】</t>
    <phoneticPr fontId="226" type="noConversion"/>
  </si>
  <si>
    <r>
      <rPr>
        <b/>
        <sz val="10"/>
        <color rgb="FF000000"/>
        <rFont val="微软雅黑"/>
        <family val="2"/>
        <charset val="134"/>
      </rPr>
      <t>样本选取结果：</t>
    </r>
    <r>
      <rPr>
        <sz val="10"/>
        <color rgb="FF000000"/>
        <rFont val="微软雅黑"/>
        <family val="2"/>
        <charset val="134"/>
      </rPr>
      <t xml:space="preserve">
按照抽样结果，在&lt;VC&amp;VD.01.2 TOD 年审&gt;中执行测试。</t>
    </r>
    <phoneticPr fontId="227" type="noConversion"/>
  </si>
  <si>
    <t>无。</t>
    <phoneticPr fontId="226" type="noConversion"/>
  </si>
  <si>
    <r>
      <rPr>
        <b/>
        <sz val="10"/>
        <color theme="1"/>
        <rFont val="微软雅黑"/>
        <family val="2"/>
        <charset val="134"/>
      </rPr>
      <t>样本选取结果：</t>
    </r>
    <r>
      <rPr>
        <sz val="10"/>
        <color theme="1"/>
        <rFont val="微软雅黑"/>
        <family val="2"/>
        <charset val="134"/>
      </rPr>
      <t xml:space="preserve">
1、在&lt;VC&amp;VD.01.2 TOD 年审&gt;进行测试的样本与抽样结果不一致。
</t>
    </r>
    <phoneticPr fontId="227" type="noConversion"/>
  </si>
  <si>
    <t>R1</t>
  </si>
  <si>
    <t>替换样本</t>
  </si>
  <si>
    <t>5-记-49</t>
  </si>
  <si>
    <t>牛誉翠报北京二级车在2025.4.4-4.17到二级出差差旅费 出差人 时金平 王晨雨</t>
  </si>
  <si>
    <t>178</t>
  </si>
  <si>
    <t>R2</t>
  </si>
  <si>
    <t>5-记-54</t>
  </si>
  <si>
    <t>韩轶哲报2025.5.9报销石家庄办事处4月广促销物料制作费用1093元</t>
  </si>
  <si>
    <t>194</t>
  </si>
  <si>
    <t>R3</t>
  </si>
  <si>
    <t>9-记-40</t>
  </si>
  <si>
    <t>牛誉翠报时金平在2025.9.14-2025.9.26在北京市区出差过路费30、误餐费538、合计568</t>
  </si>
  <si>
    <t>376</t>
  </si>
  <si>
    <t>R4</t>
  </si>
  <si>
    <t>12</t>
  </si>
  <si>
    <t>12-记-103</t>
  </si>
  <si>
    <t>预提费用-2025.10月石家庄办事处油卡第一次充值，分配明细详见附件。</t>
  </si>
  <si>
    <t>553</t>
  </si>
  <si>
    <t>R5</t>
  </si>
  <si>
    <t>03-转账凭证-65</t>
  </si>
  <si>
    <t>进项税额转出</t>
  </si>
  <si>
    <t>管理费用\物业管理费</t>
  </si>
  <si>
    <t>830</t>
  </si>
  <si>
    <r>
      <rPr>
        <b/>
        <sz val="14"/>
        <color rgb="FFFF0000"/>
        <rFont val="微软雅黑"/>
        <family val="2"/>
        <charset val="134"/>
      </rPr>
      <t>该底稿适用项目组将</t>
    </r>
    <r>
      <rPr>
        <b/>
        <sz val="14"/>
        <color rgb="FFFF0000"/>
        <rFont val="Arial"/>
        <family val="2"/>
      </rPr>
      <t>TOD</t>
    </r>
    <r>
      <rPr>
        <b/>
        <sz val="14"/>
        <color rgb="FFFF0000"/>
        <rFont val="微软雅黑"/>
        <family val="2"/>
        <charset val="134"/>
      </rPr>
      <t>样本在年审预审中进行分配，并分别在预审和年审中执行</t>
    </r>
    <r>
      <rPr>
        <b/>
        <sz val="14"/>
        <color rgb="FFFF0000"/>
        <rFont val="Arial"/>
        <family val="2"/>
      </rPr>
      <t>TOD</t>
    </r>
    <r>
      <rPr>
        <b/>
        <sz val="14"/>
        <color rgb="FFFF0000"/>
        <rFont val="微软雅黑"/>
        <family val="2"/>
        <charset val="134"/>
      </rPr>
      <t>。</t>
    </r>
  </si>
  <si>
    <r>
      <rPr>
        <sz val="14"/>
        <color indexed="8"/>
        <rFont val="微软雅黑"/>
        <family val="2"/>
        <charset val="134"/>
      </rPr>
      <t>非同一重大交易类别且不具有类似特征</t>
    </r>
    <r>
      <rPr>
        <sz val="14"/>
        <color indexed="8"/>
        <rFont val="Arial"/>
        <family val="2"/>
      </rPr>
      <t>(</t>
    </r>
    <r>
      <rPr>
        <sz val="14"/>
        <color indexed="8"/>
        <rFont val="微软雅黑"/>
        <family val="2"/>
        <charset val="134"/>
      </rPr>
      <t>如不同</t>
    </r>
    <r>
      <rPr>
        <sz val="14"/>
        <color indexed="8"/>
        <rFont val="Arial"/>
        <family val="2"/>
      </rPr>
      <t>CRA)</t>
    </r>
    <r>
      <rPr>
        <sz val="14"/>
        <color indexed="8"/>
        <rFont val="微软雅黑"/>
        <family val="2"/>
        <charset val="134"/>
      </rPr>
      <t>的费用类型，应当分别进行</t>
    </r>
    <r>
      <rPr>
        <sz val="14"/>
        <color indexed="8"/>
        <rFont val="Arial"/>
        <family val="2"/>
      </rPr>
      <t>TOD</t>
    </r>
    <r>
      <rPr>
        <sz val="14"/>
        <color indexed="8"/>
        <rFont val="微软雅黑"/>
        <family val="2"/>
        <charset val="134"/>
      </rPr>
      <t>测试。</t>
    </r>
  </si>
  <si>
    <t>易错点-【01】</t>
    <phoneticPr fontId="188" type="noConversion"/>
  </si>
  <si>
    <r>
      <rPr>
        <b/>
        <sz val="10"/>
        <color rgb="FF000000"/>
        <rFont val="微软雅黑"/>
        <family val="2"/>
        <charset val="134"/>
      </rPr>
      <t xml:space="preserve">抽样策略：
</t>
    </r>
    <r>
      <rPr>
        <sz val="10"/>
        <color rgb="FF000000"/>
        <rFont val="微软雅黑"/>
        <family val="2"/>
        <charset val="134"/>
      </rPr>
      <t>1、预审和年审分别使用抽样工具抽样时，抽样策略中“样本总体”和“剔除项”金额的填列方式：
1）预审时，在</t>
    </r>
    <r>
      <rPr>
        <sz val="10"/>
        <color rgb="FFFF0000"/>
        <rFont val="微软雅黑"/>
        <family val="2"/>
        <charset val="134"/>
      </rPr>
      <t>1.1</t>
    </r>
    <r>
      <rPr>
        <sz val="10"/>
        <color rgb="FF000000"/>
        <rFont val="微软雅黑"/>
        <family val="2"/>
        <charset val="134"/>
      </rPr>
      <t>的</t>
    </r>
    <r>
      <rPr>
        <sz val="10"/>
        <color rgb="FFFF0000"/>
        <rFont val="微软雅黑"/>
        <family val="2"/>
        <charset val="134"/>
      </rPr>
      <t>F列</t>
    </r>
    <r>
      <rPr>
        <sz val="10"/>
        <color rgb="FF000000"/>
        <rFont val="微软雅黑"/>
        <family val="2"/>
        <charset val="134"/>
      </rPr>
      <t>link抽样科目BKD中的合计金额、在</t>
    </r>
    <r>
      <rPr>
        <sz val="10"/>
        <color rgb="FFFF0000"/>
        <rFont val="微软雅黑"/>
        <family val="2"/>
        <charset val="134"/>
      </rPr>
      <t>1.2</t>
    </r>
    <r>
      <rPr>
        <sz val="10"/>
        <color rgb="FF000000"/>
        <rFont val="微软雅黑"/>
        <family val="2"/>
        <charset val="134"/>
      </rPr>
      <t>的G列link对应科目BKD中二级明细的金额，因年审时需要将BKD中的预审金额更新为整个期间的金额，故应在年审时断开上述“预审期间”列与BKD的link；
2）年审时，在</t>
    </r>
    <r>
      <rPr>
        <sz val="10"/>
        <color rgb="FFFF0000"/>
        <rFont val="微软雅黑"/>
        <family val="2"/>
        <charset val="134"/>
      </rPr>
      <t>1.1 的G列</t>
    </r>
    <r>
      <rPr>
        <sz val="10"/>
        <color rgb="FF000000"/>
        <rFont val="微软雅黑"/>
        <family val="2"/>
        <charset val="134"/>
      </rPr>
      <t>建立公式“=对应科目BKD中的合计金额-F列预审期间的金额”、在</t>
    </r>
    <r>
      <rPr>
        <sz val="10"/>
        <color rgb="FFFF0000"/>
        <rFont val="微软雅黑"/>
        <family val="2"/>
        <charset val="134"/>
      </rPr>
      <t>1.2  H列</t>
    </r>
    <r>
      <rPr>
        <sz val="10"/>
        <color rgb="FF000000"/>
        <rFont val="微软雅黑"/>
        <family val="2"/>
        <charset val="134"/>
      </rPr>
      <t xml:space="preserve">建立公式“=对应科目BKD中二级明细金额-G列预审期间的金额”。
2、预审期间的“负值”金额和“扣除剔除项后样本总体金额”应与&lt;VC&amp;VD.01.2 TOD 抽样工具输出-预审&gt;的剔除负值金额、抽样总体金额核对一致；剩余期间的“负值”金额和“扣除剔除项后样本总体金额”应与&lt;VC&amp;VD.01.2 TOD 抽样工具输出-剩余期间&gt;的剔除负值金额、抽样总体金额核对一致。
</t>
    </r>
    <r>
      <rPr>
        <b/>
        <sz val="10"/>
        <color rgb="FFFF0000"/>
        <rFont val="微软雅黑"/>
        <family val="2"/>
        <charset val="134"/>
      </rPr>
      <t xml:space="preserve">提示：以下2种场景下，建议预审期间只抽Key item进行测试，无需使用抽样工具抽代表性样本进行测试，年审期间使用抽样工具一次抽取所有的key item和代表性样本进行测试：
场景一：CRA为最低
场景二：剔除key item后剩余的样本总体小于2倍TE
另外，对于剔除key item后剩余的样本总体大于2倍TE且小于5倍TE的场景，需与项目组沟通确定是否可以在预审期间只抽Key item进行测试、不使用抽样工具抽代表性样本进行测试
</t>
    </r>
    <r>
      <rPr>
        <sz val="10"/>
        <color rgb="FF000000"/>
        <rFont val="微软雅黑"/>
        <family val="2"/>
        <charset val="134"/>
      </rPr>
      <t xml:space="preserve">
</t>
    </r>
  </si>
  <si>
    <t>抽样策略：</t>
    <phoneticPr fontId="188" type="noConversion"/>
  </si>
  <si>
    <r>
      <rPr>
        <b/>
        <sz val="10"/>
        <color rgb="FF000000"/>
        <rFont val="微软雅黑"/>
        <family val="2"/>
        <charset val="134"/>
      </rPr>
      <t xml:space="preserve">抽样策略：
</t>
    </r>
    <r>
      <rPr>
        <sz val="10"/>
        <color rgb="FF000000"/>
        <rFont val="微软雅黑"/>
        <family val="2"/>
        <charset val="134"/>
      </rPr>
      <t>1、使用Skywind抽样工具在中期和年审之间分配样本时错误的选用了MUS抽样方法；
2、对剩余期间补充抽样时，应在预审抽样记录的基础上进行，否则skywind生成抽样结果时，无法将剩余期间补充抽样和预审抽样合并输出。
3、分段执行TOD时，错误分配各期间的样本量（2025年2月20日质胜之道发布过【底稿常见错误提示-方法论篇】里的”常见错误1： 分段执行TOD时，错误分配各期间的样本量“）</t>
    </r>
  </si>
  <si>
    <r>
      <rPr>
        <sz val="10"/>
        <color rgb="FF000000"/>
        <rFont val="Arial"/>
        <family val="2"/>
      </rPr>
      <t>1</t>
    </r>
    <r>
      <rPr>
        <sz val="10"/>
        <color rgb="FF000000"/>
        <rFont val="微软雅黑"/>
        <family val="2"/>
        <charset val="134"/>
      </rPr>
      <t>、在预审和年审分配</t>
    </r>
    <r>
      <rPr>
        <sz val="10"/>
        <color rgb="FF000000"/>
        <rFont val="Arial"/>
        <family val="2"/>
      </rPr>
      <t>TOD</t>
    </r>
    <r>
      <rPr>
        <sz val="10"/>
        <color rgb="FF000000"/>
        <rFont val="微软雅黑"/>
        <family val="2"/>
        <charset val="134"/>
      </rPr>
      <t xml:space="preserve">测试样本是为了审计效率考虑，将一部分审计工作放到预审来做。这样做可以平衡预审与年审之间的工作量，有利于及早发现重大会计与审计问题，及时调整审计策略，也使得项目组和被审计单位有更为充足的时间解决问题。
</t>
    </r>
    <r>
      <rPr>
        <sz val="10"/>
        <color rgb="FF000000"/>
        <rFont val="Arial"/>
        <family val="2"/>
      </rPr>
      <t>2</t>
    </r>
    <r>
      <rPr>
        <sz val="10"/>
        <color rgb="FF000000"/>
        <rFont val="微软雅黑"/>
        <family val="2"/>
        <charset val="134"/>
      </rPr>
      <t>、只有在使用</t>
    </r>
    <r>
      <rPr>
        <sz val="10"/>
        <color rgb="FF000000"/>
        <rFont val="Arial"/>
        <family val="2"/>
      </rPr>
      <t>Random</t>
    </r>
    <r>
      <rPr>
        <sz val="10"/>
        <color rgb="FF000000"/>
        <rFont val="微软雅黑"/>
        <family val="2"/>
        <charset val="134"/>
      </rPr>
      <t>（随机抽样方法）进行抽样时，我们可以使用</t>
    </r>
    <r>
      <rPr>
        <sz val="10"/>
        <color rgb="FF000000"/>
        <rFont val="Arial"/>
        <family val="2"/>
      </rPr>
      <t>Skywind</t>
    </r>
    <r>
      <rPr>
        <sz val="10"/>
        <color rgb="FF000000"/>
        <rFont val="微软雅黑"/>
        <family val="2"/>
        <charset val="134"/>
      </rPr>
      <t>抽样工具在中期和年审之间分配样本。
如计划使用</t>
    </r>
    <r>
      <rPr>
        <sz val="10"/>
        <color rgb="FF000000"/>
        <rFont val="Arial"/>
        <family val="2"/>
      </rPr>
      <t>MUS</t>
    </r>
    <r>
      <rPr>
        <sz val="10"/>
        <color rgb="FF000000"/>
        <rFont val="微软雅黑"/>
        <family val="2"/>
        <charset val="134"/>
      </rPr>
      <t>抽样方法</t>
    </r>
    <r>
      <rPr>
        <sz val="10"/>
        <color rgb="FF000000"/>
        <rFont val="Arial"/>
        <family val="2"/>
      </rPr>
      <t>,</t>
    </r>
    <r>
      <rPr>
        <sz val="10"/>
        <color rgb="FF000000"/>
        <rFont val="微软雅黑"/>
        <family val="2"/>
        <charset val="134"/>
      </rPr>
      <t>由于抽样方式必须是</t>
    </r>
    <r>
      <rPr>
        <sz val="10"/>
        <color rgb="FF000000"/>
        <rFont val="Arial"/>
        <family val="2"/>
      </rPr>
      <t xml:space="preserve"> full population </t>
    </r>
    <r>
      <rPr>
        <sz val="10"/>
        <color rgb="FF000000"/>
        <rFont val="微软雅黑"/>
        <family val="2"/>
        <charset val="134"/>
      </rPr>
      <t xml:space="preserve">的原因，只能在年末一次完成，不能在预审和年审之间拆分样本。
</t>
    </r>
    <r>
      <rPr>
        <sz val="10"/>
        <color rgb="FF000000"/>
        <rFont val="Arial"/>
        <family val="2"/>
      </rPr>
      <t>3</t>
    </r>
    <r>
      <rPr>
        <sz val="10"/>
        <color rgb="FF000000"/>
        <rFont val="宋体"/>
        <family val="3"/>
        <charset val="134"/>
      </rPr>
      <t>、</t>
    </r>
    <r>
      <rPr>
        <sz val="10"/>
        <color rgb="FF000000"/>
        <rFont val="微软雅黑"/>
        <family val="2"/>
        <charset val="134"/>
      </rPr>
      <t>问题：如果执行</t>
    </r>
    <r>
      <rPr>
        <sz val="10"/>
        <color rgb="FF000000"/>
        <rFont val="Arial"/>
        <family val="2"/>
      </rPr>
      <t>IPO</t>
    </r>
    <r>
      <rPr>
        <sz val="10"/>
        <color rgb="FF000000"/>
        <rFont val="微软雅黑"/>
        <family val="2"/>
        <charset val="134"/>
      </rPr>
      <t>审计，如已在</t>
    </r>
    <r>
      <rPr>
        <sz val="10"/>
        <color rgb="FF000000"/>
        <rFont val="Arial"/>
        <family val="2"/>
      </rPr>
      <t>630</t>
    </r>
    <r>
      <rPr>
        <sz val="10"/>
        <color rgb="FF000000"/>
        <rFont val="微软雅黑"/>
        <family val="2"/>
        <charset val="134"/>
      </rPr>
      <t>审计时对费用进行了详细测试，</t>
    </r>
    <r>
      <rPr>
        <sz val="10"/>
        <color rgb="FF000000"/>
        <rFont val="Arial"/>
        <family val="2"/>
      </rPr>
      <t>930</t>
    </r>
    <r>
      <rPr>
        <sz val="10"/>
        <color rgb="FF000000"/>
        <rFont val="微软雅黑"/>
        <family val="2"/>
        <charset val="134"/>
      </rPr>
      <t>审计时能否将</t>
    </r>
    <r>
      <rPr>
        <sz val="10"/>
        <color rgb="FF000000"/>
        <rFont val="Arial"/>
        <family val="2"/>
      </rPr>
      <t>630</t>
    </r>
    <r>
      <rPr>
        <sz val="10"/>
        <color rgb="FF000000"/>
        <rFont val="微软雅黑"/>
        <family val="2"/>
        <charset val="134"/>
      </rPr>
      <t>作为预审抽样，将</t>
    </r>
    <r>
      <rPr>
        <sz val="10"/>
        <color rgb="FF000000"/>
        <rFont val="Arial"/>
        <family val="2"/>
      </rPr>
      <t>930</t>
    </r>
    <r>
      <rPr>
        <sz val="10"/>
        <color rgb="FF000000"/>
        <rFont val="微软雅黑"/>
        <family val="2"/>
        <charset val="134"/>
      </rPr>
      <t>作为剩余期间抽样？如果需要发表审计意见的期间是</t>
    </r>
    <r>
      <rPr>
        <sz val="10"/>
        <color rgb="FF000000"/>
        <rFont val="Arial"/>
        <family val="2"/>
      </rPr>
      <t>1-9</t>
    </r>
    <r>
      <rPr>
        <sz val="10"/>
        <color rgb="FF000000"/>
        <rFont val="微软雅黑"/>
        <family val="2"/>
        <charset val="134"/>
      </rPr>
      <t>月，且</t>
    </r>
    <r>
      <rPr>
        <sz val="10"/>
        <color rgb="FF000000"/>
        <rFont val="Arial"/>
        <family val="2"/>
      </rPr>
      <t>1-6</t>
    </r>
    <r>
      <rPr>
        <sz val="10"/>
        <color rgb="FF000000"/>
        <rFont val="微软雅黑"/>
        <family val="2"/>
        <charset val="134"/>
      </rPr>
      <t>月已经使用安永抽样工具使用随机抽样方法进行了抽样测试；</t>
    </r>
    <r>
      <rPr>
        <sz val="10"/>
        <color rgb="FF000000"/>
        <rFont val="Arial"/>
        <family val="2"/>
      </rPr>
      <t>930</t>
    </r>
    <r>
      <rPr>
        <sz val="10"/>
        <color rgb="FF000000"/>
        <rFont val="微软雅黑"/>
        <family val="2"/>
        <charset val="134"/>
      </rPr>
      <t>审计时可以将</t>
    </r>
    <r>
      <rPr>
        <sz val="10"/>
        <color rgb="FF000000"/>
        <rFont val="Arial"/>
        <family val="2"/>
      </rPr>
      <t>1-9</t>
    </r>
    <r>
      <rPr>
        <sz val="10"/>
        <color rgb="FF000000"/>
        <rFont val="微软雅黑"/>
        <family val="2"/>
        <charset val="134"/>
      </rPr>
      <t>月作为完整的期间重新计算代表性样本数量，并按照上面</t>
    </r>
    <r>
      <rPr>
        <sz val="10"/>
        <color rgb="FF000000"/>
        <rFont val="Arial"/>
        <family val="2"/>
      </rPr>
      <t>3</t>
    </r>
    <r>
      <rPr>
        <sz val="10"/>
        <color rgb="FF000000"/>
        <rFont val="微软雅黑"/>
        <family val="2"/>
        <charset val="134"/>
      </rPr>
      <t>的描述，使用</t>
    </r>
    <r>
      <rPr>
        <sz val="10"/>
        <color rgb="FF000000"/>
        <rFont val="Arial"/>
        <family val="2"/>
      </rPr>
      <t>skywind</t>
    </r>
    <r>
      <rPr>
        <sz val="10"/>
        <color rgb="FF000000"/>
        <rFont val="微软雅黑"/>
        <family val="2"/>
        <charset val="134"/>
      </rPr>
      <t>重新计算</t>
    </r>
    <r>
      <rPr>
        <sz val="10"/>
        <color rgb="FF000000"/>
        <rFont val="Arial"/>
        <family val="2"/>
      </rPr>
      <t>1-9</t>
    </r>
    <r>
      <rPr>
        <sz val="10"/>
        <color rgb="FF000000"/>
        <rFont val="微软雅黑"/>
        <family val="2"/>
        <charset val="134"/>
      </rPr>
      <t>月整个期间的代表性样本数量，并将代表性样本在</t>
    </r>
    <r>
      <rPr>
        <sz val="10"/>
        <color rgb="FF000000"/>
        <rFont val="Arial"/>
        <family val="2"/>
      </rPr>
      <t>1-6</t>
    </r>
    <r>
      <rPr>
        <sz val="10"/>
        <color rgb="FF000000"/>
        <rFont val="微软雅黑"/>
        <family val="2"/>
        <charset val="134"/>
      </rPr>
      <t>月和</t>
    </r>
    <r>
      <rPr>
        <sz val="10"/>
        <color rgb="FF000000"/>
        <rFont val="Arial"/>
        <family val="2"/>
      </rPr>
      <t>7-9</t>
    </r>
    <r>
      <rPr>
        <sz val="10"/>
        <color rgb="FF000000"/>
        <rFont val="微软雅黑"/>
        <family val="2"/>
        <charset val="134"/>
      </rPr>
      <t xml:space="preserve">月之间分配。
</t>
    </r>
    <r>
      <rPr>
        <sz val="10"/>
        <color rgb="FF000000"/>
        <rFont val="Arial"/>
        <family val="2"/>
      </rPr>
      <t xml:space="preserve">
</t>
    </r>
  </si>
  <si>
    <t>AA</t>
  </si>
  <si>
    <t>BB</t>
  </si>
  <si>
    <t>CC=AA+BB</t>
  </si>
  <si>
    <r>
      <rPr>
        <b/>
        <sz val="10"/>
        <color theme="1"/>
        <rFont val="微软雅黑"/>
        <family val="2"/>
        <charset val="134"/>
      </rPr>
      <t>总体名称</t>
    </r>
  </si>
  <si>
    <r>
      <rPr>
        <b/>
        <sz val="10"/>
        <color theme="1"/>
        <rFont val="微软雅黑"/>
        <family val="2"/>
        <charset val="134"/>
      </rPr>
      <t>预审期间（如</t>
    </r>
    <r>
      <rPr>
        <b/>
        <sz val="10"/>
        <color theme="1"/>
        <rFont val="Arial"/>
        <family val="2"/>
      </rPr>
      <t>1-9</t>
    </r>
    <r>
      <rPr>
        <b/>
        <sz val="10"/>
        <color theme="1"/>
        <rFont val="微软雅黑"/>
        <family val="2"/>
        <charset val="134"/>
      </rPr>
      <t>月份）</t>
    </r>
  </si>
  <si>
    <r>
      <rPr>
        <b/>
        <sz val="10"/>
        <color theme="1"/>
        <rFont val="微软雅黑"/>
        <family val="2"/>
        <charset val="134"/>
      </rPr>
      <t>剩余期间（如</t>
    </r>
    <r>
      <rPr>
        <b/>
        <sz val="10"/>
        <color theme="1"/>
        <rFont val="Arial"/>
        <family val="2"/>
      </rPr>
      <t>10-12</t>
    </r>
    <r>
      <rPr>
        <b/>
        <sz val="10"/>
        <color theme="1"/>
        <rFont val="微软雅黑"/>
        <family val="2"/>
        <charset val="134"/>
      </rPr>
      <t>月份</t>
    </r>
    <r>
      <rPr>
        <b/>
        <sz val="10"/>
        <color theme="1"/>
        <rFont val="Arial"/>
        <family val="2"/>
      </rPr>
      <t>)</t>
    </r>
  </si>
  <si>
    <r>
      <rPr>
        <b/>
        <sz val="10"/>
        <color theme="1"/>
        <rFont val="微软雅黑"/>
        <family val="2"/>
        <charset val="134"/>
      </rPr>
      <t>剔除</t>
    </r>
  </si>
  <si>
    <r>
      <rPr>
        <b/>
        <sz val="10"/>
        <color theme="1"/>
        <rFont val="微软雅黑"/>
        <family val="2"/>
        <charset val="134"/>
      </rPr>
      <t>执行审计工作底稿</t>
    </r>
    <r>
      <rPr>
        <b/>
        <sz val="10"/>
        <color theme="1"/>
        <rFont val="Arial"/>
        <family val="2"/>
      </rPr>
      <t>X-ref</t>
    </r>
  </si>
  <si>
    <r>
      <rPr>
        <b/>
        <sz val="10"/>
        <color rgb="FF000000"/>
        <rFont val="Arial"/>
        <family val="2"/>
      </rPr>
      <t xml:space="preserve">a. </t>
    </r>
    <r>
      <rPr>
        <b/>
        <sz val="10"/>
        <color rgb="FF000000"/>
        <rFont val="微软雅黑"/>
        <family val="2"/>
        <charset val="134"/>
      </rPr>
      <t>在其他底稿中已执行程序项：</t>
    </r>
    <r>
      <rPr>
        <b/>
        <i/>
        <sz val="10"/>
        <color rgb="FFFF0000"/>
        <rFont val="微软雅黑"/>
        <family val="2"/>
        <charset val="134"/>
      </rPr>
      <t>（以下可由项目组自定义）</t>
    </r>
  </si>
  <si>
    <t xml:space="preserve">      固定资产折旧费</t>
  </si>
  <si>
    <t xml:space="preserve">     无形资产摊销费</t>
  </si>
  <si>
    <t>L1.01.1 BKD</t>
  </si>
  <si>
    <t xml:space="preserve">     工资薪酬</t>
  </si>
  <si>
    <t xml:space="preserve"> VB01.1工资SAP/VB.02雇主成本SAP </t>
  </si>
  <si>
    <t xml:space="preserve">     租赁费</t>
  </si>
  <si>
    <t xml:space="preserve"> LR.04 租赁费 </t>
  </si>
  <si>
    <t xml:space="preserve">    服务费</t>
  </si>
  <si>
    <t>VC.00 销售费用BKD 表2</t>
    <phoneticPr fontId="188" type="noConversion"/>
  </si>
  <si>
    <t>VC.00 表2</t>
  </si>
  <si>
    <t xml:space="preserve">   中介机构费\法律服务费</t>
  </si>
  <si>
    <t>b. 负值（包括预提冲销产生的负值）</t>
  </si>
  <si>
    <t>VC&amp;VD.01.2 TOD 抽样工具输出-年审</t>
    <phoneticPr fontId="188" type="noConversion"/>
  </si>
  <si>
    <t>对于负值我们执行的审计工作详见以下表2</t>
  </si>
  <si>
    <r>
      <rPr>
        <sz val="10"/>
        <rFont val="微软雅黑"/>
        <family val="2"/>
        <charset val="134"/>
      </rPr>
      <t>扣除剔除项后样本总体金额：</t>
    </r>
  </si>
  <si>
    <t>CC</t>
  </si>
  <si>
    <t>DD</t>
  </si>
  <si>
    <t>EE=AA+CC</t>
  </si>
  <si>
    <t>FF=BB+DD</t>
  </si>
  <si>
    <r>
      <rPr>
        <b/>
        <sz val="10"/>
        <color rgb="FF000000"/>
        <rFont val="微软雅黑"/>
        <family val="2"/>
        <charset val="134"/>
      </rPr>
      <t>确定关键项（</t>
    </r>
    <r>
      <rPr>
        <b/>
        <sz val="10"/>
        <color rgb="FF000000"/>
        <rFont val="Arial"/>
        <family val="2"/>
      </rPr>
      <t>key item</t>
    </r>
    <r>
      <rPr>
        <b/>
        <sz val="10"/>
        <color rgb="FF000000"/>
        <rFont val="微软雅黑"/>
        <family val="2"/>
        <charset val="134"/>
      </rPr>
      <t>）</t>
    </r>
  </si>
  <si>
    <r>
      <rPr>
        <b/>
        <sz val="10"/>
        <rFont val="微软雅黑"/>
        <family val="2"/>
        <charset val="134"/>
      </rPr>
      <t>预审期间（如</t>
    </r>
    <r>
      <rPr>
        <b/>
        <sz val="10"/>
        <rFont val="Arial"/>
        <family val="2"/>
      </rPr>
      <t>1-9</t>
    </r>
    <r>
      <rPr>
        <b/>
        <sz val="10"/>
        <rFont val="微软雅黑"/>
        <family val="2"/>
        <charset val="134"/>
      </rPr>
      <t>月份）</t>
    </r>
  </si>
  <si>
    <r>
      <rPr>
        <b/>
        <sz val="10"/>
        <rFont val="微软雅黑"/>
        <family val="2"/>
        <charset val="134"/>
      </rPr>
      <t>剩余期间（如</t>
    </r>
    <r>
      <rPr>
        <b/>
        <sz val="10"/>
        <rFont val="Arial"/>
        <family val="2"/>
      </rPr>
      <t>10-12</t>
    </r>
    <r>
      <rPr>
        <b/>
        <sz val="10"/>
        <rFont val="微软雅黑"/>
        <family val="2"/>
        <charset val="134"/>
      </rPr>
      <t>月份）</t>
    </r>
  </si>
  <si>
    <r>
      <rPr>
        <b/>
        <sz val="10"/>
        <color rgb="FF000000"/>
        <rFont val="微软雅黑"/>
        <family val="2"/>
        <charset val="134"/>
      </rPr>
      <t>数量</t>
    </r>
  </si>
  <si>
    <r>
      <rPr>
        <sz val="10"/>
        <color theme="1"/>
        <rFont val="微软雅黑"/>
        <family val="2"/>
        <charset val="134"/>
      </rPr>
      <t>合计</t>
    </r>
  </si>
  <si>
    <r>
      <rPr>
        <b/>
        <sz val="10"/>
        <color theme="1"/>
        <rFont val="微软雅黑"/>
        <family val="2"/>
        <charset val="134"/>
      </rPr>
      <t>使用安永抽样工具对扣除关键项后的剩余样本总体抽取代表性样本</t>
    </r>
  </si>
  <si>
    <r>
      <rPr>
        <b/>
        <sz val="10"/>
        <color theme="1"/>
        <rFont val="微软雅黑"/>
        <family val="2"/>
        <charset val="134"/>
      </rPr>
      <t>扣除剔除项和关键项后剩余样本总体：</t>
    </r>
  </si>
  <si>
    <r>
      <rPr>
        <b/>
        <sz val="10"/>
        <color theme="1"/>
        <rFont val="微软雅黑"/>
        <family val="2"/>
        <charset val="134"/>
      </rPr>
      <t>请项目组在以下填写年审预审分配代表性样本的策略：</t>
    </r>
  </si>
  <si>
    <r>
      <rPr>
        <sz val="10"/>
        <rFont val="微软雅黑"/>
        <family val="2"/>
        <charset val="134"/>
      </rPr>
      <t>由于交易在整个期间均匀发生，能以相似的方式分配样本，我们使用</t>
    </r>
    <r>
      <rPr>
        <sz val="10"/>
        <rFont val="Arial"/>
        <family val="2"/>
      </rPr>
      <t>skywind</t>
    </r>
    <r>
      <rPr>
        <sz val="10"/>
        <rFont val="微软雅黑"/>
        <family val="2"/>
        <charset val="134"/>
      </rPr>
      <t>智能抽样工具抽样，共抽出</t>
    </r>
    <r>
      <rPr>
        <sz val="10"/>
        <rFont val="Arial"/>
        <family val="2"/>
      </rPr>
      <t>5</t>
    </r>
    <r>
      <rPr>
        <sz val="10"/>
        <rFont val="微软雅黑"/>
        <family val="2"/>
        <charset val="134"/>
      </rPr>
      <t>个代表性样本，</t>
    </r>
    <r>
      <rPr>
        <sz val="10"/>
        <rFont val="Arial"/>
        <family val="2"/>
      </rPr>
      <t>skywind</t>
    </r>
    <r>
      <rPr>
        <sz val="10"/>
        <rFont val="微软雅黑"/>
        <family val="2"/>
        <charset val="134"/>
      </rPr>
      <t>智能抽样工具计算出在中期（</t>
    </r>
    <r>
      <rPr>
        <sz val="10"/>
        <rFont val="Arial"/>
        <family val="2"/>
      </rPr>
      <t>1-9</t>
    </r>
    <r>
      <rPr>
        <sz val="10"/>
        <rFont val="微软雅黑"/>
        <family val="2"/>
        <charset val="134"/>
      </rPr>
      <t>月）抽取</t>
    </r>
    <r>
      <rPr>
        <sz val="10"/>
        <rFont val="Arial"/>
        <family val="2"/>
      </rPr>
      <t>4</t>
    </r>
    <r>
      <rPr>
        <sz val="10"/>
        <rFont val="微软雅黑"/>
        <family val="2"/>
        <charset val="134"/>
      </rPr>
      <t>个代表性样本，剩余期间（</t>
    </r>
    <r>
      <rPr>
        <sz val="10"/>
        <rFont val="Arial"/>
        <family val="2"/>
      </rPr>
      <t>10-12</t>
    </r>
    <r>
      <rPr>
        <sz val="10"/>
        <rFont val="微软雅黑"/>
        <family val="2"/>
        <charset val="134"/>
      </rPr>
      <t>月）抽取</t>
    </r>
    <r>
      <rPr>
        <sz val="10"/>
        <rFont val="Arial"/>
        <family val="2"/>
      </rPr>
      <t>1</t>
    </r>
    <r>
      <rPr>
        <sz val="10"/>
        <rFont val="微软雅黑"/>
        <family val="2"/>
        <charset val="134"/>
      </rPr>
      <t>个代表性样本。</t>
    </r>
    <phoneticPr fontId="188" type="noConversion"/>
  </si>
  <si>
    <r>
      <rPr>
        <b/>
        <sz val="10"/>
        <rFont val="微软雅黑"/>
        <family val="2"/>
        <charset val="134"/>
      </rPr>
      <t>安永属性测试说明：获取相关支持性文件（如采购订单、发票、交货单、供应商合同、供应商借项通知单、结算单），检查了日记账分录，并得出结论：所记录的费用为：</t>
    </r>
  </si>
  <si>
    <r>
      <rPr>
        <b/>
        <sz val="10"/>
        <rFont val="微软雅黑"/>
        <family val="2"/>
        <charset val="134"/>
      </rPr>
      <t>金额与支持性文件核对一致。</t>
    </r>
  </si>
  <si>
    <r>
      <rPr>
        <b/>
        <sz val="10"/>
        <rFont val="微软雅黑"/>
        <family val="2"/>
        <charset val="134"/>
      </rPr>
      <t>记录在恰当的期间。</t>
    </r>
  </si>
  <si>
    <r>
      <rPr>
        <b/>
        <sz val="10"/>
        <rFont val="微软雅黑"/>
        <family val="2"/>
        <charset val="134"/>
      </rPr>
      <t>分类恰当（即，金额被记录至适当的账户，并包含在恰当的利润表项目中），这是基于费用的性质以及我们对该实体会计政策的理解。</t>
    </r>
  </si>
  <si>
    <r>
      <rPr>
        <b/>
        <sz val="10"/>
        <color rgb="FFFF0000"/>
        <rFont val="微软雅黑"/>
        <family val="2"/>
        <charset val="134"/>
      </rPr>
      <t>表</t>
    </r>
    <r>
      <rPr>
        <b/>
        <sz val="10"/>
        <color rgb="FFFF0000"/>
        <rFont val="Arial"/>
        <family val="2"/>
      </rPr>
      <t>1.1</t>
    </r>
  </si>
  <si>
    <r>
      <rPr>
        <b/>
        <sz val="10"/>
        <rFont val="微软雅黑"/>
        <family val="2"/>
        <charset val="134"/>
      </rPr>
      <t>我们对抽出的样本执行以下程序：预审阶段</t>
    </r>
  </si>
  <si>
    <r>
      <t>供应商</t>
    </r>
    <r>
      <rPr>
        <b/>
        <sz val="10"/>
        <rFont val="Arial"/>
        <family val="2"/>
      </rPr>
      <t>/</t>
    </r>
    <r>
      <rPr>
        <b/>
        <sz val="10"/>
        <rFont val="微软雅黑"/>
        <family val="2"/>
        <charset val="134"/>
      </rPr>
      <t>分包商名称</t>
    </r>
  </si>
  <si>
    <t>代表性样本</t>
    <phoneticPr fontId="188" type="noConversion"/>
  </si>
  <si>
    <r>
      <rPr>
        <sz val="10"/>
        <rFont val="微软雅黑"/>
        <family val="2"/>
        <charset val="134"/>
      </rPr>
      <t>牛誉翠报北京二级车在</t>
    </r>
    <r>
      <rPr>
        <sz val="10"/>
        <rFont val="Arial"/>
        <family val="2"/>
      </rPr>
      <t>2025.04.04-2025.04.25</t>
    </r>
    <r>
      <rPr>
        <sz val="10"/>
        <rFont val="微软雅黑"/>
        <family val="2"/>
        <charset val="134"/>
      </rPr>
      <t>出差差旅费用报销，出差人：孙小虎</t>
    </r>
    <r>
      <rPr>
        <sz val="10"/>
        <rFont val="Arial"/>
        <family val="2"/>
      </rPr>
      <t xml:space="preserve"> </t>
    </r>
    <r>
      <rPr>
        <sz val="10"/>
        <rFont val="微软雅黑"/>
        <family val="2"/>
        <charset val="134"/>
      </rPr>
      <t>张丹峰（</t>
    </r>
    <r>
      <rPr>
        <sz val="10"/>
        <rFont val="Arial"/>
        <family val="2"/>
      </rPr>
      <t>2025.4.4</t>
    </r>
    <r>
      <rPr>
        <sz val="10"/>
        <rFont val="微软雅黑"/>
        <family val="2"/>
        <charset val="134"/>
      </rPr>
      <t>）</t>
    </r>
    <phoneticPr fontId="188" type="noConversion"/>
  </si>
  <si>
    <r>
      <rPr>
        <sz val="10"/>
        <rFont val="微软雅黑"/>
        <family val="2"/>
        <charset val="134"/>
      </rPr>
      <t>出差申请单、费用审批单、行程单、发票（</t>
    </r>
    <r>
      <rPr>
        <sz val="10"/>
        <rFont val="Arial"/>
        <family val="2"/>
      </rPr>
      <t>0056321</t>
    </r>
    <r>
      <rPr>
        <sz val="10"/>
        <rFont val="微软雅黑"/>
        <family val="2"/>
        <charset val="134"/>
      </rPr>
      <t>）</t>
    </r>
    <phoneticPr fontId="188" type="noConversion"/>
  </si>
  <si>
    <r>
      <t>2025-04-04</t>
    </r>
    <r>
      <rPr>
        <sz val="10"/>
        <rFont val="宋体"/>
        <family val="2"/>
        <charset val="134"/>
      </rPr>
      <t>至</t>
    </r>
    <r>
      <rPr>
        <sz val="10"/>
        <rFont val="Arial"/>
        <family val="2"/>
      </rPr>
      <t>2025-04-25</t>
    </r>
    <phoneticPr fontId="188" type="noConversion"/>
  </si>
  <si>
    <t>6-记-108</t>
  </si>
  <si>
    <r>
      <rPr>
        <sz val="10"/>
        <rFont val="微软雅黑"/>
        <family val="2"/>
        <charset val="134"/>
      </rPr>
      <t>预提费用</t>
    </r>
    <r>
      <rPr>
        <sz val="10"/>
        <rFont val="Arial"/>
        <family val="2"/>
      </rPr>
      <t>-</t>
    </r>
    <phoneticPr fontId="188" type="noConversion"/>
  </si>
  <si>
    <r>
      <rPr>
        <sz val="10"/>
        <rFont val="微软雅黑"/>
        <family val="2"/>
        <charset val="134"/>
      </rPr>
      <t>费用审批单、充值明细、发票（编号</t>
    </r>
    <r>
      <rPr>
        <sz val="10"/>
        <rFont val="Arial"/>
        <family val="2"/>
      </rPr>
      <t>0021005</t>
    </r>
    <r>
      <rPr>
        <sz val="10"/>
        <rFont val="微软雅黑"/>
        <family val="2"/>
        <charset val="134"/>
      </rPr>
      <t>）</t>
    </r>
    <phoneticPr fontId="188" type="noConversion"/>
  </si>
  <si>
    <t>02-付款凭证-40</t>
  </si>
  <si>
    <t>支付兴业短信精灵款（1.18）</t>
  </si>
  <si>
    <t>管理费用\管理费用\办公费\其他</t>
  </si>
  <si>
    <r>
      <rPr>
        <sz val="10"/>
        <rFont val="微软雅黑"/>
        <family val="2"/>
        <charset val="134"/>
      </rPr>
      <t>合同、费用审批单、结算明细、发票</t>
    </r>
    <r>
      <rPr>
        <sz val="10"/>
        <rFont val="Arial"/>
        <family val="2"/>
      </rPr>
      <t>(0021189)</t>
    </r>
    <phoneticPr fontId="188" type="noConversion"/>
  </si>
  <si>
    <t>06-付款凭证-6</t>
  </si>
  <si>
    <t>王成华报销差旅费</t>
  </si>
  <si>
    <t>管理费用\管理费用\业务招待费</t>
  </si>
  <si>
    <r>
      <rPr>
        <sz val="10"/>
        <rFont val="微软雅黑"/>
        <family val="2"/>
        <charset val="134"/>
      </rPr>
      <t>费用审批单、行程单、发票（编号</t>
    </r>
    <r>
      <rPr>
        <sz val="10"/>
        <rFont val="Arial"/>
        <family val="2"/>
      </rPr>
      <t>0051345</t>
    </r>
    <r>
      <rPr>
        <sz val="10"/>
        <rFont val="微软雅黑"/>
        <family val="2"/>
        <charset val="134"/>
      </rPr>
      <t>）</t>
    </r>
    <phoneticPr fontId="188" type="noConversion"/>
  </si>
  <si>
    <r>
      <rPr>
        <b/>
        <sz val="10"/>
        <color rgb="FFFF0000"/>
        <rFont val="微软雅黑"/>
        <family val="2"/>
        <charset val="134"/>
      </rPr>
      <t>表</t>
    </r>
    <r>
      <rPr>
        <b/>
        <sz val="10"/>
        <color rgb="FFFF0000"/>
        <rFont val="Arial"/>
        <family val="2"/>
      </rPr>
      <t>1.2</t>
    </r>
  </si>
  <si>
    <r>
      <rPr>
        <b/>
        <sz val="10"/>
        <rFont val="微软雅黑"/>
        <family val="2"/>
        <charset val="134"/>
      </rPr>
      <t>我们对抽出的样本执行以下程序：年审阶段</t>
    </r>
  </si>
  <si>
    <t>12-付款凭证-21</t>
  </si>
  <si>
    <t>薛峰报销济宁远帆信息科技有限公司货款</t>
  </si>
  <si>
    <r>
      <rPr>
        <sz val="10"/>
        <rFont val="微软雅黑"/>
        <family val="2"/>
        <charset val="134"/>
      </rPr>
      <t>管理费用</t>
    </r>
    <r>
      <rPr>
        <sz val="10"/>
        <rFont val="Arial"/>
        <family val="2"/>
      </rPr>
      <t>\</t>
    </r>
    <r>
      <rPr>
        <sz val="10"/>
        <rFont val="宋体"/>
        <family val="2"/>
        <charset val="134"/>
      </rPr>
      <t>管理费用</t>
    </r>
    <r>
      <rPr>
        <sz val="10"/>
        <rFont val="Arial"/>
        <family val="2"/>
      </rPr>
      <t>\</t>
    </r>
    <r>
      <rPr>
        <sz val="10"/>
        <rFont val="宋体"/>
        <family val="2"/>
        <charset val="134"/>
      </rPr>
      <t>办公费</t>
    </r>
    <r>
      <rPr>
        <sz val="10"/>
        <rFont val="Arial"/>
        <family val="2"/>
      </rPr>
      <t>\</t>
    </r>
    <r>
      <rPr>
        <sz val="10"/>
        <rFont val="宋体"/>
        <family val="2"/>
        <charset val="134"/>
      </rPr>
      <t>办公用品</t>
    </r>
    <phoneticPr fontId="188" type="noConversion"/>
  </si>
  <si>
    <r>
      <rPr>
        <sz val="10"/>
        <rFont val="微软雅黑"/>
        <family val="2"/>
        <charset val="134"/>
      </rPr>
      <t>合同、费用审批单、交货单、发票</t>
    </r>
    <r>
      <rPr>
        <sz val="10"/>
        <rFont val="Arial"/>
        <family val="2"/>
      </rPr>
      <t>(0051189)</t>
    </r>
    <phoneticPr fontId="188" type="noConversion"/>
  </si>
  <si>
    <t>b.2</t>
    <phoneticPr fontId="188" type="noConversion"/>
  </si>
  <si>
    <r>
      <rPr>
        <sz val="10"/>
        <color rgb="FF000000"/>
        <rFont val="微软雅黑"/>
        <family val="2"/>
        <charset val="134"/>
      </rPr>
      <t>经查看负值JE，发现XYZ公司的负值主要为账务调整及冲销预提费用所产生。因冲销预提费用产生负值的绝对值小于TE且无单项金额大于TT的项，不进一步对冲销预提费用执行检查程序。但其他性质的费用（账务调整）有一笔重大账务调整，我们对其进一步执行检查程序，检查情况详见</t>
    </r>
    <r>
      <rPr>
        <sz val="10"/>
        <color rgb="FFFF0000"/>
        <rFont val="微软雅黑"/>
        <family val="2"/>
        <charset val="134"/>
      </rPr>
      <t>b.2</t>
    </r>
  </si>
  <si>
    <r>
      <t>07-</t>
    </r>
    <r>
      <rPr>
        <sz val="10"/>
        <rFont val="微软雅黑"/>
        <family val="2"/>
        <charset val="134"/>
      </rPr>
      <t>转账凭证</t>
    </r>
    <r>
      <rPr>
        <sz val="10"/>
        <rFont val="Arial"/>
        <family val="2"/>
      </rPr>
      <t>-41</t>
    </r>
    <phoneticPr fontId="188" type="noConversion"/>
  </si>
  <si>
    <t>2025/7/31</t>
    <phoneticPr fontId="188" type="noConversion"/>
  </si>
  <si>
    <t>(718,610.20)</t>
  </si>
  <si>
    <t>调整说明、原记账凭证及其附件低值易耗品分配清单、出库单（CK2023072600156)</t>
  </si>
  <si>
    <r>
      <rPr>
        <sz val="10"/>
        <color rgb="FF000000"/>
        <rFont val="Arial"/>
        <family val="2"/>
      </rPr>
      <t>2025</t>
    </r>
    <r>
      <rPr>
        <sz val="10"/>
        <color rgb="FF000000"/>
        <rFont val="微软雅黑"/>
        <family val="2"/>
        <charset val="134"/>
      </rPr>
      <t>年</t>
    </r>
    <r>
      <rPr>
        <sz val="10"/>
        <color rgb="FF000000"/>
        <rFont val="Arial"/>
        <family val="2"/>
      </rPr>
      <t>7</t>
    </r>
    <r>
      <rPr>
        <sz val="10"/>
        <color rgb="FF000000"/>
        <rFont val="微软雅黑"/>
        <family val="2"/>
        <charset val="134"/>
      </rPr>
      <t>月分配低值易耗品时部门选择有误将应计入制造费用的低值易耗品误计入管理费用，月底予以了更正</t>
    </r>
  </si>
  <si>
    <t>关键项</t>
    <phoneticPr fontId="188" type="noConversion"/>
  </si>
  <si>
    <t>相关操作请参考&lt;VC&amp;VD.01.2 TOD 抽样工具输出-年审&gt;，此处不再介绍。</t>
    <phoneticPr fontId="226" type="noConversion"/>
  </si>
  <si>
    <t>167D8781D8154D7882F64C9BFC59101E</t>
    <phoneticPr fontId="188" type="noConversion"/>
  </si>
  <si>
    <t>中期</t>
  </si>
  <si>
    <r>
      <rPr>
        <sz val="11"/>
        <color rgb="FF1A1A24"/>
        <rFont val="宋体"/>
        <family val="2"/>
        <charset val="134"/>
      </rPr>
      <t>是否适用于非复杂方法</t>
    </r>
    <r>
      <rPr>
        <sz val="11"/>
        <color rgb="FF1A1A24"/>
        <rFont val="微软雅黑"/>
        <family val="2"/>
        <charset val="134"/>
      </rPr>
      <t>？</t>
    </r>
  </si>
  <si>
    <t>2,519,884.27</t>
  </si>
  <si>
    <r>
      <rPr>
        <sz val="11"/>
        <color theme="1"/>
        <rFont val="微软雅黑"/>
        <family val="2"/>
        <charset val="134"/>
      </rPr>
      <t>必要的数据排除项</t>
    </r>
  </si>
  <si>
    <t>-983,656.66</t>
  </si>
  <si>
    <t>3,503,540.93</t>
  </si>
  <si>
    <t>94</t>
  </si>
  <si>
    <t>3,936.65</t>
    <phoneticPr fontId="188" type="noConversion"/>
  </si>
  <si>
    <t>我们已选择我们正在测试利润表账户。若样本总体超过TE的40倍，我们可以限制样本量，前提是满足特定条件。我们是否执行了以下程序？_x000D_
我们已对被测试利润表账户相关的资产负债表账户执行相关PSP。_x000D_
我们已对利润表的同一认定执行其他实质性审计程序（例如，实质分析性复核程序、截止测试），并对财务报表整体执行了记账分录测试。</t>
  </si>
  <si>
    <r>
      <rPr>
        <sz val="11"/>
        <color theme="1"/>
        <rFont val="微软雅黑"/>
        <family val="2"/>
        <charset val="134"/>
      </rPr>
      <t>我们通过</t>
    </r>
    <r>
      <rPr>
        <sz val="11"/>
        <color theme="1"/>
        <rFont val="Arial"/>
        <family val="2"/>
      </rPr>
      <t>UTB,ELC</t>
    </r>
    <r>
      <rPr>
        <sz val="11"/>
        <color theme="1"/>
        <rFont val="微软雅黑"/>
        <family val="2"/>
        <charset val="134"/>
      </rPr>
      <t>以及相关流程的控制测试未识别到存在重大错报风险</t>
    </r>
    <phoneticPr fontId="188" type="noConversion"/>
  </si>
  <si>
    <t>5.93</t>
  </si>
  <si>
    <t>3118</t>
  </si>
  <si>
    <t>1-520</t>
  </si>
  <si>
    <r>
      <rPr>
        <b/>
        <sz val="11"/>
        <color rgb="FFFFFFFF"/>
        <rFont val="微软雅黑"/>
        <family val="2"/>
        <charset val="134"/>
      </rPr>
      <t>中期样本分配</t>
    </r>
  </si>
  <si>
    <r>
      <rPr>
        <sz val="11"/>
        <color theme="1"/>
        <rFont val="微软雅黑"/>
        <family val="2"/>
        <charset val="134"/>
      </rPr>
      <t>交易在整个期间额分布是否是均匀的，是否能以相似的方式分配样本？</t>
    </r>
  </si>
  <si>
    <r>
      <rPr>
        <sz val="11"/>
        <color theme="1"/>
        <rFont val="微软雅黑"/>
        <family val="2"/>
        <charset val="134"/>
      </rPr>
      <t>中期月份数</t>
    </r>
  </si>
  <si>
    <r>
      <rPr>
        <sz val="11"/>
        <color theme="1"/>
        <rFont val="微软雅黑"/>
        <family val="2"/>
        <charset val="134"/>
      </rPr>
      <t>期末月份数</t>
    </r>
  </si>
  <si>
    <t>中期计算代表性样本数量</t>
  </si>
  <si>
    <r>
      <rPr>
        <sz val="11"/>
        <color theme="1"/>
        <rFont val="微软雅黑"/>
        <family val="2"/>
        <charset val="134"/>
      </rPr>
      <t>中期分配代表性样本数量（中期实际抽取代表性数量）</t>
    </r>
  </si>
  <si>
    <r>
      <rPr>
        <sz val="11"/>
        <color theme="1"/>
        <rFont val="微软雅黑"/>
        <family val="2"/>
        <charset val="134"/>
      </rPr>
      <t>预计期末应抽代表性样本数量</t>
    </r>
  </si>
  <si>
    <t>牛誉翠报北京二级车在2025.04.04-2025.04.25出差差旅费用报销，出差人：孙小虎 张丹峰（2025.4.4）</t>
  </si>
  <si>
    <t>175</t>
  </si>
  <si>
    <t>预提费用-</t>
  </si>
  <si>
    <t>250</t>
  </si>
  <si>
    <t>管理费用\办公费\其他</t>
  </si>
  <si>
    <t>415</t>
  </si>
  <si>
    <t>管理费用\业务招待费</t>
  </si>
  <si>
    <t>480</t>
  </si>
  <si>
    <t>3-记-35</t>
  </si>
  <si>
    <t>牛誉翠报2.1-2.28出差过路费31、停车费488.5、住宿费1049、误餐费700、合计2268.5</t>
  </si>
  <si>
    <t>63</t>
  </si>
  <si>
    <t>03-付款凭证-20</t>
  </si>
  <si>
    <t>宋昭震经办庆华航空差旅费</t>
  </si>
  <si>
    <t>管理费用\差旅费</t>
  </si>
  <si>
    <t>456</t>
  </si>
  <si>
    <t>05-付款凭证-18</t>
  </si>
  <si>
    <t>宋昭震报销东莞市庆华机票款</t>
  </si>
  <si>
    <t>532</t>
  </si>
  <si>
    <t>02-转账凭证-29</t>
  </si>
  <si>
    <t>607</t>
  </si>
  <si>
    <r>
      <rPr>
        <b/>
        <sz val="14"/>
        <color rgb="FFFFFFFF"/>
        <rFont val="微软雅黑"/>
        <family val="2"/>
        <charset val="134"/>
      </rPr>
      <t>标准工作底稿</t>
    </r>
    <r>
      <rPr>
        <b/>
        <sz val="14"/>
        <color rgb="FFFFFFFF"/>
        <rFont val="Arial"/>
        <family val="2"/>
      </rPr>
      <t xml:space="preserve">: VD SWP </t>
    </r>
    <r>
      <rPr>
        <b/>
        <sz val="14"/>
        <color rgb="FFFFFFFF"/>
        <rFont val="微软雅黑"/>
        <family val="2"/>
        <charset val="134"/>
      </rPr>
      <t>管理费用</t>
    </r>
  </si>
  <si>
    <r>
      <rPr>
        <b/>
        <sz val="12"/>
        <color rgb="FF000000"/>
        <rFont val="Arial"/>
        <family val="2"/>
      </rPr>
      <t xml:space="preserve">VD.01.3 </t>
    </r>
    <r>
      <rPr>
        <b/>
        <sz val="12"/>
        <color rgb="FF000000"/>
        <rFont val="微软雅黑"/>
        <family val="2"/>
        <charset val="134"/>
      </rPr>
      <t>复核法律费用</t>
    </r>
  </si>
  <si>
    <r>
      <rPr>
        <b/>
        <sz val="10"/>
        <rFont val="微软雅黑"/>
        <family val="2"/>
        <charset val="134"/>
      </rPr>
      <t>复核法律费用</t>
    </r>
  </si>
  <si>
    <r>
      <rPr>
        <b/>
        <sz val="10"/>
        <rFont val="微软雅黑"/>
        <family val="2"/>
        <charset val="134"/>
      </rPr>
      <t>安永属性测试说明</t>
    </r>
    <r>
      <rPr>
        <b/>
        <sz val="10"/>
        <rFont val="Arial"/>
        <family val="2"/>
      </rPr>
      <t>:</t>
    </r>
  </si>
  <si>
    <t>我们对金额大于测试阈值的法律费用相关账户进行复核（如有），查看其交易性质及金额是否与账面一致，同时对性质特殊（如诉讼等）的法律费用向律师发送审计询问函，对回函差异进行调查，对于未决诉讼，应执行相关程序，请检查勾稽到预期信用损失、预计负债等底稿。</t>
    <phoneticPr fontId="188" type="noConversion"/>
  </si>
  <si>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</si>
  <si>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color indexed="8"/>
        <rFont val="微软雅黑"/>
        <family val="2"/>
        <charset val="134"/>
      </rPr>
      <t>科目编码</t>
    </r>
  </si>
  <si>
    <r>
      <rPr>
        <b/>
        <sz val="10"/>
        <color indexed="8"/>
        <rFont val="微软雅黑"/>
        <family val="2"/>
        <charset val="134"/>
      </rPr>
      <t>项目名称</t>
    </r>
  </si>
  <si>
    <r>
      <rPr>
        <b/>
        <sz val="10"/>
        <color indexed="8"/>
        <rFont val="微软雅黑"/>
        <family val="2"/>
        <charset val="134"/>
      </rPr>
      <t>本期账面数</t>
    </r>
  </si>
  <si>
    <r>
      <rPr>
        <b/>
        <sz val="10"/>
        <color rgb="FF000000"/>
        <rFont val="微软雅黑"/>
        <family val="2"/>
        <charset val="134"/>
      </rPr>
      <t>服务性质</t>
    </r>
    <r>
      <rPr>
        <b/>
        <sz val="10"/>
        <color rgb="FF000000"/>
        <rFont val="Arial"/>
        <family val="2"/>
      </rPr>
      <t>/</t>
    </r>
    <r>
      <rPr>
        <b/>
        <sz val="10"/>
        <color rgb="FF000000"/>
        <rFont val="微软雅黑"/>
        <family val="2"/>
        <charset val="134"/>
      </rPr>
      <t>内容</t>
    </r>
  </si>
  <si>
    <r>
      <rPr>
        <b/>
        <sz val="10"/>
        <color rgb="FF000000"/>
        <rFont val="微软雅黑"/>
        <family val="2"/>
        <charset val="134"/>
      </rPr>
      <t>服务开始时间</t>
    </r>
  </si>
  <si>
    <r>
      <rPr>
        <b/>
        <sz val="10"/>
        <color rgb="FF000000"/>
        <rFont val="微软雅黑"/>
        <family val="2"/>
        <charset val="134"/>
      </rPr>
      <t>是否发函（如不发函请列示原因）</t>
    </r>
  </si>
  <si>
    <r>
      <rPr>
        <b/>
        <sz val="10"/>
        <color rgb="FF000000"/>
        <rFont val="微软雅黑"/>
        <family val="2"/>
        <charset val="134"/>
      </rPr>
      <t>是否回函</t>
    </r>
  </si>
  <si>
    <r>
      <rPr>
        <b/>
        <sz val="10"/>
        <color rgb="FF000000"/>
        <rFont val="微软雅黑"/>
        <family val="2"/>
        <charset val="134"/>
      </rPr>
      <t>回函是否有差异</t>
    </r>
  </si>
  <si>
    <r>
      <rPr>
        <b/>
        <sz val="10"/>
        <color rgb="FF000000"/>
        <rFont val="微软雅黑"/>
        <family val="2"/>
        <charset val="134"/>
      </rPr>
      <t>差异原因</t>
    </r>
    <r>
      <rPr>
        <b/>
        <sz val="10"/>
        <color rgb="FF000000"/>
        <rFont val="Arial"/>
        <family val="2"/>
      </rPr>
      <t>(</t>
    </r>
    <r>
      <rPr>
        <b/>
        <sz val="10"/>
        <color rgb="FF000000"/>
        <rFont val="微软雅黑"/>
        <family val="2"/>
        <charset val="134"/>
      </rPr>
      <t>如适用</t>
    </r>
    <r>
      <rPr>
        <b/>
        <sz val="10"/>
        <color rgb="FF000000"/>
        <rFont val="Arial"/>
        <family val="2"/>
      </rPr>
      <t>)</t>
    </r>
  </si>
  <si>
    <r>
      <rPr>
        <b/>
        <sz val="10"/>
        <color rgb="FF000000"/>
        <rFont val="微软雅黑"/>
        <family val="2"/>
        <charset val="134"/>
      </rPr>
      <t>是否涉及未决诉讼</t>
    </r>
  </si>
  <si>
    <r>
      <rPr>
        <b/>
        <sz val="10"/>
        <color rgb="FF000000"/>
        <rFont val="微软雅黑"/>
        <family val="2"/>
        <charset val="134"/>
      </rPr>
      <t xml:space="preserve">填列表1：
</t>
    </r>
    <r>
      <rPr>
        <sz val="10"/>
        <color rgb="FF000000"/>
        <rFont val="微软雅黑"/>
        <family val="2"/>
        <charset val="134"/>
      </rPr>
      <t>1、根据JE和合同等信息，填写表1中的基础信息
2、根据发函及回函情况，填写表1中的函证相关信息，并与P6的具体底稿表进行索引（如适用）。</t>
    </r>
    <phoneticPr fontId="188" type="noConversion"/>
  </si>
  <si>
    <r>
      <rPr>
        <b/>
        <sz val="10"/>
        <color rgb="FF000000"/>
        <rFont val="微软雅黑"/>
        <family val="2"/>
        <charset val="134"/>
      </rPr>
      <t xml:space="preserve">填列表1：
</t>
    </r>
    <r>
      <rPr>
        <sz val="10"/>
        <color rgb="FF000000"/>
        <rFont val="微软雅黑"/>
        <family val="2"/>
        <charset val="134"/>
      </rPr>
      <t>1、性质特殊的法律费用如诉讼费需全部检查，其他法律费用如常年法律顾问服务费等，应与项目团队FIC或EIC确认是否只对大于测试阈值的项进行检查。需要注意，确定测试阈值的金额需要根据风险判断，由于法律费用的性质和风险较其他费用项目明显存在区别，</t>
    </r>
    <r>
      <rPr>
        <b/>
        <sz val="10"/>
        <color rgb="FF000000"/>
        <rFont val="微软雅黑"/>
        <family val="2"/>
        <charset val="134"/>
      </rPr>
      <t>表1中的“测试阈值”</t>
    </r>
    <r>
      <rPr>
        <sz val="10"/>
        <color rgb="FF000000"/>
        <rFont val="微软雅黑"/>
        <family val="2"/>
        <charset val="134"/>
      </rPr>
      <t>需要跟项目团队FIC或EIC确认后确定，不能直接使用“汇总”表中的测试阈值金额，并且</t>
    </r>
    <r>
      <rPr>
        <b/>
        <sz val="10"/>
        <color rgb="FF000000"/>
        <rFont val="微软雅黑"/>
        <family val="2"/>
        <charset val="134"/>
      </rPr>
      <t>对于金额小于测试阈值但性质异常</t>
    </r>
    <r>
      <rPr>
        <sz val="10"/>
        <color rgb="FF000000"/>
        <rFont val="微软雅黑"/>
        <family val="2"/>
        <charset val="134"/>
      </rPr>
      <t>的法律费用项目同样需予以关注。
2、检查法律费用证据时，除关注类似一般费用TOD检查的是否发生，金额是否准确记录及是否记录在正确的期间外，更应关注法律费用的性质，是一般的法务咨询服务，还是涉诉代理案件的律师费用；
3、当识别到被审计单位存在涉诉法律费用时，尤其是存在被审计单位作为被告发生的涉诉法律费用时，应及早与FIC/EIC沟通，并</t>
    </r>
    <r>
      <rPr>
        <b/>
        <sz val="10"/>
        <color rgb="FF000000"/>
        <rFont val="微软雅黑"/>
        <family val="2"/>
        <charset val="134"/>
      </rPr>
      <t>提醒负责P预计负债及或有事项底稿的同事确认是否关注到该诉讼事项</t>
    </r>
    <r>
      <rPr>
        <sz val="10"/>
        <color rgb="FF000000"/>
        <rFont val="微软雅黑"/>
        <family val="2"/>
        <charset val="134"/>
      </rPr>
      <t xml:space="preserve">；
4、对被审计单位的常年法律顾问，通常考虑发送函证询问是否存在未决诉讼。如需发律师函，与项目团队FIC或EIC确认由其统一发送并在P预计负债及或有事项底稿记录发函和回函信息
</t>
    </r>
  </si>
  <si>
    <r>
      <rPr>
        <b/>
        <sz val="10"/>
        <color rgb="FF000000"/>
        <rFont val="微软雅黑"/>
        <family val="2"/>
        <charset val="134"/>
      </rPr>
      <t xml:space="preserve">填列表1：
</t>
    </r>
    <r>
      <rPr>
        <sz val="10"/>
        <color rgb="FF000000"/>
        <rFont val="微软雅黑"/>
        <family val="2"/>
        <charset val="134"/>
      </rPr>
      <t xml:space="preserve">1、具体服务内容和期间等信息未落实和填写
2、未对性质特殊的法律费(诉讼费)予以关注。
3、仅检查法律费用金额重大的项。
4、对于识别的诉讼事项，未与审计项目组确认预计负债/或有事项中是否予以充分考虑。
5、未与预计负债/或有事项底稿进行交叉索引。
</t>
    </r>
  </si>
  <si>
    <t>管理费用\中介机构费\法律服务费</t>
  </si>
  <si>
    <t>全年法律日常咨询</t>
  </si>
  <si>
    <t>2025.1-2025.12</t>
    <phoneticPr fontId="188" type="noConversion"/>
  </si>
  <si>
    <t>诉讼代理律师服务费</t>
  </si>
  <si>
    <t>P6 SWP 预计负债及或有事项</t>
  </si>
  <si>
    <r>
      <rPr>
        <sz val="10"/>
        <color rgb="FF000000"/>
        <rFont val="微软雅黑"/>
        <family val="2"/>
        <charset val="134"/>
      </rPr>
      <t>我们对性质特殊（诉讼）的法律费用向律师发送审计询问函，上述未决诉讼涉及到或有事项，我们在&lt;</t>
    </r>
    <r>
      <rPr>
        <sz val="10"/>
        <color rgb="FFFF0000"/>
        <rFont val="微软雅黑"/>
        <family val="2"/>
        <charset val="134"/>
      </rPr>
      <t>P6 SWP 预计负债及或有事项</t>
    </r>
    <r>
      <rPr>
        <sz val="10"/>
        <color rgb="FF000000"/>
        <rFont val="微软雅黑"/>
        <family val="2"/>
        <charset val="134"/>
      </rPr>
      <t>&gt;中记录了该未决诉讼造成的影响。</t>
    </r>
    <phoneticPr fontId="188" type="noConversion"/>
  </si>
  <si>
    <t>6c62fc94-8360-45ff-b236-5283c3da78da</t>
  </si>
  <si>
    <t>{"Id":"2120093264","IsProject":false,"ProjectId":"2006600230","TempProjectName":"测试上数","TempType":2}</t>
  </si>
  <si>
    <t>ABC7dltS9tAHADw94LfIZQxNmZLk7Sx3bvaB1embdfEjSEisb1qMU1KktqVMRDZdFMmg1X2wEArc3ODtY511Pr4ZZo0vtpXWOvz9PZCOEk2702hl+Ryx+/+l3/++bW5O9jZQRCP2z8EYbumFrLAdpuwBR862PFCPi0mHQ8keTzGZ4HsCIAUnxNUdgwAtYuAnWLrOuwonGz3wiQYKpXwuuwemnHaXe5Uyj5C0YzdTXnoBJ3kuz1J/vgSNjfCSSovBEV+RADt61O8oICzh0NpIOx3fnwhd6f1V8wJwlFDhM/sT+JweCxQ1bQ4uj/skwEqfYA/d5Ow0iMDfjwp5cWzh+JS3i/lRLXVTjLeo1a/JBy3Ot1HrUFRTatpoLRaB4eOOwAZaQIkocfYXCbDywWuPfO/zv/kFFYtCOBwlqcn7ovHIpIKoLeIydKozGdCaUHwy5KixEGqX0qCo9u0z3rSdXlr4fQw0UsH2OFwhAvGI76+YTbIceFILzvMctG4rzeIhNwDAWc82NsC3oGovzceHYgh9Saxt4W9B/qDEQ57Xw1vNhLGsf0fW/t5cYJXiJAkZy6Nl8S6Junq32f02RV7Y7esF+tGeU3bXjBKq0igoUk4ljZLelSQRnhBq5W1rSmtUtcrRTThTEOYu6+QcljM5qxi3I7myU0krm6YK3mVYK0VvgPgUdbhdBL7oueAVTl30bilumHAFI2FTRK+72/77hUntWLZqNabxdWeu4ELxfLpVfAHtRtTW4s60KZulkvNV9NIqb2wQhhJYmmzpBvbuy1do1LV384jeS67oMIMBjYr5fo0ZeyuoUm5KJxyWYm2sfXeKJe0xY1mabK5uGJUphvr8yHfPSTY3bBnsgt/ojILOw4m0iBPJMZAYlxIK2i+RNLQzdqJkU19PyZuUDfR1D5IWI2LwjUuM/Nq0kET2seX+tK6/mNB25k7yK8vsSZC4W8T5r0yXz8gdxH686/6t2V98rP+c86oLCDxZhioN45v070pgosGCH12W1+qabUV7VnN2HmtzWzYtXpVK5cQVbZdMH4v1res/t7yU2T60Gc7ifd66+prL740tt/pHxb33lTRrAEX7GM1rptaZQ2g3OxJWPEFp3ZWoT7Y2W+hD3EKluO5//kUr7Nj6Dc=</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</si>
  <si>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</si>
  <si>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</si>
  <si>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</si>
  <si>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</si>
  <si>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</si>
  <si>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</si>
  <si>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</si>
  <si>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</si>
  <si>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</si>
  <si>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</si>
  <si>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</si>
  <si>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</si>
  <si>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</si>
  <si>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</si>
  <si>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</si>
  <si>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</si>
  <si>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</si>
  <si>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</si>
  <si>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</si>
  <si>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</si>
  <si>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</si>
  <si>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</si>
  <si>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</si>
  <si>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</si>
  <si>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</si>
  <si>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</si>
  <si>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</si>
  <si>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</si>
  <si>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</si>
  <si>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</si>
  <si>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</si>
  <si>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</si>
  <si>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</si>
  <si>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</si>
  <si>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</si>
  <si>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</si>
  <si>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</si>
  <si>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</si>
  <si>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</si>
  <si>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</si>
  <si>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</si>
  <si>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</si>
  <si>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</si>
  <si>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</si>
  <si>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</si>
  <si>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</si>
  <si>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</si>
  <si>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</si>
  <si>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</si>
  <si>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</si>
  <si>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</si>
  <si>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</si>
  <si>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</si>
  <si>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</si>
  <si>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</si>
  <si>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</si>
  <si>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</si>
  <si>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</si>
  <si>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</si>
  <si>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</si>
  <si>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</si>
  <si>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</si>
  <si>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</si>
  <si>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</si>
  <si>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</si>
  <si>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</si>
  <si>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</si>
  <si>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</si>
  <si>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</si>
  <si>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</si>
  <si>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</si>
  <si>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</si>
  <si>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</si>
  <si>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</si>
  <si>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</si>
  <si>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</si>
  <si>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</si>
  <si>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</si>
  <si>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</si>
  <si>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</si>
  <si>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</si>
  <si>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</si>
  <si>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</si>
  <si>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</si>
  <si>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</si>
  <si>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</si>
  <si>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</si>
  <si>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</si>
  <si>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</si>
  <si>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</si>
  <si>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</si>
  <si>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</si>
  <si>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</si>
  <si>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</si>
  <si>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</si>
  <si>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</si>
  <si>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</si>
  <si>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</si>
  <si>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</si>
  <si>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</si>
  <si>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</si>
  <si>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</si>
  <si>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</si>
  <si>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</si>
  <si>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</si>
  <si>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</si>
  <si>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</si>
  <si>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</si>
  <si>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</si>
  <si>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</si>
  <si>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</si>
  <si>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</si>
  <si>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</si>
  <si>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</si>
  <si>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</si>
  <si>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</si>
  <si>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</si>
  <si>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</si>
  <si>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</si>
  <si>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</si>
  <si>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</si>
  <si>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</si>
  <si>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</si>
  <si>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</si>
  <si>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</si>
  <si>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</si>
  <si>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</si>
  <si>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</si>
  <si>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</si>
  <si>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</si>
  <si>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</si>
  <si>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</si>
  <si>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</si>
  <si>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</si>
  <si>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</si>
  <si>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</si>
  <si>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</si>
  <si>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</si>
  <si>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</si>
  <si>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</si>
  <si>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</si>
  <si>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</si>
  <si>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</si>
  <si>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</si>
  <si>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</si>
  <si>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</si>
  <si>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</si>
  <si>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</si>
  <si>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</si>
  <si>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</si>
  <si>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</si>
  <si>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</si>
  <si>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</si>
  <si>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</si>
  <si>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</si>
  <si>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</si>
  <si>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</si>
  <si>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</si>
  <si>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</si>
  <si>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</si>
  <si>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</si>
  <si>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</si>
  <si>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</si>
  <si>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</si>
  <si>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</si>
  <si>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</si>
  <si>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</si>
  <si>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</si>
  <si>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</si>
  <si>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</si>
  <si>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</si>
  <si>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</si>
  <si>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</si>
  <si>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</si>
  <si>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</si>
  <si>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</si>
  <si>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</si>
  <si>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</si>
  <si>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</si>
  <si>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</si>
  <si>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</si>
  <si>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</si>
  <si>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</si>
  <si>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</si>
  <si>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</si>
  <si>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</si>
  <si>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</si>
  <si>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</si>
  <si>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</si>
  <si>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</si>
  <si>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</si>
  <si>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</si>
  <si>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</si>
  <si>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</si>
  <si>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</si>
  <si>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</si>
  <si>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</si>
  <si>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</si>
  <si>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</si>
  <si>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</si>
  <si>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</si>
  <si>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</si>
  <si>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</si>
  <si>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</si>
  <si>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</si>
  <si>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</si>
  <si>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</si>
  <si>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</si>
  <si>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</si>
  <si>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</si>
  <si>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</si>
  <si>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</si>
  <si>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</si>
  <si>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</si>
  <si>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</si>
  <si>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</si>
  <si>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</si>
  <si>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</si>
  <si>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</si>
  <si>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</si>
  <si>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951f6b75-6ab2-4ff6-892a-e4c04fcb10bf</t>
  </si>
  <si>
    <t>5f6fab2b-27a4-47a0-a48b-2b6682baaf2b</t>
  </si>
  <si>
    <t>e2d4f2f5-1b5a-41fa-8e4f-bf3cb91f05e1</t>
  </si>
  <si>
    <t>b0a8049b-c133-44a8-8ede-9eee3f5dec75</t>
  </si>
  <si>
    <t>ae6f52cd-5f86-4233-bb85-89ef5ca45d72</t>
  </si>
  <si>
    <t>040f6ea6-d72e-4369-b76b-0af362d0bae4</t>
  </si>
  <si>
    <t>6b130a9d-34c6-49cb-869e-9eca5bd203a1</t>
  </si>
  <si>
    <t>b17b04b9-e433-41ce-bd97-d64b8721e7ad</t>
  </si>
  <si>
    <t>e1a9297c-ac45-4f2d-bb0c-2341f0ff0dfa</t>
  </si>
  <si>
    <t>1afdd838-25a4-4e26-99f9-b88bbebb97e4</t>
  </si>
  <si>
    <t>151cc08d-01a7-4807-bbca-d5c138d02eac</t>
  </si>
  <si>
    <t>761cf9fa-a2a1-45ca-9447-8efc64afc129</t>
  </si>
  <si>
    <t>9127e4dd-b4e1-4ea5-af27-ec1aafd44360</t>
  </si>
  <si>
    <t>472bde22-ea7e-4f9e-82fc-8623ab61cb73</t>
  </si>
  <si>
    <t>316c95f0-cb6d-4f12-94d8-130e6f454504</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</si>
  <si>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</si>
  <si>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</si>
  <si>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</si>
  <si>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</si>
  <si>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</si>
  <si>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</si>
  <si>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</si>
  <si>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</si>
  <si>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</si>
  <si>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</si>
  <si>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</si>
  <si>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</si>
  <si>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</si>
  <si>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</si>
  <si>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</si>
  <si>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</si>
  <si>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</si>
  <si>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</si>
  <si>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</si>
  <si>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</si>
  <si>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</si>
  <si>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</si>
  <si>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</si>
  <si>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</si>
  <si>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</si>
  <si>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</si>
  <si>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</si>
  <si>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</si>
  <si>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</si>
  <si>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</si>
  <si>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</si>
  <si>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</si>
  <si>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</si>
  <si>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</si>
  <si>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</si>
  <si>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</si>
  <si>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</si>
  <si>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</si>
  <si>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</si>
  <si>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</si>
  <si>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</si>
  <si>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</si>
  <si>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</si>
  <si>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</si>
  <si>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</si>
  <si>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</si>
  <si>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</si>
  <si>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</si>
  <si>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</si>
  <si>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</si>
  <si>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</si>
  <si>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</si>
  <si>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</si>
  <si>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</si>
  <si>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</si>
  <si>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</si>
  <si>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</si>
  <si>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</si>
  <si>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</si>
  <si>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</si>
  <si>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</si>
  <si>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</si>
  <si>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</si>
  <si>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</si>
  <si>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</si>
  <si>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</si>
  <si>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</si>
  <si>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</si>
  <si>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</si>
  <si>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</si>
  <si>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</si>
  <si>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</si>
  <si>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</si>
  <si>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</si>
  <si>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</si>
  <si>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</si>
  <si>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</si>
  <si>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</si>
  <si>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</si>
  <si>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</si>
  <si>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</si>
  <si>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VZTN83DQ0PNV1SC86TPFW2CC99KYK2XZ14KACGNDYCRQJ22XYD90</t>
  </si>
  <si>
    <t>Tony XD Dong</t>
  </si>
  <si>
    <t>ZF1ETMEZC9QN6WPB23AEWKHPFR4F55CRNQ1D0B5WT7MED0ZKWWQG</t>
  </si>
  <si>
    <t>Amy LQ Chen</t>
  </si>
  <si>
    <t>Q775XYNM7JGDVAMWSN3NR5KKNQM5NY4YPDM7W5EXVBGM3AB475NG</t>
  </si>
  <si>
    <t>Maikey Jin</t>
  </si>
  <si>
    <t>NJCBKWVS3J4F3HCA2MJBBCQ6HKD0ZSBEP3AX4S89TK4M9EY3DH60</t>
  </si>
  <si>
    <t>Phoebe YH Wang</t>
  </si>
  <si>
    <t>JGK2GVV81YN2KH9Z9ZHECPWYD5S5WFFS4ETM387NVKWAVJNE125G</t>
  </si>
  <si>
    <t>Queenie QS Wang</t>
  </si>
  <si>
    <t>G8F8ENVNS6NVQW7T8WXX38NRT9C6F65ED0E0GS4RDRPHKPE6JYW0</t>
  </si>
  <si>
    <t>Yao CY C Chen</t>
  </si>
  <si>
    <t>T5WMV5MGJB59WZ0K302MPWMWM5G98C28W9B39WCZBPJXG5847NB0</t>
  </si>
  <si>
    <t>Grace YT Dai</t>
  </si>
  <si>
    <t>MQFDQD6SPH3FMJP2N0PQQ3N4PZ6XNH4T373A7HWSDE5TZ4A7V1DG</t>
  </si>
  <si>
    <t>Zelda Zhang</t>
  </si>
  <si>
    <t>G7KX5FMG1R3QH83GQBFZHN3Z9N294HNAAMSW34CTJT51MC4J8R8G</t>
  </si>
  <si>
    <t>Barry B Li</t>
  </si>
  <si>
    <t>WB8M0QXWXH7JM4X12J9XVV3WXXEGF3EPPHG8464PTK510WPTEHS0</t>
  </si>
  <si>
    <t>Sara CX Liu</t>
  </si>
  <si>
    <t>HFY8ZR65P89PDTESYKZPS2J0STD8FYGNW99Z2NG1BQV8B9TNVTXG</t>
  </si>
  <si>
    <t>Sara LY Wang</t>
  </si>
  <si>
    <t>N14DRVYWVGFGNJT8DT81Z9THDE500GDAJZA3BCN9V9864FW5GQJ0</t>
  </si>
  <si>
    <t>Yui Zheng</t>
  </si>
  <si>
    <t>QZH9CGTR52YQ16MNKM8TR51TJ40C5R2JKJ14X7W87486NM7P1SKG</t>
  </si>
  <si>
    <t>Sarah R Hu</t>
  </si>
  <si>
    <t>TXFS8MESSCM1G28BA13WTSZQKAGN39MH2K019BHKSCDHFTSC2DH0</t>
  </si>
  <si>
    <t>Aaron HY Hu</t>
  </si>
  <si>
    <t>XKAG882N94YJ8T3D6WTJNVXGCE7DC6T4WTV9CGQPQZWM0T4DQ4CG</t>
  </si>
  <si>
    <t>Silvia L Li</t>
  </si>
  <si>
    <t>7AXY8R0NTXQY77VN67B088CM6Q6RQW392J46M88KZGE6R1XHZXY0</t>
  </si>
  <si>
    <t>Zuo Jie Wang</t>
  </si>
  <si>
    <t>A1DFH85TCXYS4ADMMXW0QCJPDKBB9FXA3T3HJHCZ3ZEGB1QAC0EG</t>
  </si>
  <si>
    <t>Create</t>
  </si>
  <si>
    <t>43e74f5e-fdec-4851-a7e3-f2b67db0a874</t>
  </si>
  <si>
    <t>{"id":"43e74f5e-fdec-4851-a7e3-f2b67db0a874","type":1,"name":"workbookId","value":"b5fed707-a5e1-41e7-90ea-c8bf1afb7393"}</t>
  </si>
  <si>
    <t>b3b59359-d103-49e6-8aa8-8b3c6dc2469f</t>
  </si>
  <si>
    <t>{"id":"b3b59359-d103-49e6-8aa8-8b3c6dc2469f","type":0,"name":"dataSnipperSheetDeleted","value":"false"}</t>
  </si>
  <si>
    <t>1ba7a49d-3884-45bf-a1cd-9b545a33a148</t>
  </si>
  <si>
    <t>{"id":"1ba7a49d-3884-45bf-a1cd-9b545a33a148","type":0,"name":"embed-documents","value":"false"}</t>
  </si>
  <si>
    <t>2da51c6f-2887-4ab8-b794-f0882ed51f8b</t>
  </si>
  <si>
    <t>{"id":"2da51c6f-2887-4ab8-b794-f0882ed51f8b","type":0,"name":"table-snip-suggestions","value":"true"}</t>
  </si>
  <si>
    <t>59e25a66-02e1-453d-9d73-e54f1002ebaf</t>
  </si>
  <si>
    <t>{"id":"59e25a66-02e1-453d-9d73-e54f1002ebaf","type":1,"name":"migratedFssProjectId","value":""}</t>
  </si>
  <si>
    <t>{"id":"43e74f5e-fdec-4851-a7e3-f2b67db0a874","type":1,"name":"workbookId","value":"40cf15e0-f475-4d40-b690-3b6369fb9626"}</t>
  </si>
  <si>
    <t>{"id":"1ba7a49d-3884-45bf-a1cd-9b545a33a148","type":0,"name":"embed-documents","value":"true"}</t>
  </si>
  <si>
    <t>进阶实操提示-【01】</t>
    <phoneticPr fontId="226" type="noConversion"/>
  </si>
  <si>
    <r>
      <t xml:space="preserve">抽样策略：
</t>
    </r>
    <r>
      <rPr>
        <sz val="10"/>
        <color rgb="FF000000"/>
        <rFont val="微软雅黑"/>
        <family val="2"/>
        <charset val="134"/>
      </rPr>
      <t xml:space="preserve">1、预审时，问题3-适用TE 40倍限制条件选择了“是”和问题4从其他程序获取的证据水平参数选择了“some”,但年审时经评估需分别选择"否/little", document话术参考：
根据预审期间确定的审计策略，我们计划针对资产负债对应科目应付账款以及其他应付款存在性执行PSP，且针对费用执行与TOD相同认定的截止性测试，从而从其他实质性程序获得Some的证据水平；通过执行UTB、ELC，以及相关流程的控制测试等，我们未识别到费用科目存在错报；同时，我们执行JET testing；基于以上，我们认为执行费用-发生有关审计程序时，适用TE 40倍的上限条件。年审期间，我们发现费用对应的资产负债表科目可能存在于应付账款、其他应付款、预提费用等，我们未针对所有资产负债表对应科目执行PSP；同时，截止性测试涵盖的期间为报表日前1个月，未能获得Some的证据水平。因此，我们在年审期间，根据实际情况更新了该两个抽样参数，并补充测试预审期间额外样本量，以获取充分适当的审计证据。
</t>
    </r>
    <r>
      <rPr>
        <b/>
        <sz val="10"/>
        <color rgb="FF000000"/>
        <rFont val="微软雅黑"/>
        <family val="2"/>
        <charset val="134"/>
      </rPr>
      <t>提醒：以上话术仅供参考，需根据项目实际情况进行调整，切勿盲目照搬。</t>
    </r>
    <r>
      <rPr>
        <sz val="10"/>
        <color rgb="FF000000"/>
        <rFont val="微软雅黑"/>
        <family val="2"/>
        <charset val="134"/>
      </rPr>
      <t xml:space="preserve">
2、预审抽样时使用skywind，且问题8 "是否存在错报”选择了“是”，但实际无错报，年审应改为“否”继续使用skywind进行抽样：由于skywind预期存在错报数量设定为0，该参数选择变化不会造成样本量变化，document话术参考:预期错报数为“0”，对样本数量没有影响。
</t>
    </r>
    <phoneticPr fontId="226" type="noConversion"/>
  </si>
  <si>
    <r>
      <rPr>
        <b/>
        <sz val="10"/>
        <rFont val="微软雅黑"/>
        <family val="2"/>
        <charset val="134"/>
      </rPr>
      <t>抽样策略：</t>
    </r>
    <r>
      <rPr>
        <b/>
        <sz val="11"/>
        <color rgb="FFFF0000"/>
        <rFont val="微软雅黑"/>
        <family val="2"/>
        <charset val="134"/>
      </rPr>
      <t xml:space="preserve">
</t>
    </r>
    <r>
      <rPr>
        <sz val="10"/>
        <rFont val="微软雅黑"/>
        <family val="2"/>
        <charset val="134"/>
      </rPr>
      <t>1、</t>
    </r>
    <r>
      <rPr>
        <sz val="10"/>
        <color rgb="FF000000"/>
        <rFont val="微软雅黑"/>
        <family val="2"/>
        <charset val="134"/>
      </rPr>
      <t>预审时，抽样总体未剔除其他SCOT（例如折旧摊销、薪酬等），年审抽样应剔除金额重大的其他scot，对全年数据重新抽取全年的代表性样本，不能利用预审抽样结果。</t>
    </r>
    <phoneticPr fontId="226" type="noConversion"/>
  </si>
  <si>
    <t>C5D7B7AAB41B486C877FBBEB999329D7</t>
  </si>
  <si>
    <r>
      <rPr>
        <sz val="11"/>
        <color rgb="FF000000"/>
        <rFont val="微软雅黑"/>
        <family val="2"/>
        <charset val="134"/>
      </rPr>
      <t>样例</t>
    </r>
    <r>
      <rPr>
        <sz val="11"/>
        <color rgb="FF000000"/>
        <rFont val="Arial"/>
        <family val="2"/>
      </rPr>
      <t>-20251231 XYZ</t>
    </r>
    <r>
      <rPr>
        <sz val="11"/>
        <color rgb="FF000000"/>
        <rFont val="微软雅黑"/>
        <family val="2"/>
        <charset val="134"/>
      </rPr>
      <t>公司</t>
    </r>
    <r>
      <rPr>
        <sz val="11"/>
        <color rgb="FF000000"/>
        <rFont val="Arial"/>
        <family val="2"/>
      </rPr>
      <t>-</t>
    </r>
    <r>
      <rPr>
        <sz val="11"/>
        <color rgb="FF000000"/>
        <rFont val="微软雅黑"/>
        <family val="2"/>
        <charset val="134"/>
      </rPr>
      <t>抽样样本池</t>
    </r>
    <r>
      <rPr>
        <sz val="11"/>
        <color rgb="FF000000"/>
        <rFont val="Arial"/>
        <family val="2"/>
      </rPr>
      <t>.xlsx</t>
    </r>
    <phoneticPr fontId="213" type="noConversion"/>
  </si>
  <si>
    <r>
      <rPr>
        <b/>
        <sz val="11"/>
        <color theme="1"/>
        <rFont val="微软雅黑"/>
        <family val="2"/>
        <charset val="134"/>
      </rPr>
      <t>期末</t>
    </r>
  </si>
  <si>
    <r>
      <rPr>
        <b/>
        <sz val="11"/>
        <color theme="1"/>
        <rFont val="微软雅黑"/>
        <family val="2"/>
        <charset val="134"/>
      </rPr>
      <t>合计</t>
    </r>
  </si>
  <si>
    <t>709,492.51</t>
  </si>
  <si>
    <t>-109,569.71</t>
  </si>
  <si>
    <t>819,062.22</t>
  </si>
  <si>
    <t>54</t>
  </si>
  <si>
    <r>
      <rPr>
        <sz val="11"/>
        <color theme="1"/>
        <rFont val="微软雅黑"/>
        <family val="2"/>
        <charset val="134"/>
      </rPr>
      <t>定量关键项金额（期中金额大于</t>
    </r>
    <r>
      <rPr>
        <sz val="11"/>
        <color theme="1"/>
        <rFont val="Arial"/>
        <family val="2"/>
      </rPr>
      <t>787,500.00,</t>
    </r>
    <r>
      <rPr>
        <sz val="11"/>
        <color theme="1"/>
        <rFont val="微软雅黑"/>
        <family val="2"/>
        <charset val="134"/>
      </rPr>
      <t>期末金额大于</t>
    </r>
    <r>
      <rPr>
        <sz val="11"/>
        <color theme="1"/>
        <rFont val="Arial"/>
        <family val="2"/>
      </rPr>
      <t>787,500.00)</t>
    </r>
    <phoneticPr fontId="213" type="noConversion"/>
  </si>
  <si>
    <t>6,390.00</t>
  </si>
  <si>
    <r>
      <rPr>
        <b/>
        <sz val="11"/>
        <color theme="1"/>
        <rFont val="微软雅黑"/>
        <family val="2"/>
        <charset val="134"/>
      </rPr>
      <t>中期</t>
    </r>
  </si>
  <si>
    <t>中期抽样金额：</t>
  </si>
  <si>
    <t>期末补充金额：</t>
  </si>
  <si>
    <t>合计总金额：</t>
  </si>
  <si>
    <t>中期剔除项金额：</t>
  </si>
  <si>
    <t>期末剔除项金额：</t>
  </si>
  <si>
    <t>剔除总金额：</t>
  </si>
  <si>
    <t>中期样本池：</t>
  </si>
  <si>
    <t>期末样本池：</t>
  </si>
  <si>
    <r>
      <rPr>
        <b/>
        <sz val="11"/>
        <color rgb="FFFFFFFF"/>
        <rFont val="微软雅黑"/>
        <family val="2"/>
        <charset val="134"/>
      </rPr>
      <t>随机抽样样本量计算</t>
    </r>
  </si>
  <si>
    <t>审计风险表（复杂方法）</t>
  </si>
  <si>
    <t>3.56</t>
  </si>
  <si>
    <t>1-180</t>
  </si>
  <si>
    <r>
      <rPr>
        <b/>
        <sz val="11"/>
        <color rgb="FFFFFFFF"/>
        <rFont val="微软雅黑"/>
        <family val="2"/>
        <charset val="134"/>
      </rPr>
      <t>期末样本分配</t>
    </r>
  </si>
  <si>
    <r>
      <rPr>
        <sz val="11"/>
        <color theme="1"/>
        <rFont val="微软雅黑"/>
        <family val="2"/>
        <charset val="134"/>
      </rPr>
      <t>中期计算代表性样本数量</t>
    </r>
  </si>
  <si>
    <r>
      <rPr>
        <sz val="11"/>
        <color theme="1"/>
        <rFont val="微软雅黑"/>
        <family val="2"/>
        <charset val="134"/>
      </rPr>
      <t>期末计算代表性样本数量</t>
    </r>
  </si>
  <si>
    <r>
      <rPr>
        <sz val="11"/>
        <color theme="1"/>
        <rFont val="微软雅黑"/>
        <family val="2"/>
        <charset val="134"/>
      </rPr>
      <t>重新计算中期代表性样本数量</t>
    </r>
  </si>
  <si>
    <r>
      <rPr>
        <sz val="11"/>
        <color theme="1"/>
        <rFont val="微软雅黑"/>
        <family val="2"/>
        <charset val="134"/>
      </rPr>
      <t>从中期样本池补抽代表性样本数量</t>
    </r>
  </si>
  <si>
    <r>
      <rPr>
        <sz val="11"/>
        <color theme="1"/>
        <rFont val="微软雅黑"/>
        <family val="2"/>
        <charset val="134"/>
      </rPr>
      <t>期末分配代表性样本数量</t>
    </r>
  </si>
  <si>
    <t>中期【费用】总体金额</t>
  </si>
  <si>
    <t>中期【费用】总体百分比</t>
  </si>
  <si>
    <t>期末【费用】总体金额</t>
  </si>
  <si>
    <t>期末【费用】总体百分比</t>
  </si>
  <si>
    <t>中期关键项数量</t>
  </si>
  <si>
    <t>期末关键项数量</t>
  </si>
  <si>
    <r>
      <rPr>
        <b/>
        <sz val="11"/>
        <color theme="1"/>
        <rFont val="微软雅黑"/>
        <family val="2"/>
        <charset val="134"/>
      </rPr>
      <t>代表性样本量</t>
    </r>
  </si>
  <si>
    <r>
      <rPr>
        <sz val="11"/>
        <color rgb="FF1A1A24"/>
        <rFont val="微软雅黑"/>
        <family val="2"/>
        <charset val="134"/>
      </rPr>
      <t>中期代表性样本数量</t>
    </r>
  </si>
  <si>
    <r>
      <rPr>
        <sz val="11"/>
        <color rgb="FF1A1A24"/>
        <rFont val="微软雅黑"/>
        <family val="2"/>
        <charset val="134"/>
      </rPr>
      <t>补抽中期期间代表性样本数量</t>
    </r>
  </si>
  <si>
    <t>期末代表性样本数量</t>
  </si>
  <si>
    <t>中期样本</t>
  </si>
  <si>
    <t>期末样本</t>
  </si>
  <si>
    <t>管理费用\办公费\办公用品</t>
  </si>
  <si>
    <t>835</t>
  </si>
  <si>
    <t>11-记-27</t>
  </si>
  <si>
    <r>
      <rPr>
        <sz val="11"/>
        <color theme="1"/>
        <rFont val="微软雅黑"/>
        <family val="2"/>
        <charset val="134"/>
      </rPr>
      <t>牛誉翠报</t>
    </r>
    <r>
      <rPr>
        <sz val="11"/>
        <color theme="1"/>
        <rFont val="Arial"/>
        <family val="2"/>
      </rPr>
      <t>2025.11.03</t>
    </r>
    <r>
      <rPr>
        <sz val="11"/>
        <color theme="1"/>
        <rFont val="微软雅黑"/>
        <family val="2"/>
        <charset val="134"/>
      </rPr>
      <t>交</t>
    </r>
    <r>
      <rPr>
        <sz val="11"/>
        <color theme="1"/>
        <rFont val="Arial"/>
        <family val="2"/>
      </rPr>
      <t>2025.10</t>
    </r>
    <r>
      <rPr>
        <sz val="11"/>
        <color theme="1"/>
        <rFont val="微软雅黑"/>
        <family val="2"/>
        <charset val="134"/>
      </rPr>
      <t>月北京办事处</t>
    </r>
    <r>
      <rPr>
        <sz val="11"/>
        <color theme="1"/>
        <rFont val="Arial"/>
        <family val="2"/>
      </rPr>
      <t>01017504092</t>
    </r>
    <r>
      <rPr>
        <sz val="11"/>
        <color theme="1"/>
        <rFont val="微软雅黑"/>
        <family val="2"/>
        <charset val="134"/>
      </rPr>
      <t>宽带费</t>
    </r>
    <r>
      <rPr>
        <sz val="11"/>
        <color theme="1"/>
        <rFont val="Arial"/>
        <family val="2"/>
      </rPr>
      <t>441.2</t>
    </r>
    <r>
      <rPr>
        <sz val="11"/>
        <color theme="1"/>
        <rFont val="微软雅黑"/>
        <family val="2"/>
        <charset val="134"/>
      </rPr>
      <t>元，</t>
    </r>
    <r>
      <rPr>
        <sz val="11"/>
        <color theme="1"/>
        <rFont val="Arial"/>
        <family val="2"/>
      </rPr>
      <t>01082696690</t>
    </r>
    <r>
      <rPr>
        <sz val="11"/>
        <color theme="1"/>
        <rFont val="微软雅黑"/>
        <family val="2"/>
        <charset val="134"/>
      </rPr>
      <t>电话费</t>
    </r>
    <r>
      <rPr>
        <sz val="11"/>
        <color theme="1"/>
        <rFont val="Arial"/>
        <family val="2"/>
      </rPr>
      <t>40</t>
    </r>
    <r>
      <rPr>
        <sz val="11"/>
        <color theme="1"/>
        <rFont val="微软雅黑"/>
        <family val="2"/>
        <charset val="134"/>
      </rPr>
      <t>元</t>
    </r>
    <phoneticPr fontId="213" type="noConversion"/>
  </si>
  <si>
    <t>678</t>
  </si>
  <si>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t>
    </r>
    <r>
      <rPr>
        <b/>
        <sz val="14"/>
        <color rgb="FFFFFFFF"/>
        <rFont val="Arial"/>
        <family val="2"/>
      </rPr>
      <t>&amp;</t>
    </r>
    <r>
      <rPr>
        <b/>
        <sz val="14"/>
        <color rgb="FFFFFFFF"/>
        <rFont val="微软雅黑"/>
        <family val="2"/>
        <charset val="134"/>
      </rPr>
      <t>管理费用</t>
    </r>
  </si>
  <si>
    <r>
      <rPr>
        <b/>
        <sz val="12"/>
        <color rgb="FF000000"/>
        <rFont val="Arial"/>
        <family val="2"/>
      </rPr>
      <t xml:space="preserve">VC&amp;VD.01.4   </t>
    </r>
    <r>
      <rPr>
        <b/>
        <sz val="12"/>
        <color rgb="FF000000"/>
        <rFont val="微软雅黑"/>
        <family val="2"/>
        <charset val="134"/>
      </rPr>
      <t>截止性测试</t>
    </r>
  </si>
  <si>
    <r>
      <rPr>
        <b/>
        <sz val="10"/>
        <rFont val="微软雅黑"/>
        <family val="2"/>
        <charset val="134"/>
      </rPr>
      <t>执行截止性测试</t>
    </r>
  </si>
  <si>
    <r>
      <rPr>
        <b/>
        <sz val="10"/>
        <color rgb="FF000000"/>
        <rFont val="微软雅黑"/>
        <family val="2"/>
        <charset val="134"/>
      </rPr>
      <t xml:space="preserve">截止性测试的涵盖期间：
</t>
    </r>
    <r>
      <rPr>
        <sz val="10"/>
        <color rgb="FF000000"/>
        <rFont val="微软雅黑"/>
        <family val="2"/>
        <charset val="134"/>
      </rPr>
      <t>1、根据被审计单位费用从发生到入账的周期判断确定截止性测试的期间；
2、测试开始日期=资产负债表日-测试天数， 测试结束日期=资产负债表日+测试天数。比如，测试天数为31天，当资产负债表日为2025-12-31时，则测试开始日期为2025-12-01，测试结束日期为2026-01-31。</t>
    </r>
  </si>
  <si>
    <r>
      <rPr>
        <b/>
        <sz val="10"/>
        <color rgb="FF000000"/>
        <rFont val="微软雅黑"/>
        <family val="2"/>
        <charset val="134"/>
      </rPr>
      <t xml:space="preserve">截止性测试的涵盖期间：
</t>
    </r>
    <r>
      <rPr>
        <sz val="10"/>
        <color rgb="FF000000"/>
        <rFont val="微软雅黑"/>
        <family val="2"/>
        <charset val="134"/>
      </rPr>
      <t xml:space="preserve">1、可从以下角度考虑：
1）了解被审计单位的关账时间，一般是月度结账；
2）了解费用报销或计提的相关流程；
3）若识别了导致认为有必要延长截止期间的风险，特别是在控制测试中发现被审计单位存在不及时入账的情况，需与FIC/EIC讨论考虑延长截止测试的期间。
</t>
    </r>
  </si>
  <si>
    <r>
      <rPr>
        <b/>
        <sz val="10"/>
        <color rgb="FF000000"/>
        <rFont val="微软雅黑"/>
        <family val="2"/>
        <charset val="134"/>
      </rPr>
      <t xml:space="preserve">截止性测试的涵盖期间：
</t>
    </r>
    <r>
      <rPr>
        <sz val="10"/>
        <color rgb="FF000000"/>
        <rFont val="微软雅黑"/>
        <family val="2"/>
        <charset val="134"/>
      </rPr>
      <t>1、未在底稿合理记录测试期间确定的依据，或者依据描述不合理/不恰当。</t>
    </r>
    <phoneticPr fontId="188" type="noConversion"/>
  </si>
  <si>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确定截止性测试的涵盖期间</t>
    </r>
  </si>
  <si>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</si>
  <si>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</si>
  <si>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</si>
  <si>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</si>
  <si>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t>根据公司费用报销管理制度规定，各项费用需在发生日起1个月内完成报销审批，每月末，公司财务部需完成当月已发生且经审批的费用报销和当月已发生但尚未完成报销审批需计提的费用的记账工作，因此，我们选取资产负债表日前后各1个月的期间作为截止性测试的期间。</t>
  </si>
  <si>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记录确定截止性测试样本的策略：</t>
    </r>
    <phoneticPr fontId="188" type="noConversion"/>
  </si>
  <si>
    <t>经分析，剔除薪酬、折旧等已在其他底稿测试的费用明细后，12月1日-12月31日的全部费用金额为人民币349千元、2026年1月1日-1月31日全部费用金额为286千元，完整性和发生认定的CRA均为最低，我们基于定量和定性两个维度确定关键样本，定量方面，我们选择完整性和发生认定的测试阈值中的较低值作为关键样本的定量标准，定性方面，我们选择性质特殊的项目作为关键样本的定性标准。按照如上标准，我们未识别到测试样本，经进一步分析，我们选择测试期间内金额超过SAD金额的样本作为测试样本执行截止性检查。</t>
  </si>
  <si>
    <r>
      <rPr>
        <b/>
        <sz val="10"/>
        <color rgb="FF000000"/>
        <rFont val="微软雅黑"/>
        <family val="2"/>
        <charset val="134"/>
      </rPr>
      <t xml:space="preserve">截止性测试的策略：
</t>
    </r>
    <r>
      <rPr>
        <sz val="10"/>
        <color rgb="FF000000"/>
        <rFont val="微软雅黑"/>
        <family val="2"/>
        <charset val="134"/>
      </rPr>
      <t>1、可以检查发生额大于测试阈值的交易（注意：费用cut off程序应对的认定包括发生、完整认定，因此应选择发生、完整认定所对应的测试阈值中最小的测试阈值作为key item的定量标准），或发现符合其他特定标准的交易作为关键性样本，如关键性样本检查不足以应对CRA的风险水平，应当考虑补充样本量以获取充分适当的审计证据。
2、执行截止性测试时，应考虑我们从其他审计程序中获取的审计证据（例如，已测试过的折旧、摊销、职工薪酬、租赁费、保险费等），确认我们是否已经对全部期间费用的截止性执行了充分、适当的审计程序。
(1)职工薪酬、累计折旧、累计摊销等均在BS科目执行测算或SAP程序，确定从BS表科目底稿中的审计程序获取的审计证据，确认是否已经应对了截止性风险，如已应对，需要在费用cutoff程序中予以剔除。
(2)遇到租赁费时应考虑是否已在租赁底稿执行了截止性测试程序，如已执行我们应在费用cutoff程序中予以剔除，未执行则费用cutoff程序不能剔除。费用cutoff程序检查到租赁费样本时，我们需获取租赁合同确定租赁发生真实、金额准确，如获取的租赁发票、租赁费审批单等支待性文件中明确列示租赁费对应的租赁期间，我们可根据此部分信息判断租赁费是否计入正确的会计期间:如获取的支持性文件中未明确列示租赁期间，我们需要根据租赁合同计算整个会计期间应计提的租赁费并与账面记录的租赁费核对，以确定租赁费是否计入正确的会计期间。
3、在考虑VC&amp;VD.01.4截止性测试样本支持性文件是否完整、恰当，应重点考虑该业务、交易实质。涉及所属期间判断时，应优先考虑检查能证实入账期间的支持性文件(如业务合同、费用结算单据等)。由于开票、付款时间可能与业务发生时间存在时间性差异，应避免仅根据发票、银行回单判断业务核算的会计期间。</t>
    </r>
  </si>
  <si>
    <r>
      <rPr>
        <b/>
        <sz val="10"/>
        <color rgb="FF000000"/>
        <rFont val="微软雅黑"/>
        <family val="2"/>
        <charset val="134"/>
      </rPr>
      <t xml:space="preserve">截止性测试的策略：
</t>
    </r>
    <r>
      <rPr>
        <sz val="10"/>
        <color rgb="FF000000"/>
        <rFont val="微软雅黑"/>
        <family val="2"/>
        <charset val="134"/>
      </rPr>
      <t>1、截止性测试不能因无大于测试阈值的项不检查，而应结合CRA风险调整选样标准。对于PIE项目（如为集团审计项目包含公众利益实体及其 in Scope范围内的下属单位），如执行截止性测试时所选样本量过少，应考虑和项目组沟通，调整测试起点，补充样本量，可选取测试期间内金额最大的前五笔进行检查，应区分期前和期后分别选取金额最大的前五笔。
2、执行截止性测试时，当发现检查发生额大于测试阈值的key item后，剩余样本总体仍较大如大于TT，与FIC沟通目前的抽样策略是否足以应对CRA风险，考虑调整关键项确定标准抽取足够的Key item进行检查，或抽取代表性样本进行检查。
3、资产负债表日后的截止性测试，不能直接ref到search for底稿，需要按照本科目cut off的测试标准选出资产负债表日后的测试样本，然后在执行测试时，检查选出的测试样本是否与search for中的测试样本有重叠，对于重叠的部分，可以ref到search for测试底稿，对于不重叠的部分，需在费用底稿中执行cut off测试。
4、不应使用Skywind抽样工具抽取cut off测试样本，正确做法是:首先抽取金额大于测试阈值(TT)的样本，如未能选取到样本且认为项目风险较高，或为应对监管风险仍需选取样本进行测试，可考虑降低TT，或选取截止性测试涵盖期间内的“前N大”作为关键样本进行测试，如果认为样本量仍过少，必要时可再补充抽取几笔代表性样本。</t>
    </r>
  </si>
  <si>
    <r>
      <rPr>
        <b/>
        <sz val="10"/>
        <color rgb="FF000000"/>
        <rFont val="微软雅黑"/>
        <family val="2"/>
        <charset val="134"/>
      </rPr>
      <t xml:space="preserve">截止性测试的策略：
</t>
    </r>
    <r>
      <rPr>
        <sz val="10"/>
        <color rgb="FF000000"/>
        <rFont val="微软雅黑"/>
        <family val="2"/>
        <charset val="134"/>
      </rPr>
      <t>1、截止性测试样本的策略未恰当记录。</t>
    </r>
    <phoneticPr fontId="188" type="noConversion"/>
  </si>
  <si>
    <r>
      <rPr>
        <b/>
        <sz val="10"/>
        <color rgb="FFFF0000"/>
        <rFont val="微软雅黑"/>
        <family val="2"/>
        <charset val="134"/>
      </rPr>
      <t>表</t>
    </r>
    <r>
      <rPr>
        <b/>
        <sz val="10"/>
        <color rgb="FFFF0000"/>
        <rFont val="Arial"/>
        <family val="2"/>
      </rPr>
      <t>3</t>
    </r>
    <r>
      <rPr>
        <b/>
        <sz val="10"/>
        <color theme="1"/>
        <rFont val="Arial"/>
        <family val="2"/>
      </rPr>
      <t xml:space="preserve"> </t>
    </r>
    <r>
      <rPr>
        <b/>
        <sz val="10"/>
        <color theme="1"/>
        <rFont val="微软雅黑"/>
        <family val="2"/>
        <charset val="134"/>
      </rPr>
      <t>测试期间费用的截止性</t>
    </r>
    <phoneticPr fontId="188" type="noConversion"/>
  </si>
  <si>
    <t>安永属性测试说明：</t>
  </si>
  <si>
    <r>
      <rPr>
        <sz val="10"/>
        <color rgb="FF000000"/>
        <rFont val="微软雅黑"/>
        <family val="2"/>
        <charset val="134"/>
      </rPr>
      <t>根据支持性证据（例如：费用结算单等）确定所选交易已</t>
    </r>
    <r>
      <rPr>
        <sz val="10"/>
        <color rgb="FF000000"/>
        <rFont val="等线"/>
        <charset val="134"/>
      </rPr>
      <t>记录</t>
    </r>
    <r>
      <rPr>
        <sz val="10"/>
        <color rgb="FF000000"/>
        <rFont val="微软雅黑"/>
        <family val="2"/>
        <charset val="134"/>
      </rPr>
      <t>在适当会计期间。</t>
    </r>
    <r>
      <rPr>
        <sz val="10"/>
        <color rgb="FF000000"/>
        <rFont val="Arial"/>
        <family val="2"/>
      </rPr>
      <t xml:space="preserve"> </t>
    </r>
  </si>
  <si>
    <t>入账凭证</t>
    <phoneticPr fontId="226" type="noConversion"/>
  </si>
  <si>
    <t>支持性证据信息</t>
  </si>
  <si>
    <t>金额涉及：</t>
  </si>
  <si>
    <t>备注</t>
    <phoneticPr fontId="226" type="noConversion"/>
  </si>
  <si>
    <t>（确认控制权转移/接受服务的交易凭据）</t>
  </si>
  <si>
    <t>（用“√”标记）</t>
    <phoneticPr fontId="226" type="noConversion"/>
  </si>
  <si>
    <t>凭证编号</t>
  </si>
  <si>
    <t>日期</t>
    <phoneticPr fontId="226" type="noConversion"/>
  </si>
  <si>
    <t>明细科目名称</t>
  </si>
  <si>
    <t>交易凭据名称</t>
  </si>
  <si>
    <t>交易凭据编号</t>
  </si>
  <si>
    <t>交易发生日期</t>
  </si>
  <si>
    <t>本期</t>
  </si>
  <si>
    <t>资产负债表日后期间</t>
  </si>
  <si>
    <r>
      <rPr>
        <b/>
        <i/>
        <sz val="10"/>
        <rFont val="微软雅黑"/>
        <family val="2"/>
        <charset val="134"/>
      </rPr>
      <t>本期资产负债表日前记录的交易</t>
    </r>
  </si>
  <si>
    <r>
      <t>12-</t>
    </r>
    <r>
      <rPr>
        <sz val="10"/>
        <rFont val="微软雅黑"/>
        <family val="2"/>
        <charset val="134"/>
      </rPr>
      <t>付款凭证</t>
    </r>
    <r>
      <rPr>
        <sz val="10"/>
        <rFont val="Arial"/>
        <family val="2"/>
      </rPr>
      <t>-46</t>
    </r>
  </si>
  <si>
    <t>管理费用-修理费</t>
    <phoneticPr fontId="188" type="noConversion"/>
  </si>
  <si>
    <t>维修工程结算单</t>
    <phoneticPr fontId="188" type="noConversion"/>
  </si>
  <si>
    <t>00753801</t>
  </si>
  <si>
    <t>√</t>
  </si>
  <si>
    <t>×</t>
  </si>
  <si>
    <t>我们检查了维修合同，合同约定工程完工当月与被审计单位进行结算，我们将维修工程结算单上的完工日期与费用记账日期进行了核对，未见异常。</t>
  </si>
  <si>
    <r>
      <rPr>
        <b/>
        <i/>
        <sz val="10"/>
        <rFont val="微软雅黑"/>
        <family val="2"/>
        <charset val="134"/>
      </rPr>
      <t>本期资产负债表日后记录的交易</t>
    </r>
  </si>
  <si>
    <t>1-付款凭证-3</t>
    <phoneticPr fontId="188" type="noConversion"/>
  </si>
  <si>
    <r>
      <rPr>
        <sz val="10"/>
        <rFont val="宋体"/>
        <family val="2"/>
        <charset val="134"/>
      </rPr>
      <t>管理费用</t>
    </r>
    <r>
      <rPr>
        <sz val="10"/>
        <rFont val="Arial"/>
        <family val="2"/>
      </rPr>
      <t>-</t>
    </r>
    <r>
      <rPr>
        <sz val="10"/>
        <rFont val="宋体"/>
        <family val="2"/>
        <charset val="134"/>
      </rPr>
      <t>办公费/办公用品</t>
    </r>
    <phoneticPr fontId="188" type="noConversion"/>
  </si>
  <si>
    <t>办公用品收货验收单</t>
  </si>
  <si>
    <t>×</t>
    <phoneticPr fontId="188" type="noConversion"/>
  </si>
  <si>
    <t>我们检查了采购合同，合同约定供应商将办公用品送货至指定地点，经被审计单位验收无误后签收，我们将办公用品收货验收单的签收日期与费用记账日期进行了核对，未见异常。</t>
  </si>
  <si>
    <t>未见异常。</t>
  </si>
  <si>
    <r>
      <rPr>
        <b/>
        <sz val="10"/>
        <color rgb="FF000000"/>
        <rFont val="微软雅黑"/>
        <family val="2"/>
        <charset val="134"/>
      </rPr>
      <t xml:space="preserve">截止性测试：
</t>
    </r>
    <r>
      <rPr>
        <sz val="10"/>
        <color rgb="FF000000"/>
        <rFont val="微软雅黑"/>
        <family val="2"/>
        <charset val="134"/>
      </rPr>
      <t>1、如果涉及跨期，需要了解错报的性质和原因，按照&lt;</t>
    </r>
    <r>
      <rPr>
        <sz val="10"/>
        <color rgb="FFFF0000"/>
        <rFont val="微软雅黑"/>
        <family val="2"/>
        <charset val="134"/>
      </rPr>
      <t>TOD错报处理方案</t>
    </r>
    <r>
      <rPr>
        <sz val="10"/>
        <color rgb="FF000000"/>
        <rFont val="微软雅黑"/>
        <family val="2"/>
        <charset val="134"/>
      </rPr>
      <t>&gt;的要求执行进一步操作，即确定错报的类型（具有总体代表性的错报or具有共同特征的错报or异常误差导致的错报），然后根据不同的错报类型，采取不同的错报应对措施，并评估错报的结论以及对财务报表的影响。</t>
    </r>
  </si>
  <si>
    <r>
      <rPr>
        <b/>
        <sz val="10"/>
        <color rgb="FF000000"/>
        <rFont val="微软雅黑"/>
        <family val="2"/>
        <charset val="134"/>
      </rPr>
      <t xml:space="preserve">截止性测试：
</t>
    </r>
    <r>
      <rPr>
        <sz val="10"/>
        <color rgb="FF000000"/>
        <rFont val="微软雅黑"/>
        <family val="2"/>
        <charset val="134"/>
      </rPr>
      <t>1、执行截止性测试程序时应特别关注所获取的关键证据资料中显示的时间信息描述是否存在截止性问题，常见情形如下（假设资产负债表日为2025/12/31）：
1）凭证摘要有明显时间描述：
①在检查2026年1月份凭证时，摘要描述报销2025年12月31日发生的业务招待费用，该时间显示为25年，即可能存在将上年费用计入本年的截止性问题；
②如25年12月份凭证显示报销2025年6月-9月的物业费时，应考虑在12月份确认的最后一笔费用并未包括本年10月-12月的费用，应怀疑本年10月-12月的费用并未按照权责发生制确认在本年，费用完整性存在问题；
2）费用报销不按实际发生时间确认：例如，办公用品的验收单显示验收时间为2025年12月，付款时间和发票开具时间是2026年1月，被审计单位根据付款时间和发票时间，将费用计入2026年，则存在截止性问题；</t>
    </r>
    <r>
      <rPr>
        <b/>
        <sz val="10"/>
        <color rgb="FF000000"/>
        <rFont val="微软雅黑"/>
        <family val="2"/>
        <charset val="134"/>
      </rPr>
      <t>（</t>
    </r>
    <r>
      <rPr>
        <b/>
        <i/>
        <sz val="10"/>
        <color rgb="FF000000"/>
        <rFont val="微软雅黑"/>
        <family val="2"/>
        <charset val="134"/>
      </rPr>
      <t>根据权责发生制，验收时间为25年12月，所以费用应确认在2025年12月份</t>
    </r>
    <r>
      <rPr>
        <b/>
        <sz val="10"/>
        <color rgb="FF000000"/>
        <rFont val="微软雅黑"/>
        <family val="2"/>
        <charset val="134"/>
      </rPr>
      <t xml:space="preserve">）
</t>
    </r>
    <r>
      <rPr>
        <sz val="10"/>
        <color rgb="FF000000"/>
        <rFont val="微软雅黑"/>
        <family val="2"/>
        <charset val="134"/>
      </rPr>
      <t>3）合同约定付款日期的跨年服务不按实际服务提供时间确认：例如，合同约定的服务期间为25年11月-26年4月，服务费10万每月，每三个月支付一次，26年1月30日被审计单位支付30万服务费，并将费用全部计入26年1月份凭证，存在截止性问题；</t>
    </r>
    <r>
      <rPr>
        <b/>
        <sz val="10"/>
        <color rgb="FF000000"/>
        <rFont val="微软雅黑"/>
        <family val="2"/>
        <charset val="134"/>
      </rPr>
      <t>（</t>
    </r>
    <r>
      <rPr>
        <b/>
        <i/>
        <sz val="10"/>
        <color rgb="FF000000"/>
        <rFont val="微软雅黑"/>
        <family val="2"/>
        <charset val="134"/>
      </rPr>
      <t>30万服务费对应的服务时间分别是25年11月、25年12月和26年1月，所以正确的确认时间应该是25年11月和12月各确认10万，26年1月确认10万</t>
    </r>
    <r>
      <rPr>
        <b/>
        <sz val="10"/>
        <color rgb="FF000000"/>
        <rFont val="微软雅黑"/>
        <family val="2"/>
        <charset val="134"/>
      </rPr>
      <t xml:space="preserve">）
</t>
    </r>
    <r>
      <rPr>
        <sz val="10"/>
        <color rgb="FF000000"/>
        <rFont val="微软雅黑"/>
        <family val="2"/>
        <charset val="134"/>
      </rPr>
      <t>4）结算单或计量单显示的结算服务期间的起止日期不归属本年：例如，25年12月份凭证，后附结算单显示结算的服务期间为25年10月-26年2月，则存在截止性问题。</t>
    </r>
    <r>
      <rPr>
        <b/>
        <i/>
        <sz val="10"/>
        <color rgb="FF000000"/>
        <rFont val="微软雅黑"/>
        <family val="2"/>
        <charset val="134"/>
      </rPr>
      <t xml:space="preserve">（26年1月和2月的服务费用应该确认在26年）
</t>
    </r>
    <r>
      <rPr>
        <sz val="10"/>
        <color rgb="FF000000"/>
        <rFont val="微软雅黑"/>
        <family val="2"/>
        <charset val="134"/>
      </rPr>
      <t>2、如果发现截止性问题，需要及时与FIC/EIC沟通，判断是否需要扩大样本量、重新评估测试期间选择的恰当性（如，选取前后7天进行测试，但发现了2个月的跨期单据问题，这时应重新评估期间选择是否恰当）、截止性问题涉及的金额对财务报表的影响以及对内部控制评价结果的影响。</t>
    </r>
    <phoneticPr fontId="188" type="noConversion"/>
  </si>
  <si>
    <r>
      <rPr>
        <b/>
        <sz val="10"/>
        <rFont val="微软雅黑"/>
        <family val="2"/>
        <charset val="134"/>
      </rPr>
      <t xml:space="preserve">截止性测试：
</t>
    </r>
    <r>
      <rPr>
        <sz val="10"/>
        <rFont val="微软雅黑"/>
        <family val="2"/>
        <charset val="134"/>
      </rPr>
      <t xml:space="preserve">1、检查的证据不是验证费用归属期的单据。
2、检查的证据资料未恰当记录。
3、形成的检查结论和检查的证据矛盾。
4、根据凭证摘要明显表明费用存在截止性问题，但结论仍显示无截止性问题且没有合理的解释。
</t>
    </r>
    <phoneticPr fontId="188" type="noConversion"/>
  </si>
  <si>
    <r>
      <rPr>
        <sz val="10"/>
        <color rgb="FFFF0000"/>
        <rFont val="微软雅黑"/>
        <family val="2"/>
        <charset val="134"/>
      </rPr>
      <t>TOD错报处理方案</t>
    </r>
    <r>
      <rPr>
        <sz val="10"/>
        <color rgb="FF000000"/>
        <rFont val="微软雅黑"/>
        <family val="2"/>
        <charset val="134"/>
      </rPr>
      <t>详见《VC&amp;VD.01.2 TOD 年审 进阶实操提示-04》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</si>
</sst>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4" formatCode="_ &quot;¥&quot;* #,##0.00_ ;_ &quot;¥&quot;* \-#,##0.00_ ;_ &quot;¥&quot;* &quot;-&quot;??_ ;_ @_ "/>
    <numFmt numFmtId="43" formatCode="_ * #,##0.00_ ;_ * \-#,##0.00_ ;_ * &quot;-&quot;??_ ;_ @_ "/>
    <numFmt numFmtId="176" formatCode="_(* #,##0.00_);_(* \(#,##0.00\);_(* &quot;-&quot;??_);_(@_)"/>
    <numFmt numFmtId="177" formatCode="_([$€-2]* #,##0.00_);_([$€-2]* \(#,##0.00\);_([$€-2]* &quot;-&quot;??_)"/>
    <numFmt numFmtId="178" formatCode="_-* #,##0.0000000000_-;\-* #,##0.0000000000_-;_-* &quot;-&quot;??_-;_-@_-"/>
    <numFmt numFmtId="179" formatCode="0.0%"/>
    <numFmt numFmtId="180" formatCode="\¥#,##0;\-\¥#,##0"/>
    <numFmt numFmtId="181" formatCode="#,##0;\-#,##0;&quot;-&quot;"/>
    <numFmt numFmtId="182" formatCode="&quot;$&quot;#,##0;[Red]&quot;$&quot;&quot;$&quot;&quot;$&quot;&quot;$&quot;&quot;$&quot;&quot;$&quot;&quot;$&quot;\-#,##0"/>
    <numFmt numFmtId="183" formatCode="_(* #,##0_);_(* \(#,##0\);_(* &quot;-&quot;_);_(@_)"/>
    <numFmt numFmtId="184" formatCode="* #,##0.00;[Red]\(#,##0.00\);&quot;-&quot;;\ @"/>
    <numFmt numFmtId="185" formatCode="#,##0;\(#,##0\)"/>
    <numFmt numFmtId="186" formatCode="#,##0.0_);\(#,##0.0\)"/>
    <numFmt numFmtId="187" formatCode="&quot;$&quot;#,##0_);\(&quot;$&quot;#,##0\)"/>
    <numFmt numFmtId="188" formatCode="&quot;$&quot;#,##0.00_);\(&quot;$&quot;#,##0.00\)"/>
    <numFmt numFmtId="189" formatCode="\$#,##0.00;\(\$#,##0.00\)"/>
    <numFmt numFmtId="190" formatCode="\$#,##0;\(\$#,##0\)"/>
    <numFmt numFmtId="191" formatCode="_ [$€-2]* #,##0.00_ ;_ [$€-2]* \-#,##0.00_ ;_ [$€-2]* &quot;-&quot;??_ "/>
    <numFmt numFmtId="192" formatCode="_-* #,##0\ _k_r_-;\-* #,##0\ _k_r_-;_-* &quot;-&quot;\ _k_r_-;_-@_-"/>
    <numFmt numFmtId="193" formatCode="_-* #,##0.00\ _k_r_-;\-* #,##0.00\ _k_r_-;_-* &quot;-&quot;??\ _k_r_-;_-@_-"/>
    <numFmt numFmtId="194" formatCode="#,##0.00_);#,##0.00\)"/>
    <numFmt numFmtId="195" formatCode="0.00000&quot;  &quot;"/>
    <numFmt numFmtId="196" formatCode="_-* #,##0_-;\-* #,##0_-;_-* &quot;-&quot;_-;_-@_-"/>
    <numFmt numFmtId="197" formatCode="_-* #,##0.00_-;\-* #,##0.00_-;_-* &quot;-&quot;??_-;_-@_-"/>
    <numFmt numFmtId="198" formatCode="_([$€-2]* #,##0.00000_);_([$€-2]* \(#,##0.00000\);_([$€-2]* &quot;-&quot;??_)"/>
    <numFmt numFmtId="199" formatCode="_(\¥* #,##0.00_);_(\¥* \(#,##0.00\);_(\¥* &quot;-&quot;??_);_(@_)"/>
    <numFmt numFmtId="200" formatCode="_-&quot;$&quot;* #,##0_-;\-&quot;$&quot;* #,##0_-;_-&quot;$&quot;* &quot;-&quot;_-;_-@_-"/>
    <numFmt numFmtId="201" formatCode="_-&quot;$&quot;* #,##0.00_-;\-&quot;$&quot;* #,##0.00_-;_-&quot;$&quot;* &quot;-&quot;??_-;_-@_-"/>
    <numFmt numFmtId="202" formatCode="&quot;\&quot;#,##0;[Red]&quot;\&quot;&quot;\&quot;\-#,##0"/>
    <numFmt numFmtId="203" formatCode="&quot;\&quot;#,##0.00;[Red]&quot;\&quot;&quot;\&quot;&quot;\&quot;&quot;\&quot;&quot;\&quot;&quot;\&quot;\-#,##0.00"/>
    <numFmt numFmtId="204" formatCode="&quot;\&quot;#,##0.00;[Red]&quot;\&quot;\-#,##0.00"/>
    <numFmt numFmtId="205" formatCode="&quot;\&quot;#,##0;[Red]&quot;\&quot;\-#,##0"/>
    <numFmt numFmtId="206" formatCode="_(&quot;$&quot;* #,##0.00_);_(&quot;$&quot;* \(#,##0.00\);_(&quot;$&quot;* &quot;-&quot;??_);_(@_)"/>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8" formatCode="_(* #,##0.00_);[Red]_(* \(#,##0.00\);_(* &quot;-&quot;??_)"/>
    <numFmt numFmtId="209" formatCode="0.00_);[Red]\(0.00\)"/>
    <numFmt numFmtId="210" formatCode="yyyy/m/d;@"/>
    <numFmt numFmtId="211" formatCode="#,##0;\(#,##0\);\-#,##0"/>
    <numFmt numFmtId="212" formatCode="_(* #,##0_);_(* \(#,##0\);_(* &quot;-&quot;??_);_(@_)"/>
    <numFmt numFmtId="213" formatCode="0_);\(0\)"/>
    <numFmt numFmtId="214" formatCode="_(* #,##0.00_);_(* \(#,##0.00\);_(* &quot;-&quot;??_)"/>
    <numFmt numFmtId="215" formatCode="_ \¥* #,##0.00_ ;_ \¥* \-#,##0.00_ ;_ \¥* &quot;-&quot;??_ ;_ @_ "/>
    <numFmt numFmtId="216" formatCode="#,##0;\(#,##0\);0"/>
    <numFmt numFmtId="217" formatCode="0_);[Red]\(0\)"/>
    <numFmt numFmtId="218" formatCode="yyyy\-mm\-dd;@"/>
    <numFmt numFmtId="219" formatCode="_ * #,##0_ ;_ * \-#,##0_ ;_ * &quot;-&quot;??_ ;_ @_ "/>
    <numFmt numFmtId="220" formatCode="#,##0.00_ "/>
  </numFmts>
  <fonts count="263">
    <font>
      <sz val="10"/>
      <name val="宋体"/>
      <charset val="134"/>
    </font>
    <font>
      <sz val="11"/>
      <color theme="1"/>
      <name val="Calibri"/>
      <family val="2"/>
      <charset val="134"/>
      <scheme val="minor"/>
    </font>
    <font>
      <sz val="10"/>
      <color theme="1"/>
      <name val="Arial"/>
      <family val="2"/>
      <charset val="134"/>
    </font>
    <font>
      <sz val="11"/>
      <color theme="1"/>
      <name val="Calibri"/>
      <family val="2"/>
      <charset val="134"/>
      <scheme val="minor"/>
    </font>
    <font>
      <sz val="11"/>
      <color theme="1"/>
      <name val="Calibri"/>
      <family val="2"/>
      <scheme val="minor"/>
    </font>
    <font>
      <sz val="11"/>
      <color theme="1"/>
      <name val="Calibri"/>
      <family val="2"/>
      <charset val="134"/>
      <scheme val="minor"/>
    </font>
    <font>
      <b/>
      <sz val="10"/>
      <color indexed="10"/>
      <name val="Arial"/>
      <family val="2"/>
    </font>
    <font>
      <sz val="10"/>
      <name val="Arial"/>
      <family val="2"/>
    </font>
    <font>
      <b/>
      <sz val="10"/>
      <color theme="0"/>
      <name val="Arial"/>
      <family val="2"/>
    </font>
    <font>
      <b/>
      <sz val="14"/>
      <color rgb="FFFF0000"/>
      <name val="Arial"/>
      <family val="2"/>
    </font>
    <font>
      <sz val="14"/>
      <color theme="1"/>
      <name val="Arial"/>
      <family val="2"/>
    </font>
    <font>
      <sz val="11"/>
      <color theme="1"/>
      <name val="Arial"/>
      <family val="2"/>
    </font>
    <font>
      <sz val="10"/>
      <color theme="1"/>
      <name val="Arial"/>
      <family val="2"/>
    </font>
    <font>
      <b/>
      <u/>
      <sz val="14"/>
      <color indexed="8"/>
      <name val="Arial"/>
      <family val="2"/>
    </font>
    <font>
      <b/>
      <sz val="14"/>
      <color indexed="8"/>
      <name val="Arial"/>
      <family val="2"/>
    </font>
    <font>
      <sz val="14"/>
      <color indexed="8"/>
      <name val="Arial"/>
      <family val="2"/>
    </font>
    <font>
      <sz val="14"/>
      <name val="Arial"/>
      <family val="2"/>
    </font>
    <font>
      <b/>
      <sz val="10"/>
      <color rgb="FF000000"/>
      <name val="Arial"/>
      <family val="2"/>
    </font>
    <font>
      <sz val="10"/>
      <color rgb="FFFF0000"/>
      <name val="Arial"/>
      <family val="2"/>
    </font>
    <font>
      <b/>
      <sz val="10"/>
      <color rgb="FFFF0000"/>
      <name val="Arial"/>
      <family val="2"/>
    </font>
    <font>
      <b/>
      <sz val="10"/>
      <name val="Arial"/>
      <family val="2"/>
    </font>
    <font>
      <b/>
      <sz val="10"/>
      <color theme="1"/>
      <name val="Arial"/>
      <family val="2"/>
    </font>
    <font>
      <i/>
      <sz val="10"/>
      <color rgb="FFFF0000"/>
      <name val="Arial"/>
      <family val="2"/>
    </font>
    <font>
      <b/>
      <i/>
      <sz val="10"/>
      <color rgb="FFFF0000"/>
      <name val="Arial"/>
      <family val="2"/>
    </font>
    <font>
      <sz val="10"/>
      <color rgb="FF000000"/>
      <name val="Arial"/>
      <family val="2"/>
    </font>
    <font>
      <i/>
      <sz val="10"/>
      <color theme="1"/>
      <name val="Arial"/>
      <family val="2"/>
    </font>
    <font>
      <b/>
      <sz val="18"/>
      <name val="Arial"/>
      <family val="2"/>
    </font>
    <font>
      <sz val="14"/>
      <color rgb="FF000000"/>
      <name val="Arial"/>
      <family val="2"/>
    </font>
    <font>
      <b/>
      <strike/>
      <sz val="10"/>
      <color rgb="FFFF0000"/>
      <name val="Arial"/>
      <family val="2"/>
    </font>
    <font>
      <sz val="10"/>
      <color indexed="10"/>
      <name val="Arial"/>
      <family val="2"/>
    </font>
    <font>
      <b/>
      <sz val="14"/>
      <color rgb="FFFFFFFF"/>
      <name val="Arial"/>
      <family val="2"/>
    </font>
    <font>
      <b/>
      <sz val="12"/>
      <color rgb="FF000000"/>
      <name val="Arial"/>
      <family val="2"/>
    </font>
    <font>
      <b/>
      <sz val="10"/>
      <color rgb="FFFFFFFF"/>
      <name val="Arial"/>
      <family val="2"/>
    </font>
    <font>
      <u/>
      <sz val="10"/>
      <color rgb="FFFF0000"/>
      <name val="Arial"/>
      <family val="2"/>
    </font>
    <font>
      <b/>
      <i/>
      <sz val="10"/>
      <color rgb="FFFF0000"/>
      <name val="微软雅黑"/>
      <family val="2"/>
      <charset val="134"/>
    </font>
    <font>
      <b/>
      <sz val="11"/>
      <color indexed="10"/>
      <name val="Arial"/>
      <family val="2"/>
    </font>
    <font>
      <b/>
      <sz val="10"/>
      <name val="微软雅黑"/>
      <family val="2"/>
      <charset val="134"/>
    </font>
    <font>
      <sz val="10"/>
      <color rgb="FF000000"/>
      <name val="微软雅黑"/>
      <family val="2"/>
      <charset val="134"/>
    </font>
    <font>
      <sz val="10"/>
      <name val="微软雅黑"/>
      <family val="2"/>
      <charset val="134"/>
    </font>
    <font>
      <b/>
      <i/>
      <sz val="10"/>
      <name val="Arial"/>
      <family val="2"/>
    </font>
    <font>
      <i/>
      <sz val="10"/>
      <color theme="0"/>
      <name val="Arial"/>
      <family val="2"/>
    </font>
    <font>
      <sz val="11"/>
      <color rgb="FF000000"/>
      <name val="Arial"/>
      <family val="2"/>
    </font>
    <font>
      <sz val="10"/>
      <color indexed="8"/>
      <name val="Arial"/>
      <family val="2"/>
    </font>
    <font>
      <u val="doubleAccounting"/>
      <sz val="10"/>
      <name val="Arial"/>
      <family val="2"/>
    </font>
    <font>
      <sz val="10"/>
      <color theme="1"/>
      <name val="微软雅黑"/>
      <family val="2"/>
      <charset val="134"/>
    </font>
    <font>
      <sz val="10"/>
      <color theme="0"/>
      <name val="Arial"/>
      <family val="2"/>
    </font>
    <font>
      <b/>
      <i/>
      <sz val="9"/>
      <color rgb="FFFF0000"/>
      <name val="Arial"/>
      <family val="2"/>
    </font>
    <font>
      <sz val="10"/>
      <color indexed="8"/>
      <name val="微软雅黑"/>
      <family val="2"/>
      <charset val="134"/>
    </font>
    <font>
      <sz val="10"/>
      <color rgb="FFFF0000"/>
      <name val="微软雅黑"/>
      <family val="2"/>
      <charset val="134"/>
    </font>
    <font>
      <b/>
      <sz val="10"/>
      <color rgb="FFFF0000"/>
      <name val="微软雅黑"/>
      <family val="2"/>
      <charset val="134"/>
    </font>
    <font>
      <b/>
      <sz val="10"/>
      <color indexed="10"/>
      <name val="微软雅黑"/>
      <family val="2"/>
      <charset val="134"/>
    </font>
    <font>
      <b/>
      <strike/>
      <sz val="10"/>
      <color rgb="FF0000FF"/>
      <name val="微软雅黑"/>
      <family val="2"/>
      <charset val="134"/>
    </font>
    <font>
      <sz val="12"/>
      <name val="Arial"/>
      <family val="2"/>
    </font>
    <font>
      <sz val="12"/>
      <color rgb="FF000000"/>
      <name val="Arial"/>
      <family val="2"/>
    </font>
    <font>
      <b/>
      <sz val="12"/>
      <name val="Arial"/>
      <family val="2"/>
    </font>
    <font>
      <b/>
      <sz val="12"/>
      <name val="微软雅黑"/>
      <family val="2"/>
      <charset val="134"/>
    </font>
    <font>
      <b/>
      <sz val="18"/>
      <name val="微软雅黑"/>
      <family val="2"/>
      <charset val="134"/>
    </font>
    <font>
      <b/>
      <sz val="10"/>
      <color rgb="FF0000FF"/>
      <name val="Arial"/>
      <family val="2"/>
    </font>
    <font>
      <b/>
      <strike/>
      <sz val="10"/>
      <color rgb="FF0000FF"/>
      <name val="Arial"/>
      <family val="2"/>
    </font>
    <font>
      <u/>
      <sz val="14"/>
      <color rgb="FFFFFFFF"/>
      <name val="Arial"/>
      <family val="2"/>
    </font>
    <font>
      <u/>
      <sz val="10"/>
      <color theme="10"/>
      <name val="Arial"/>
      <family val="2"/>
    </font>
    <font>
      <u/>
      <sz val="10"/>
      <color theme="10"/>
      <name val="微软雅黑"/>
      <family val="2"/>
      <charset val="134"/>
    </font>
    <font>
      <sz val="12"/>
      <name val="微软雅黑"/>
      <family val="2"/>
      <charset val="134"/>
    </font>
    <font>
      <sz val="12"/>
      <color theme="1"/>
      <name val="Arial"/>
      <family val="2"/>
    </font>
    <font>
      <b/>
      <sz val="14"/>
      <color rgb="FFFF0000"/>
      <name val="微软雅黑"/>
      <family val="2"/>
      <charset val="134"/>
    </font>
    <font>
      <sz val="12"/>
      <color rgb="FFFF0000"/>
      <name val="Arial"/>
      <family val="2"/>
    </font>
    <font>
      <b/>
      <sz val="12"/>
      <color theme="1"/>
      <name val="Arial"/>
      <family val="2"/>
    </font>
    <font>
      <sz val="12"/>
      <color theme="1"/>
      <name val="微软雅黑"/>
      <family val="2"/>
      <charset val="134"/>
    </font>
    <font>
      <u/>
      <sz val="12"/>
      <color theme="10"/>
      <name val="Arial"/>
      <family val="2"/>
    </font>
    <font>
      <sz val="12"/>
      <color indexed="8"/>
      <name val="Arial"/>
      <family val="2"/>
    </font>
    <font>
      <b/>
      <sz val="13"/>
      <color rgb="FFFF0000"/>
      <name val="微软雅黑"/>
      <family val="2"/>
      <charset val="134"/>
    </font>
    <font>
      <sz val="13"/>
      <color theme="1"/>
      <name val="Arial"/>
      <family val="2"/>
    </font>
    <font>
      <b/>
      <sz val="12"/>
      <color rgb="FFFF0000"/>
      <name val="微软雅黑"/>
      <family val="2"/>
      <charset val="134"/>
    </font>
    <font>
      <u/>
      <sz val="11"/>
      <color theme="10"/>
      <name val="微软雅黑"/>
      <family val="2"/>
      <charset val="134"/>
    </font>
    <font>
      <b/>
      <sz val="10"/>
      <color rgb="FF000000"/>
      <name val="微软雅黑"/>
      <family val="2"/>
      <charset val="134"/>
    </font>
    <font>
      <sz val="11"/>
      <color rgb="FF000000"/>
      <name val="微软雅黑"/>
      <family val="2"/>
      <charset val="134"/>
    </font>
    <font>
      <u/>
      <sz val="11"/>
      <color theme="10"/>
      <name val="Calibri"/>
      <family val="3"/>
      <charset val="134"/>
      <scheme val="minor"/>
    </font>
    <font>
      <sz val="11"/>
      <color rgb="FF000000"/>
      <name val="等线"/>
      <family val="3"/>
      <charset val="134"/>
    </font>
    <font>
      <u/>
      <sz val="11"/>
      <color rgb="FF467886"/>
      <name val="等线"/>
      <family val="3"/>
      <charset val="134"/>
    </font>
    <font>
      <sz val="12"/>
      <color rgb="FF000000"/>
      <name val="宋体"/>
      <family val="3"/>
      <charset val="134"/>
    </font>
    <font>
      <b/>
      <sz val="10"/>
      <color theme="4"/>
      <name val="微软雅黑"/>
      <family val="2"/>
      <charset val="134"/>
    </font>
    <font>
      <b/>
      <u/>
      <sz val="10"/>
      <color theme="4"/>
      <name val="微软雅黑"/>
      <family val="2"/>
      <charset val="134"/>
    </font>
    <font>
      <b/>
      <u/>
      <sz val="10"/>
      <color theme="10"/>
      <name val="微软雅黑"/>
      <family val="2"/>
      <charset val="134"/>
    </font>
    <font>
      <sz val="10"/>
      <color rgb="FF242424"/>
      <name val="微软雅黑"/>
      <family val="2"/>
      <charset val="134"/>
    </font>
    <font>
      <b/>
      <sz val="10"/>
      <color indexed="8"/>
      <name val="微软雅黑"/>
      <family val="2"/>
      <charset val="134"/>
    </font>
    <font>
      <sz val="11"/>
      <color theme="1"/>
      <name val="Calibri"/>
      <family val="3"/>
      <charset val="134"/>
      <scheme val="minor"/>
    </font>
    <font>
      <b/>
      <sz val="14"/>
      <color theme="1"/>
      <name val="微软雅黑"/>
      <family val="2"/>
      <charset val="134"/>
    </font>
    <font>
      <sz val="11"/>
      <color theme="1"/>
      <name val="微软雅黑"/>
      <family val="2"/>
      <charset val="134"/>
    </font>
    <font>
      <b/>
      <sz val="10"/>
      <color theme="1"/>
      <name val="微软雅黑"/>
      <family val="2"/>
      <charset val="134"/>
    </font>
    <font>
      <b/>
      <sz val="10"/>
      <color rgb="FF0070C0"/>
      <name val="微软雅黑"/>
      <family val="2"/>
      <charset val="134"/>
    </font>
    <font>
      <sz val="10"/>
      <color rgb="FF323130"/>
      <name val="微软雅黑"/>
      <family val="2"/>
      <charset val="134"/>
    </font>
    <font>
      <u/>
      <sz val="11"/>
      <color rgb="FF467886"/>
      <name val="微软雅黑"/>
      <family val="2"/>
      <charset val="134"/>
    </font>
    <font>
      <b/>
      <sz val="14"/>
      <color theme="1"/>
      <name val="Calibri"/>
      <family val="3"/>
      <charset val="134"/>
      <scheme val="minor"/>
    </font>
    <font>
      <sz val="10"/>
      <color rgb="FF0000FF"/>
      <name val="微软雅黑"/>
      <family val="2"/>
      <charset val="134"/>
    </font>
    <font>
      <sz val="14"/>
      <color theme="1"/>
      <name val="微软雅黑"/>
      <family val="2"/>
      <charset val="134"/>
    </font>
    <font>
      <sz val="8"/>
      <color theme="1"/>
      <name val="Calibri"/>
      <family val="3"/>
      <charset val="134"/>
      <scheme val="minor"/>
    </font>
    <font>
      <b/>
      <sz val="11"/>
      <color theme="1"/>
      <name val="Calibri"/>
      <family val="3"/>
      <charset val="134"/>
      <scheme val="minor"/>
    </font>
    <font>
      <sz val="11"/>
      <color theme="1"/>
      <name val="Calibri"/>
      <family val="3"/>
      <charset val="134"/>
      <scheme val="minor"/>
    </font>
    <font>
      <sz val="11"/>
      <color rgb="FFFF0000"/>
      <name val="Calibri"/>
      <family val="3"/>
      <charset val="134"/>
      <scheme val="minor"/>
    </font>
    <font>
      <b/>
      <sz val="11"/>
      <color rgb="FF000000"/>
      <name val="等线"/>
      <family val="3"/>
      <charset val="134"/>
    </font>
    <font>
      <b/>
      <sz val="9"/>
      <color rgb="FF000000"/>
      <name val="等线"/>
      <family val="3"/>
      <charset val="134"/>
    </font>
    <font>
      <sz val="9"/>
      <color rgb="FF000000"/>
      <name val="等线"/>
      <family val="3"/>
      <charset val="134"/>
    </font>
    <font>
      <sz val="10"/>
      <color rgb="FF000000"/>
      <name val="等线"/>
      <family val="3"/>
      <charset val="134"/>
    </font>
    <font>
      <sz val="11"/>
      <name val="Calibri"/>
      <family val="3"/>
      <charset val="134"/>
      <scheme val="minor"/>
    </font>
    <font>
      <sz val="10"/>
      <name val="宋体"/>
      <family val="3"/>
      <charset val="134"/>
    </font>
    <font>
      <u/>
      <sz val="10"/>
      <color theme="10"/>
      <name val="宋体"/>
      <family val="3"/>
      <charset val="134"/>
    </font>
    <font>
      <sz val="10"/>
      <name val="Helv"/>
      <family val="2"/>
    </font>
    <font>
      <sz val="12"/>
      <name val="宋体"/>
      <family val="3"/>
      <charset val="134"/>
    </font>
    <font>
      <sz val="13"/>
      <name val="Tms Rmn"/>
      <family val="1"/>
    </font>
    <font>
      <sz val="12"/>
      <color indexed="9"/>
      <name val="宋体"/>
      <family val="3"/>
      <charset val="134"/>
    </font>
    <font>
      <sz val="12"/>
      <color indexed="8"/>
      <name val="宋体"/>
      <family val="3"/>
      <charset val="134"/>
    </font>
    <font>
      <sz val="11"/>
      <color theme="0"/>
      <name val="Calibri"/>
      <family val="3"/>
      <charset val="134"/>
      <scheme val="minor"/>
    </font>
    <font>
      <b/>
      <sz val="10"/>
      <name val="Helv"/>
      <family val="2"/>
    </font>
    <font>
      <b/>
      <sz val="11"/>
      <color theme="0"/>
      <name val="Calibri"/>
      <family val="3"/>
      <charset val="134"/>
      <scheme val="minor"/>
    </font>
    <font>
      <b/>
      <sz val="11"/>
      <color theme="0"/>
      <name val="宋体"/>
      <family val="3"/>
      <charset val="134"/>
    </font>
    <font>
      <b/>
      <sz val="13"/>
      <name val="Tms Rmn"/>
      <family val="1"/>
    </font>
    <font>
      <sz val="11"/>
      <color indexed="8"/>
      <name val="宋体"/>
      <family val="3"/>
      <charset val="134"/>
    </font>
    <font>
      <sz val="12"/>
      <name val="Times New Roman"/>
      <family val="1"/>
    </font>
    <font>
      <sz val="10"/>
      <name val="Times New Roman"/>
      <family val="1"/>
    </font>
    <font>
      <sz val="9"/>
      <name val="Times New Roman"/>
      <family val="1"/>
    </font>
    <font>
      <sz val="8"/>
      <name val="Arial"/>
      <family val="2"/>
    </font>
    <font>
      <sz val="11"/>
      <color rgb="FF006100"/>
      <name val="Calibri"/>
      <family val="3"/>
      <charset val="134"/>
      <scheme val="minor"/>
    </font>
    <font>
      <sz val="11"/>
      <color rgb="FF006100"/>
      <name val="宋体"/>
      <family val="3"/>
      <charset val="134"/>
    </font>
    <font>
      <b/>
      <sz val="12"/>
      <name val="Helv"/>
      <family val="2"/>
    </font>
    <font>
      <u/>
      <sz val="11"/>
      <color theme="10"/>
      <name val="Calibri"/>
      <family val="3"/>
      <charset val="134"/>
      <scheme val="minor"/>
    </font>
    <font>
      <u/>
      <sz val="11"/>
      <color theme="10"/>
      <name val="宋体"/>
      <family val="3"/>
      <charset val="134"/>
    </font>
    <font>
      <u/>
      <sz val="10"/>
      <color indexed="12"/>
      <name val="宋体"/>
      <family val="3"/>
      <charset val="134"/>
    </font>
    <font>
      <b/>
      <sz val="11"/>
      <name val="Helv"/>
      <family val="2"/>
    </font>
    <font>
      <sz val="9"/>
      <color theme="1"/>
      <name val="Arial"/>
      <family val="2"/>
    </font>
    <font>
      <sz val="8"/>
      <name val="EYInterstate Light"/>
    </font>
    <font>
      <sz val="10"/>
      <name val="Tahoma"/>
      <family val="2"/>
    </font>
    <font>
      <sz val="11"/>
      <color theme="1"/>
      <name val="宋体"/>
      <family val="3"/>
      <charset val="134"/>
    </font>
    <font>
      <sz val="8"/>
      <name val="EYInterstate Light"/>
    </font>
    <font>
      <sz val="11"/>
      <color indexed="8"/>
      <name val="Calibri"/>
      <family val="2"/>
    </font>
    <font>
      <sz val="9"/>
      <color theme="1"/>
      <name val="Arial Unicode MS"/>
      <family val="2"/>
    </font>
    <font>
      <strike/>
      <sz val="10"/>
      <name val="Arial"/>
      <family val="2"/>
    </font>
    <font>
      <sz val="10"/>
      <color indexed="8"/>
      <name val="MS Sans Serif"/>
      <family val="1"/>
    </font>
    <font>
      <sz val="8"/>
      <color indexed="16"/>
      <name val="Century Schoolbook"/>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Calibri"/>
      <family val="3"/>
      <charset val="134"/>
      <scheme val="minor"/>
    </font>
    <font>
      <u/>
      <sz val="12"/>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i/>
      <sz val="10"/>
      <color rgb="FFFF0000"/>
      <name val="微软雅黑"/>
      <family val="2"/>
      <charset val="134"/>
    </font>
    <font>
      <b/>
      <sz val="14"/>
      <color rgb="FFFFFFFF"/>
      <name val="微软雅黑"/>
      <family val="2"/>
      <charset val="134"/>
    </font>
    <font>
      <b/>
      <i/>
      <sz val="9"/>
      <color rgb="FFFF0000"/>
      <name val="微软雅黑"/>
      <family val="2"/>
      <charset val="134"/>
    </font>
    <font>
      <b/>
      <sz val="12"/>
      <color rgb="FF000000"/>
      <name val="微软雅黑"/>
      <family val="2"/>
      <charset val="134"/>
    </font>
    <font>
      <b/>
      <vertAlign val="superscript"/>
      <sz val="10"/>
      <color rgb="FFFF0000"/>
      <name val="Arial"/>
      <family val="2"/>
    </font>
    <font>
      <sz val="10"/>
      <color rgb="FFFF0000"/>
      <name val="等线"/>
      <family val="3"/>
      <charset val="134"/>
    </font>
    <font>
      <b/>
      <sz val="11"/>
      <color rgb="FFFF0000"/>
      <name val="微软雅黑"/>
      <family val="2"/>
      <charset val="134"/>
    </font>
    <font>
      <b/>
      <u/>
      <sz val="14"/>
      <color indexed="8"/>
      <name val="微软雅黑"/>
      <family val="2"/>
      <charset val="134"/>
    </font>
    <font>
      <b/>
      <i/>
      <sz val="10"/>
      <name val="微软雅黑"/>
      <family val="2"/>
      <charset val="134"/>
    </font>
    <font>
      <sz val="12"/>
      <color rgb="FF000000"/>
      <name val="微软雅黑"/>
      <family val="2"/>
      <charset val="134"/>
    </font>
    <font>
      <sz val="12"/>
      <color theme="1"/>
      <name val="等线"/>
      <family val="3"/>
      <charset val="134"/>
    </font>
    <font>
      <u/>
      <sz val="10"/>
      <color rgb="FFFF0000"/>
      <name val="微软雅黑"/>
      <family val="2"/>
      <charset val="134"/>
    </font>
    <font>
      <sz val="12"/>
      <name val="等线"/>
      <family val="3"/>
      <charset val="134"/>
    </font>
    <font>
      <sz val="8"/>
      <color rgb="FF000000"/>
      <name val="Calibri"/>
      <family val="3"/>
      <charset val="134"/>
      <scheme val="minor"/>
    </font>
    <font>
      <sz val="8"/>
      <color rgb="FFFF0000"/>
      <name val="Calibri"/>
      <family val="3"/>
      <charset val="134"/>
      <scheme val="minor"/>
    </font>
    <font>
      <sz val="14"/>
      <color indexed="8"/>
      <name val="微软雅黑"/>
      <family val="2"/>
      <charset val="134"/>
    </font>
    <font>
      <b/>
      <sz val="14"/>
      <color rgb="FF000000"/>
      <name val="微软雅黑"/>
      <family val="2"/>
      <charset val="134"/>
    </font>
    <font>
      <u/>
      <sz val="12"/>
      <color theme="10"/>
      <name val="微软雅黑"/>
      <family val="2"/>
      <charset val="134"/>
    </font>
    <font>
      <sz val="14"/>
      <name val="微软雅黑"/>
      <family val="2"/>
      <charset val="134"/>
    </font>
    <font>
      <sz val="9"/>
      <name val="宋体"/>
      <family val="3"/>
      <charset val="134"/>
    </font>
    <font>
      <sz val="10"/>
      <name val="Arial"/>
      <family val="2"/>
      <charset val="134"/>
    </font>
    <font>
      <sz val="10"/>
      <name val="宋体"/>
      <family val="2"/>
      <charset val="134"/>
    </font>
    <font>
      <b/>
      <sz val="11"/>
      <color rgb="FFFFFFFF"/>
      <name val="Arial"/>
      <family val="2"/>
    </font>
    <font>
      <sz val="11"/>
      <color rgb="FFFFFFFF"/>
      <name val="Arial"/>
      <family val="2"/>
    </font>
    <font>
      <sz val="11"/>
      <color rgb="FFFFFFFF"/>
      <name val="微软雅黑"/>
      <family val="2"/>
      <charset val="134"/>
    </font>
    <font>
      <sz val="11"/>
      <color rgb="FFFF0000"/>
      <name val="Arial"/>
      <family val="2"/>
    </font>
    <font>
      <b/>
      <sz val="11"/>
      <color rgb="FFFFFFFF"/>
      <name val="微软雅黑"/>
      <family val="2"/>
      <charset val="134"/>
    </font>
    <font>
      <b/>
      <sz val="11"/>
      <color rgb="FF1A1A24"/>
      <name val="Arial"/>
      <family val="2"/>
    </font>
    <font>
      <b/>
      <sz val="11"/>
      <color rgb="FF1A1A24"/>
      <name val="微软雅黑"/>
      <family val="2"/>
      <charset val="134"/>
    </font>
    <font>
      <sz val="11"/>
      <color rgb="FF1A1A24"/>
      <name val="Arial"/>
      <family val="2"/>
    </font>
    <font>
      <b/>
      <sz val="11"/>
      <name val="Arial"/>
      <family val="2"/>
    </font>
    <font>
      <b/>
      <sz val="11"/>
      <name val="微软雅黑"/>
      <family val="2"/>
      <charset val="134"/>
    </font>
    <font>
      <sz val="11"/>
      <color rgb="FF1A1A24"/>
      <name val="微软雅黑"/>
      <family val="2"/>
      <charset val="134"/>
    </font>
    <font>
      <i/>
      <sz val="11"/>
      <color rgb="FFEBD621"/>
      <name val="Arial"/>
      <family val="2"/>
    </font>
    <font>
      <i/>
      <sz val="11"/>
      <color rgb="FFF76900"/>
      <name val="Arial"/>
      <family val="2"/>
    </font>
    <font>
      <sz val="11"/>
      <color rgb="FF1A1A24"/>
      <name val="宋体"/>
      <family val="2"/>
      <charset val="134"/>
    </font>
    <font>
      <b/>
      <sz val="11"/>
      <color rgb="FF000000"/>
      <name val="Arial"/>
      <family val="2"/>
    </font>
    <font>
      <b/>
      <sz val="11"/>
      <color rgb="FF000000"/>
      <name val="微软雅黑"/>
      <family val="2"/>
      <charset val="134"/>
    </font>
    <font>
      <b/>
      <sz val="11"/>
      <color theme="1"/>
      <name val="Arial"/>
      <family val="2"/>
    </font>
    <font>
      <b/>
      <sz val="11"/>
      <color theme="1"/>
      <name val="微软雅黑"/>
      <family val="2"/>
      <charset val="134"/>
    </font>
    <font>
      <b/>
      <i/>
      <sz val="11"/>
      <color rgb="FF1A1A24"/>
      <name val="Arial"/>
      <family val="2"/>
    </font>
    <font>
      <sz val="11"/>
      <name val="Arial"/>
      <family val="2"/>
    </font>
    <font>
      <sz val="10"/>
      <name val="等线"/>
      <family val="2"/>
      <charset val="134"/>
    </font>
    <font>
      <sz val="11"/>
      <color rgb="FF000000"/>
      <name val="Arial"/>
      <family val="2"/>
      <charset val="134"/>
    </font>
    <font>
      <sz val="9"/>
      <name val="宋体"/>
      <family val="3"/>
      <charset val="134"/>
    </font>
    <font>
      <sz val="11"/>
      <color theme="1"/>
      <name val="Arial"/>
      <family val="2"/>
      <charset val="134"/>
    </font>
    <font>
      <sz val="10"/>
      <color theme="1"/>
      <name val="微软雅黑"/>
      <family val="2"/>
    </font>
    <font>
      <sz val="10"/>
      <color rgb="FF000000"/>
      <name val="微软雅黑"/>
      <family val="2"/>
    </font>
    <font>
      <sz val="10"/>
      <name val="微软雅黑"/>
      <family val="2"/>
    </font>
    <font>
      <b/>
      <u/>
      <sz val="10"/>
      <color theme="10"/>
      <name val="Microsoft YaHei Light"/>
      <family val="2"/>
      <charset val="134"/>
    </font>
    <font>
      <b/>
      <sz val="12"/>
      <name val="Microsoft YaHei Light"/>
      <family val="2"/>
      <charset val="134"/>
    </font>
    <font>
      <b/>
      <sz val="10"/>
      <color theme="1"/>
      <name val="Microsoft YaHei Light"/>
      <family val="2"/>
      <charset val="134"/>
    </font>
    <font>
      <sz val="10"/>
      <color rgb="FF0563C1"/>
      <name val="微软雅黑"/>
      <family val="2"/>
      <charset val="134"/>
    </font>
    <font>
      <sz val="10"/>
      <color theme="1"/>
      <name val="宋体"/>
      <family val="3"/>
      <charset val="134"/>
    </font>
    <font>
      <sz val="10"/>
      <name val="宋体"/>
      <family val="3"/>
      <charset val="134"/>
    </font>
    <font>
      <b/>
      <sz val="10"/>
      <color rgb="FF000000"/>
      <name val="微软雅黑"/>
      <family val="2"/>
    </font>
    <font>
      <b/>
      <sz val="10"/>
      <color rgb="FF242424"/>
      <name val="微软雅黑"/>
      <family val="2"/>
      <charset val="134"/>
    </font>
    <font>
      <sz val="9"/>
      <name val="宋体"/>
      <family val="2"/>
      <charset val="134"/>
    </font>
    <font>
      <sz val="9"/>
      <name val="Calibri"/>
      <family val="3"/>
      <charset val="134"/>
      <scheme val="minor"/>
    </font>
    <font>
      <b/>
      <sz val="11"/>
      <color rgb="FFFF0000"/>
      <name val="Arial"/>
      <family val="2"/>
    </font>
    <font>
      <sz val="10"/>
      <name val="Arial"/>
      <family val="3"/>
      <charset val="134"/>
    </font>
    <font>
      <sz val="10"/>
      <color theme="1"/>
      <name val="宋体"/>
      <family val="2"/>
      <charset val="134"/>
    </font>
    <font>
      <b/>
      <sz val="10"/>
      <color theme="1"/>
      <name val="Arial"/>
      <family val="2"/>
      <charset val="134"/>
    </font>
    <font>
      <b/>
      <sz val="10"/>
      <color rgb="FF000000"/>
      <name val="Arial"/>
      <family val="2"/>
      <charset val="134"/>
    </font>
    <font>
      <sz val="11"/>
      <color theme="1"/>
      <name val="微软雅黑"/>
      <family val="2"/>
    </font>
    <font>
      <b/>
      <i/>
      <sz val="9"/>
      <color rgb="FFFF0000"/>
      <name val="Arial"/>
      <family val="2"/>
      <charset val="134"/>
    </font>
    <font>
      <b/>
      <strike/>
      <sz val="8"/>
      <color rgb="FF0000FF"/>
      <name val="Arial"/>
      <family val="2"/>
    </font>
    <font>
      <sz val="10"/>
      <color rgb="FF000000"/>
      <name val="宋体"/>
      <family val="2"/>
      <charset val="134"/>
    </font>
    <font>
      <b/>
      <sz val="14"/>
      <color rgb="FFFFFFFF"/>
      <name val="宋体"/>
      <family val="2"/>
      <charset val="134"/>
    </font>
    <font>
      <sz val="10"/>
      <color rgb="FFFF0000"/>
      <name val="宋体"/>
      <family val="2"/>
      <charset val="134"/>
    </font>
    <font>
      <b/>
      <u/>
      <sz val="10"/>
      <color theme="4"/>
      <name val="Arial"/>
      <family val="2"/>
    </font>
    <font>
      <b/>
      <i/>
      <sz val="10"/>
      <color theme="0"/>
      <name val="EYInterstate Light"/>
    </font>
    <font>
      <b/>
      <sz val="10"/>
      <color rgb="FF0000FF"/>
      <name val="微软雅黑"/>
      <family val="2"/>
      <charset val="134"/>
    </font>
    <font>
      <sz val="11"/>
      <color rgb="FF1A1A24"/>
      <name val="宋体"/>
      <family val="3"/>
      <charset val="134"/>
    </font>
    <font>
      <sz val="11"/>
      <color theme="1"/>
      <name val="宋体"/>
      <family val="2"/>
      <charset val="134"/>
    </font>
    <font>
      <sz val="10"/>
      <name val="等线"/>
      <family val="3"/>
      <charset val="134"/>
    </font>
    <font>
      <sz val="10"/>
      <color rgb="FFFF0000"/>
      <name val="Arial"/>
      <family val="2"/>
      <charset val="134"/>
    </font>
    <font>
      <b/>
      <i/>
      <sz val="10"/>
      <color rgb="FF000000"/>
      <name val="微软雅黑"/>
      <family val="2"/>
      <charset val="134"/>
    </font>
    <font>
      <sz val="11"/>
      <color rgb="FF1A1A24"/>
      <name val="Arial"/>
      <family val="2"/>
      <charset val="134"/>
    </font>
    <font>
      <b/>
      <sz val="12"/>
      <color rgb="FF000000"/>
      <name val="Arial"/>
      <family val="2"/>
      <charset val="134"/>
    </font>
    <font>
      <sz val="9"/>
      <name val="Calibri"/>
      <family val="2"/>
      <charset val="134"/>
      <scheme val="minor"/>
    </font>
    <font>
      <sz val="10"/>
      <color rgb="FF3333CC"/>
      <name val="微软雅黑"/>
      <family val="2"/>
      <charset val="134"/>
    </font>
    <font>
      <b/>
      <i/>
      <sz val="10"/>
      <color rgb="FF3333CC"/>
      <name val="微软雅黑"/>
      <family val="2"/>
      <charset val="134"/>
    </font>
    <font>
      <i/>
      <sz val="10"/>
      <color rgb="FF000000"/>
      <name val="微软雅黑"/>
      <family val="2"/>
      <charset val="134"/>
    </font>
    <font>
      <b/>
      <sz val="14"/>
      <color rgb="FFFFFFFF"/>
      <name val="等线"/>
      <family val="3"/>
      <charset val="134"/>
    </font>
    <font>
      <u/>
      <sz val="10"/>
      <color theme="10"/>
      <name val="宋体"/>
      <family val="3"/>
      <charset val="134"/>
    </font>
    <font>
      <sz val="10"/>
      <color rgb="FF000000"/>
      <name val="宋体"/>
      <family val="3"/>
      <charset val="134"/>
    </font>
    <font>
      <sz val="10"/>
      <color rgb="FF000000"/>
      <name val="Arial"/>
      <family val="2"/>
      <charset val="134"/>
    </font>
    <font>
      <sz val="10"/>
      <name val="宋体"/>
      <family val="3"/>
      <charset val="134"/>
    </font>
    <font>
      <sz val="10"/>
      <color rgb="FF000000"/>
      <name val="等线"/>
      <charset val="134"/>
    </font>
    <font>
      <sz val="10"/>
      <color rgb="FF4472C4"/>
      <name val="微软雅黑"/>
      <family val="2"/>
      <charset val="134"/>
    </font>
    <font>
      <sz val="10"/>
      <color rgb="FF000000"/>
      <name val="微软雅黑"/>
    </font>
    <font>
      <sz val="10"/>
      <color rgb="FF000000"/>
      <name val="Arial"/>
    </font>
    <font>
      <b/>
      <sz val="10"/>
      <color rgb="FFFF0000"/>
      <name val="Arial"/>
    </font>
  </fonts>
  <fills count="81">
    <fill>
      <patternFill patternType="none"/>
    </fill>
    <fill>
      <patternFill patternType="gray125"/>
    </fill>
    <fill>
      <patternFill patternType="solid">
        <fgColor theme="4" tint="0.79995117038483843"/>
        <bgColor indexed="64"/>
      </patternFill>
    </fill>
    <fill>
      <patternFill patternType="solid">
        <fgColor rgb="FF333399"/>
        <bgColor indexed="64"/>
      </patternFill>
    </fill>
    <fill>
      <patternFill patternType="solid">
        <fgColor theme="0"/>
        <bgColor indexed="64"/>
      </patternFill>
    </fill>
    <fill>
      <patternFill patternType="solid">
        <fgColor theme="0" tint="-0.3499252296517838"/>
        <bgColor indexed="64"/>
      </patternFill>
    </fill>
    <fill>
      <patternFill patternType="solid">
        <fgColor theme="2"/>
        <bgColor indexed="64"/>
      </patternFill>
    </fill>
    <fill>
      <patternFill patternType="solid">
        <fgColor theme="0"/>
        <bgColor rgb="FF000000"/>
      </patternFill>
    </fill>
    <fill>
      <patternFill patternType="solid">
        <fgColor theme="0" tint="-0.34998626667073579"/>
        <bgColor indexed="64"/>
      </patternFill>
    </fill>
    <fill>
      <patternFill patternType="solid">
        <fgColor rgb="FFA6A6A6"/>
        <bgColor rgb="FF000000"/>
      </patternFill>
    </fill>
    <fill>
      <patternFill patternType="solid">
        <fgColor theme="0" tint="-0.34998626667073579"/>
        <bgColor rgb="FF000000"/>
      </patternFill>
    </fill>
    <fill>
      <patternFill patternType="solid">
        <fgColor rgb="FF000000"/>
        <bgColor rgb="FF000000"/>
      </patternFill>
    </fill>
    <fill>
      <patternFill patternType="solid">
        <fgColor rgb="FFF2F2F2"/>
        <bgColor rgb="FF000000"/>
      </patternFill>
    </fill>
    <fill>
      <patternFill patternType="solid">
        <fgColor theme="6"/>
        <bgColor indexed="64"/>
      </patternFill>
    </fill>
    <fill>
      <patternFill patternType="solid">
        <fgColor rgb="FFFFFFFF"/>
        <bgColor rgb="FF000000"/>
      </patternFill>
    </fill>
    <fill>
      <patternFill patternType="solid">
        <fgColor theme="1"/>
        <bgColor indexed="64"/>
      </patternFill>
    </fill>
    <fill>
      <patternFill patternType="solid">
        <fgColor theme="6" tint="0.79995117038483843"/>
        <bgColor rgb="FF000000"/>
      </patternFill>
    </fill>
    <fill>
      <patternFill patternType="solid">
        <fgColor theme="2" tint="-0.249977111117893"/>
        <bgColor indexed="64"/>
      </patternFill>
    </fill>
    <fill>
      <patternFill patternType="solid">
        <fgColor theme="0" tint="-4.9989318521683403E-2"/>
        <bgColor indexed="64"/>
      </patternFill>
    </fill>
    <fill>
      <patternFill patternType="solid">
        <fgColor theme="6" tint="0.79995117038483843"/>
        <bgColor indexed="64"/>
      </patternFill>
    </fill>
    <fill>
      <patternFill patternType="solid">
        <fgColor theme="5" tint="0.79995117038483843"/>
        <bgColor indexed="64"/>
      </patternFill>
    </fill>
    <fill>
      <patternFill patternType="solid">
        <fgColor rgb="FF333399"/>
        <bgColor rgb="FF000000"/>
      </patternFill>
    </fill>
    <fill>
      <patternFill patternType="solid">
        <fgColor rgb="FFFFFF00"/>
        <bgColor indexed="64"/>
      </patternFill>
    </fill>
    <fill>
      <patternFill patternType="solid">
        <fgColor theme="4" tint="0.79985961485641044"/>
        <bgColor indexed="64"/>
      </patternFill>
    </fill>
    <fill>
      <patternFill patternType="solid">
        <fgColor rgb="FFDCE6F1"/>
        <bgColor rgb="FF000000"/>
      </patternFill>
    </fill>
    <fill>
      <patternFill patternType="solid">
        <fgColor theme="7"/>
        <bgColor indexed="64"/>
      </patternFill>
    </fill>
    <fill>
      <patternFill patternType="solid">
        <fgColor theme="0" tint="-0.249977111117893"/>
        <bgColor indexed="64"/>
      </patternFill>
    </fill>
    <fill>
      <patternFill patternType="solid">
        <fgColor rgb="FF92D050"/>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2E2E38"/>
        <bgColor indexed="64"/>
      </patternFill>
    </fill>
    <fill>
      <patternFill patternType="solid">
        <fgColor rgb="FF747480"/>
        <bgColor indexed="64"/>
      </patternFill>
    </fill>
    <fill>
      <patternFill patternType="solid">
        <fgColor rgb="FFF6F6FA"/>
        <bgColor indexed="64"/>
      </patternFill>
    </fill>
    <fill>
      <patternFill patternType="solid">
        <fgColor rgb="FFC4C4CD"/>
        <bgColor indexed="64"/>
      </patternFill>
    </fill>
    <fill>
      <patternFill patternType="solid">
        <fgColor rgb="FF80808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2EFDA"/>
        <bgColor rgb="FF000000"/>
      </patternFill>
    </fill>
    <fill>
      <patternFill patternType="solid">
        <fgColor rgb="FFD9E1F2"/>
        <bgColor rgb="FF000000"/>
      </patternFill>
    </fill>
    <fill>
      <patternFill patternType="solid">
        <fgColor rgb="FFFCE4D6"/>
        <bgColor rgb="FF000000"/>
      </patternFill>
    </fill>
    <fill>
      <patternFill patternType="solid">
        <fgColor theme="9" tint="0.79998168889431442"/>
        <bgColor rgb="FF000000"/>
      </patternFill>
    </fill>
    <fill>
      <patternFill patternType="solid">
        <fgColor theme="4" tint="0.79989013336588644"/>
        <bgColor indexed="64"/>
      </patternFill>
    </fill>
    <fill>
      <patternFill patternType="solid">
        <fgColor theme="1" tint="0.499984740745262"/>
        <bgColor indexed="64"/>
      </patternFill>
    </fill>
  </fills>
  <borders count="16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rgb="FF000000"/>
      </left>
      <right/>
      <top style="medium">
        <color rgb="FF000000"/>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rgb="FF000000"/>
      </top>
      <bottom style="double">
        <color auto="1"/>
      </bottom>
      <diagonal/>
    </border>
    <border>
      <left style="medium">
        <color rgb="FF000000"/>
      </left>
      <right/>
      <top style="medium">
        <color rgb="FF000000"/>
      </top>
      <bottom/>
      <diagonal/>
    </border>
    <border>
      <left/>
      <right style="thin">
        <color rgb="FF000000"/>
      </right>
      <top style="medium">
        <color auto="1"/>
      </top>
      <bottom/>
      <diagonal/>
    </border>
    <border>
      <left/>
      <right/>
      <top style="medium">
        <color rgb="FF000000"/>
      </top>
      <bottom/>
      <diagonal/>
    </border>
    <border>
      <left/>
      <right style="medium">
        <color rgb="FF000000"/>
      </right>
      <top style="medium">
        <color rgb="FF000000"/>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style="thin">
        <color rgb="FF000000"/>
      </top>
      <bottom style="double">
        <color rgb="FF000000"/>
      </bottom>
      <diagonal/>
    </border>
    <border>
      <left/>
      <right/>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auto="1"/>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medium">
        <color auto="1"/>
      </left>
      <right style="thin">
        <color auto="1"/>
      </right>
      <top/>
      <bottom style="thin">
        <color auto="1"/>
      </bottom>
      <diagonal/>
    </border>
    <border>
      <left style="medium">
        <color rgb="FF000000"/>
      </left>
      <right style="thin">
        <color rgb="FF000000"/>
      </right>
      <top style="thin">
        <color rgb="FF000000"/>
      </top>
      <bottom style="medium">
        <color auto="1"/>
      </bottom>
      <diagonal/>
    </border>
    <border>
      <left/>
      <right style="medium">
        <color auto="1"/>
      </right>
      <top/>
      <bottom style="thin">
        <color auto="1"/>
      </bottom>
      <diagonal/>
    </border>
    <border>
      <left style="thin">
        <color rgb="FF000000"/>
      </left>
      <right style="medium">
        <color rgb="FF000000"/>
      </right>
      <top style="thin">
        <color rgb="FF000000"/>
      </top>
      <bottom style="medium">
        <color auto="1"/>
      </bottom>
      <diagonal/>
    </border>
    <border>
      <left/>
      <right style="medium">
        <color auto="1"/>
      </right>
      <top style="thin">
        <color rgb="FF000000"/>
      </top>
      <bottom style="medium">
        <color auto="1"/>
      </bottom>
      <diagonal/>
    </border>
    <border>
      <left/>
      <right/>
      <top style="thin">
        <color auto="1"/>
      </top>
      <bottom/>
      <diagonal/>
    </border>
    <border>
      <left style="thin">
        <color auto="1"/>
      </left>
      <right/>
      <top style="thin">
        <color rgb="FF000000"/>
      </top>
      <bottom style="thin">
        <color auto="1"/>
      </bottom>
      <diagonal/>
    </border>
    <border>
      <left/>
      <right/>
      <top style="thin">
        <color rgb="FF000000"/>
      </top>
      <bottom style="thin">
        <color auto="1"/>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auto="1"/>
      </right>
      <top style="thin">
        <color rgb="FF000000"/>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top style="thin">
        <color rgb="FF000000"/>
      </top>
      <bottom/>
      <diagonal/>
    </border>
    <border>
      <left style="thin">
        <color rgb="FF000000"/>
      </left>
      <right style="thin">
        <color rgb="FF000000"/>
      </right>
      <top style="thin">
        <color rgb="FF000000"/>
      </top>
      <bottom/>
      <diagonal/>
    </border>
    <border>
      <left/>
      <right/>
      <top style="medium">
        <color auto="1"/>
      </top>
      <bottom style="medium">
        <color auto="1"/>
      </bottom>
      <diagonal/>
    </border>
    <border>
      <left/>
      <right style="thin">
        <color rgb="FF000000"/>
      </right>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rgb="FF000000"/>
      </top>
      <bottom/>
      <diagonal/>
    </border>
    <border>
      <left style="thin">
        <color auto="1"/>
      </left>
      <right style="medium">
        <color auto="1"/>
      </right>
      <top/>
      <bottom style="medium">
        <color auto="1"/>
      </bottom>
      <diagonal/>
    </border>
    <border>
      <left style="medium">
        <color auto="1"/>
      </left>
      <right style="thin">
        <color rgb="FF000000"/>
      </right>
      <top style="medium">
        <color auto="1"/>
      </top>
      <bottom/>
      <diagonal/>
    </border>
    <border>
      <left style="thin">
        <color rgb="FF000000"/>
      </left>
      <right style="thin">
        <color rgb="FF000000"/>
      </right>
      <top style="medium">
        <color auto="1"/>
      </top>
      <bottom/>
      <diagonal/>
    </border>
    <border>
      <left style="thin">
        <color rgb="FF000000"/>
      </left>
      <right style="medium">
        <color auto="1"/>
      </right>
      <top style="medium">
        <color auto="1"/>
      </top>
      <bottom/>
      <diagonal/>
    </border>
    <border>
      <left style="medium">
        <color rgb="FF000000"/>
      </left>
      <right/>
      <top style="medium">
        <color auto="1"/>
      </top>
      <bottom/>
      <diagonal/>
    </border>
    <border>
      <left style="medium">
        <color auto="1"/>
      </left>
      <right/>
      <top style="medium">
        <color rgb="FF000000"/>
      </top>
      <bottom/>
      <diagonal/>
    </border>
    <border>
      <left style="medium">
        <color auto="1"/>
      </left>
      <right/>
      <top style="medium">
        <color rgb="FF000000"/>
      </top>
      <bottom style="medium">
        <color auto="1"/>
      </bottom>
      <diagonal/>
    </border>
    <border>
      <left style="medium">
        <color rgb="FF000000"/>
      </left>
      <right/>
      <top style="medium">
        <color rgb="FF000000"/>
      </top>
      <bottom style="medium">
        <color auto="1"/>
      </bottom>
      <diagonal/>
    </border>
    <border>
      <left style="medium">
        <color rgb="FF000000"/>
      </left>
      <right style="medium">
        <color auto="1"/>
      </right>
      <top style="medium">
        <color auto="1"/>
      </top>
      <bottom/>
      <diagonal/>
    </border>
    <border>
      <left style="medium">
        <color rgb="FF000000"/>
      </left>
      <right style="medium">
        <color auto="1"/>
      </right>
      <top style="medium">
        <color rgb="FF000000"/>
      </top>
      <bottom/>
      <diagonal/>
    </border>
    <border>
      <left style="medium">
        <color rgb="FF000000"/>
      </left>
      <right style="medium">
        <color auto="1"/>
      </right>
      <top style="medium">
        <color rgb="FF000000"/>
      </top>
      <bottom style="medium">
        <color auto="1"/>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right style="thin">
        <color rgb="FF2E2E38"/>
      </right>
      <top/>
      <bottom/>
      <diagonal/>
    </border>
    <border>
      <left/>
      <right style="thin">
        <color rgb="FF2E2E38"/>
      </right>
      <top/>
      <bottom style="thin">
        <color auto="1"/>
      </bottom>
      <diagonal/>
    </border>
    <border>
      <left/>
      <right style="thin">
        <color rgb="FFC4C4CD"/>
      </right>
      <top/>
      <bottom/>
      <diagonal/>
    </border>
    <border>
      <left/>
      <right/>
      <top/>
      <bottom style="thin">
        <color rgb="FFC4C4CD"/>
      </bottom>
      <diagonal/>
    </border>
    <border>
      <left/>
      <right style="thin">
        <color rgb="FFC4C4CD"/>
      </right>
      <top style="thin">
        <color rgb="FFC4C4CD"/>
      </top>
      <bottom style="thin">
        <color rgb="FFC4C4CD"/>
      </bottom>
      <diagonal/>
    </border>
    <border>
      <left style="thin">
        <color rgb="FFC4C4CD"/>
      </left>
      <right/>
      <top style="thin">
        <color rgb="FFC4C4CD"/>
      </top>
      <bottom style="thin">
        <color rgb="FFC4C4CD"/>
      </bottom>
      <diagonal/>
    </border>
    <border>
      <left/>
      <right/>
      <top style="thin">
        <color rgb="FFC4C4CD"/>
      </top>
      <bottom style="thin">
        <color rgb="FFC4C4CD"/>
      </bottom>
      <diagonal/>
    </border>
    <border>
      <left/>
      <right style="thin">
        <color rgb="FFC4C4CD"/>
      </right>
      <top/>
      <bottom style="thin">
        <color rgb="FFC4C4CD"/>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right style="medium">
        <color auto="1"/>
      </right>
      <top style="medium">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rgb="FF000000"/>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top style="medium">
        <color auto="1"/>
      </top>
      <bottom style="medium">
        <color auto="1"/>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auto="1"/>
      </left>
      <right style="thin">
        <color rgb="FF000000"/>
      </right>
      <top style="medium">
        <color auto="1"/>
      </top>
      <bottom style="thin">
        <color auto="1"/>
      </bottom>
      <diagonal/>
    </border>
    <border>
      <left style="medium">
        <color rgb="FF000000"/>
      </left>
      <right style="thin">
        <color rgb="FF000000"/>
      </right>
      <top style="medium">
        <color auto="1"/>
      </top>
      <bottom style="thin">
        <color rgb="FF000000"/>
      </bottom>
      <diagonal/>
    </border>
    <border>
      <left style="thin">
        <color rgb="FF000000"/>
      </left>
      <right style="medium">
        <color rgb="FF000000"/>
      </right>
      <top style="medium">
        <color auto="1"/>
      </top>
      <bottom style="thin">
        <color rgb="FF000000"/>
      </bottom>
      <diagonal/>
    </border>
    <border>
      <left/>
      <right style="medium">
        <color auto="1"/>
      </right>
      <top style="medium">
        <color auto="1"/>
      </top>
      <bottom style="thin">
        <color rgb="FF000000"/>
      </bottom>
      <diagonal/>
    </border>
    <border>
      <left style="thin">
        <color rgb="FF000000"/>
      </left>
      <right/>
      <top style="medium">
        <color auto="1"/>
      </top>
      <bottom style="thin">
        <color auto="1"/>
      </bottom>
      <diagonal/>
    </border>
    <border>
      <left style="medium">
        <color auto="1"/>
      </left>
      <right/>
      <top style="medium">
        <color auto="1"/>
      </top>
      <bottom style="thin">
        <color auto="1"/>
      </bottom>
      <diagonal/>
    </border>
    <border>
      <left style="medium">
        <color rgb="FF000000"/>
      </left>
      <right/>
      <top style="medium">
        <color auto="1"/>
      </top>
      <bottom style="thin">
        <color auto="1"/>
      </bottom>
      <diagonal/>
    </border>
    <border>
      <left style="medium">
        <color rgb="FF000000"/>
      </left>
      <right style="medium">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top style="medium">
        <color indexed="64"/>
      </top>
      <bottom/>
      <diagonal/>
    </border>
    <border>
      <left style="medium">
        <color indexed="64"/>
      </left>
      <right/>
      <top style="thin">
        <color rgb="FF000000"/>
      </top>
      <bottom/>
      <diagonal/>
    </border>
    <border>
      <left style="thin">
        <color rgb="FF000000"/>
      </left>
      <right style="medium">
        <color indexed="64"/>
      </right>
      <top style="thin">
        <color rgb="FF000000"/>
      </top>
      <bottom/>
      <diagonal/>
    </border>
    <border>
      <left style="medium">
        <color indexed="64"/>
      </left>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auto="1"/>
      </top>
      <bottom/>
      <diagonal/>
    </border>
    <border>
      <left style="thin">
        <color rgb="FF000000"/>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right/>
      <top style="medium">
        <color rgb="FF000000"/>
      </top>
      <bottom style="medium">
        <color auto="1"/>
      </bottom>
      <diagonal/>
    </border>
    <border>
      <left style="thin">
        <color rgb="FF000000"/>
      </left>
      <right style="medium">
        <color indexed="64"/>
      </right>
      <top style="medium">
        <color indexed="64"/>
      </top>
      <bottom style="thin">
        <color rgb="FF000000"/>
      </bottom>
      <diagonal/>
    </border>
    <border>
      <left style="medium">
        <color indexed="64"/>
      </left>
      <right/>
      <top/>
      <bottom style="thin">
        <color rgb="FF000000"/>
      </bottom>
      <diagonal/>
    </border>
    <border>
      <left style="thin">
        <color indexed="64"/>
      </left>
      <right/>
      <top/>
      <bottom style="thin">
        <color rgb="FF000000"/>
      </bottom>
      <diagonal/>
    </border>
    <border>
      <left style="thin">
        <color indexed="64"/>
      </left>
      <right style="medium">
        <color indexed="64"/>
      </right>
      <top/>
      <bottom style="thin">
        <color rgb="FF000000"/>
      </bottom>
      <diagonal/>
    </border>
    <border>
      <left style="thin">
        <color auto="1"/>
      </left>
      <right style="medium">
        <color indexed="64"/>
      </right>
      <top style="medium">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indexed="64"/>
      </right>
      <top style="thin">
        <color auto="1"/>
      </top>
      <bottom style="medium">
        <color indexed="64"/>
      </bottom>
      <diagonal/>
    </border>
    <border>
      <left/>
      <right/>
      <top style="thin">
        <color auto="1"/>
      </top>
      <bottom style="medium">
        <color auto="1"/>
      </bottom>
      <diagonal/>
    </border>
    <border>
      <left/>
      <right/>
      <top style="thin">
        <color auto="1"/>
      </top>
      <bottom style="double">
        <color auto="1"/>
      </bottom>
      <diagonal/>
    </border>
    <border>
      <left/>
      <right style="medium">
        <color auto="1"/>
      </right>
      <top style="thin">
        <color auto="1"/>
      </top>
      <bottom style="double">
        <color auto="1"/>
      </bottom>
      <diagonal/>
    </border>
  </borders>
  <cellStyleXfs count="1353">
    <xf numFmtId="0" fontId="0" fillId="0" borderId="0"/>
    <xf numFmtId="9" fontId="104" fillId="0" borderId="0" applyFont="0" applyFill="0" applyBorder="0" applyProtection="0"/>
    <xf numFmtId="0" fontId="7" fillId="0" borderId="0"/>
    <xf numFmtId="177" fontId="106" fillId="0" borderId="0">
      <protection locked="0"/>
    </xf>
    <xf numFmtId="178" fontId="107" fillId="0" borderId="0" applyFont="0" applyFill="0" applyBorder="0" applyAlignment="0" applyProtection="0"/>
    <xf numFmtId="179" fontId="108" fillId="0" borderId="0" applyFont="0" applyFill="0" applyBorder="0" applyAlignment="0" applyProtection="0"/>
    <xf numFmtId="10" fontId="108" fillId="0" borderId="0" applyFont="0" applyFill="0" applyBorder="0" applyAlignment="0" applyProtection="0"/>
    <xf numFmtId="180" fontId="107" fillId="0" borderId="0" applyFont="0" applyFill="0" applyBorder="0" applyAlignment="0" applyProtection="0"/>
    <xf numFmtId="0" fontId="109" fillId="28" borderId="0" applyNumberFormat="0" applyBorder="0" applyAlignment="0" applyProtection="0"/>
    <xf numFmtId="0" fontId="110" fillId="29" borderId="0" applyNumberFormat="0" applyBorder="0" applyAlignment="0" applyProtection="0"/>
    <xf numFmtId="0" fontId="110" fillId="29" borderId="0" applyNumberFormat="0" applyBorder="0" applyAlignment="0" applyProtection="0"/>
    <xf numFmtId="0" fontId="109" fillId="30" borderId="0" applyNumberFormat="0" applyBorder="0" applyAlignment="0" applyProtection="0"/>
    <xf numFmtId="0" fontId="111" fillId="31" borderId="0" applyNumberFormat="0" applyBorder="0" applyAlignment="0" applyProtection="0">
      <alignment vertical="center"/>
    </xf>
    <xf numFmtId="0" fontId="109" fillId="32" borderId="0" applyNumberFormat="0" applyBorder="0" applyAlignment="0" applyProtection="0"/>
    <xf numFmtId="0" fontId="110" fillId="33" borderId="0" applyNumberFormat="0" applyBorder="0" applyAlignment="0" applyProtection="0"/>
    <xf numFmtId="0" fontId="110" fillId="34" borderId="0" applyNumberFormat="0" applyBorder="0" applyAlignment="0" applyProtection="0"/>
    <xf numFmtId="0" fontId="109" fillId="35" borderId="0" applyNumberFormat="0" applyBorder="0" applyAlignment="0" applyProtection="0"/>
    <xf numFmtId="0" fontId="111" fillId="36" borderId="0" applyNumberFormat="0" applyBorder="0" applyAlignment="0" applyProtection="0">
      <alignment vertical="center"/>
    </xf>
    <xf numFmtId="0" fontId="109" fillId="35" borderId="0" applyNumberFormat="0" applyBorder="0" applyAlignment="0" applyProtection="0"/>
    <xf numFmtId="0" fontId="110" fillId="33" borderId="0" applyNumberFormat="0" applyBorder="0" applyAlignment="0" applyProtection="0"/>
    <xf numFmtId="0" fontId="110" fillId="37" borderId="0" applyNumberFormat="0" applyBorder="0" applyAlignment="0" applyProtection="0"/>
    <xf numFmtId="0" fontId="109" fillId="34" borderId="0" applyNumberFormat="0" applyBorder="0" applyAlignment="0" applyProtection="0"/>
    <xf numFmtId="0" fontId="111" fillId="13" borderId="0" applyNumberFormat="0" applyBorder="0" applyAlignment="0" applyProtection="0">
      <alignment vertical="center"/>
    </xf>
    <xf numFmtId="0" fontId="109" fillId="28" borderId="0" applyNumberFormat="0" applyBorder="0" applyAlignment="0" applyProtection="0"/>
    <xf numFmtId="0" fontId="110" fillId="29" borderId="0" applyNumberFormat="0" applyBorder="0" applyAlignment="0" applyProtection="0"/>
    <xf numFmtId="0" fontId="110" fillId="34" borderId="0" applyNumberFormat="0" applyBorder="0" applyAlignment="0" applyProtection="0"/>
    <xf numFmtId="0" fontId="109" fillId="34" borderId="0" applyNumberFormat="0" applyBorder="0" applyAlignment="0" applyProtection="0"/>
    <xf numFmtId="0" fontId="111" fillId="25" borderId="0" applyNumberFormat="0" applyBorder="0" applyAlignment="0" applyProtection="0">
      <alignment vertical="center"/>
    </xf>
    <xf numFmtId="0" fontId="109" fillId="38" borderId="0" applyNumberFormat="0" applyBorder="0" applyAlignment="0" applyProtection="0"/>
    <xf numFmtId="0" fontId="110" fillId="39" borderId="0" applyNumberFormat="0" applyBorder="0" applyAlignment="0" applyProtection="0"/>
    <xf numFmtId="0" fontId="110" fillId="29" borderId="0" applyNumberFormat="0" applyBorder="0" applyAlignment="0" applyProtection="0"/>
    <xf numFmtId="0" fontId="109" fillId="30" borderId="0" applyNumberFormat="0" applyBorder="0" applyAlignment="0" applyProtection="0"/>
    <xf numFmtId="0" fontId="111" fillId="40" borderId="0" applyNumberFormat="0" applyBorder="0" applyAlignment="0" applyProtection="0">
      <alignment vertical="center"/>
    </xf>
    <xf numFmtId="0" fontId="109" fillId="41" borderId="0" applyNumberFormat="0" applyBorder="0" applyAlignment="0" applyProtection="0"/>
    <xf numFmtId="0" fontId="110" fillId="33" borderId="0" applyNumberFormat="0" applyBorder="0" applyAlignment="0" applyProtection="0"/>
    <xf numFmtId="0" fontId="110" fillId="42" borderId="0" applyNumberFormat="0" applyBorder="0" applyAlignment="0" applyProtection="0"/>
    <xf numFmtId="0" fontId="109" fillId="42" borderId="0" applyNumberFormat="0" applyBorder="0" applyAlignment="0" applyProtection="0"/>
    <xf numFmtId="0" fontId="111" fillId="43" borderId="0" applyNumberFormat="0" applyBorder="0" applyAlignment="0" applyProtection="0">
      <alignment vertical="center"/>
    </xf>
    <xf numFmtId="181" fontId="42" fillId="0" borderId="0" applyFill="0" applyBorder="0" applyAlignment="0"/>
    <xf numFmtId="0" fontId="112" fillId="0" borderId="0"/>
    <xf numFmtId="4" fontId="97" fillId="0" borderId="16">
      <alignment horizontal="right"/>
    </xf>
    <xf numFmtId="4" fontId="97" fillId="0" borderId="16">
      <alignment horizontal="right"/>
    </xf>
    <xf numFmtId="4" fontId="97" fillId="0" borderId="16">
      <alignment horizontal="right"/>
    </xf>
    <xf numFmtId="4" fontId="97" fillId="0" borderId="16">
      <alignment horizontal="right"/>
    </xf>
    <xf numFmtId="4" fontId="97" fillId="0" borderId="16">
      <alignment horizontal="right"/>
    </xf>
    <xf numFmtId="4" fontId="97" fillId="0" borderId="16">
      <alignment horizontal="right"/>
    </xf>
    <xf numFmtId="4" fontId="97" fillId="0" borderId="16">
      <alignment horizontal="right"/>
    </xf>
    <xf numFmtId="4" fontId="97" fillId="0" borderId="16">
      <alignment horizontal="right"/>
    </xf>
    <xf numFmtId="0" fontId="113" fillId="44" borderId="85" applyNumberFormat="0" applyAlignment="0" applyProtection="0"/>
    <xf numFmtId="0" fontId="114" fillId="45" borderId="86" applyNumberFormat="0" applyAlignment="0" applyProtection="0"/>
    <xf numFmtId="0" fontId="113" fillId="44" borderId="85" applyNumberFormat="0" applyAlignment="0" applyProtection="0"/>
    <xf numFmtId="0" fontId="115" fillId="0" borderId="30" applyNumberFormat="0" applyFill="0" applyProtection="0">
      <alignment horizontal="center"/>
    </xf>
    <xf numFmtId="182" fontId="7" fillId="0" borderId="0"/>
    <xf numFmtId="182" fontId="7" fillId="0" borderId="0"/>
    <xf numFmtId="182" fontId="7" fillId="0" borderId="0"/>
    <xf numFmtId="182" fontId="7" fillId="0" borderId="0"/>
    <xf numFmtId="182" fontId="7" fillId="0" borderId="0"/>
    <xf numFmtId="182" fontId="7" fillId="0" borderId="0"/>
    <xf numFmtId="182" fontId="7" fillId="0" borderId="0"/>
    <xf numFmtId="182" fontId="7" fillId="0" borderId="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84" fontId="104" fillId="0" borderId="0" applyFont="0" applyFill="0" applyBorder="0" applyProtection="0"/>
    <xf numFmtId="184" fontId="104" fillId="0" borderId="0" applyFont="0" applyFill="0" applyBorder="0" applyProtection="0"/>
    <xf numFmtId="176" fontId="104" fillId="0" borderId="0" applyFont="0" applyFill="0" applyBorder="0" applyProtection="0"/>
    <xf numFmtId="176" fontId="104" fillId="0" borderId="0" applyFont="0" applyFill="0" applyBorder="0" applyProtection="0"/>
    <xf numFmtId="176" fontId="104" fillId="0" borderId="0" applyFont="0" applyFill="0" applyBorder="0" applyProtection="0"/>
    <xf numFmtId="176" fontId="104" fillId="0" borderId="0" applyFont="0" applyFill="0" applyBorder="0" applyProtection="0"/>
    <xf numFmtId="176" fontId="7"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83" fontId="116" fillId="0" borderId="0" applyFont="0" applyFill="0" applyBorder="0" applyAlignment="0" applyProtection="0"/>
    <xf numFmtId="183" fontId="116"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3" fontId="97" fillId="0" borderId="0" applyFont="0" applyFill="0" applyBorder="0" applyAlignment="0" applyProtection="0"/>
    <xf numFmtId="184"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104" fillId="0" borderId="0" applyFont="0" applyFill="0" applyBorder="0" applyProtection="0"/>
    <xf numFmtId="183" fontId="7" fillId="0" borderId="0" applyFont="0" applyFill="0" applyBorder="0" applyAlignment="0" applyProtection="0"/>
    <xf numFmtId="183" fontId="7" fillId="0" borderId="0" applyFont="0" applyFill="0" applyBorder="0" applyAlignment="0" applyProtection="0"/>
    <xf numFmtId="176" fontId="104"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84" fontId="10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7" fillId="0" borderId="0" applyFont="0" applyFill="0" applyBorder="0" applyAlignment="0" applyProtection="0"/>
    <xf numFmtId="176" fontId="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7"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17" fillId="0" borderId="0" applyFont="0" applyFill="0" applyBorder="0" applyProtection="0"/>
    <xf numFmtId="176" fontId="107" fillId="0" borderId="0" applyFont="0" applyFill="0" applyBorder="0" applyAlignment="0" applyProtection="0"/>
    <xf numFmtId="176" fontId="107" fillId="0" borderId="0" applyFont="0" applyFill="0" applyBorder="0" applyAlignment="0" applyProtection="0"/>
    <xf numFmtId="176" fontId="117" fillId="0" borderId="0" applyFont="0" applyFill="0" applyBorder="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17" fillId="0" borderId="0" applyFont="0" applyFill="0" applyBorder="0" applyAlignment="0" applyProtection="0"/>
    <xf numFmtId="176" fontId="117" fillId="0" borderId="0" applyFont="0" applyFill="0" applyBorder="0" applyAlignment="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85" fontId="118" fillId="0" borderId="0"/>
    <xf numFmtId="37" fontId="108" fillId="0" borderId="0" applyFont="0" applyFill="0" applyBorder="0" applyAlignment="0" applyProtection="0"/>
    <xf numFmtId="186" fontId="108" fillId="0" borderId="0" applyFont="0" applyFill="0" applyBorder="0" applyAlignment="0" applyProtection="0"/>
    <xf numFmtId="39" fontId="108" fillId="0" borderId="0" applyFont="0" applyFill="0" applyBorder="0" applyAlignment="0" applyProtection="0"/>
    <xf numFmtId="187" fontId="108" fillId="0" borderId="0" applyFont="0" applyFill="0" applyBorder="0" applyAlignment="0" applyProtection="0"/>
    <xf numFmtId="188" fontId="108" fillId="0" borderId="0" applyFont="0" applyFill="0" applyBorder="0" applyAlignment="0" applyProtection="0"/>
    <xf numFmtId="189" fontId="118" fillId="0" borderId="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0" fontId="97" fillId="0" borderId="16" applyAlignment="0"/>
    <xf numFmtId="190" fontId="118" fillId="0" borderId="0"/>
    <xf numFmtId="0" fontId="119" fillId="0" borderId="0">
      <alignment horizontal="left"/>
    </xf>
    <xf numFmtId="0" fontId="120" fillId="46" borderId="16"/>
    <xf numFmtId="0" fontId="120" fillId="46" borderId="16"/>
    <xf numFmtId="0" fontId="120" fillId="46" borderId="16"/>
    <xf numFmtId="0" fontId="120" fillId="46" borderId="16"/>
    <xf numFmtId="0" fontId="120" fillId="46" borderId="16"/>
    <xf numFmtId="0" fontId="120" fillId="46" borderId="16"/>
    <xf numFmtId="0" fontId="120" fillId="46" borderId="16"/>
    <xf numFmtId="191" fontId="104" fillId="0" borderId="0" applyFont="0" applyFill="0" applyBorder="0" applyAlignment="0" applyProtection="0"/>
    <xf numFmtId="191" fontId="104" fillId="0" borderId="0" applyFont="0" applyFill="0" applyBorder="0" applyAlignment="0" applyProtection="0"/>
    <xf numFmtId="191" fontId="104" fillId="0" borderId="0" applyFont="0" applyFill="0" applyBorder="0" applyAlignment="0" applyProtection="0"/>
    <xf numFmtId="191" fontId="104" fillId="0" borderId="0" applyFont="0" applyFill="0" applyBorder="0" applyAlignment="0" applyProtection="0"/>
    <xf numFmtId="0" fontId="121" fillId="47" borderId="0" applyNumberFormat="0" applyBorder="0" applyAlignment="0" applyProtection="0"/>
    <xf numFmtId="0" fontId="122" fillId="48" borderId="0" applyNumberFormat="0" applyBorder="0" applyAlignment="0" applyProtection="0"/>
    <xf numFmtId="0" fontId="121" fillId="47" borderId="0" applyNumberFormat="0" applyBorder="0" applyAlignment="0" applyProtection="0"/>
    <xf numFmtId="0" fontId="120" fillId="34" borderId="0" applyNumberFormat="0" applyBorder="0" applyAlignment="0" applyProtection="0"/>
    <xf numFmtId="0" fontId="123" fillId="0" borderId="0">
      <alignment horizontal="left"/>
    </xf>
    <xf numFmtId="0" fontId="54" fillId="0" borderId="68" applyNumberFormat="0" applyProtection="0"/>
    <xf numFmtId="0" fontId="54" fillId="0" borderId="68" applyNumberFormat="0" applyProtection="0"/>
    <xf numFmtId="0" fontId="54" fillId="0" borderId="68" applyNumberFormat="0" applyProtection="0"/>
    <xf numFmtId="0" fontId="54" fillId="0" borderId="68" applyNumberFormat="0" applyProtection="0"/>
    <xf numFmtId="0" fontId="54" fillId="0" borderId="50">
      <alignment horizontal="left" vertical="center"/>
    </xf>
    <xf numFmtId="0" fontId="60"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Protection="0"/>
    <xf numFmtId="0" fontId="125"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26" fillId="0" borderId="0" applyNumberFormat="0" applyFill="0" applyBorder="0">
      <protection locked="0"/>
    </xf>
    <xf numFmtId="0" fontId="60"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Protection="0"/>
    <xf numFmtId="0" fontId="76" fillId="0" borderId="0" applyNumberFormat="0" applyFill="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0" fillId="33" borderId="16" applyNumberFormat="0" applyBorder="0" applyAlignment="0" applyProtection="0"/>
    <xf numFmtId="0" fontId="127" fillId="0" borderId="5"/>
    <xf numFmtId="0" fontId="127" fillId="0" borderId="5"/>
    <xf numFmtId="179" fontId="107" fillId="0" borderId="0"/>
    <xf numFmtId="0" fontId="97" fillId="0" borderId="0" applyAlignment="0"/>
    <xf numFmtId="0" fontId="7" fillId="0" borderId="0"/>
    <xf numFmtId="0" fontId="97" fillId="0" borderId="0" applyAlignment="0"/>
    <xf numFmtId="0" fontId="97" fillId="0" borderId="0" applyAlignment="0"/>
    <xf numFmtId="0" fontId="7" fillId="0" borderId="0"/>
    <xf numFmtId="0" fontId="97" fillId="0" borderId="0" applyAlignment="0"/>
    <xf numFmtId="0" fontId="97" fillId="0" borderId="0"/>
    <xf numFmtId="0" fontId="97" fillId="0" borderId="0" applyAlignment="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85" fillId="0" borderId="0"/>
    <xf numFmtId="0" fontId="97" fillId="0" borderId="0"/>
    <xf numFmtId="0" fontId="97" fillId="0" borderId="0" applyAlignment="0"/>
    <xf numFmtId="0" fontId="97" fillId="0" borderId="0" applyAlignment="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104" fillId="0" borderId="0"/>
    <xf numFmtId="0" fontId="97" fillId="0" borderId="0"/>
    <xf numFmtId="0" fontId="104" fillId="0" borderId="0"/>
    <xf numFmtId="0" fontId="104" fillId="0" borderId="0"/>
    <xf numFmtId="0" fontId="97" fillId="0" borderId="0">
      <alignment vertical="center"/>
    </xf>
    <xf numFmtId="0" fontId="104" fillId="0" borderId="0"/>
    <xf numFmtId="0" fontId="97" fillId="0" borderId="0"/>
    <xf numFmtId="0" fontId="97" fillId="0" borderId="0"/>
    <xf numFmtId="0" fontId="97" fillId="0" borderId="0"/>
    <xf numFmtId="0" fontId="97" fillId="0" borderId="0"/>
    <xf numFmtId="0" fontId="97" fillId="0" borderId="0"/>
    <xf numFmtId="0" fontId="97" fillId="0" borderId="0">
      <alignment vertical="center"/>
    </xf>
    <xf numFmtId="0" fontId="97" fillId="0" borderId="0">
      <alignment vertical="center"/>
    </xf>
    <xf numFmtId="0" fontId="85" fillId="0" borderId="0">
      <alignment vertical="center"/>
    </xf>
    <xf numFmtId="0" fontId="85" fillId="0" borderId="0">
      <alignment vertical="center"/>
    </xf>
    <xf numFmtId="0" fontId="85" fillId="0" borderId="0">
      <alignment vertical="center"/>
    </xf>
    <xf numFmtId="0" fontId="128" fillId="0" borderId="0"/>
    <xf numFmtId="0" fontId="97" fillId="0" borderId="0"/>
    <xf numFmtId="0" fontId="97" fillId="0" borderId="0"/>
    <xf numFmtId="0" fontId="104" fillId="0" borderId="0"/>
    <xf numFmtId="0" fontId="97" fillId="0" borderId="0"/>
    <xf numFmtId="0" fontId="7" fillId="0" borderId="0"/>
    <xf numFmtId="0" fontId="7" fillId="0" borderId="0"/>
    <xf numFmtId="0" fontId="129" fillId="0" borderId="0">
      <alignment vertical="center"/>
    </xf>
    <xf numFmtId="0" fontId="129" fillId="0" borderId="0">
      <alignment vertical="center"/>
    </xf>
    <xf numFmtId="0" fontId="129" fillId="0" borderId="0">
      <alignment vertical="center"/>
    </xf>
    <xf numFmtId="0" fontId="7" fillId="0" borderId="0"/>
    <xf numFmtId="0" fontId="7" fillId="0" borderId="0"/>
    <xf numFmtId="0" fontId="129" fillId="0" borderId="0">
      <alignment vertical="center"/>
    </xf>
    <xf numFmtId="0" fontId="129" fillId="0" borderId="0">
      <alignment vertical="center"/>
    </xf>
    <xf numFmtId="0" fontId="130"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85" fillId="0" borderId="0"/>
    <xf numFmtId="0" fontId="97" fillId="0" borderId="0"/>
    <xf numFmtId="0" fontId="12" fillId="0" borderId="0"/>
    <xf numFmtId="0" fontId="97" fillId="0" borderId="0"/>
    <xf numFmtId="0" fontId="104" fillId="0" borderId="0"/>
    <xf numFmtId="0" fontId="129" fillId="0" borderId="0">
      <alignment vertical="center"/>
    </xf>
    <xf numFmtId="0" fontId="104" fillId="0" borderId="0"/>
    <xf numFmtId="0" fontId="131" fillId="0" borderId="0"/>
    <xf numFmtId="0" fontId="104" fillId="0" borderId="0"/>
    <xf numFmtId="0" fontId="132" fillId="0" borderId="0">
      <alignment vertical="center"/>
    </xf>
    <xf numFmtId="0" fontId="97" fillId="0" borderId="0"/>
    <xf numFmtId="0" fontId="104" fillId="0" borderId="0"/>
    <xf numFmtId="177" fontId="106" fillId="0" borderId="0">
      <protection locked="0"/>
    </xf>
    <xf numFmtId="0" fontId="133" fillId="0" borderId="0"/>
    <xf numFmtId="0" fontId="97" fillId="0" borderId="0" applyAlignment="0"/>
    <xf numFmtId="0" fontId="104" fillId="0" borderId="0"/>
    <xf numFmtId="0" fontId="104" fillId="0" borderId="0"/>
    <xf numFmtId="0" fontId="104" fillId="0" borderId="0"/>
    <xf numFmtId="0" fontId="97" fillId="0" borderId="0" applyAlignment="0"/>
    <xf numFmtId="0" fontId="97" fillId="0" borderId="0" applyAlignment="0"/>
    <xf numFmtId="0" fontId="97" fillId="0" borderId="0" applyAlignment="0"/>
    <xf numFmtId="0" fontId="97" fillId="0" borderId="0"/>
    <xf numFmtId="0" fontId="97" fillId="0" borderId="0" applyAlignment="0"/>
    <xf numFmtId="0" fontId="104" fillId="0" borderId="0"/>
    <xf numFmtId="0" fontId="104" fillId="0" borderId="0"/>
    <xf numFmtId="0" fontId="134" fillId="0" borderId="0"/>
    <xf numFmtId="0" fontId="104" fillId="0" borderId="0"/>
    <xf numFmtId="0" fontId="104" fillId="0" borderId="0"/>
    <xf numFmtId="0" fontId="97" fillId="0" borderId="0"/>
    <xf numFmtId="177" fontId="106" fillId="0" borderId="0">
      <protection locked="0"/>
    </xf>
    <xf numFmtId="0" fontId="104" fillId="0" borderId="0"/>
    <xf numFmtId="0" fontId="97" fillId="0" borderId="0">
      <alignment vertical="center"/>
    </xf>
    <xf numFmtId="0" fontId="104" fillId="0" borderId="0"/>
    <xf numFmtId="0" fontId="104" fillId="0" borderId="0"/>
    <xf numFmtId="0" fontId="104" fillId="0" borderId="0"/>
    <xf numFmtId="0" fontId="104" fillId="0" borderId="0"/>
    <xf numFmtId="0" fontId="97" fillId="0" borderId="0">
      <alignment vertical="center"/>
    </xf>
    <xf numFmtId="0" fontId="97" fillId="0" borderId="0"/>
    <xf numFmtId="0" fontId="104" fillId="0" borderId="0"/>
    <xf numFmtId="0" fontId="107" fillId="0" borderId="0"/>
    <xf numFmtId="0" fontId="131" fillId="0" borderId="0"/>
    <xf numFmtId="0" fontId="104" fillId="0" borderId="0"/>
    <xf numFmtId="0" fontId="104" fillId="0" borderId="0"/>
    <xf numFmtId="0" fontId="7" fillId="0" borderId="0"/>
    <xf numFmtId="0" fontId="107" fillId="0" borderId="0"/>
    <xf numFmtId="0" fontId="97" fillId="0" borderId="0"/>
    <xf numFmtId="0" fontId="97" fillId="0" borderId="0"/>
    <xf numFmtId="0" fontId="131" fillId="0" borderId="0"/>
    <xf numFmtId="0" fontId="97" fillId="0" borderId="0"/>
    <xf numFmtId="0" fontId="7" fillId="0" borderId="0"/>
    <xf numFmtId="0" fontId="97" fillId="0" borderId="0"/>
    <xf numFmtId="0" fontId="97" fillId="0" borderId="0"/>
    <xf numFmtId="0" fontId="97" fillId="0" borderId="0"/>
    <xf numFmtId="0" fontId="104" fillId="0" borderId="0"/>
    <xf numFmtId="0" fontId="97" fillId="0" borderId="0"/>
    <xf numFmtId="0" fontId="97" fillId="0" borderId="0">
      <alignment vertical="center"/>
    </xf>
    <xf numFmtId="0" fontId="104" fillId="0" borderId="0"/>
    <xf numFmtId="0" fontId="104" fillId="0" borderId="0"/>
    <xf numFmtId="0" fontId="104" fillId="0" borderId="0"/>
    <xf numFmtId="0" fontId="97" fillId="0" borderId="0">
      <alignment vertical="center"/>
    </xf>
    <xf numFmtId="0" fontId="97" fillId="0" borderId="0">
      <alignment vertical="center"/>
    </xf>
    <xf numFmtId="0" fontId="131" fillId="0" borderId="0"/>
    <xf numFmtId="0" fontId="97" fillId="0" borderId="0">
      <alignment vertical="center"/>
    </xf>
    <xf numFmtId="0" fontId="135" fillId="0" borderId="0"/>
    <xf numFmtId="0" fontId="136" fillId="0" borderId="0"/>
    <xf numFmtId="10" fontId="7" fillId="0" borderId="0" applyFont="0" applyFill="0" applyBorder="0" applyAlignment="0" applyProtection="0"/>
    <xf numFmtId="179" fontId="97" fillId="0" borderId="0" applyFont="0" applyFill="0" applyBorder="0" applyAlignment="0" applyProtection="0"/>
    <xf numFmtId="179" fontId="97" fillId="0" borderId="0" applyFont="0" applyFill="0" applyBorder="0" applyAlignment="0" applyProtection="0"/>
    <xf numFmtId="9" fontId="97" fillId="0" borderId="0" applyFont="0" applyFill="0" applyBorder="0" applyAlignment="0" applyProtection="0"/>
    <xf numFmtId="179" fontId="97" fillId="0" borderId="0" applyFont="0" applyFill="0" applyBorder="0" applyAlignment="0" applyProtection="0"/>
    <xf numFmtId="9" fontId="7"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9" fontId="97" fillId="0" borderId="0" applyFont="0" applyFill="0" applyBorder="0" applyProtection="0"/>
    <xf numFmtId="9" fontId="97" fillId="0" borderId="0" applyFont="0" applyFill="0" applyBorder="0" applyProtection="0"/>
    <xf numFmtId="9" fontId="97" fillId="0" borderId="0" applyFont="0" applyFill="0" applyBorder="0" applyProtection="0"/>
    <xf numFmtId="9" fontId="97" fillId="0" borderId="0" applyFont="0" applyFill="0" applyBorder="0" applyProtection="0"/>
    <xf numFmtId="9" fontId="97" fillId="0" borderId="0" applyFont="0" applyFill="0" applyBorder="0" applyProtection="0"/>
    <xf numFmtId="0" fontId="120" fillId="34" borderId="16"/>
    <xf numFmtId="0" fontId="120" fillId="34" borderId="16"/>
    <xf numFmtId="0" fontId="120" fillId="34" borderId="16"/>
    <xf numFmtId="0" fontId="120" fillId="34" borderId="16"/>
    <xf numFmtId="0" fontId="120" fillId="34" borderId="16"/>
    <xf numFmtId="0" fontId="120" fillId="34" borderId="16"/>
    <xf numFmtId="0" fontId="120" fillId="34" borderId="16"/>
    <xf numFmtId="4" fontId="119" fillId="0" borderId="0">
      <alignment horizontal="right"/>
    </xf>
    <xf numFmtId="4" fontId="137" fillId="0" borderId="0">
      <alignment horizontal="right"/>
    </xf>
    <xf numFmtId="183" fontId="118" fillId="0" borderId="0" applyFont="0" applyFill="0" applyBorder="0" applyAlignment="0" applyProtection="0"/>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8"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9" fillId="49" borderId="87" applyNumberFormat="0" applyProtection="0">
      <alignment vertical="center"/>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center"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49" borderId="87" applyNumberFormat="0" applyProtection="0">
      <alignment horizontal="left" vertical="top" indent="1"/>
    </xf>
    <xf numFmtId="0" fontId="138" fillId="50" borderId="0" applyNumberFormat="0" applyProtection="0">
      <alignment horizontal="left" vertical="center" indent="1"/>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1"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2"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3"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54"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41"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5"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6"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7"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42" fillId="58" borderId="87" applyNumberFormat="0" applyProtection="0">
      <alignment horizontal="right" vertical="center"/>
    </xf>
    <xf numFmtId="0" fontId="138" fillId="59" borderId="88" applyNumberFormat="0" applyProtection="0">
      <alignment horizontal="left" vertical="center" indent="1"/>
    </xf>
    <xf numFmtId="0" fontId="138" fillId="59" borderId="88" applyNumberFormat="0" applyProtection="0">
      <alignment horizontal="left" vertical="center" indent="1"/>
    </xf>
    <xf numFmtId="0" fontId="138" fillId="59" borderId="88" applyNumberFormat="0" applyProtection="0">
      <alignment horizontal="left" vertical="center" indent="1"/>
    </xf>
    <xf numFmtId="0" fontId="138" fillId="59" borderId="88" applyNumberFormat="0" applyProtection="0">
      <alignment horizontal="left" vertical="center" indent="1"/>
    </xf>
    <xf numFmtId="0" fontId="138" fillId="59" borderId="88" applyNumberFormat="0" applyProtection="0">
      <alignment horizontal="left" vertical="center" indent="1"/>
    </xf>
    <xf numFmtId="0" fontId="138" fillId="59" borderId="88" applyNumberFormat="0" applyProtection="0">
      <alignment horizontal="left" vertical="center" indent="1"/>
    </xf>
    <xf numFmtId="0" fontId="42" fillId="60" borderId="0" applyNumberFormat="0" applyProtection="0">
      <alignment horizontal="left" vertical="center" indent="1"/>
    </xf>
    <xf numFmtId="0" fontId="140" fillId="28" borderId="0" applyNumberFormat="0" applyProtection="0">
      <alignment horizontal="left" vertical="center" indent="1"/>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50" borderId="87" applyNumberFormat="0" applyProtection="0">
      <alignment horizontal="right" vertical="center"/>
    </xf>
    <xf numFmtId="0" fontId="42" fillId="60" borderId="0" applyNumberFormat="0" applyProtection="0">
      <alignment horizontal="left" vertical="center" indent="1"/>
    </xf>
    <xf numFmtId="0" fontId="42" fillId="50" borderId="0"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center"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28" borderId="87" applyNumberFormat="0" applyProtection="0">
      <alignment horizontal="left" vertical="top"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center"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50" borderId="87" applyNumberFormat="0" applyProtection="0">
      <alignment horizontal="left" vertical="top"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center"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30" borderId="87" applyNumberFormat="0" applyProtection="0">
      <alignment horizontal="left" vertical="top"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center"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7" fillId="60" borderId="87" applyNumberFormat="0" applyProtection="0">
      <alignment horizontal="left" vertical="top" indent="1"/>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42"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141" fillId="33" borderId="87" applyNumberFormat="0" applyProtection="0">
      <alignment vertical="center"/>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center"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33" borderId="87" applyNumberFormat="0" applyProtection="0">
      <alignment horizontal="left" vertical="top" indent="1"/>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42"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141" fillId="60" borderId="87" applyNumberFormat="0" applyProtection="0">
      <alignment horizontal="right" vertical="center"/>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center"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42" fillId="50" borderId="87" applyNumberFormat="0" applyProtection="0">
      <alignment horizontal="left" vertical="top" indent="1"/>
    </xf>
    <xf numFmtId="0" fontId="142" fillId="61" borderId="0" applyNumberFormat="0" applyProtection="0">
      <alignment horizontal="left" vertical="center" indent="1"/>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29" fillId="60" borderId="87" applyNumberFormat="0" applyProtection="0">
      <alignment horizontal="right" vertical="center"/>
    </xf>
    <xf numFmtId="0" fontId="143" fillId="0" borderId="0">
      <alignment horizontal="left"/>
    </xf>
    <xf numFmtId="176" fontId="120" fillId="0" borderId="89"/>
    <xf numFmtId="176" fontId="120" fillId="0" borderId="89"/>
    <xf numFmtId="176" fontId="120" fillId="0" borderId="89"/>
    <xf numFmtId="176" fontId="120" fillId="0" borderId="89"/>
    <xf numFmtId="176" fontId="120" fillId="0" borderId="89"/>
    <xf numFmtId="176" fontId="120" fillId="0" borderId="89"/>
    <xf numFmtId="176" fontId="120" fillId="0" borderId="89"/>
    <xf numFmtId="176" fontId="120" fillId="0" borderId="89"/>
    <xf numFmtId="0" fontId="127" fillId="0" borderId="0"/>
    <xf numFmtId="0" fontId="144" fillId="0" borderId="0">
      <alignment horizontal="center"/>
    </xf>
    <xf numFmtId="192" fontId="7" fillId="0" borderId="0" applyFont="0" applyFill="0" applyBorder="0" applyAlignment="0" applyProtection="0"/>
    <xf numFmtId="193" fontId="7" fillId="0" borderId="0" applyFont="0" applyFill="0" applyBorder="0" applyAlignment="0" applyProtection="0"/>
    <xf numFmtId="194" fontId="107" fillId="0" borderId="0" applyFont="0" applyFill="0" applyBorder="0" applyAlignment="0" applyProtection="0"/>
    <xf numFmtId="195" fontId="107" fillId="0" borderId="0" applyFont="0" applyFill="0" applyBorder="0" applyAlignment="0" applyProtection="0"/>
    <xf numFmtId="9" fontId="145" fillId="0" borderId="0" applyFont="0" applyFill="0" applyBorder="0" applyAlignment="0" applyProtection="0"/>
    <xf numFmtId="0" fontId="117" fillId="0" borderId="0"/>
    <xf numFmtId="0" fontId="146" fillId="0" borderId="0"/>
    <xf numFmtId="196" fontId="117" fillId="0" borderId="0" applyFont="0" applyFill="0" applyBorder="0" applyAlignment="0" applyProtection="0"/>
    <xf numFmtId="197" fontId="117" fillId="0" borderId="0" applyFont="0" applyFill="0" applyBorder="0" applyAlignment="0" applyProtection="0"/>
    <xf numFmtId="183" fontId="7" fillId="0" borderId="0" applyFont="0" applyFill="0" applyBorder="0" applyAlignment="0" applyProtection="0"/>
    <xf numFmtId="9" fontId="117" fillId="0" borderId="0" applyFont="0" applyFill="0" applyBorder="0" applyAlignment="0" applyProtection="0"/>
    <xf numFmtId="9" fontId="7" fillId="0" borderId="0" applyFont="0" applyFill="0" applyBorder="0" applyAlignment="0" applyProtection="0"/>
    <xf numFmtId="9" fontId="107" fillId="0" borderId="0" applyFont="0" applyFill="0" applyBorder="0" applyAlignment="0" applyProtection="0"/>
    <xf numFmtId="9" fontId="7" fillId="0" borderId="0" applyFont="0" applyFill="0" applyBorder="0" applyAlignment="0" applyProtection="0"/>
    <xf numFmtId="9" fontId="107" fillId="0" borderId="0" applyFont="0" applyFill="0" applyBorder="0" applyAlignment="0" applyProtection="0"/>
    <xf numFmtId="9" fontId="104" fillId="0" borderId="0" applyFont="0" applyFill="0" applyBorder="0" applyProtection="0"/>
    <xf numFmtId="9" fontId="104" fillId="0" borderId="0" applyFont="0" applyFill="0" applyBorder="0" applyProtection="0"/>
    <xf numFmtId="9" fontId="104" fillId="0" borderId="0" applyFont="0" applyFill="0" applyBorder="0" applyProtection="0"/>
    <xf numFmtId="9" fontId="107" fillId="0" borderId="0" applyFont="0" applyFill="0" applyBorder="0" applyAlignment="0" applyProtection="0"/>
    <xf numFmtId="9" fontId="97" fillId="0" borderId="0" applyFont="0" applyFill="0" applyBorder="0" applyProtection="0"/>
    <xf numFmtId="9" fontId="97" fillId="0" borderId="0" applyFont="0" applyFill="0" applyBorder="0" applyAlignment="0" applyProtection="0"/>
    <xf numFmtId="9" fontId="97" fillId="0" borderId="0" applyFont="0" applyFill="0" applyBorder="0" applyAlignment="0" applyProtection="0"/>
    <xf numFmtId="9" fontId="97" fillId="0" borderId="0" applyFont="0" applyFill="0" applyBorder="0" applyProtection="0"/>
    <xf numFmtId="9" fontId="97" fillId="0" borderId="0" applyFont="0" applyFill="0" applyBorder="0" applyAlignment="0" applyProtection="0"/>
    <xf numFmtId="9" fontId="104" fillId="0" borderId="0" applyFont="0" applyFill="0" applyBorder="0" applyProtection="0"/>
    <xf numFmtId="9" fontId="85" fillId="0" borderId="0" applyFont="0" applyFill="0" applyBorder="0" applyAlignment="0" applyProtection="0"/>
    <xf numFmtId="0" fontId="147" fillId="0" borderId="0" applyFont="0" applyFill="0" applyBorder="0" applyAlignment="0" applyProtection="0"/>
    <xf numFmtId="0" fontId="147" fillId="0" borderId="0" applyFont="0" applyFill="0" applyBorder="0" applyAlignment="0" applyProtection="0"/>
    <xf numFmtId="0" fontId="148" fillId="0" borderId="0" applyNumberFormat="0" applyFill="0" applyBorder="0" applyProtection="0"/>
    <xf numFmtId="4" fontId="149" fillId="0" borderId="0">
      <alignment horizontal="right"/>
    </xf>
    <xf numFmtId="0" fontId="150" fillId="0" borderId="0" applyNumberFormat="0" applyFill="0" applyBorder="0" applyAlignment="0" applyProtection="0"/>
    <xf numFmtId="0" fontId="151" fillId="54" borderId="0" applyNumberFormat="0" applyBorder="0" applyProtection="0"/>
    <xf numFmtId="0" fontId="152" fillId="51" borderId="0" applyNumberFormat="0" applyBorder="0" applyProtection="0"/>
    <xf numFmtId="0" fontId="152" fillId="51" borderId="0" applyNumberFormat="0" applyBorder="0" applyProtection="0"/>
    <xf numFmtId="0" fontId="153" fillId="51" borderId="0" applyNumberFormat="0" applyBorder="0" applyAlignment="0" applyProtection="0"/>
    <xf numFmtId="0" fontId="152" fillId="51" borderId="0" applyNumberFormat="0" applyBorder="0" applyProtection="0"/>
    <xf numFmtId="0" fontId="152" fillId="51" borderId="0" applyNumberFormat="0" applyBorder="0" applyProtection="0"/>
    <xf numFmtId="0" fontId="152" fillId="51" borderId="0" applyNumberFormat="0" applyBorder="0" applyProtection="0"/>
    <xf numFmtId="0" fontId="152" fillId="51" borderId="0" applyNumberFormat="0" applyBorder="0" applyProtection="0"/>
    <xf numFmtId="0" fontId="152" fillId="51" borderId="0" applyNumberFormat="0" applyBorder="0" applyProtection="0"/>
    <xf numFmtId="0" fontId="152" fillId="51" borderId="0" applyNumberFormat="0" applyBorder="0" applyProtection="0"/>
    <xf numFmtId="0" fontId="152" fillId="51" borderId="0" applyNumberFormat="0" applyBorder="0" applyProtection="0"/>
    <xf numFmtId="0" fontId="151" fillId="54" borderId="0" applyNumberFormat="0" applyBorder="0" applyProtection="0"/>
    <xf numFmtId="0" fontId="151" fillId="54" borderId="0" applyNumberFormat="0" applyBorder="0" applyProtection="0"/>
    <xf numFmtId="0" fontId="154" fillId="46" borderId="0" applyNumberFormat="0" applyBorder="0" applyProtection="0"/>
    <xf numFmtId="0" fontId="152" fillId="51" borderId="0" applyNumberFormat="0" applyBorder="0" applyProtection="0"/>
    <xf numFmtId="0" fontId="151" fillId="54" borderId="0" applyNumberFormat="0" applyBorder="0" applyProtection="0"/>
    <xf numFmtId="0" fontId="151" fillId="54" borderId="0" applyNumberFormat="0" applyBorder="0" applyProtection="0"/>
    <xf numFmtId="0" fontId="154" fillId="46" borderId="0" applyNumberFormat="0" applyBorder="0" applyProtection="0"/>
    <xf numFmtId="0" fontId="151" fillId="54" borderId="0" applyNumberFormat="0" applyBorder="0" applyProtection="0"/>
    <xf numFmtId="0" fontId="151" fillId="54" borderId="0" applyNumberFormat="0" applyBorder="0" applyProtection="0"/>
    <xf numFmtId="0" fontId="151" fillId="54" borderId="0" applyNumberFormat="0" applyBorder="0" applyProtection="0"/>
    <xf numFmtId="0" fontId="152" fillId="51" borderId="0" applyNumberFormat="0" applyBorder="0" applyProtection="0"/>
    <xf numFmtId="0" fontId="151" fillId="54" borderId="0" applyNumberFormat="0" applyBorder="0" applyProtection="0"/>
    <xf numFmtId="0" fontId="151" fillId="54" borderId="0" applyNumberFormat="0" applyBorder="0" applyProtection="0"/>
    <xf numFmtId="0" fontId="151" fillId="54" borderId="0" applyNumberFormat="0" applyBorder="0" applyProtection="0"/>
    <xf numFmtId="0" fontId="151" fillId="54" borderId="0" applyNumberFormat="0" applyBorder="0" applyProtection="0"/>
    <xf numFmtId="0" fontId="97" fillId="0" borderId="0"/>
    <xf numFmtId="0" fontId="97" fillId="0" borderId="0"/>
    <xf numFmtId="0" fontId="97" fillId="0" borderId="0"/>
    <xf numFmtId="0" fontId="97" fillId="0" borderId="0">
      <alignment vertical="center"/>
    </xf>
    <xf numFmtId="0" fontId="97" fillId="0" borderId="0"/>
    <xf numFmtId="0" fontId="104" fillId="0" borderId="0"/>
    <xf numFmtId="0" fontId="97" fillId="0" borderId="0"/>
    <xf numFmtId="0" fontId="104" fillId="0" borderId="0"/>
    <xf numFmtId="0" fontId="97" fillId="0" borderId="0"/>
    <xf numFmtId="0" fontId="85" fillId="0" borderId="0">
      <alignment vertical="center"/>
    </xf>
    <xf numFmtId="0" fontId="85" fillId="0" borderId="0">
      <alignment vertical="center"/>
    </xf>
    <xf numFmtId="0" fontId="85" fillId="0" borderId="0">
      <alignment vertical="center"/>
    </xf>
    <xf numFmtId="0" fontId="85" fillId="0" borderId="0">
      <alignment vertical="center"/>
    </xf>
    <xf numFmtId="0" fontId="85" fillId="0" borderId="0"/>
    <xf numFmtId="0" fontId="85" fillId="0" borderId="0"/>
    <xf numFmtId="198" fontId="104" fillId="0" borderId="0"/>
    <xf numFmtId="198" fontId="155" fillId="0" borderId="0"/>
    <xf numFmtId="0" fontId="107" fillId="0" borderId="0"/>
    <xf numFmtId="0" fontId="107" fillId="0" borderId="0"/>
    <xf numFmtId="0" fontId="107" fillId="0" borderId="0"/>
    <xf numFmtId="0" fontId="107" fillId="0" borderId="0"/>
    <xf numFmtId="0" fontId="85" fillId="0" borderId="0"/>
    <xf numFmtId="0" fontId="104" fillId="0" borderId="0"/>
    <xf numFmtId="0" fontId="107" fillId="0" borderId="0"/>
    <xf numFmtId="0" fontId="133" fillId="0" borderId="0">
      <protection locked="0"/>
    </xf>
    <xf numFmtId="0" fontId="104" fillId="0" borderId="0"/>
    <xf numFmtId="0" fontId="107" fillId="0" borderId="0"/>
    <xf numFmtId="0" fontId="7" fillId="0" borderId="0">
      <protection locked="0"/>
    </xf>
    <xf numFmtId="0" fontId="107" fillId="0" borderId="0"/>
    <xf numFmtId="0" fontId="107" fillId="0" borderId="0"/>
    <xf numFmtId="0" fontId="107" fillId="0" borderId="0"/>
    <xf numFmtId="0" fontId="7" fillId="0" borderId="0">
      <protection locked="0"/>
    </xf>
    <xf numFmtId="0" fontId="104" fillId="0" borderId="0"/>
    <xf numFmtId="0" fontId="97" fillId="0" borderId="0">
      <alignment vertical="center"/>
    </xf>
    <xf numFmtId="0" fontId="104" fillId="0" borderId="0"/>
    <xf numFmtId="0" fontId="97" fillId="0" borderId="0">
      <alignment vertical="center"/>
    </xf>
    <xf numFmtId="0" fontId="97" fillId="0" borderId="0">
      <alignment vertical="center"/>
    </xf>
    <xf numFmtId="0" fontId="97" fillId="0" borderId="0">
      <alignment vertical="center"/>
    </xf>
    <xf numFmtId="0" fontId="104" fillId="0" borderId="0"/>
    <xf numFmtId="177" fontId="7" fillId="0" borderId="0"/>
    <xf numFmtId="0" fontId="107" fillId="0" borderId="0">
      <alignment vertical="top"/>
    </xf>
    <xf numFmtId="0" fontId="133" fillId="0" borderId="0">
      <protection locked="0"/>
    </xf>
    <xf numFmtId="198" fontId="104" fillId="0" borderId="0"/>
    <xf numFmtId="0" fontId="107" fillId="0" borderId="0"/>
    <xf numFmtId="0" fontId="107" fillId="0" borderId="0"/>
    <xf numFmtId="198" fontId="104" fillId="0" borderId="0"/>
    <xf numFmtId="198" fontId="104" fillId="0" borderId="0"/>
    <xf numFmtId="0" fontId="107" fillId="0" borderId="0"/>
    <xf numFmtId="0" fontId="107" fillId="0" borderId="0"/>
    <xf numFmtId="0" fontId="7" fillId="0" borderId="0">
      <protection locked="0"/>
    </xf>
    <xf numFmtId="0" fontId="104" fillId="0" borderId="0"/>
    <xf numFmtId="0" fontId="97" fillId="0" borderId="0">
      <alignment vertical="center"/>
      <protection locked="0"/>
    </xf>
    <xf numFmtId="0" fontId="104" fillId="0" borderId="0"/>
    <xf numFmtId="0" fontId="97" fillId="0" borderId="0">
      <alignment vertical="center"/>
      <protection locked="0"/>
    </xf>
    <xf numFmtId="0" fontId="104" fillId="0" borderId="0"/>
    <xf numFmtId="0" fontId="104" fillId="0" borderId="0"/>
    <xf numFmtId="0" fontId="104" fillId="0" borderId="0"/>
    <xf numFmtId="0" fontId="7" fillId="0" borderId="0">
      <protection locked="0"/>
    </xf>
    <xf numFmtId="0" fontId="104" fillId="0" borderId="0"/>
    <xf numFmtId="0" fontId="7" fillId="0" borderId="0">
      <protection locked="0"/>
    </xf>
    <xf numFmtId="0" fontId="7" fillId="0" borderId="0">
      <protection locked="0"/>
    </xf>
    <xf numFmtId="0" fontId="104" fillId="0" borderId="0"/>
    <xf numFmtId="0" fontId="97" fillId="0" borderId="0"/>
    <xf numFmtId="0" fontId="107" fillId="0" borderId="0"/>
    <xf numFmtId="0" fontId="104" fillId="0" borderId="0"/>
    <xf numFmtId="0" fontId="107" fillId="0" borderId="0"/>
    <xf numFmtId="0" fontId="97" fillId="0" borderId="0">
      <alignment vertical="center"/>
    </xf>
    <xf numFmtId="0" fontId="97" fillId="0" borderId="0">
      <alignment vertical="center"/>
    </xf>
    <xf numFmtId="0" fontId="97" fillId="0" borderId="0">
      <alignment vertical="center"/>
    </xf>
    <xf numFmtId="0" fontId="104" fillId="0" borderId="0"/>
    <xf numFmtId="0" fontId="97" fillId="0" borderId="0"/>
    <xf numFmtId="0" fontId="104" fillId="0" borderId="0"/>
    <xf numFmtId="0" fontId="107" fillId="0" borderId="0"/>
    <xf numFmtId="0" fontId="104" fillId="0" borderId="0"/>
    <xf numFmtId="0" fontId="107" fillId="0" borderId="0">
      <alignment vertical="center"/>
    </xf>
    <xf numFmtId="0" fontId="97" fillId="0" borderId="0">
      <alignment vertical="center"/>
    </xf>
    <xf numFmtId="0" fontId="104" fillId="0" borderId="0"/>
    <xf numFmtId="0" fontId="97" fillId="0" borderId="0">
      <alignment vertical="center"/>
    </xf>
    <xf numFmtId="0" fontId="104" fillId="0" borderId="0"/>
    <xf numFmtId="0" fontId="104" fillId="0" borderId="0"/>
    <xf numFmtId="0" fontId="104" fillId="0" borderId="0"/>
    <xf numFmtId="0" fontId="97" fillId="0" borderId="0"/>
    <xf numFmtId="0" fontId="104" fillId="0" borderId="0"/>
    <xf numFmtId="0" fontId="104" fillId="0" borderId="0"/>
    <xf numFmtId="0" fontId="156" fillId="0" borderId="0" applyNumberFormat="0" applyFill="0" applyBorder="0">
      <protection locked="0"/>
    </xf>
    <xf numFmtId="0" fontId="124" fillId="0" borderId="0" applyNumberFormat="0" applyFill="0" applyBorder="0" applyAlignment="0" applyProtection="0"/>
    <xf numFmtId="0" fontId="124" fillId="0" borderId="0" applyNumberFormat="0" applyFill="0" applyBorder="0" applyProtection="0"/>
    <xf numFmtId="0" fontId="156" fillId="0" borderId="0" applyNumberFormat="0" applyFill="0" applyBorder="0">
      <protection locked="0"/>
    </xf>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24" fillId="0" borderId="0" applyNumberFormat="0" applyFill="0" applyBorder="0" applyProtection="0"/>
    <xf numFmtId="0" fontId="124" fillId="0" borderId="0" applyNumberFormat="0" applyFill="0" applyBorder="0" applyAlignment="0" applyProtection="0">
      <alignment vertical="center"/>
    </xf>
    <xf numFmtId="0" fontId="156" fillId="0" borderId="0" applyNumberFormat="0" applyFill="0" applyBorder="0">
      <protection locked="0"/>
    </xf>
    <xf numFmtId="0" fontId="124" fillId="0" borderId="0" applyNumberFormat="0" applyFill="0" applyBorder="0" applyAlignment="0" applyProtection="0">
      <alignment vertical="center"/>
    </xf>
    <xf numFmtId="0" fontId="126" fillId="0" borderId="0" applyNumberFormat="0" applyFill="0" applyBorder="0">
      <protection locked="0"/>
    </xf>
    <xf numFmtId="0" fontId="124" fillId="0" borderId="0" applyNumberFormat="0" applyFill="0" applyBorder="0" applyAlignment="0" applyProtection="0"/>
    <xf numFmtId="0" fontId="157" fillId="48" borderId="0" applyNumberFormat="0" applyBorder="0" applyProtection="0"/>
    <xf numFmtId="0" fontId="158" fillId="37" borderId="0" applyNumberFormat="0" applyBorder="0" applyProtection="0"/>
    <xf numFmtId="0" fontId="158" fillId="48" borderId="0" applyNumberFormat="0" applyBorder="0" applyProtection="0"/>
    <xf numFmtId="0" fontId="158" fillId="48" borderId="0" applyNumberFormat="0" applyBorder="0" applyProtection="0"/>
    <xf numFmtId="0" fontId="158" fillId="48" borderId="0" applyNumberFormat="0" applyBorder="0" applyProtection="0"/>
    <xf numFmtId="0" fontId="158" fillId="37" borderId="0" applyNumberFormat="0" applyBorder="0" applyProtection="0"/>
    <xf numFmtId="0" fontId="159" fillId="37" borderId="0" applyNumberFormat="0" applyBorder="0" applyAlignment="0" applyProtection="0"/>
    <xf numFmtId="0" fontId="158" fillId="37" borderId="0" applyNumberFormat="0" applyBorder="0" applyProtection="0"/>
    <xf numFmtId="0" fontId="158" fillId="37" borderId="0" applyNumberFormat="0" applyBorder="0" applyProtection="0"/>
    <xf numFmtId="0" fontId="158" fillId="37" borderId="0" applyNumberFormat="0" applyBorder="0" applyProtection="0"/>
    <xf numFmtId="0" fontId="158" fillId="37" borderId="0" applyNumberFormat="0" applyBorder="0" applyProtection="0"/>
    <xf numFmtId="0" fontId="158" fillId="37" borderId="0" applyNumberFormat="0" applyBorder="0" applyProtection="0"/>
    <xf numFmtId="0" fontId="158" fillId="37" borderId="0" applyNumberFormat="0" applyBorder="0" applyProtection="0"/>
    <xf numFmtId="0" fontId="158" fillId="37" borderId="0" applyNumberFormat="0" applyBorder="0" applyProtection="0"/>
    <xf numFmtId="0" fontId="158" fillId="48" borderId="0" applyNumberFormat="0" applyBorder="0" applyProtection="0"/>
    <xf numFmtId="0" fontId="157" fillId="48" borderId="0" applyNumberFormat="0" applyBorder="0" applyProtection="0"/>
    <xf numFmtId="0" fontId="158" fillId="37" borderId="0" applyNumberFormat="0" applyBorder="0" applyProtection="0"/>
    <xf numFmtId="0" fontId="157" fillId="48" borderId="0" applyNumberFormat="0" applyBorder="0" applyProtection="0"/>
    <xf numFmtId="0" fontId="158" fillId="48" borderId="0" applyNumberFormat="0" applyBorder="0" applyProtection="0"/>
    <xf numFmtId="0" fontId="157" fillId="48" borderId="0" applyNumberFormat="0" applyBorder="0" applyProtection="0"/>
    <xf numFmtId="0" fontId="157" fillId="48" borderId="0" applyNumberFormat="0" applyBorder="0" applyProtection="0"/>
    <xf numFmtId="0" fontId="160" fillId="62" borderId="0" applyNumberFormat="0" applyBorder="0" applyProtection="0"/>
    <xf numFmtId="0" fontId="157" fillId="48" borderId="0" applyNumberFormat="0" applyBorder="0" applyProtection="0"/>
    <xf numFmtId="0" fontId="160" fillId="62" borderId="0" applyNumberFormat="0" applyBorder="0" applyProtection="0"/>
    <xf numFmtId="0" fontId="157" fillId="48" borderId="0" applyNumberFormat="0" applyBorder="0" applyProtection="0"/>
    <xf numFmtId="0" fontId="157" fillId="48" borderId="0" applyNumberFormat="0" applyBorder="0" applyProtection="0"/>
    <xf numFmtId="0" fontId="158" fillId="37" borderId="0" applyNumberFormat="0" applyBorder="0" applyProtection="0"/>
    <xf numFmtId="0" fontId="158" fillId="48" borderId="0" applyNumberFormat="0" applyBorder="0" applyProtection="0"/>
    <xf numFmtId="0" fontId="158" fillId="48" borderId="0" applyNumberFormat="0" applyBorder="0" applyProtection="0"/>
    <xf numFmtId="0" fontId="157" fillId="48" borderId="0" applyNumberFormat="0" applyBorder="0" applyProtection="0"/>
    <xf numFmtId="0" fontId="157" fillId="48" borderId="0" applyNumberFormat="0" applyBorder="0" applyProtection="0"/>
    <xf numFmtId="0" fontId="158" fillId="48" borderId="0" applyNumberFormat="0" applyBorder="0" applyProtection="0"/>
    <xf numFmtId="0" fontId="157" fillId="48" borderId="0" applyNumberFormat="0" applyBorder="0" applyProtection="0"/>
    <xf numFmtId="0" fontId="158" fillId="48" borderId="0" applyNumberFormat="0" applyBorder="0" applyProtection="0"/>
    <xf numFmtId="0" fontId="157" fillId="48" borderId="0" applyNumberFormat="0" applyBorder="0" applyProtection="0"/>
    <xf numFmtId="0" fontId="157" fillId="48" borderId="0" applyNumberFormat="0" applyBorder="0" applyProtection="0"/>
    <xf numFmtId="0" fontId="160" fillId="62" borderId="0" applyNumberFormat="0" applyBorder="0" applyProtection="0"/>
    <xf numFmtId="0" fontId="157" fillId="48" borderId="0" applyNumberFormat="0" applyBorder="0" applyProtection="0"/>
    <xf numFmtId="0" fontId="160" fillId="62" borderId="0" applyNumberFormat="0" applyBorder="0" applyProtection="0"/>
    <xf numFmtId="0" fontId="158" fillId="48" borderId="0" applyNumberFormat="0" applyBorder="0" applyProtection="0"/>
    <xf numFmtId="4" fontId="161" fillId="0" borderId="0" applyFont="0" applyFill="0" applyBorder="0" applyAlignment="0" applyProtection="0"/>
    <xf numFmtId="183" fontId="7" fillId="0" borderId="0" applyFont="0" applyFill="0" applyBorder="0" applyAlignment="0" applyProtection="0"/>
    <xf numFmtId="199" fontId="97" fillId="0" borderId="0" applyFont="0" applyFill="0" applyBorder="0" applyProtection="0"/>
    <xf numFmtId="199" fontId="97" fillId="0" borderId="0" applyFont="0" applyFill="0" applyBorder="0" applyProtection="0"/>
    <xf numFmtId="200" fontId="162" fillId="0" borderId="0" applyFont="0" applyFill="0" applyBorder="0" applyAlignment="0" applyProtection="0"/>
    <xf numFmtId="201" fontId="162"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163" fillId="0" borderId="0" applyFont="0" applyFill="0" applyBorder="0" applyAlignment="0" applyProtection="0"/>
    <xf numFmtId="205" fontId="163" fillId="0" borderId="0" applyFont="0" applyFill="0" applyBorder="0" applyAlignment="0" applyProtection="0"/>
    <xf numFmtId="200" fontId="117" fillId="0" borderId="0" applyFont="0" applyFill="0" applyBorder="0" applyAlignment="0" applyProtection="0"/>
    <xf numFmtId="201" fontId="117" fillId="0" borderId="0" applyFont="0" applyFill="0" applyBorder="0" applyAlignment="0" applyProtection="0"/>
    <xf numFmtId="0" fontId="118" fillId="0" borderId="0"/>
    <xf numFmtId="183" fontId="118" fillId="0" borderId="0" applyFont="0" applyFill="0" applyBorder="0" applyAlignment="0" applyProtection="0"/>
    <xf numFmtId="176" fontId="118" fillId="0" borderId="0" applyFont="0" applyFill="0" applyBorder="0" applyAlignment="0" applyProtection="0"/>
    <xf numFmtId="183" fontId="107" fillId="0" borderId="0" applyFont="0" applyFill="0" applyBorder="0" applyAlignment="0" applyProtection="0"/>
    <xf numFmtId="176" fontId="10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104" fillId="0" borderId="0" applyFont="0" applyFill="0" applyBorder="0" applyProtection="0"/>
    <xf numFmtId="176" fontId="7" fillId="0" borderId="0" applyFont="0" applyFill="0" applyBorder="0" applyAlignment="0" applyProtection="0"/>
    <xf numFmtId="0" fontId="97" fillId="0" borderId="0" applyFont="0" applyFill="0" applyBorder="0" applyProtection="0"/>
    <xf numFmtId="176" fontId="133" fillId="0" borderId="0" applyFont="0" applyAlignment="0" applyProtection="0"/>
    <xf numFmtId="176" fontId="133" fillId="0" borderId="0" applyFont="0" applyAlignment="0" applyProtection="0"/>
    <xf numFmtId="176" fontId="133" fillId="0" borderId="0" applyFont="0" applyAlignment="0" applyProtection="0"/>
    <xf numFmtId="176" fontId="107" fillId="0" borderId="0" applyFont="0" applyFill="0" applyBorder="0" applyAlignment="0" applyProtection="0"/>
    <xf numFmtId="176" fontId="107" fillId="0" borderId="0" applyFont="0" applyFill="0" applyBorder="0" applyAlignment="0" applyProtection="0"/>
    <xf numFmtId="176" fontId="133" fillId="0" borderId="0" applyFont="0" applyAlignment="0" applyProtection="0"/>
    <xf numFmtId="176" fontId="7" fillId="0" borderId="0" applyFont="0" applyFill="0" applyBorder="0" applyAlignment="0" applyProtection="0"/>
    <xf numFmtId="176" fontId="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0" fontId="97" fillId="0" borderId="0" applyFont="0" applyFill="0" applyBorder="0" applyProtection="0"/>
    <xf numFmtId="176" fontId="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7" fillId="0" borderId="0" applyFont="0" applyFill="0" applyBorder="0" applyAlignment="0" applyProtection="0"/>
    <xf numFmtId="176" fontId="104" fillId="0" borderId="0" applyFont="0" applyFill="0" applyBorder="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97"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97" fillId="0" borderId="0" applyFont="0" applyFill="0" applyBorder="0" applyAlignment="0" applyProtection="0"/>
    <xf numFmtId="176" fontId="97" fillId="0" borderId="0" applyFont="0" applyFill="0" applyBorder="0" applyProtection="0"/>
    <xf numFmtId="176" fontId="104" fillId="0" borderId="0" applyFont="0" applyFill="0" applyBorder="0" applyAlignment="0" applyProtection="0"/>
    <xf numFmtId="176" fontId="104"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97" fillId="0" borderId="0" applyFont="0" applyFill="0" applyBorder="0" applyProtection="0"/>
    <xf numFmtId="176" fontId="104" fillId="0" borderId="0" applyFont="0" applyFill="0" applyBorder="0" applyAlignment="0" applyProtection="0"/>
    <xf numFmtId="176" fontId="104" fillId="0" borderId="0" applyFont="0" applyFill="0" applyBorder="0" applyAlignment="0" applyProtection="0"/>
    <xf numFmtId="176" fontId="104" fillId="0" borderId="0" applyFont="0" applyFill="0" applyBorder="0" applyAlignment="0" applyProtection="0"/>
    <xf numFmtId="176" fontId="97" fillId="0" borderId="0" applyFont="0" applyFill="0" applyBorder="0" applyProtection="0"/>
    <xf numFmtId="176" fontId="97" fillId="0" borderId="0" applyFont="0" applyFill="0" applyBorder="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97" fillId="0" borderId="0" applyFont="0" applyFill="0" applyBorder="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97" fillId="0" borderId="0" applyFont="0" applyFill="0" applyBorder="0" applyProtection="0"/>
    <xf numFmtId="176" fontId="104" fillId="0" borderId="0" applyFont="0" applyFill="0" applyBorder="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7" fillId="0" borderId="0" applyFont="0" applyFill="0" applyBorder="0" applyAlignment="0" applyProtection="0"/>
    <xf numFmtId="176" fontId="104" fillId="0" borderId="0" applyFont="0" applyFill="0" applyBorder="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183" fontId="107" fillId="0" borderId="0" applyFont="0" applyFill="0" applyBorder="0" applyAlignment="0" applyProtection="0"/>
    <xf numFmtId="0" fontId="164" fillId="0" borderId="0"/>
    <xf numFmtId="0" fontId="165" fillId="63" borderId="0" applyNumberFormat="0" applyBorder="0" applyAlignment="0" applyProtection="0"/>
    <xf numFmtId="0" fontId="165" fillId="64" borderId="0" applyNumberFormat="0" applyBorder="0" applyAlignment="0" applyProtection="0"/>
    <xf numFmtId="0" fontId="165" fillId="65" borderId="0" applyNumberFormat="0" applyBorder="0" applyAlignment="0" applyProtection="0"/>
    <xf numFmtId="206" fontId="7" fillId="0" borderId="0" applyFont="0" applyFill="0" applyBorder="0" applyAlignment="0" applyProtection="0"/>
    <xf numFmtId="207" fontId="161" fillId="0" borderId="0" applyFont="0" applyFill="0" applyBorder="0" applyAlignment="0" applyProtection="0"/>
    <xf numFmtId="0" fontId="117" fillId="0" borderId="0"/>
    <xf numFmtId="0" fontId="97" fillId="0" borderId="0"/>
    <xf numFmtId="0" fontId="97" fillId="0" borderId="0"/>
    <xf numFmtId="0" fontId="107" fillId="0" borderId="0"/>
    <xf numFmtId="0" fontId="166" fillId="0" borderId="0"/>
    <xf numFmtId="40" fontId="147" fillId="0" borderId="0" applyFont="0" applyFill="0" applyBorder="0" applyAlignment="0" applyProtection="0"/>
    <xf numFmtId="38" fontId="147" fillId="0" borderId="0" applyFont="0" applyFill="0" applyBorder="0" applyAlignment="0" applyProtection="0"/>
    <xf numFmtId="0" fontId="7" fillId="0" borderId="16" applyNumberFormat="0"/>
    <xf numFmtId="0" fontId="7" fillId="0" borderId="16" applyNumberFormat="0"/>
    <xf numFmtId="0" fontId="7" fillId="0" borderId="16" applyNumberFormat="0"/>
    <xf numFmtId="0" fontId="7" fillId="0" borderId="16" applyNumberFormat="0"/>
    <xf numFmtId="0" fontId="7" fillId="0" borderId="16" applyNumberFormat="0"/>
    <xf numFmtId="0" fontId="7" fillId="0" borderId="16" applyNumberFormat="0"/>
    <xf numFmtId="0" fontId="7" fillId="0" borderId="16" applyNumberFormat="0"/>
    <xf numFmtId="38" fontId="167" fillId="0" borderId="0" applyFont="0" applyFill="0" applyBorder="0" applyAlignment="0" applyProtection="0"/>
    <xf numFmtId="40" fontId="167" fillId="0" borderId="0" applyFont="0" applyFill="0" applyBorder="0" applyAlignment="0" applyProtection="0"/>
    <xf numFmtId="0" fontId="167" fillId="0" borderId="0" applyFont="0" applyFill="0" applyBorder="0" applyAlignment="0" applyProtection="0"/>
    <xf numFmtId="0" fontId="167" fillId="0" borderId="0" applyFont="0" applyFill="0" applyBorder="0" applyAlignment="0" applyProtection="0"/>
    <xf numFmtId="0" fontId="168" fillId="0" borderId="0"/>
    <xf numFmtId="0" fontId="5" fillId="0" borderId="0">
      <alignment vertical="center"/>
    </xf>
    <xf numFmtId="43" fontId="5" fillId="0" borderId="0" applyFont="0" applyFill="0" applyBorder="0" applyProtection="0"/>
    <xf numFmtId="0" fontId="4" fillId="0" borderId="0"/>
    <xf numFmtId="0" fontId="3" fillId="0" borderId="0">
      <alignment vertical="center"/>
    </xf>
    <xf numFmtId="0" fontId="3" fillId="0" borderId="0">
      <alignment vertical="center"/>
    </xf>
    <xf numFmtId="176" fontId="4" fillId="0" borderId="0" applyFont="0" applyFill="0" applyBorder="0" applyAlignment="0" applyProtection="0"/>
    <xf numFmtId="0" fontId="1" fillId="0" borderId="0"/>
    <xf numFmtId="0" fontId="254" fillId="0" borderId="0" applyNumberFormat="0" applyFill="0" applyBorder="0" applyAlignment="0" applyProtection="0"/>
    <xf numFmtId="43" fontId="257" fillId="0" borderId="0" applyFont="0" applyFill="0" applyBorder="0" applyAlignment="0" applyProtection="0">
      <alignment vertical="center"/>
    </xf>
  </cellStyleXfs>
  <cellXfs count="1663">
    <xf numFmtId="0" fontId="0" fillId="0" borderId="0" xfId="0"/>
    <xf numFmtId="49" fontId="0" fillId="0" borderId="0" xfId="0" applyNumberFormat="1"/>
    <xf numFmtId="0" fontId="7" fillId="0" borderId="0" xfId="409" applyFont="1" applyAlignment="1">
      <alignment vertical="center"/>
    </xf>
    <xf numFmtId="0" fontId="12" fillId="4" borderId="0" xfId="424" applyFont="1" applyFill="1">
      <alignment vertical="center"/>
    </xf>
    <xf numFmtId="0" fontId="7" fillId="0" borderId="0" xfId="409" applyFont="1" applyAlignment="1">
      <alignment vertical="center" shrinkToFit="1"/>
    </xf>
    <xf numFmtId="0" fontId="7" fillId="0" borderId="0" xfId="472" applyFont="1" applyAlignment="1" applyProtection="1">
      <alignment vertical="center"/>
      <protection locked="0"/>
    </xf>
    <xf numFmtId="0" fontId="6" fillId="0" borderId="0" xfId="1113" applyFont="1" applyAlignment="1">
      <alignment vertical="center"/>
    </xf>
    <xf numFmtId="0" fontId="7" fillId="0" borderId="0" xfId="1113" applyFont="1" applyAlignment="1">
      <alignment vertical="center"/>
    </xf>
    <xf numFmtId="0" fontId="7" fillId="0" borderId="0" xfId="472" applyFont="1" applyAlignment="1" applyProtection="1">
      <alignment vertical="center" wrapText="1"/>
      <protection locked="0"/>
    </xf>
    <xf numFmtId="0" fontId="9" fillId="2" borderId="0" xfId="472" applyFont="1" applyFill="1" applyAlignment="1" applyProtection="1">
      <alignment vertical="center"/>
      <protection locked="0"/>
    </xf>
    <xf numFmtId="0" fontId="7" fillId="2" borderId="0" xfId="1113" applyFont="1" applyFill="1" applyAlignment="1" applyProtection="1">
      <alignment horizontal="center" vertical="center"/>
      <protection locked="0"/>
    </xf>
    <xf numFmtId="0" fontId="7" fillId="2" borderId="0" xfId="1113" applyFont="1" applyFill="1" applyAlignment="1">
      <alignment vertical="center"/>
    </xf>
    <xf numFmtId="0" fontId="13" fillId="0" borderId="1" xfId="405" applyFont="1" applyBorder="1" applyAlignment="1">
      <alignment vertical="center"/>
    </xf>
    <xf numFmtId="0" fontId="14" fillId="0" borderId="2" xfId="405" applyFont="1" applyBorder="1" applyAlignment="1">
      <alignment vertical="center"/>
    </xf>
    <xf numFmtId="0" fontId="15" fillId="0" borderId="3" xfId="405" applyFont="1" applyBorder="1" applyAlignment="1">
      <alignment vertical="center"/>
    </xf>
    <xf numFmtId="0" fontId="15" fillId="0" borderId="0" xfId="405" applyFont="1" applyAlignment="1">
      <alignment vertical="center"/>
    </xf>
    <xf numFmtId="0" fontId="6" fillId="0" borderId="0" xfId="409" applyFont="1" applyAlignment="1">
      <alignment vertical="center"/>
    </xf>
    <xf numFmtId="0" fontId="9" fillId="0" borderId="4" xfId="472" applyFont="1" applyBorder="1" applyAlignment="1">
      <alignment horizontal="center" vertical="center"/>
    </xf>
    <xf numFmtId="0" fontId="16" fillId="0" borderId="5" xfId="472" applyFont="1" applyBorder="1" applyAlignment="1" applyProtection="1">
      <alignment horizontal="left" vertical="center" wrapText="1"/>
      <protection locked="0"/>
    </xf>
    <xf numFmtId="0" fontId="9" fillId="0" borderId="5" xfId="1113" applyFont="1" applyBorder="1" applyAlignment="1">
      <alignment horizontal="center" vertical="center" wrapText="1"/>
    </xf>
    <xf numFmtId="0" fontId="16" fillId="0" borderId="5" xfId="409" applyFont="1" applyBorder="1" applyAlignment="1">
      <alignment vertical="center"/>
    </xf>
    <xf numFmtId="0" fontId="6" fillId="4" borderId="0" xfId="424" applyFont="1" applyFill="1">
      <alignment vertical="center"/>
    </xf>
    <xf numFmtId="0" fontId="12" fillId="0" borderId="0" xfId="424" applyFont="1">
      <alignment vertical="center"/>
    </xf>
    <xf numFmtId="0" fontId="7" fillId="0" borderId="0" xfId="472" applyFont="1" applyAlignment="1" applyProtection="1">
      <alignment horizontal="left" vertical="center" wrapText="1"/>
      <protection locked="0"/>
    </xf>
    <xf numFmtId="0" fontId="17" fillId="0" borderId="0" xfId="1080" applyFont="1" applyAlignment="1">
      <alignment vertical="center"/>
    </xf>
    <xf numFmtId="0" fontId="18" fillId="0" borderId="0" xfId="472" applyFont="1" applyAlignment="1" applyProtection="1">
      <alignment horizontal="center" vertical="center"/>
      <protection locked="0"/>
    </xf>
    <xf numFmtId="0" fontId="19" fillId="0" borderId="0" xfId="424" applyFont="1">
      <alignment vertical="center"/>
    </xf>
    <xf numFmtId="0" fontId="18" fillId="0" borderId="1" xfId="1121" applyFont="1" applyBorder="1" applyAlignment="1">
      <alignment horizontal="right" vertical="center"/>
    </xf>
    <xf numFmtId="0" fontId="21" fillId="0" borderId="2" xfId="1121" applyFont="1" applyBorder="1" applyAlignment="1">
      <alignment vertical="center"/>
    </xf>
    <xf numFmtId="0" fontId="12" fillId="0" borderId="2" xfId="1121" applyFont="1" applyBorder="1" applyAlignment="1">
      <alignment vertical="center"/>
    </xf>
    <xf numFmtId="0" fontId="12" fillId="4" borderId="2" xfId="424" applyFont="1" applyFill="1" applyBorder="1">
      <alignment vertical="center"/>
    </xf>
    <xf numFmtId="0" fontId="18" fillId="0" borderId="3" xfId="1121" applyFont="1" applyBorder="1" applyAlignment="1">
      <alignment horizontal="right" vertical="center"/>
    </xf>
    <xf numFmtId="0" fontId="21" fillId="0" borderId="0" xfId="1121" applyFont="1" applyAlignment="1">
      <alignment vertical="center"/>
    </xf>
    <xf numFmtId="0" fontId="12" fillId="0" borderId="0" xfId="1121" applyFont="1" applyAlignment="1">
      <alignment vertical="center"/>
    </xf>
    <xf numFmtId="0" fontId="19" fillId="0" borderId="0" xfId="1121" applyFont="1" applyAlignment="1">
      <alignment horizontal="center" vertical="center"/>
    </xf>
    <xf numFmtId="0" fontId="19" fillId="4" borderId="0" xfId="424" applyFont="1" applyFill="1" applyAlignment="1">
      <alignment horizontal="center" vertical="center"/>
    </xf>
    <xf numFmtId="0" fontId="21" fillId="6" borderId="0" xfId="1121" applyFont="1" applyFill="1" applyAlignment="1">
      <alignment vertical="center"/>
    </xf>
    <xf numFmtId="0" fontId="21" fillId="6" borderId="0" xfId="1121" applyFont="1" applyFill="1" applyAlignment="1">
      <alignment horizontal="right" vertical="center" wrapText="1"/>
    </xf>
    <xf numFmtId="0" fontId="21" fillId="6" borderId="0" xfId="424" applyFont="1" applyFill="1" applyAlignment="1">
      <alignment horizontal="right" vertical="center" wrapText="1"/>
    </xf>
    <xf numFmtId="0" fontId="20" fillId="6" borderId="0" xfId="1113" applyFont="1" applyFill="1" applyAlignment="1">
      <alignment horizontal="right" vertical="center"/>
    </xf>
    <xf numFmtId="0" fontId="21" fillId="4" borderId="0" xfId="1121" applyFont="1" applyFill="1" applyAlignment="1">
      <alignment vertical="center"/>
    </xf>
    <xf numFmtId="0" fontId="18" fillId="4" borderId="0" xfId="1121" applyFont="1" applyFill="1" applyAlignment="1">
      <alignment horizontal="left" vertical="center"/>
    </xf>
    <xf numFmtId="0" fontId="12" fillId="0" borderId="3" xfId="1121" applyFont="1" applyBorder="1" applyAlignment="1">
      <alignment horizontal="right" vertical="center"/>
    </xf>
    <xf numFmtId="0" fontId="12" fillId="4" borderId="3" xfId="424" applyFont="1" applyFill="1" applyBorder="1">
      <alignment vertical="center"/>
    </xf>
    <xf numFmtId="176" fontId="12" fillId="0" borderId="0" xfId="1238" applyFont="1" applyBorder="1" applyAlignment="1">
      <alignment vertical="center"/>
    </xf>
    <xf numFmtId="0" fontId="22" fillId="4" borderId="0" xfId="1121" applyFont="1" applyFill="1" applyAlignment="1">
      <alignment horizontal="left" vertical="center"/>
    </xf>
    <xf numFmtId="43" fontId="12" fillId="4" borderId="0" xfId="1238" applyNumberFormat="1" applyFont="1" applyFill="1" applyBorder="1" applyAlignment="1">
      <alignment horizontal="right" vertical="center"/>
    </xf>
    <xf numFmtId="0" fontId="12" fillId="0" borderId="0" xfId="424" applyFont="1" applyAlignment="1">
      <alignment horizontal="left" vertical="center"/>
    </xf>
    <xf numFmtId="43" fontId="12" fillId="4" borderId="0" xfId="1121" applyNumberFormat="1" applyFont="1" applyFill="1" applyAlignment="1">
      <alignment horizontal="right" vertical="center"/>
    </xf>
    <xf numFmtId="176" fontId="22" fillId="4" borderId="0" xfId="1121" applyNumberFormat="1" applyFont="1" applyFill="1" applyAlignment="1">
      <alignment horizontal="left" vertical="center" shrinkToFit="1"/>
    </xf>
    <xf numFmtId="176" fontId="12" fillId="0" borderId="0" xfId="1121" applyNumberFormat="1" applyFont="1" applyAlignment="1">
      <alignment horizontal="left" vertical="center"/>
    </xf>
    <xf numFmtId="176" fontId="22" fillId="0" borderId="0" xfId="1121" applyNumberFormat="1" applyFont="1" applyAlignment="1">
      <alignment horizontal="left" vertical="center" shrinkToFit="1"/>
    </xf>
    <xf numFmtId="0" fontId="21" fillId="0" borderId="0" xfId="1121" applyFont="1" applyAlignment="1">
      <alignment horizontal="right" vertical="center" wrapText="1"/>
    </xf>
    <xf numFmtId="0" fontId="7" fillId="0" borderId="0" xfId="1121" applyFont="1" applyAlignment="1">
      <alignment horizontal="left" vertical="center"/>
    </xf>
    <xf numFmtId="43" fontId="12" fillId="0" borderId="0" xfId="424" applyNumberFormat="1" applyFont="1" applyAlignment="1">
      <alignment horizontal="right" vertical="center" shrinkToFit="1"/>
    </xf>
    <xf numFmtId="0" fontId="17" fillId="0" borderId="0" xfId="1121" applyFont="1" applyAlignment="1">
      <alignment horizontal="left" vertical="center"/>
    </xf>
    <xf numFmtId="0" fontId="17" fillId="0" borderId="0" xfId="1113" applyFont="1" applyAlignment="1">
      <alignment horizontal="center" vertical="center"/>
    </xf>
    <xf numFmtId="43" fontId="7" fillId="7" borderId="0" xfId="1113" applyNumberFormat="1" applyFont="1" applyFill="1" applyAlignment="1">
      <alignment horizontal="right" vertical="center"/>
    </xf>
    <xf numFmtId="0" fontId="18" fillId="0" borderId="0" xfId="1121" applyFont="1" applyAlignment="1">
      <alignment vertical="center"/>
    </xf>
    <xf numFmtId="176" fontId="12" fillId="0" borderId="0" xfId="1121" applyNumberFormat="1" applyFont="1" applyAlignment="1">
      <alignment horizontal="right" vertical="center" shrinkToFit="1"/>
    </xf>
    <xf numFmtId="0" fontId="12" fillId="0" borderId="3" xfId="424" applyFont="1" applyBorder="1" applyAlignment="1">
      <alignment horizontal="right" vertical="center"/>
    </xf>
    <xf numFmtId="0" fontId="19" fillId="0" borderId="0" xfId="518" applyFont="1" applyAlignment="1">
      <alignment horizontal="center" vertical="center"/>
    </xf>
    <xf numFmtId="0" fontId="18" fillId="0" borderId="3" xfId="424" applyFont="1" applyBorder="1" applyAlignment="1">
      <alignment horizontal="right" vertical="center"/>
    </xf>
    <xf numFmtId="0" fontId="21" fillId="0" borderId="0" xfId="424" applyFont="1">
      <alignment vertical="center"/>
    </xf>
    <xf numFmtId="0" fontId="21" fillId="0" borderId="0" xfId="1121" applyFont="1" applyAlignment="1">
      <alignment horizontal="right" vertical="center"/>
    </xf>
    <xf numFmtId="0" fontId="21" fillId="4" borderId="0" xfId="424" applyFont="1" applyFill="1" applyAlignment="1">
      <alignment horizontal="right" vertical="center"/>
    </xf>
    <xf numFmtId="0" fontId="23" fillId="4" borderId="0" xfId="424" applyFont="1" applyFill="1">
      <alignment vertical="center"/>
    </xf>
    <xf numFmtId="43" fontId="12" fillId="0" borderId="0" xfId="424" applyNumberFormat="1" applyFont="1">
      <alignment vertical="center"/>
    </xf>
    <xf numFmtId="0" fontId="21" fillId="4" borderId="0" xfId="424" applyFont="1" applyFill="1">
      <alignment vertical="center"/>
    </xf>
    <xf numFmtId="0" fontId="12" fillId="4" borderId="4" xfId="424" applyFont="1" applyFill="1" applyBorder="1">
      <alignment vertical="center"/>
    </xf>
    <xf numFmtId="0" fontId="12" fillId="4" borderId="5" xfId="424" applyFont="1" applyFill="1" applyBorder="1">
      <alignment vertical="center"/>
    </xf>
    <xf numFmtId="0" fontId="19" fillId="0" borderId="0" xfId="472" applyFont="1" applyAlignment="1" applyProtection="1">
      <alignment horizontal="center" vertical="center"/>
      <protection locked="0"/>
    </xf>
    <xf numFmtId="0" fontId="20" fillId="0" borderId="0" xfId="472" applyFont="1" applyAlignment="1" applyProtection="1">
      <alignment horizontal="left" vertical="center"/>
      <protection locked="0"/>
    </xf>
    <xf numFmtId="0" fontId="20" fillId="0" borderId="0" xfId="472" applyFont="1" applyAlignment="1" applyProtection="1">
      <alignment horizontal="center" vertical="center"/>
      <protection locked="0"/>
    </xf>
    <xf numFmtId="0" fontId="20" fillId="0" borderId="7" xfId="424" applyFont="1" applyBorder="1">
      <alignment vertical="center"/>
    </xf>
    <xf numFmtId="0" fontId="20" fillId="0" borderId="0" xfId="424" applyFont="1">
      <alignment vertical="center"/>
    </xf>
    <xf numFmtId="0" fontId="7" fillId="0" borderId="8" xfId="472" applyFont="1" applyBorder="1" applyAlignment="1">
      <alignment vertical="center"/>
    </xf>
    <xf numFmtId="0" fontId="20" fillId="0" borderId="9" xfId="424" applyFont="1" applyBorder="1">
      <alignment vertical="center"/>
    </xf>
    <xf numFmtId="0" fontId="20" fillId="0" borderId="10" xfId="424" applyFont="1" applyBorder="1">
      <alignment vertical="center"/>
    </xf>
    <xf numFmtId="0" fontId="7" fillId="0" borderId="11" xfId="472" applyFont="1" applyBorder="1" applyAlignment="1">
      <alignment vertical="center"/>
    </xf>
    <xf numFmtId="0" fontId="18" fillId="0" borderId="0" xfId="472" applyFont="1" applyAlignment="1" applyProtection="1">
      <alignment vertical="center"/>
      <protection locked="0"/>
    </xf>
    <xf numFmtId="0" fontId="14" fillId="0" borderId="12" xfId="405" applyFont="1" applyBorder="1" applyAlignment="1">
      <alignment vertical="center"/>
    </xf>
    <xf numFmtId="0" fontId="15" fillId="0" borderId="13" xfId="405" applyFont="1" applyBorder="1" applyAlignment="1">
      <alignment vertical="center"/>
    </xf>
    <xf numFmtId="0" fontId="10" fillId="0" borderId="14" xfId="472" applyFont="1" applyBorder="1" applyAlignment="1">
      <alignment vertical="center"/>
    </xf>
    <xf numFmtId="49" fontId="7" fillId="0" borderId="0" xfId="430" applyNumberFormat="1" applyAlignment="1">
      <alignment horizontal="left" vertical="center"/>
    </xf>
    <xf numFmtId="0" fontId="12" fillId="4" borderId="12" xfId="424" applyFont="1" applyFill="1" applyBorder="1">
      <alignment vertical="center"/>
    </xf>
    <xf numFmtId="0" fontId="12" fillId="4" borderId="13" xfId="424" applyFont="1" applyFill="1" applyBorder="1">
      <alignment vertical="center"/>
    </xf>
    <xf numFmtId="176" fontId="12" fillId="4" borderId="0" xfId="1238" applyFont="1" applyFill="1" applyBorder="1" applyAlignment="1">
      <alignment vertical="center"/>
    </xf>
    <xf numFmtId="0" fontId="19" fillId="0" borderId="13" xfId="1121" applyFont="1" applyBorder="1" applyAlignment="1">
      <alignment horizontal="center" vertical="center"/>
    </xf>
    <xf numFmtId="0" fontId="17" fillId="0" borderId="13" xfId="1113" applyFont="1" applyBorder="1" applyAlignment="1">
      <alignment horizontal="center" vertical="center"/>
    </xf>
    <xf numFmtId="208" fontId="7" fillId="7" borderId="0" xfId="1113" applyNumberFormat="1" applyFont="1" applyFill="1" applyAlignment="1">
      <alignment horizontal="right" vertical="center"/>
    </xf>
    <xf numFmtId="208" fontId="7" fillId="7" borderId="13" xfId="1113" applyNumberFormat="1" applyFont="1" applyFill="1" applyBorder="1" applyAlignment="1">
      <alignment horizontal="right" vertical="center"/>
    </xf>
    <xf numFmtId="0" fontId="19" fillId="4" borderId="13" xfId="424" applyFont="1" applyFill="1" applyBorder="1" applyAlignment="1">
      <alignment horizontal="center" vertical="center"/>
    </xf>
    <xf numFmtId="0" fontId="12" fillId="4" borderId="14" xfId="424" applyFont="1" applyFill="1" applyBorder="1">
      <alignment vertical="center"/>
    </xf>
    <xf numFmtId="0" fontId="12" fillId="0" borderId="0" xfId="472" applyFont="1" applyAlignment="1">
      <alignment vertical="center"/>
    </xf>
    <xf numFmtId="0" fontId="6" fillId="0" borderId="0" xfId="409" applyFont="1" applyAlignment="1">
      <alignment vertical="center" shrinkToFit="1"/>
    </xf>
    <xf numFmtId="0" fontId="7" fillId="0" borderId="0" xfId="472" applyFont="1" applyAlignment="1" applyProtection="1">
      <alignment horizontal="left" vertical="center" shrinkToFit="1"/>
      <protection locked="0"/>
    </xf>
    <xf numFmtId="0" fontId="20" fillId="0" borderId="0" xfId="472" applyFont="1" applyAlignment="1">
      <alignment horizontal="left" vertical="center"/>
    </xf>
    <xf numFmtId="0" fontId="18" fillId="0" borderId="0" xfId="472" applyFont="1" applyAlignment="1">
      <alignment vertical="center"/>
    </xf>
    <xf numFmtId="0" fontId="7" fillId="0" borderId="0" xfId="472" applyFont="1" applyAlignment="1" applyProtection="1">
      <alignment horizontal="left" vertical="center"/>
      <protection locked="0"/>
    </xf>
    <xf numFmtId="0" fontId="7" fillId="0" borderId="15" xfId="409" applyFont="1" applyBorder="1" applyAlignment="1">
      <alignment horizontal="left" vertical="center"/>
    </xf>
    <xf numFmtId="0" fontId="6" fillId="0" borderId="0" xfId="472" applyFont="1" applyAlignment="1" applyProtection="1">
      <alignment vertical="center"/>
      <protection locked="0"/>
    </xf>
    <xf numFmtId="0" fontId="19" fillId="0" borderId="0" xfId="1113" applyFont="1" applyAlignment="1" applyProtection="1">
      <alignment horizontal="left" vertical="center"/>
      <protection locked="0"/>
    </xf>
    <xf numFmtId="0" fontId="17" fillId="0" borderId="0" xfId="1073" applyFont="1" applyAlignment="1">
      <alignment vertical="center"/>
    </xf>
    <xf numFmtId="0" fontId="17" fillId="0" borderId="0" xfId="472" applyFont="1" applyAlignment="1" applyProtection="1">
      <alignment horizontal="left" vertical="center"/>
      <protection locked="0"/>
    </xf>
    <xf numFmtId="43" fontId="12" fillId="4" borderId="0" xfId="1121" applyNumberFormat="1" applyFont="1" applyFill="1" applyAlignment="1">
      <alignment horizontal="right" vertical="center" shrinkToFit="1"/>
    </xf>
    <xf numFmtId="0" fontId="7" fillId="4" borderId="0" xfId="472" applyFont="1" applyFill="1" applyAlignment="1" applyProtection="1">
      <alignment horizontal="left" vertical="center" shrinkToFit="1"/>
      <protection locked="0"/>
    </xf>
    <xf numFmtId="43" fontId="12" fillId="0" borderId="17" xfId="424" applyNumberFormat="1" applyFont="1" applyBorder="1">
      <alignment vertical="center"/>
    </xf>
    <xf numFmtId="43" fontId="7" fillId="0" borderId="0" xfId="1113" applyNumberFormat="1" applyFont="1" applyAlignment="1">
      <alignment vertical="center"/>
    </xf>
    <xf numFmtId="0" fontId="11" fillId="0" borderId="0" xfId="1073" applyFont="1" applyAlignment="1">
      <alignment vertical="center"/>
    </xf>
    <xf numFmtId="0" fontId="7" fillId="0" borderId="0" xfId="472" applyFont="1" applyAlignment="1">
      <alignment horizontal="left" vertical="center" wrapText="1"/>
    </xf>
    <xf numFmtId="0" fontId="20" fillId="0" borderId="0" xfId="1113" applyFont="1" applyAlignment="1">
      <alignment vertical="center"/>
    </xf>
    <xf numFmtId="0" fontId="21" fillId="0" borderId="3" xfId="424" applyFont="1" applyBorder="1">
      <alignment vertical="center"/>
    </xf>
    <xf numFmtId="0" fontId="18" fillId="0" borderId="13" xfId="472" applyFont="1" applyBorder="1" applyAlignment="1" applyProtection="1">
      <alignment vertical="center"/>
      <protection locked="0"/>
    </xf>
    <xf numFmtId="0" fontId="21" fillId="0" borderId="4" xfId="424" applyFont="1" applyBorder="1">
      <alignment vertical="center"/>
    </xf>
    <xf numFmtId="0" fontId="21" fillId="0" borderId="5" xfId="424" applyFont="1" applyBorder="1">
      <alignment vertical="center"/>
    </xf>
    <xf numFmtId="0" fontId="18" fillId="0" borderId="14" xfId="472" applyFont="1" applyBorder="1" applyAlignment="1" applyProtection="1">
      <alignment vertical="center"/>
      <protection locked="0"/>
    </xf>
    <xf numFmtId="0" fontId="7" fillId="0" borderId="0" xfId="1113" applyFont="1" applyAlignment="1">
      <alignment vertical="center" wrapText="1"/>
    </xf>
    <xf numFmtId="0" fontId="7" fillId="0" borderId="0" xfId="1113" applyFont="1" applyAlignment="1">
      <alignment horizontal="center" vertical="center" wrapText="1"/>
    </xf>
    <xf numFmtId="49" fontId="12" fillId="0" borderId="0" xfId="472" applyNumberFormat="1" applyFont="1" applyAlignment="1">
      <alignment horizontal="left" vertical="center" shrinkToFit="1"/>
    </xf>
    <xf numFmtId="49" fontId="12" fillId="4" borderId="0" xfId="472" applyNumberFormat="1" applyFont="1" applyFill="1" applyAlignment="1">
      <alignment horizontal="left" vertical="center" shrinkToFit="1"/>
    </xf>
    <xf numFmtId="0" fontId="7" fillId="0" borderId="0" xfId="517" applyFont="1">
      <alignment vertical="center"/>
    </xf>
    <xf numFmtId="0" fontId="7" fillId="0" borderId="0" xfId="472" applyFont="1" applyAlignment="1">
      <alignment vertical="center"/>
    </xf>
    <xf numFmtId="0" fontId="7" fillId="0" borderId="0" xfId="1113" applyFont="1" applyAlignment="1">
      <alignment horizontal="right" vertical="center"/>
    </xf>
    <xf numFmtId="0" fontId="17" fillId="0" borderId="0" xfId="517" applyFont="1">
      <alignment vertical="center"/>
    </xf>
    <xf numFmtId="0" fontId="7" fillId="0" borderId="0" xfId="517" applyFont="1" applyAlignment="1">
      <alignment horizontal="right" vertical="center"/>
    </xf>
    <xf numFmtId="0" fontId="26" fillId="0" borderId="0" xfId="1109" applyFont="1" applyAlignment="1">
      <alignment vertical="center"/>
    </xf>
    <xf numFmtId="0" fontId="7" fillId="0" borderId="0" xfId="472" applyFont="1" applyAlignment="1">
      <alignment horizontal="right" vertical="center" wrapText="1"/>
    </xf>
    <xf numFmtId="0" fontId="9" fillId="2" borderId="0" xfId="472" applyFont="1" applyFill="1" applyAlignment="1">
      <alignment vertical="center"/>
    </xf>
    <xf numFmtId="0" fontId="7" fillId="2" borderId="0" xfId="1113" applyFont="1" applyFill="1" applyAlignment="1">
      <alignment horizontal="center" vertical="center"/>
    </xf>
    <xf numFmtId="0" fontId="7" fillId="0" borderId="0" xfId="1113" applyFont="1" applyAlignment="1">
      <alignment horizontal="center" vertical="center"/>
    </xf>
    <xf numFmtId="0" fontId="16" fillId="0" borderId="2" xfId="414" applyFont="1" applyBorder="1" applyAlignment="1">
      <alignment vertical="center"/>
    </xf>
    <xf numFmtId="0" fontId="16" fillId="0" borderId="12" xfId="414" applyFont="1" applyBorder="1" applyAlignment="1">
      <alignment vertical="center"/>
    </xf>
    <xf numFmtId="0" fontId="16" fillId="0" borderId="0" xfId="472" applyFont="1" applyAlignment="1">
      <alignment vertical="center"/>
    </xf>
    <xf numFmtId="0" fontId="16" fillId="0" borderId="3" xfId="405" applyFont="1" applyBorder="1" applyAlignment="1">
      <alignment vertical="center"/>
    </xf>
    <xf numFmtId="0" fontId="27" fillId="0" borderId="0" xfId="405" applyFont="1" applyAlignment="1">
      <alignment vertical="center"/>
    </xf>
    <xf numFmtId="0" fontId="9" fillId="0" borderId="4" xfId="414" applyFont="1" applyBorder="1" applyAlignment="1">
      <alignment horizontal="left" vertical="center" wrapText="1"/>
    </xf>
    <xf numFmtId="0" fontId="9" fillId="0" borderId="5" xfId="414" applyFont="1" applyBorder="1" applyAlignment="1">
      <alignment horizontal="left" vertical="center" wrapText="1"/>
    </xf>
    <xf numFmtId="0" fontId="9" fillId="0" borderId="14" xfId="414" applyFont="1" applyBorder="1" applyAlignment="1">
      <alignment horizontal="left" vertical="center" wrapText="1"/>
    </xf>
    <xf numFmtId="0" fontId="9" fillId="0" borderId="0" xfId="414" applyFont="1" applyAlignment="1">
      <alignment horizontal="left" vertical="center" wrapText="1"/>
    </xf>
    <xf numFmtId="0" fontId="9" fillId="0" borderId="0" xfId="472" applyFont="1" applyAlignment="1">
      <alignment horizontal="left" vertical="center"/>
    </xf>
    <xf numFmtId="0" fontId="16" fillId="0" borderId="0" xfId="472" applyFont="1" applyAlignment="1">
      <alignment horizontal="left" vertical="center" wrapText="1"/>
    </xf>
    <xf numFmtId="0" fontId="9" fillId="0" borderId="0" xfId="1113" applyFont="1" applyAlignment="1">
      <alignment horizontal="center" vertical="center" wrapText="1"/>
    </xf>
    <xf numFmtId="0" fontId="10" fillId="0" borderId="0" xfId="472" applyFont="1" applyAlignment="1">
      <alignment vertical="center"/>
    </xf>
    <xf numFmtId="0" fontId="7" fillId="0" borderId="0" xfId="472" applyFont="1" applyAlignment="1">
      <alignment horizontal="right" vertical="center"/>
    </xf>
    <xf numFmtId="0" fontId="18" fillId="0" borderId="0" xfId="472" applyFont="1" applyAlignment="1">
      <alignment horizontal="center" vertical="center"/>
    </xf>
    <xf numFmtId="0" fontId="12" fillId="0" borderId="0" xfId="424" applyFont="1" applyAlignment="1">
      <alignment horizontal="right" vertical="center"/>
    </xf>
    <xf numFmtId="0" fontId="19" fillId="0" borderId="0" xfId="424" applyFont="1" applyAlignment="1">
      <alignment horizontal="right" vertical="center"/>
    </xf>
    <xf numFmtId="0" fontId="21" fillId="6" borderId="0" xfId="1121" applyFont="1" applyFill="1" applyAlignment="1">
      <alignment horizontal="right" vertical="center"/>
    </xf>
    <xf numFmtId="0" fontId="7" fillId="0" borderId="0" xfId="1121" applyFont="1" applyAlignment="1">
      <alignment horizontal="left" vertical="center" shrinkToFit="1"/>
    </xf>
    <xf numFmtId="176" fontId="7" fillId="0" borderId="0" xfId="1121" applyNumberFormat="1" applyFont="1" applyAlignment="1">
      <alignment horizontal="left" vertical="center" shrinkToFit="1"/>
    </xf>
    <xf numFmtId="43" fontId="7" fillId="0" borderId="0" xfId="1121" applyNumberFormat="1" applyFont="1" applyAlignment="1">
      <alignment horizontal="right" vertical="center" shrinkToFit="1"/>
    </xf>
    <xf numFmtId="0" fontId="12" fillId="4" borderId="0" xfId="424" applyFont="1" applyFill="1" applyAlignment="1">
      <alignment horizontal="right" vertical="center"/>
    </xf>
    <xf numFmtId="0" fontId="23" fillId="4" borderId="13" xfId="424" applyFont="1" applyFill="1" applyBorder="1">
      <alignment vertical="center"/>
    </xf>
    <xf numFmtId="0" fontId="19" fillId="0" borderId="0" xfId="1121" applyFont="1" applyAlignment="1">
      <alignment horizontal="right" vertical="center"/>
    </xf>
    <xf numFmtId="0" fontId="25" fillId="4" borderId="13" xfId="424" applyFont="1" applyFill="1" applyBorder="1">
      <alignment vertical="center"/>
    </xf>
    <xf numFmtId="0" fontId="21" fillId="6" borderId="0" xfId="1121" applyFont="1" applyFill="1" applyAlignment="1">
      <alignment vertical="center" wrapText="1"/>
    </xf>
    <xf numFmtId="0" fontId="17" fillId="6" borderId="13" xfId="424" applyFont="1" applyFill="1" applyBorder="1" applyAlignment="1">
      <alignment horizontal="center" vertical="center"/>
    </xf>
    <xf numFmtId="0" fontId="21" fillId="0" borderId="0" xfId="1121" applyFont="1" applyAlignment="1">
      <alignment vertical="center" wrapText="1"/>
    </xf>
    <xf numFmtId="176" fontId="12" fillId="4" borderId="0" xfId="1121" applyNumberFormat="1" applyFont="1" applyFill="1" applyAlignment="1">
      <alignment horizontal="right" vertical="center" shrinkToFit="1"/>
    </xf>
    <xf numFmtId="0" fontId="24" fillId="4" borderId="13" xfId="424" applyFont="1" applyFill="1" applyBorder="1">
      <alignment vertical="center"/>
    </xf>
    <xf numFmtId="0" fontId="22" fillId="0" borderId="0" xfId="1121" applyFont="1" applyAlignment="1">
      <alignment horizontal="left" vertical="center"/>
    </xf>
    <xf numFmtId="43" fontId="7" fillId="0" borderId="13" xfId="1121" applyNumberFormat="1" applyFont="1" applyBorder="1" applyAlignment="1">
      <alignment horizontal="right" vertical="center" shrinkToFit="1"/>
    </xf>
    <xf numFmtId="176" fontId="12" fillId="0" borderId="0" xfId="1121" applyNumberFormat="1" applyFont="1" applyAlignment="1">
      <alignment horizontal="left" vertical="center" shrinkToFit="1"/>
    </xf>
    <xf numFmtId="176" fontId="12" fillId="4" borderId="0" xfId="1121" applyNumberFormat="1" applyFont="1" applyFill="1" applyAlignment="1">
      <alignment horizontal="left" vertical="center" shrinkToFit="1"/>
    </xf>
    <xf numFmtId="43" fontId="12" fillId="0" borderId="13" xfId="1121" applyNumberFormat="1" applyFont="1" applyBorder="1" applyAlignment="1">
      <alignment horizontal="right" vertical="center" shrinkToFit="1"/>
    </xf>
    <xf numFmtId="0" fontId="19" fillId="0" borderId="0" xfId="1121" applyFont="1" applyAlignment="1">
      <alignment vertical="center"/>
    </xf>
    <xf numFmtId="0" fontId="12" fillId="4" borderId="0" xfId="1121" applyFont="1" applyFill="1" applyAlignment="1">
      <alignment vertical="center"/>
    </xf>
    <xf numFmtId="43" fontId="19" fillId="0" borderId="13" xfId="1238" applyNumberFormat="1" applyFont="1" applyBorder="1" applyAlignment="1" applyProtection="1">
      <alignment horizontal="right" vertical="center"/>
    </xf>
    <xf numFmtId="0" fontId="18" fillId="4" borderId="0" xfId="424" applyFont="1" applyFill="1">
      <alignment vertical="center"/>
    </xf>
    <xf numFmtId="43" fontId="12" fillId="0" borderId="29" xfId="1121" applyNumberFormat="1" applyFont="1" applyBorder="1" applyAlignment="1">
      <alignment horizontal="right" vertical="center" shrinkToFit="1"/>
    </xf>
    <xf numFmtId="0" fontId="12" fillId="0" borderId="0" xfId="1121" applyFont="1" applyAlignment="1">
      <alignment horizontal="left" vertical="center"/>
    </xf>
    <xf numFmtId="0" fontId="21" fillId="0" borderId="3" xfId="1121" applyFont="1" applyBorder="1" applyAlignment="1">
      <alignment horizontal="right" vertical="center"/>
    </xf>
    <xf numFmtId="176" fontId="12" fillId="0" borderId="30" xfId="1121" applyNumberFormat="1" applyFont="1" applyBorder="1" applyAlignment="1">
      <alignment horizontal="right" vertical="center" shrinkToFit="1"/>
    </xf>
    <xf numFmtId="0" fontId="19" fillId="0" borderId="0" xfId="424" applyFont="1" applyAlignment="1">
      <alignment horizontal="center" vertical="center"/>
    </xf>
    <xf numFmtId="0" fontId="19" fillId="0" borderId="13" xfId="424" applyFont="1" applyBorder="1" applyAlignment="1">
      <alignment horizontal="center" vertical="center"/>
    </xf>
    <xf numFmtId="0" fontId="28" fillId="4" borderId="0" xfId="424" applyFont="1" applyFill="1">
      <alignment vertical="center"/>
    </xf>
    <xf numFmtId="0" fontId="12" fillId="4" borderId="3" xfId="424" applyFont="1" applyFill="1" applyBorder="1" applyAlignment="1">
      <alignment horizontal="right" vertical="center"/>
    </xf>
    <xf numFmtId="0" fontId="29" fillId="0" borderId="0" xfId="409" applyFont="1" applyAlignment="1">
      <alignment vertical="center"/>
    </xf>
    <xf numFmtId="0" fontId="19" fillId="0" borderId="0" xfId="472" applyFont="1" applyAlignment="1">
      <alignment horizontal="right" vertical="center"/>
    </xf>
    <xf numFmtId="0" fontId="7" fillId="0" borderId="0" xfId="409" applyFont="1" applyAlignment="1">
      <alignment horizontal="right" vertical="center"/>
    </xf>
    <xf numFmtId="0" fontId="20" fillId="0" borderId="0" xfId="472" applyFont="1" applyAlignment="1">
      <alignment horizontal="right" vertical="center"/>
    </xf>
    <xf numFmtId="0" fontId="7" fillId="0" borderId="33" xfId="409" applyFont="1" applyBorder="1" applyAlignment="1">
      <alignment horizontal="left" vertical="center"/>
    </xf>
    <xf numFmtId="14" fontId="7" fillId="0" borderId="15" xfId="472" applyNumberFormat="1" applyFont="1" applyBorder="1" applyAlignment="1">
      <alignment horizontal="left" vertical="center" shrinkToFit="1"/>
    </xf>
    <xf numFmtId="0" fontId="7" fillId="0" borderId="15" xfId="472" applyFont="1" applyBorder="1" applyAlignment="1">
      <alignment horizontal="left" vertical="center" shrinkToFit="1"/>
    </xf>
    <xf numFmtId="2" fontId="7" fillId="0" borderId="15" xfId="472" applyNumberFormat="1" applyFont="1" applyBorder="1" applyAlignment="1">
      <alignment horizontal="left" vertical="center" shrinkToFit="1"/>
    </xf>
    <xf numFmtId="209" fontId="7" fillId="0" borderId="15" xfId="472" applyNumberFormat="1" applyFont="1" applyBorder="1" applyAlignment="1">
      <alignment horizontal="left" vertical="center" shrinkToFit="1"/>
    </xf>
    <xf numFmtId="49" fontId="12" fillId="0" borderId="34" xfId="472" applyNumberFormat="1" applyFont="1" applyBorder="1" applyAlignment="1">
      <alignment horizontal="left" vertical="center" shrinkToFit="1"/>
    </xf>
    <xf numFmtId="49" fontId="12" fillId="0" borderId="15" xfId="472" applyNumberFormat="1" applyFont="1" applyBorder="1" applyAlignment="1">
      <alignment horizontal="left" vertical="center" shrinkToFit="1"/>
    </xf>
    <xf numFmtId="49" fontId="12" fillId="0" borderId="35" xfId="472" applyNumberFormat="1" applyFont="1" applyBorder="1" applyAlignment="1">
      <alignment horizontal="left" vertical="center" shrinkToFit="1"/>
    </xf>
    <xf numFmtId="49" fontId="7" fillId="0" borderId="36" xfId="472" applyNumberFormat="1" applyFont="1" applyBorder="1" applyAlignment="1">
      <alignment horizontal="left" vertical="center" shrinkToFit="1"/>
    </xf>
    <xf numFmtId="49" fontId="7" fillId="0" borderId="33" xfId="472" applyNumberFormat="1" applyFont="1" applyBorder="1" applyAlignment="1">
      <alignment horizontal="left" vertical="center" shrinkToFit="1"/>
    </xf>
    <xf numFmtId="0" fontId="6" fillId="0" borderId="0" xfId="472" applyFont="1" applyAlignment="1">
      <alignment horizontal="left" vertical="center"/>
    </xf>
    <xf numFmtId="0" fontId="7" fillId="0" borderId="37" xfId="409" applyFont="1" applyBorder="1" applyAlignment="1">
      <alignment horizontal="left" vertical="center"/>
    </xf>
    <xf numFmtId="0" fontId="7" fillId="0" borderId="38" xfId="409" applyFont="1" applyBorder="1" applyAlignment="1">
      <alignment horizontal="left" vertical="center"/>
    </xf>
    <xf numFmtId="14" fontId="7" fillId="0" borderId="38" xfId="472" applyNumberFormat="1" applyFont="1" applyBorder="1" applyAlignment="1">
      <alignment horizontal="left" vertical="center" shrinkToFit="1"/>
    </xf>
    <xf numFmtId="0" fontId="7" fillId="0" borderId="38" xfId="472" applyFont="1" applyBorder="1" applyAlignment="1">
      <alignment horizontal="left" vertical="center" shrinkToFit="1"/>
    </xf>
    <xf numFmtId="49" fontId="7" fillId="0" borderId="0" xfId="472" applyNumberFormat="1" applyFont="1" applyAlignment="1">
      <alignment horizontal="left" vertical="center" shrinkToFit="1"/>
    </xf>
    <xf numFmtId="0" fontId="19" fillId="0" borderId="0" xfId="1113" applyFont="1" applyAlignment="1">
      <alignment horizontal="left" vertical="center"/>
    </xf>
    <xf numFmtId="0" fontId="6" fillId="0" borderId="0" xfId="472" applyFont="1" applyAlignment="1">
      <alignment vertical="center"/>
    </xf>
    <xf numFmtId="0" fontId="17" fillId="0" borderId="0" xfId="472" applyFont="1" applyAlignment="1">
      <alignment horizontal="left" vertical="center"/>
    </xf>
    <xf numFmtId="0" fontId="7" fillId="0" borderId="0" xfId="472" applyFont="1" applyAlignment="1">
      <alignment horizontal="left" vertical="center" shrinkToFit="1"/>
    </xf>
    <xf numFmtId="0" fontId="21" fillId="0" borderId="7" xfId="424" applyFont="1" applyBorder="1">
      <alignment vertical="center"/>
    </xf>
    <xf numFmtId="0" fontId="18" fillId="0" borderId="8" xfId="472" applyFont="1" applyBorder="1" applyAlignment="1">
      <alignment vertical="center"/>
    </xf>
    <xf numFmtId="0" fontId="21" fillId="0" borderId="9" xfId="424" applyFont="1" applyBorder="1">
      <alignment vertical="center"/>
    </xf>
    <xf numFmtId="0" fontId="21" fillId="0" borderId="10" xfId="424" applyFont="1" applyBorder="1">
      <alignment vertical="center"/>
    </xf>
    <xf numFmtId="0" fontId="18" fillId="0" borderId="11" xfId="472" applyFont="1" applyBorder="1" applyAlignment="1">
      <alignment vertical="center"/>
    </xf>
    <xf numFmtId="2" fontId="7" fillId="0" borderId="38" xfId="472" applyNumberFormat="1" applyFont="1" applyBorder="1" applyAlignment="1">
      <alignment horizontal="left" vertical="center" shrinkToFit="1"/>
    </xf>
    <xf numFmtId="209" fontId="7" fillId="0" borderId="38" xfId="472" applyNumberFormat="1" applyFont="1" applyBorder="1" applyAlignment="1">
      <alignment horizontal="left" vertical="center" shrinkToFit="1"/>
    </xf>
    <xf numFmtId="49" fontId="12" fillId="0" borderId="40" xfId="472" applyNumberFormat="1" applyFont="1" applyBorder="1" applyAlignment="1">
      <alignment horizontal="left" vertical="center" shrinkToFit="1"/>
    </xf>
    <xf numFmtId="49" fontId="12" fillId="0" borderId="38" xfId="472" applyNumberFormat="1" applyFont="1" applyBorder="1" applyAlignment="1">
      <alignment horizontal="left" vertical="center" shrinkToFit="1"/>
    </xf>
    <xf numFmtId="49" fontId="12" fillId="0" borderId="42" xfId="472" applyNumberFormat="1" applyFont="1" applyBorder="1" applyAlignment="1">
      <alignment horizontal="left" vertical="center" shrinkToFit="1"/>
    </xf>
    <xf numFmtId="49" fontId="7" fillId="0" borderId="43" xfId="472" applyNumberFormat="1" applyFont="1" applyBorder="1" applyAlignment="1">
      <alignment horizontal="left" vertical="center" shrinkToFit="1"/>
    </xf>
    <xf numFmtId="0" fontId="7" fillId="0" borderId="0" xfId="472" applyFont="1" applyAlignment="1">
      <alignment horizontal="left" vertical="center"/>
    </xf>
    <xf numFmtId="0" fontId="7" fillId="0" borderId="0" xfId="1109" applyFont="1" applyAlignment="1" applyProtection="1">
      <alignment horizontal="center" vertical="center"/>
      <protection locked="0"/>
    </xf>
    <xf numFmtId="0" fontId="6" fillId="4" borderId="0" xfId="413" applyFont="1" applyFill="1" applyAlignment="1">
      <alignment vertical="center" shrinkToFit="1"/>
    </xf>
    <xf numFmtId="0" fontId="12" fillId="4" borderId="0" xfId="413" applyFont="1" applyFill="1" applyAlignment="1">
      <alignment horizontal="right" vertical="center"/>
    </xf>
    <xf numFmtId="0" fontId="12" fillId="4" borderId="0" xfId="413" applyFont="1" applyFill="1">
      <alignment vertical="center"/>
    </xf>
    <xf numFmtId="0" fontId="30" fillId="11" borderId="44" xfId="0" applyFont="1" applyFill="1" applyBorder="1" applyAlignment="1">
      <alignment vertical="center"/>
    </xf>
    <xf numFmtId="0" fontId="24" fillId="0" borderId="0" xfId="0" applyFont="1" applyAlignment="1">
      <alignment horizontal="left" vertical="center"/>
    </xf>
    <xf numFmtId="0" fontId="32" fillId="0" borderId="0" xfId="0" applyFont="1"/>
    <xf numFmtId="0" fontId="20" fillId="8" borderId="30" xfId="0" applyFont="1" applyFill="1" applyBorder="1" applyAlignment="1">
      <alignment vertical="center"/>
    </xf>
    <xf numFmtId="0" fontId="33" fillId="13" borderId="0" xfId="1351" applyFont="1" applyFill="1" applyAlignment="1" applyProtection="1">
      <alignment vertical="center"/>
    </xf>
    <xf numFmtId="0" fontId="6" fillId="4" borderId="0" xfId="413" applyFont="1" applyFill="1" applyAlignment="1">
      <alignment horizontal="left" vertical="center" shrinkToFit="1"/>
    </xf>
    <xf numFmtId="0" fontId="21" fillId="4" borderId="0" xfId="413" applyFont="1" applyFill="1">
      <alignment vertical="center"/>
    </xf>
    <xf numFmtId="0" fontId="24" fillId="14" borderId="0" xfId="0" applyFont="1" applyFill="1" applyAlignment="1">
      <alignment vertical="center"/>
    </xf>
    <xf numFmtId="0" fontId="35" fillId="0" borderId="0" xfId="0" applyFont="1" applyAlignment="1">
      <alignment vertical="center"/>
    </xf>
    <xf numFmtId="0" fontId="19" fillId="4" borderId="0" xfId="413" applyFont="1" applyFill="1">
      <alignment vertical="center"/>
    </xf>
    <xf numFmtId="0" fontId="19" fillId="0" borderId="0" xfId="1109" applyFont="1" applyAlignment="1" applyProtection="1">
      <alignment horizontal="left" vertical="center"/>
      <protection locked="0"/>
    </xf>
    <xf numFmtId="0" fontId="12" fillId="3" borderId="0" xfId="413" applyFont="1" applyFill="1" applyAlignment="1">
      <alignment horizontal="right" vertical="center"/>
    </xf>
    <xf numFmtId="0" fontId="12" fillId="3" borderId="0" xfId="413" applyFont="1" applyFill="1">
      <alignment vertical="center"/>
    </xf>
    <xf numFmtId="0" fontId="24" fillId="3" borderId="0" xfId="0" applyFont="1" applyFill="1" applyAlignment="1">
      <alignment vertical="center"/>
    </xf>
    <xf numFmtId="0" fontId="7" fillId="3" borderId="0" xfId="517" applyFont="1" applyFill="1">
      <alignment vertical="center"/>
    </xf>
    <xf numFmtId="0" fontId="7" fillId="3" borderId="0" xfId="1109" applyFont="1" applyFill="1" applyAlignment="1" applyProtection="1">
      <alignment horizontal="center" vertical="center"/>
      <protection locked="0"/>
    </xf>
    <xf numFmtId="0" fontId="41" fillId="3" borderId="0" xfId="0" applyFont="1" applyFill="1" applyAlignment="1">
      <alignment vertical="center"/>
    </xf>
    <xf numFmtId="0" fontId="41" fillId="0" borderId="0" xfId="0" applyFont="1" applyAlignment="1">
      <alignment vertical="center"/>
    </xf>
    <xf numFmtId="0" fontId="12" fillId="4" borderId="0" xfId="413" applyFont="1" applyFill="1" applyAlignment="1">
      <alignment vertical="center" wrapText="1"/>
    </xf>
    <xf numFmtId="0" fontId="7" fillId="0" borderId="0" xfId="0" applyFont="1"/>
    <xf numFmtId="0" fontId="12" fillId="0" borderId="0" xfId="517" applyFont="1">
      <alignment vertical="center"/>
    </xf>
    <xf numFmtId="0" fontId="12" fillId="0" borderId="0" xfId="1109" applyFont="1" applyAlignment="1" applyProtection="1">
      <alignment vertical="center"/>
      <protection locked="0"/>
    </xf>
    <xf numFmtId="9" fontId="12" fillId="0" borderId="0" xfId="531" applyFont="1" applyAlignment="1">
      <alignment vertical="center"/>
    </xf>
    <xf numFmtId="0" fontId="7" fillId="0" borderId="0" xfId="1109" applyFont="1" applyAlignment="1" applyProtection="1">
      <alignment vertical="center"/>
      <protection locked="0"/>
    </xf>
    <xf numFmtId="0" fontId="7" fillId="0" borderId="0" xfId="0" applyFont="1" applyAlignment="1" applyProtection="1">
      <alignment vertical="center"/>
      <protection locked="0"/>
    </xf>
    <xf numFmtId="176" fontId="7" fillId="0" borderId="0" xfId="1352" applyNumberFormat="1" applyFont="1" applyFill="1" applyAlignment="1" applyProtection="1">
      <alignment horizontal="right" vertical="center" shrinkToFit="1"/>
      <protection locked="0"/>
    </xf>
    <xf numFmtId="176" fontId="12" fillId="0" borderId="0" xfId="1352" applyNumberFormat="1" applyFont="1" applyBorder="1" applyAlignment="1">
      <alignment horizontal="center" vertical="center"/>
    </xf>
    <xf numFmtId="176" fontId="12" fillId="0" borderId="0" xfId="1352" applyNumberFormat="1" applyFont="1" applyBorder="1" applyAlignment="1">
      <alignment vertical="center"/>
    </xf>
    <xf numFmtId="0" fontId="12" fillId="0" borderId="0" xfId="0" applyFont="1" applyAlignment="1">
      <alignment vertical="center"/>
    </xf>
    <xf numFmtId="176" fontId="7" fillId="0" borderId="0" xfId="162" applyFont="1" applyFill="1" applyAlignment="1" applyProtection="1">
      <alignment horizontal="right" vertical="center" shrinkToFit="1"/>
      <protection locked="0"/>
    </xf>
    <xf numFmtId="0" fontId="7" fillId="0" borderId="0" xfId="1114" applyFont="1" applyAlignment="1" applyProtection="1">
      <alignment horizontal="center" vertical="center"/>
      <protection locked="0"/>
    </xf>
    <xf numFmtId="0" fontId="6" fillId="0" borderId="0" xfId="1109" applyFont="1" applyAlignment="1" applyProtection="1">
      <alignment horizontal="center" vertical="center"/>
      <protection locked="0"/>
    </xf>
    <xf numFmtId="0" fontId="20" fillId="8" borderId="44" xfId="0" applyFont="1" applyFill="1" applyBorder="1" applyAlignment="1">
      <alignment vertical="center"/>
    </xf>
    <xf numFmtId="0" fontId="19" fillId="8" borderId="44" xfId="0" applyFont="1" applyFill="1" applyBorder="1" applyAlignment="1">
      <alignment vertical="center"/>
    </xf>
    <xf numFmtId="0" fontId="6" fillId="0" borderId="0" xfId="0" applyFont="1" applyAlignment="1" applyProtection="1">
      <alignment vertical="center"/>
      <protection locked="0"/>
    </xf>
    <xf numFmtId="211" fontId="20" fillId="0" borderId="0" xfId="520" applyNumberFormat="1" applyFont="1" applyAlignment="1" applyProtection="1">
      <alignment horizontal="right" vertical="center"/>
      <protection locked="0"/>
    </xf>
    <xf numFmtId="211" fontId="20" fillId="0" borderId="0" xfId="520" applyNumberFormat="1" applyFont="1" applyAlignment="1" applyProtection="1">
      <alignment vertical="center" wrapText="1"/>
      <protection locked="0"/>
    </xf>
    <xf numFmtId="0" fontId="19" fillId="0" borderId="0" xfId="0" applyFont="1" applyAlignment="1">
      <alignment horizontal="center" vertical="center"/>
    </xf>
    <xf numFmtId="176" fontId="6" fillId="0" borderId="0" xfId="1352" applyNumberFormat="1" applyFont="1" applyFill="1" applyBorder="1" applyAlignment="1" applyProtection="1">
      <alignment horizontal="center" vertical="center" shrinkToFit="1"/>
      <protection locked="0"/>
    </xf>
    <xf numFmtId="0" fontId="19" fillId="0" borderId="0" xfId="1352" applyNumberFormat="1" applyFont="1" applyFill="1" applyBorder="1" applyAlignment="1" applyProtection="1">
      <alignment horizontal="left" vertical="center" shrinkToFit="1"/>
      <protection locked="0"/>
    </xf>
    <xf numFmtId="176" fontId="6" fillId="0" borderId="0" xfId="1352" applyNumberFormat="1" applyFont="1" applyBorder="1" applyAlignment="1">
      <alignment horizontal="center" vertical="center"/>
    </xf>
    <xf numFmtId="176" fontId="6" fillId="0" borderId="0" xfId="1352" applyNumberFormat="1" applyFont="1" applyBorder="1" applyAlignment="1">
      <alignment horizontal="left" vertical="center"/>
    </xf>
    <xf numFmtId="0" fontId="6" fillId="0" borderId="0" xfId="0" applyFont="1" applyAlignment="1">
      <alignment horizontal="left" vertical="center"/>
    </xf>
    <xf numFmtId="0" fontId="6" fillId="0" borderId="0" xfId="0" applyFont="1" applyAlignment="1">
      <alignment horizontal="left"/>
    </xf>
    <xf numFmtId="0" fontId="6" fillId="0" borderId="0" xfId="1109" applyFont="1" applyAlignment="1" applyProtection="1">
      <alignment horizontal="left" vertical="center"/>
      <protection locked="0"/>
    </xf>
    <xf numFmtId="0" fontId="20" fillId="0" borderId="0" xfId="0" applyFont="1" applyAlignment="1">
      <alignment horizontal="center"/>
    </xf>
    <xf numFmtId="0" fontId="7" fillId="0" borderId="0" xfId="0" applyFont="1" applyAlignment="1">
      <alignment horizontal="right"/>
    </xf>
    <xf numFmtId="176" fontId="6" fillId="0" borderId="0" xfId="162" applyFont="1" applyFill="1" applyBorder="1" applyAlignment="1" applyProtection="1">
      <alignment horizontal="left" vertical="center" shrinkToFit="1"/>
      <protection locked="0"/>
    </xf>
    <xf numFmtId="0" fontId="19" fillId="0" borderId="0" xfId="1114" applyFont="1" applyAlignment="1" applyProtection="1">
      <alignment horizontal="left" vertical="center"/>
      <protection locked="0"/>
    </xf>
    <xf numFmtId="176" fontId="7" fillId="0" borderId="0" xfId="170" applyFont="1" applyFill="1" applyAlignment="1" applyProtection="1">
      <alignment horizontal="center" vertical="center" shrinkToFit="1"/>
      <protection locked="0"/>
    </xf>
    <xf numFmtId="176" fontId="19" fillId="0" borderId="0" xfId="170" applyFont="1" applyFill="1" applyBorder="1" applyAlignment="1">
      <alignment horizontal="center" vertical="center" shrinkToFit="1"/>
    </xf>
    <xf numFmtId="176" fontId="7" fillId="0" borderId="0" xfId="170" applyFont="1" applyFill="1" applyBorder="1" applyAlignment="1">
      <alignment horizontal="right" vertical="center" shrinkToFit="1"/>
    </xf>
    <xf numFmtId="176" fontId="42" fillId="0" borderId="0" xfId="162" applyFont="1" applyFill="1" applyBorder="1" applyAlignment="1" applyProtection="1">
      <alignment horizontal="center" vertical="center" shrinkToFit="1"/>
      <protection locked="0"/>
    </xf>
    <xf numFmtId="176" fontId="6" fillId="0" borderId="0" xfId="1109" applyNumberFormat="1" applyFont="1" applyAlignment="1" applyProtection="1">
      <alignment horizontal="center" vertical="center" shrinkToFit="1"/>
      <protection locked="0"/>
    </xf>
    <xf numFmtId="176" fontId="12" fillId="0" borderId="0" xfId="1352" applyNumberFormat="1" applyFont="1" applyFill="1" applyBorder="1" applyAlignment="1">
      <alignment horizontal="right" vertical="center" shrinkToFit="1"/>
    </xf>
    <xf numFmtId="0" fontId="6" fillId="0" borderId="0" xfId="1114" applyFont="1" applyAlignment="1" applyProtection="1">
      <alignment vertical="center"/>
      <protection locked="0"/>
    </xf>
    <xf numFmtId="0" fontId="6" fillId="0" borderId="0" xfId="1114" applyFont="1" applyAlignment="1" applyProtection="1">
      <alignment horizontal="left" vertical="center"/>
      <protection locked="0"/>
    </xf>
    <xf numFmtId="176" fontId="6" fillId="0" borderId="0" xfId="1352" applyNumberFormat="1" applyFont="1" applyFill="1" applyBorder="1" applyAlignment="1" applyProtection="1">
      <alignment horizontal="left" vertical="center" shrinkToFit="1"/>
      <protection locked="0"/>
    </xf>
    <xf numFmtId="176" fontId="7" fillId="0" borderId="0" xfId="1352" applyNumberFormat="1" applyFont="1" applyFill="1" applyBorder="1" applyAlignment="1" applyProtection="1">
      <alignment horizontal="right" vertical="center" shrinkToFit="1"/>
      <protection locked="0"/>
    </xf>
    <xf numFmtId="0" fontId="19" fillId="0" borderId="0" xfId="0" applyFont="1" applyAlignment="1">
      <alignment horizontal="left" vertical="center"/>
    </xf>
    <xf numFmtId="176" fontId="6" fillId="3" borderId="0" xfId="1352" applyNumberFormat="1" applyFont="1" applyFill="1" applyBorder="1" applyAlignment="1" applyProtection="1">
      <alignment horizontal="center" vertical="center" shrinkToFit="1"/>
      <protection locked="0"/>
    </xf>
    <xf numFmtId="176" fontId="7" fillId="3" borderId="0" xfId="1352" applyNumberFormat="1" applyFont="1" applyFill="1" applyBorder="1" applyAlignment="1" applyProtection="1">
      <alignment horizontal="right" vertical="center" shrinkToFit="1"/>
      <protection locked="0"/>
    </xf>
    <xf numFmtId="0" fontId="19" fillId="3" borderId="0" xfId="0" applyFont="1" applyFill="1" applyAlignment="1">
      <alignment horizontal="left" vertical="center"/>
    </xf>
    <xf numFmtId="0" fontId="19" fillId="3" borderId="0" xfId="0" applyFont="1" applyFill="1" applyAlignment="1">
      <alignment horizontal="center" vertical="center"/>
    </xf>
    <xf numFmtId="0" fontId="12" fillId="3" borderId="0" xfId="0" applyFont="1" applyFill="1" applyAlignment="1">
      <alignment vertical="center"/>
    </xf>
    <xf numFmtId="0" fontId="7" fillId="0" borderId="0" xfId="0" applyFont="1" applyAlignment="1">
      <alignment vertical="center"/>
    </xf>
    <xf numFmtId="0" fontId="12" fillId="4" borderId="0" xfId="0" applyFont="1" applyFill="1" applyAlignment="1">
      <alignment vertical="center"/>
    </xf>
    <xf numFmtId="0" fontId="20" fillId="0" borderId="0" xfId="397" applyFont="1" applyAlignment="1">
      <alignment vertical="center"/>
    </xf>
    <xf numFmtId="0" fontId="20" fillId="3" borderId="0" xfId="397" applyFont="1" applyFill="1" applyAlignment="1">
      <alignment vertical="center"/>
    </xf>
    <xf numFmtId="176" fontId="12" fillId="3" borderId="0" xfId="1352" applyNumberFormat="1" applyFont="1" applyFill="1" applyBorder="1" applyAlignment="1">
      <alignment vertical="center"/>
    </xf>
    <xf numFmtId="176" fontId="12" fillId="3" borderId="0" xfId="1352" applyNumberFormat="1" applyFont="1" applyFill="1" applyBorder="1" applyAlignment="1">
      <alignment horizontal="center" vertical="center"/>
    </xf>
    <xf numFmtId="0" fontId="7" fillId="3" borderId="0" xfId="0" applyFont="1" applyFill="1"/>
    <xf numFmtId="176" fontId="12" fillId="0" borderId="0" xfId="1352" applyNumberFormat="1" applyFont="1" applyFill="1" applyBorder="1" applyAlignment="1">
      <alignment vertical="center"/>
    </xf>
    <xf numFmtId="10" fontId="20" fillId="0" borderId="0" xfId="1109" applyNumberFormat="1" applyFont="1" applyAlignment="1" applyProtection="1">
      <alignment horizontal="right" vertical="center" shrinkToFit="1"/>
      <protection locked="0"/>
    </xf>
    <xf numFmtId="176" fontId="12" fillId="0" borderId="0" xfId="162" applyFont="1" applyFill="1" applyBorder="1" applyAlignment="1">
      <alignment horizontal="right" vertical="center" shrinkToFit="1"/>
    </xf>
    <xf numFmtId="10" fontId="43" fillId="3" borderId="0" xfId="531" applyNumberFormat="1" applyFont="1" applyFill="1" applyBorder="1" applyAlignment="1" applyProtection="1">
      <alignment horizontal="right" vertical="center" shrinkToFit="1"/>
    </xf>
    <xf numFmtId="0" fontId="7" fillId="3" borderId="0" xfId="1114" applyFont="1" applyFill="1" applyAlignment="1" applyProtection="1">
      <alignment horizontal="center" vertical="center"/>
      <protection locked="0"/>
    </xf>
    <xf numFmtId="0" fontId="7" fillId="3" borderId="0" xfId="0" applyFont="1" applyFill="1" applyAlignment="1" applyProtection="1">
      <alignment vertical="center"/>
      <protection locked="0"/>
    </xf>
    <xf numFmtId="0" fontId="45" fillId="0" borderId="0" xfId="397" applyFont="1" applyAlignment="1">
      <alignment vertical="center"/>
    </xf>
    <xf numFmtId="176" fontId="12" fillId="0" borderId="0" xfId="1352" applyNumberFormat="1" applyFont="1" applyBorder="1" applyAlignment="1">
      <alignment horizontal="right" vertical="center" shrinkToFit="1"/>
    </xf>
    <xf numFmtId="9" fontId="43" fillId="0" borderId="0" xfId="1" applyFont="1" applyFill="1" applyBorder="1" applyAlignment="1" applyProtection="1">
      <alignment horizontal="right" vertical="center" shrinkToFit="1"/>
    </xf>
    <xf numFmtId="176" fontId="42" fillId="0" borderId="0" xfId="1352" applyNumberFormat="1" applyFont="1" applyFill="1" applyBorder="1" applyAlignment="1" applyProtection="1">
      <alignment horizontal="right" vertical="center" shrinkToFit="1"/>
      <protection locked="0"/>
    </xf>
    <xf numFmtId="176" fontId="6" fillId="0" borderId="0" xfId="1352" applyNumberFormat="1" applyFont="1" applyFill="1" applyBorder="1" applyAlignment="1" applyProtection="1">
      <alignment horizontal="right" vertical="center" shrinkToFit="1"/>
      <protection locked="0"/>
    </xf>
    <xf numFmtId="176" fontId="7" fillId="0" borderId="0" xfId="162" applyFont="1" applyFill="1" applyBorder="1" applyAlignment="1" applyProtection="1">
      <alignment horizontal="right" vertical="center" shrinkToFit="1"/>
      <protection locked="0"/>
    </xf>
    <xf numFmtId="176" fontId="7" fillId="4" borderId="0" xfId="1352" applyNumberFormat="1" applyFont="1" applyFill="1" applyBorder="1" applyAlignment="1" applyProtection="1">
      <alignment horizontal="center" vertical="center" shrinkToFit="1"/>
      <protection locked="0"/>
    </xf>
    <xf numFmtId="176" fontId="7" fillId="0" borderId="0" xfId="1352" applyNumberFormat="1" applyFont="1" applyFill="1" applyBorder="1" applyAlignment="1" applyProtection="1">
      <alignment horizontal="center" vertical="center" shrinkToFit="1"/>
      <protection locked="0"/>
    </xf>
    <xf numFmtId="0" fontId="12" fillId="0" borderId="0" xfId="512" applyFont="1">
      <alignment vertical="center"/>
    </xf>
    <xf numFmtId="0" fontId="12" fillId="0" borderId="0" xfId="518" applyFont="1" applyAlignment="1">
      <alignment vertical="center"/>
    </xf>
    <xf numFmtId="0" fontId="12" fillId="0" borderId="0" xfId="1114" applyFont="1" applyAlignment="1" applyProtection="1">
      <alignment vertical="center"/>
      <protection locked="0"/>
    </xf>
    <xf numFmtId="0" fontId="12" fillId="0" borderId="0" xfId="512" applyFont="1" applyAlignment="1">
      <alignment horizontal="center" vertical="center"/>
    </xf>
    <xf numFmtId="0" fontId="12" fillId="0" borderId="0" xfId="1109" applyFont="1" applyAlignment="1" applyProtection="1">
      <alignment horizontal="center" vertical="center"/>
      <protection locked="0"/>
    </xf>
    <xf numFmtId="9" fontId="12" fillId="0" borderId="0" xfId="532" applyFont="1" applyAlignment="1">
      <alignment vertical="center"/>
    </xf>
    <xf numFmtId="9" fontId="12" fillId="0" borderId="0" xfId="530" applyFont="1" applyAlignment="1">
      <alignment vertical="center"/>
    </xf>
    <xf numFmtId="9" fontId="12" fillId="0" borderId="0" xfId="530" applyFont="1" applyAlignment="1">
      <alignment horizontal="center" vertical="center"/>
    </xf>
    <xf numFmtId="0" fontId="7" fillId="0" borderId="0" xfId="1109" applyFont="1" applyAlignment="1" applyProtection="1">
      <alignment horizontal="right" vertical="center"/>
      <protection locked="0"/>
    </xf>
    <xf numFmtId="0" fontId="24" fillId="0" borderId="0" xfId="0" applyFont="1"/>
    <xf numFmtId="0" fontId="33" fillId="13" borderId="0" xfId="1351" applyFont="1" applyFill="1" applyAlignment="1">
      <alignment vertical="center"/>
    </xf>
    <xf numFmtId="0" fontId="12" fillId="0" borderId="0" xfId="0" applyFont="1" applyAlignment="1" applyProtection="1">
      <alignment vertical="center"/>
      <protection locked="0"/>
    </xf>
    <xf numFmtId="183" fontId="24" fillId="0" borderId="63" xfId="0" applyNumberFormat="1" applyFont="1" applyBorder="1" applyAlignment="1">
      <alignment horizontal="right" vertical="center"/>
    </xf>
    <xf numFmtId="183" fontId="24" fillId="0" borderId="24" xfId="0" applyNumberFormat="1" applyFont="1" applyBorder="1" applyAlignment="1">
      <alignment horizontal="right" vertical="center"/>
    </xf>
    <xf numFmtId="0" fontId="46" fillId="0" borderId="0" xfId="0" applyFont="1" applyAlignment="1">
      <alignment horizontal="left" vertical="center"/>
    </xf>
    <xf numFmtId="0" fontId="20" fillId="0" borderId="0" xfId="0" applyFont="1" applyAlignment="1">
      <alignment vertical="center"/>
    </xf>
    <xf numFmtId="0" fontId="16" fillId="0" borderId="0" xfId="0" applyFont="1" applyAlignment="1">
      <alignment horizontal="left" vertical="center"/>
    </xf>
    <xf numFmtId="0" fontId="7" fillId="0" borderId="0" xfId="0" applyFont="1" applyAlignment="1">
      <alignment horizontal="left" vertical="center"/>
    </xf>
    <xf numFmtId="0" fontId="20" fillId="0" borderId="0" xfId="0" applyFont="1" applyAlignment="1">
      <alignment vertical="center" wrapText="1"/>
    </xf>
    <xf numFmtId="0" fontId="20" fillId="8" borderId="64" xfId="0" applyFont="1" applyFill="1" applyBorder="1" applyAlignment="1">
      <alignment vertical="center"/>
    </xf>
    <xf numFmtId="183" fontId="7" fillId="0" borderId="65" xfId="0" applyNumberFormat="1" applyFont="1" applyBorder="1" applyAlignment="1">
      <alignment horizontal="right" vertical="center"/>
    </xf>
    <xf numFmtId="0" fontId="19" fillId="0" borderId="0" xfId="1109" applyFont="1" applyAlignment="1" applyProtection="1">
      <alignment horizontal="center" vertical="center"/>
      <protection locked="0"/>
    </xf>
    <xf numFmtId="0" fontId="12" fillId="4" borderId="0" xfId="483" applyFont="1" applyFill="1" applyAlignment="1">
      <alignment vertical="center" shrinkToFit="1"/>
    </xf>
    <xf numFmtId="49" fontId="19" fillId="0" borderId="0" xfId="1114" applyNumberFormat="1" applyFont="1" applyAlignment="1" applyProtection="1">
      <alignment horizontal="left" vertical="center" shrinkToFit="1"/>
      <protection locked="0"/>
    </xf>
    <xf numFmtId="49" fontId="19" fillId="0" borderId="0" xfId="1114" applyNumberFormat="1" applyFont="1" applyAlignment="1" applyProtection="1">
      <alignment horizontal="center" vertical="center" wrapText="1"/>
      <protection locked="0"/>
    </xf>
    <xf numFmtId="0" fontId="18" fillId="0" borderId="0" xfId="0" applyFont="1" applyAlignment="1">
      <alignment vertical="center"/>
    </xf>
    <xf numFmtId="10" fontId="19" fillId="0" borderId="0" xfId="532" applyNumberFormat="1" applyFont="1" applyFill="1" applyBorder="1" applyAlignment="1" applyProtection="1">
      <alignment horizontal="center" vertical="center" shrinkToFit="1"/>
      <protection locked="0"/>
    </xf>
    <xf numFmtId="0" fontId="19" fillId="0" borderId="0" xfId="1114" applyFont="1" applyAlignment="1" applyProtection="1">
      <alignment horizontal="center" vertical="center" shrinkToFit="1"/>
      <protection locked="0"/>
    </xf>
    <xf numFmtId="9" fontId="12" fillId="0" borderId="0" xfId="530" applyFont="1" applyBorder="1" applyAlignment="1">
      <alignment vertical="center"/>
    </xf>
    <xf numFmtId="9" fontId="12" fillId="0" borderId="0" xfId="531" applyFont="1" applyFill="1" applyAlignment="1">
      <alignment vertical="center"/>
    </xf>
    <xf numFmtId="9" fontId="12" fillId="0" borderId="0" xfId="517" applyNumberFormat="1" applyFont="1">
      <alignment vertical="center"/>
    </xf>
    <xf numFmtId="0" fontId="12" fillId="0" borderId="0" xfId="531" applyNumberFormat="1" applyFont="1" applyAlignment="1">
      <alignment vertical="center"/>
    </xf>
    <xf numFmtId="213" fontId="7" fillId="0" borderId="0" xfId="1109" applyNumberFormat="1" applyFont="1" applyAlignment="1" applyProtection="1">
      <alignment horizontal="left" vertical="center" shrinkToFit="1"/>
      <protection locked="0"/>
    </xf>
    <xf numFmtId="0" fontId="42" fillId="0" borderId="0" xfId="1109" applyFont="1" applyAlignment="1" applyProtection="1">
      <alignment horizontal="center" vertical="center" wrapText="1"/>
      <protection locked="0"/>
    </xf>
    <xf numFmtId="214" fontId="42" fillId="0" borderId="0" xfId="1109" applyNumberFormat="1" applyFont="1" applyAlignment="1" applyProtection="1">
      <alignment horizontal="right" vertical="center" wrapText="1"/>
      <protection locked="0"/>
    </xf>
    <xf numFmtId="176" fontId="42" fillId="0" borderId="0" xfId="162" applyFont="1" applyFill="1" applyBorder="1" applyAlignment="1" applyProtection="1">
      <alignment horizontal="right" vertical="center" shrinkToFit="1"/>
      <protection locked="0"/>
    </xf>
    <xf numFmtId="9" fontId="42" fillId="0" borderId="0" xfId="531" applyFont="1" applyFill="1" applyBorder="1" applyAlignment="1" applyProtection="1">
      <alignment horizontal="right" vertical="center" shrinkToFit="1"/>
      <protection locked="0"/>
    </xf>
    <xf numFmtId="176" fontId="7" fillId="0" borderId="0" xfId="162" applyFont="1" applyFill="1" applyBorder="1" applyAlignment="1" applyProtection="1">
      <alignment horizontal="center" vertical="center" shrinkToFit="1"/>
      <protection locked="0"/>
    </xf>
    <xf numFmtId="49" fontId="20" fillId="0" borderId="0" xfId="1109" applyNumberFormat="1" applyFont="1" applyAlignment="1" applyProtection="1">
      <alignment horizontal="center" vertical="center" shrinkToFit="1"/>
      <protection locked="0"/>
    </xf>
    <xf numFmtId="176" fontId="19" fillId="0" borderId="0" xfId="1109" applyNumberFormat="1" applyFont="1" applyAlignment="1" applyProtection="1">
      <alignment horizontal="center" vertical="center" shrinkToFit="1"/>
      <protection locked="0"/>
    </xf>
    <xf numFmtId="183" fontId="12" fillId="0" borderId="0" xfId="162" applyNumberFormat="1" applyFont="1" applyFill="1" applyBorder="1" applyAlignment="1">
      <alignment horizontal="right" vertical="center" shrinkToFit="1"/>
    </xf>
    <xf numFmtId="10" fontId="6" fillId="0" borderId="0" xfId="1109" applyNumberFormat="1" applyFont="1" applyAlignment="1" applyProtection="1">
      <alignment horizontal="right" vertical="center" shrinkToFit="1"/>
      <protection locked="0"/>
    </xf>
    <xf numFmtId="0" fontId="18" fillId="0" borderId="0" xfId="518" applyFont="1" applyAlignment="1">
      <alignment vertical="center"/>
    </xf>
    <xf numFmtId="183" fontId="12" fillId="0" borderId="0" xfId="1352" applyNumberFormat="1" applyFont="1" applyFill="1" applyBorder="1" applyAlignment="1">
      <alignment horizontal="right" vertical="center" shrinkToFit="1"/>
    </xf>
    <xf numFmtId="0" fontId="6" fillId="0" borderId="0" xfId="518" applyFont="1" applyAlignment="1">
      <alignment horizontal="left" vertical="center"/>
    </xf>
    <xf numFmtId="0" fontId="24" fillId="0" borderId="0" xfId="518" applyFont="1" applyAlignment="1">
      <alignment vertical="center"/>
    </xf>
    <xf numFmtId="0" fontId="19" fillId="0" borderId="0" xfId="518" applyFont="1" applyAlignment="1">
      <alignment vertical="center"/>
    </xf>
    <xf numFmtId="176" fontId="12" fillId="0" borderId="0" xfId="163" applyFont="1" applyFill="1" applyBorder="1" applyAlignment="1">
      <alignment vertical="center"/>
    </xf>
    <xf numFmtId="0" fontId="7" fillId="4" borderId="0" xfId="1114" applyFont="1" applyFill="1" applyAlignment="1" applyProtection="1">
      <alignment horizontal="center" vertical="center"/>
      <protection locked="0"/>
    </xf>
    <xf numFmtId="0" fontId="25" fillId="0" borderId="0" xfId="1114" applyFont="1" applyAlignment="1" applyProtection="1">
      <alignment horizontal="left" vertical="center" wrapText="1"/>
      <protection locked="0"/>
    </xf>
    <xf numFmtId="0" fontId="20" fillId="0" borderId="0" xfId="1109" applyFont="1" applyAlignment="1" applyProtection="1">
      <alignment horizontal="left" vertical="center"/>
      <protection locked="0"/>
    </xf>
    <xf numFmtId="0" fontId="7" fillId="0" borderId="0" xfId="0" applyFont="1" applyAlignment="1" applyProtection="1">
      <alignment horizontal="left" vertical="center"/>
      <protection locked="0"/>
    </xf>
    <xf numFmtId="176" fontId="38" fillId="0" borderId="0" xfId="1352" applyNumberFormat="1" applyFont="1" applyFill="1" applyBorder="1" applyAlignment="1" applyProtection="1">
      <alignment horizontal="left" vertical="center" shrinkToFit="1"/>
      <protection locked="0"/>
    </xf>
    <xf numFmtId="0" fontId="20" fillId="0" borderId="0" xfId="1109" applyFont="1" applyAlignment="1" applyProtection="1">
      <alignment horizontal="center" vertical="center"/>
      <protection locked="0"/>
    </xf>
    <xf numFmtId="0" fontId="12" fillId="0" borderId="52" xfId="0" applyFont="1" applyBorder="1" applyAlignment="1">
      <alignment vertical="center"/>
    </xf>
    <xf numFmtId="0" fontId="12" fillId="0" borderId="53" xfId="0" applyFont="1" applyBorder="1" applyAlignment="1">
      <alignment vertical="center"/>
    </xf>
    <xf numFmtId="0" fontId="24" fillId="0" borderId="54" xfId="1109" applyFont="1" applyBorder="1" applyAlignment="1" applyProtection="1">
      <alignment horizontal="left" vertical="center"/>
      <protection locked="0"/>
    </xf>
    <xf numFmtId="0" fontId="12" fillId="0" borderId="55" xfId="0" applyFont="1" applyBorder="1" applyAlignment="1">
      <alignment vertical="center"/>
    </xf>
    <xf numFmtId="0" fontId="24" fillId="0" borderId="56" xfId="1109" applyFont="1" applyBorder="1" applyAlignment="1" applyProtection="1">
      <alignment horizontal="left" vertical="center"/>
      <protection locked="0"/>
    </xf>
    <xf numFmtId="0" fontId="7" fillId="0" borderId="57" xfId="1109" applyFont="1" applyBorder="1" applyAlignment="1" applyProtection="1">
      <alignment horizontal="center" vertical="center"/>
      <protection locked="0"/>
    </xf>
    <xf numFmtId="0" fontId="7" fillId="0" borderId="58" xfId="1109" applyFont="1" applyBorder="1" applyAlignment="1" applyProtection="1">
      <alignment horizontal="center" vertical="center"/>
      <protection locked="0"/>
    </xf>
    <xf numFmtId="0" fontId="6" fillId="3" borderId="0" xfId="1109" applyFont="1" applyFill="1" applyAlignment="1" applyProtection="1">
      <alignment horizontal="center" vertical="center"/>
      <protection locked="0"/>
    </xf>
    <xf numFmtId="0" fontId="7" fillId="3" borderId="0" xfId="1109" applyFont="1" applyFill="1" applyAlignment="1" applyProtection="1">
      <alignment horizontal="right" vertical="center"/>
      <protection locked="0"/>
    </xf>
    <xf numFmtId="176" fontId="42" fillId="0" borderId="0" xfId="254" applyFont="1" applyFill="1" applyBorder="1" applyAlignment="1" applyProtection="1">
      <alignment horizontal="center" vertical="center" shrinkToFit="1"/>
      <protection locked="0"/>
    </xf>
    <xf numFmtId="10" fontId="42" fillId="0" borderId="0" xfId="531" applyNumberFormat="1" applyFont="1" applyFill="1" applyBorder="1" applyAlignment="1" applyProtection="1">
      <alignment horizontal="center" vertical="center" shrinkToFit="1"/>
      <protection locked="0"/>
    </xf>
    <xf numFmtId="0" fontId="42" fillId="0" borderId="0" xfId="1109" applyFont="1" applyAlignment="1" applyProtection="1">
      <alignment horizontal="center" vertical="center" shrinkToFit="1"/>
      <protection locked="0"/>
    </xf>
    <xf numFmtId="10" fontId="7" fillId="0" borderId="0" xfId="162" applyNumberFormat="1" applyFont="1" applyFill="1" applyBorder="1" applyAlignment="1">
      <alignment horizontal="right" vertical="center" shrinkToFit="1"/>
    </xf>
    <xf numFmtId="176" fontId="12" fillId="0" borderId="0" xfId="162" applyFont="1" applyBorder="1" applyAlignment="1">
      <alignment horizontal="right" vertical="center" shrinkToFit="1"/>
    </xf>
    <xf numFmtId="10" fontId="43" fillId="0" borderId="0" xfId="531" applyNumberFormat="1" applyFont="1" applyFill="1" applyBorder="1" applyAlignment="1" applyProtection="1">
      <alignment horizontal="right" vertical="center" shrinkToFit="1"/>
    </xf>
    <xf numFmtId="176" fontId="7" fillId="3" borderId="0" xfId="162" applyFont="1" applyFill="1" applyAlignment="1" applyProtection="1">
      <alignment horizontal="right" vertical="center" shrinkToFit="1"/>
      <protection locked="0"/>
    </xf>
    <xf numFmtId="176" fontId="7" fillId="3" borderId="0" xfId="162" applyFont="1" applyFill="1" applyBorder="1" applyAlignment="1" applyProtection="1">
      <alignment horizontal="right" vertical="center" shrinkToFit="1"/>
      <protection locked="0"/>
    </xf>
    <xf numFmtId="0" fontId="12" fillId="3" borderId="0" xfId="518" applyFont="1" applyFill="1" applyAlignment="1">
      <alignment vertical="center"/>
    </xf>
    <xf numFmtId="9" fontId="7" fillId="0" borderId="0" xfId="531" applyFont="1" applyAlignment="1">
      <alignment vertical="center"/>
    </xf>
    <xf numFmtId="0" fontId="22" fillId="0" borderId="0" xfId="518" applyFont="1" applyAlignment="1">
      <alignment vertical="center"/>
    </xf>
    <xf numFmtId="0" fontId="50" fillId="0" borderId="0" xfId="518" applyFont="1" applyAlignment="1">
      <alignment horizontal="left" vertical="center"/>
    </xf>
    <xf numFmtId="0" fontId="37" fillId="0" borderId="0" xfId="518" applyFont="1" applyAlignment="1">
      <alignment vertical="center"/>
    </xf>
    <xf numFmtId="0" fontId="44" fillId="0" borderId="0" xfId="518" applyFont="1" applyAlignment="1">
      <alignment vertical="center"/>
    </xf>
    <xf numFmtId="0" fontId="49" fillId="0" borderId="0" xfId="518" applyFont="1" applyAlignment="1">
      <alignment vertical="center"/>
    </xf>
    <xf numFmtId="176" fontId="44" fillId="0" borderId="0" xfId="163" applyFont="1" applyFill="1" applyBorder="1" applyAlignment="1">
      <alignment vertical="center"/>
    </xf>
    <xf numFmtId="0" fontId="49" fillId="0" borderId="0" xfId="1111" applyFont="1" applyAlignment="1" applyProtection="1">
      <alignment horizontal="center" vertical="center"/>
      <protection locked="0"/>
    </xf>
    <xf numFmtId="0" fontId="36" fillId="0" borderId="0" xfId="1111" applyFont="1" applyAlignment="1" applyProtection="1">
      <alignment horizontal="left" vertical="center"/>
      <protection locked="0"/>
    </xf>
    <xf numFmtId="0" fontId="38" fillId="0" borderId="0" xfId="1111" applyFont="1" applyAlignment="1" applyProtection="1">
      <alignment horizontal="center" vertical="center"/>
      <protection locked="0"/>
    </xf>
    <xf numFmtId="0" fontId="38" fillId="0" borderId="0" xfId="1109" applyFont="1" applyAlignment="1" applyProtection="1">
      <alignment horizontal="center" vertical="center"/>
      <protection locked="0"/>
    </xf>
    <xf numFmtId="0" fontId="38" fillId="0" borderId="0" xfId="1113" applyFont="1" applyAlignment="1" applyProtection="1">
      <alignment horizontal="center" vertical="center"/>
      <protection locked="0"/>
    </xf>
    <xf numFmtId="215" fontId="38" fillId="0" borderId="0" xfId="1109" applyNumberFormat="1" applyFont="1" applyAlignment="1" applyProtection="1">
      <alignment horizontal="center" vertical="center"/>
      <protection locked="0"/>
    </xf>
    <xf numFmtId="0" fontId="38" fillId="0" borderId="0" xfId="1109" applyFont="1" applyAlignment="1" applyProtection="1">
      <alignment horizontal="right" vertical="center"/>
      <protection locked="0"/>
    </xf>
    <xf numFmtId="9" fontId="38" fillId="0" borderId="0" xfId="1" applyFont="1" applyProtection="1">
      <protection locked="0"/>
    </xf>
    <xf numFmtId="176" fontId="7" fillId="0" borderId="0" xfId="1352" applyNumberFormat="1" applyFont="1" applyFill="1" applyBorder="1" applyAlignment="1" applyProtection="1">
      <alignment horizontal="left" vertical="center" shrinkToFit="1"/>
      <protection locked="0"/>
    </xf>
    <xf numFmtId="0" fontId="51" fillId="0" borderId="0" xfId="0" applyFont="1" applyAlignment="1">
      <alignment horizontal="left" vertical="center"/>
    </xf>
    <xf numFmtId="0" fontId="52" fillId="0" borderId="0" xfId="1109" applyFont="1" applyAlignment="1" applyProtection="1">
      <alignment horizontal="center" vertical="center"/>
      <protection locked="0"/>
    </xf>
    <xf numFmtId="0" fontId="12" fillId="0" borderId="0" xfId="517" applyFont="1" applyAlignment="1">
      <alignment vertical="center" shrinkToFit="1"/>
    </xf>
    <xf numFmtId="176" fontId="7" fillId="0" borderId="0" xfId="517" applyNumberFormat="1" applyFont="1" applyAlignment="1">
      <alignment vertical="center" shrinkToFit="1"/>
    </xf>
    <xf numFmtId="0" fontId="6" fillId="0" borderId="0" xfId="517" applyFont="1">
      <alignment vertical="center"/>
    </xf>
    <xf numFmtId="0" fontId="53" fillId="0" borderId="0" xfId="0" applyFont="1" applyAlignment="1">
      <alignment vertical="center"/>
    </xf>
    <xf numFmtId="0" fontId="54" fillId="12" borderId="51" xfId="0" applyFont="1" applyFill="1" applyBorder="1" applyAlignment="1">
      <alignment vertical="center"/>
    </xf>
    <xf numFmtId="0" fontId="55" fillId="18" borderId="66" xfId="0" applyFont="1" applyFill="1" applyBorder="1" applyAlignment="1">
      <alignment horizontal="right" vertical="center"/>
    </xf>
    <xf numFmtId="0" fontId="54" fillId="12" borderId="54" xfId="0" applyFont="1" applyFill="1" applyBorder="1" applyAlignment="1">
      <alignment vertical="center"/>
    </xf>
    <xf numFmtId="14" fontId="54" fillId="18" borderId="47" xfId="0" applyNumberFormat="1" applyFont="1" applyFill="1" applyBorder="1" applyAlignment="1">
      <alignment vertical="center"/>
    </xf>
    <xf numFmtId="183" fontId="54" fillId="18" borderId="47" xfId="0" applyNumberFormat="1" applyFont="1" applyFill="1" applyBorder="1" applyAlignment="1">
      <alignment vertical="center"/>
    </xf>
    <xf numFmtId="0" fontId="55" fillId="18" borderId="47" xfId="0" applyFont="1" applyFill="1" applyBorder="1" applyAlignment="1">
      <alignment horizontal="right" vertical="center"/>
    </xf>
    <xf numFmtId="0" fontId="31" fillId="12" borderId="60" xfId="0" applyFont="1" applyFill="1" applyBorder="1" applyAlignment="1">
      <alignment vertical="center"/>
    </xf>
    <xf numFmtId="0" fontId="31" fillId="12" borderId="61" xfId="0" applyFont="1" applyFill="1" applyBorder="1" applyAlignment="1">
      <alignment vertical="center"/>
    </xf>
    <xf numFmtId="0" fontId="31" fillId="12" borderId="57" xfId="0" applyFont="1" applyFill="1" applyBorder="1" applyAlignment="1">
      <alignment vertical="center"/>
    </xf>
    <xf numFmtId="0" fontId="8" fillId="4" borderId="0" xfId="517" applyFont="1" applyFill="1">
      <alignment vertical="center"/>
    </xf>
    <xf numFmtId="0" fontId="56" fillId="0" borderId="0" xfId="0" applyFont="1" applyAlignment="1">
      <alignment vertical="center"/>
    </xf>
    <xf numFmtId="0" fontId="33" fillId="5" borderId="0" xfId="1351" applyFont="1" applyFill="1" applyAlignment="1" applyProtection="1">
      <alignment vertical="center"/>
    </xf>
    <xf numFmtId="0" fontId="12" fillId="0" borderId="30" xfId="0" applyFont="1" applyBorder="1" applyAlignment="1">
      <alignment vertical="center"/>
    </xf>
    <xf numFmtId="0" fontId="12" fillId="0" borderId="69" xfId="0" applyFont="1" applyBorder="1" applyAlignment="1">
      <alignment vertical="center"/>
    </xf>
    <xf numFmtId="0" fontId="12" fillId="0" borderId="44" xfId="0" applyFont="1" applyBorder="1" applyAlignment="1">
      <alignment vertical="center"/>
    </xf>
    <xf numFmtId="0" fontId="12" fillId="0" borderId="61" xfId="0" applyFont="1" applyBorder="1" applyAlignment="1">
      <alignment vertical="center"/>
    </xf>
    <xf numFmtId="0" fontId="12" fillId="0" borderId="30" xfId="0" applyFont="1" applyBorder="1" applyAlignment="1" applyProtection="1">
      <alignment vertical="center"/>
      <protection locked="0"/>
    </xf>
    <xf numFmtId="0" fontId="19" fillId="0" borderId="15" xfId="0" applyFont="1" applyBorder="1" applyAlignment="1">
      <alignment horizontal="center" vertical="center"/>
    </xf>
    <xf numFmtId="0" fontId="12" fillId="0" borderId="57" xfId="0" applyFont="1" applyBorder="1" applyAlignment="1" applyProtection="1">
      <alignment vertical="center"/>
      <protection locked="0"/>
    </xf>
    <xf numFmtId="0" fontId="12" fillId="0" borderId="58" xfId="0" applyFont="1" applyBorder="1" applyAlignment="1" applyProtection="1">
      <alignment vertical="center"/>
      <protection locked="0"/>
    </xf>
    <xf numFmtId="0" fontId="6" fillId="0" borderId="0" xfId="0" applyFont="1" applyAlignment="1">
      <alignment vertical="center"/>
    </xf>
    <xf numFmtId="216" fontId="59" fillId="0" borderId="0" xfId="397" applyNumberFormat="1" applyFont="1" applyAlignment="1">
      <alignment horizontal="center" vertical="center"/>
    </xf>
    <xf numFmtId="0" fontId="19" fillId="0" borderId="0" xfId="517" applyFont="1" applyAlignment="1">
      <alignment horizontal="center" vertical="center"/>
    </xf>
    <xf numFmtId="0" fontId="6" fillId="0" borderId="0" xfId="517" applyFont="1" applyAlignment="1">
      <alignment horizontal="left" vertical="center"/>
    </xf>
    <xf numFmtId="0" fontId="19" fillId="0" borderId="0" xfId="0" applyFont="1" applyAlignment="1">
      <alignment vertical="center" wrapText="1"/>
    </xf>
    <xf numFmtId="0" fontId="12" fillId="0" borderId="15" xfId="428" applyFont="1" applyBorder="1" applyAlignment="1" applyProtection="1">
      <alignment horizontal="center" vertical="center"/>
      <protection locked="0"/>
    </xf>
    <xf numFmtId="0" fontId="12" fillId="0" borderId="15" xfId="428" applyFont="1" applyBorder="1" applyAlignment="1" applyProtection="1">
      <alignment horizontal="center" vertical="center" wrapText="1"/>
      <protection locked="0"/>
    </xf>
    <xf numFmtId="0" fontId="47" fillId="0" borderId="15" xfId="428" applyFont="1" applyBorder="1" applyAlignment="1" applyProtection="1">
      <alignment horizontal="center" vertical="center" wrapText="1"/>
      <protection locked="0"/>
    </xf>
    <xf numFmtId="0" fontId="44" fillId="0" borderId="15" xfId="428" applyFont="1" applyBorder="1" applyAlignment="1" applyProtection="1">
      <alignment horizontal="center" vertical="center" wrapText="1"/>
      <protection locked="0"/>
    </xf>
    <xf numFmtId="0" fontId="6" fillId="0" borderId="0" xfId="517" applyFont="1" applyAlignment="1">
      <alignment horizontal="left" vertical="center" shrinkToFit="1"/>
    </xf>
    <xf numFmtId="217" fontId="12" fillId="0" borderId="15" xfId="1109" applyNumberFormat="1" applyFont="1" applyBorder="1" applyAlignment="1" applyProtection="1">
      <alignment horizontal="left" vertical="center" shrinkToFit="1"/>
      <protection locked="0"/>
    </xf>
    <xf numFmtId="176" fontId="12" fillId="0" borderId="15" xfId="1109" applyNumberFormat="1" applyFont="1" applyBorder="1" applyAlignment="1">
      <alignment horizontal="right" vertical="center" shrinkToFit="1"/>
    </xf>
    <xf numFmtId="176" fontId="6" fillId="0" borderId="0" xfId="517" applyNumberFormat="1" applyFont="1" applyAlignment="1">
      <alignment horizontal="left" vertical="center" shrinkToFit="1"/>
    </xf>
    <xf numFmtId="176" fontId="7" fillId="0" borderId="0" xfId="1142" applyNumberFormat="1" applyFont="1" applyAlignment="1" applyProtection="1">
      <alignment horizontal="center" vertical="center" shrinkToFit="1"/>
      <protection locked="0"/>
    </xf>
    <xf numFmtId="176" fontId="7" fillId="0" borderId="0" xfId="1109" applyNumberFormat="1" applyFont="1" applyAlignment="1" applyProtection="1">
      <alignment horizontal="right" vertical="center" shrinkToFit="1"/>
      <protection locked="0"/>
    </xf>
    <xf numFmtId="49" fontId="6" fillId="0" borderId="0" xfId="517" applyNumberFormat="1" applyFont="1">
      <alignment vertical="center"/>
    </xf>
    <xf numFmtId="0" fontId="52" fillId="0" borderId="0" xfId="0" applyFont="1"/>
    <xf numFmtId="0" fontId="52" fillId="3" borderId="0" xfId="1109" applyFont="1" applyFill="1" applyAlignment="1" applyProtection="1">
      <alignment horizontal="center" vertical="center"/>
      <protection locked="0"/>
    </xf>
    <xf numFmtId="0" fontId="61" fillId="0" borderId="0" xfId="1351" applyFont="1"/>
    <xf numFmtId="0" fontId="31" fillId="12" borderId="58" xfId="0" applyFont="1" applyFill="1" applyBorder="1" applyAlignment="1">
      <alignment vertical="center"/>
    </xf>
    <xf numFmtId="0" fontId="19" fillId="0" borderId="0" xfId="429" applyFont="1" applyAlignment="1">
      <alignment horizontal="center" vertical="center"/>
    </xf>
    <xf numFmtId="0" fontId="33" fillId="0" borderId="0" xfId="1351" applyFont="1" applyAlignment="1">
      <alignment vertical="center"/>
    </xf>
    <xf numFmtId="49" fontId="37" fillId="0" borderId="15" xfId="1109" applyNumberFormat="1" applyFont="1" applyBorder="1" applyAlignment="1" applyProtection="1">
      <alignment horizontal="center" vertical="center" wrapText="1"/>
      <protection locked="0"/>
    </xf>
    <xf numFmtId="176" fontId="12" fillId="0" borderId="15" xfId="1352" applyNumberFormat="1" applyFont="1" applyBorder="1" applyAlignment="1" applyProtection="1">
      <alignment horizontal="right" vertical="center" shrinkToFit="1"/>
    </xf>
    <xf numFmtId="0" fontId="37" fillId="0" borderId="0" xfId="1072" applyFont="1" applyAlignment="1" applyProtection="1">
      <alignment vertical="top" wrapText="1"/>
      <protection locked="0"/>
    </xf>
    <xf numFmtId="176" fontId="12" fillId="0" borderId="0" xfId="1109" applyNumberFormat="1" applyFont="1" applyAlignment="1" applyProtection="1">
      <alignment horizontal="right" vertical="center" shrinkToFit="1"/>
      <protection locked="0"/>
    </xf>
    <xf numFmtId="0" fontId="44" fillId="0" borderId="0" xfId="1072" applyFont="1"/>
    <xf numFmtId="0" fontId="62" fillId="0" borderId="0" xfId="1109" applyFont="1" applyAlignment="1" applyProtection="1">
      <alignment horizontal="center" vertical="center"/>
      <protection locked="0"/>
    </xf>
    <xf numFmtId="0" fontId="44" fillId="2" borderId="71" xfId="1072" applyFont="1" applyFill="1" applyBorder="1" applyAlignment="1" applyProtection="1">
      <alignment vertical="top" wrapText="1"/>
      <protection locked="0"/>
    </xf>
    <xf numFmtId="0" fontId="44" fillId="0" borderId="0" xfId="1072" applyFont="1" applyAlignment="1" applyProtection="1">
      <alignment vertical="top" wrapText="1"/>
      <protection locked="0"/>
    </xf>
    <xf numFmtId="0" fontId="63" fillId="0" borderId="0" xfId="517" applyFont="1">
      <alignment vertical="center"/>
    </xf>
    <xf numFmtId="0" fontId="63" fillId="0" borderId="0" xfId="1109" applyFont="1" applyAlignment="1" applyProtection="1">
      <alignment vertical="center"/>
      <protection locked="0"/>
    </xf>
    <xf numFmtId="9" fontId="63" fillId="0" borderId="0" xfId="531" applyFont="1" applyAlignment="1">
      <alignment vertical="center"/>
    </xf>
    <xf numFmtId="0" fontId="63" fillId="0" borderId="0" xfId="1072" applyFont="1" applyAlignment="1">
      <alignment wrapText="1"/>
    </xf>
    <xf numFmtId="0" fontId="63" fillId="0" borderId="0" xfId="1072" applyFont="1"/>
    <xf numFmtId="0" fontId="63" fillId="0" borderId="0" xfId="1072" applyFont="1" applyAlignment="1">
      <alignment horizontal="center"/>
    </xf>
    <xf numFmtId="0" fontId="63" fillId="4" borderId="0" xfId="1072" applyFont="1" applyFill="1"/>
    <xf numFmtId="0" fontId="65" fillId="0" borderId="0" xfId="1072" applyFont="1"/>
    <xf numFmtId="0" fontId="24" fillId="21" borderId="0" xfId="1072" applyFont="1" applyFill="1" applyAlignment="1">
      <alignment vertical="center"/>
    </xf>
    <xf numFmtId="0" fontId="70" fillId="0" borderId="0" xfId="1072" applyFont="1"/>
    <xf numFmtId="0" fontId="71" fillId="0" borderId="0" xfId="1072" applyFont="1"/>
    <xf numFmtId="0" fontId="72" fillId="0" borderId="0" xfId="1072" applyFont="1"/>
    <xf numFmtId="0" fontId="63" fillId="0" borderId="0" xfId="1067" applyFont="1"/>
    <xf numFmtId="0" fontId="63" fillId="4" borderId="0" xfId="1067" applyFont="1" applyFill="1"/>
    <xf numFmtId="0" fontId="67" fillId="0" borderId="0" xfId="1072" applyFont="1"/>
    <xf numFmtId="0" fontId="61" fillId="0" borderId="0" xfId="359" applyFont="1"/>
    <xf numFmtId="0" fontId="54" fillId="4" borderId="0" xfId="457" applyFont="1" applyFill="1" applyAlignment="1">
      <alignment horizontal="left" vertical="center" wrapText="1"/>
    </xf>
    <xf numFmtId="0" fontId="73" fillId="0" borderId="0" xfId="359" applyFont="1"/>
    <xf numFmtId="0" fontId="12" fillId="0" borderId="0" xfId="1072" applyFont="1"/>
    <xf numFmtId="0" fontId="63" fillId="0" borderId="15" xfId="1072" applyFont="1" applyBorder="1" applyAlignment="1" applyProtection="1">
      <alignment horizontal="center" vertical="center"/>
      <protection locked="0"/>
    </xf>
    <xf numFmtId="0" fontId="63" fillId="4" borderId="0" xfId="376" applyFont="1" applyFill="1"/>
    <xf numFmtId="0" fontId="74" fillId="0" borderId="0" xfId="1072" applyFont="1" applyAlignment="1" applyProtection="1">
      <alignment vertical="top" wrapText="1"/>
      <protection locked="0"/>
    </xf>
    <xf numFmtId="0" fontId="63" fillId="4" borderId="0" xfId="376" applyFont="1" applyFill="1" applyAlignment="1">
      <alignment horizontal="center"/>
    </xf>
    <xf numFmtId="0" fontId="63" fillId="0" borderId="0" xfId="1072" applyFont="1" applyAlignment="1">
      <alignment horizontal="right"/>
    </xf>
    <xf numFmtId="0" fontId="61" fillId="0" borderId="0" xfId="359" applyFont="1" applyFill="1" applyBorder="1" applyAlignment="1"/>
    <xf numFmtId="0" fontId="67" fillId="0" borderId="0" xfId="1072" applyFont="1" applyAlignment="1">
      <alignment horizontal="right"/>
    </xf>
    <xf numFmtId="0" fontId="44" fillId="4" borderId="0" xfId="1072" applyFont="1" applyFill="1" applyAlignment="1" applyProtection="1">
      <alignment horizontal="left" vertical="top" wrapText="1"/>
      <protection locked="0"/>
    </xf>
    <xf numFmtId="0" fontId="73" fillId="0" borderId="0" xfId="359" applyFont="1" applyFill="1" applyBorder="1" applyAlignment="1"/>
    <xf numFmtId="0" fontId="44" fillId="4" borderId="0" xfId="1072" applyFont="1" applyFill="1" applyAlignment="1" applyProtection="1">
      <alignment horizontal="right" vertical="top" wrapText="1"/>
      <protection locked="0"/>
    </xf>
    <xf numFmtId="0" fontId="44" fillId="4" borderId="0" xfId="1072" applyFont="1" applyFill="1" applyAlignment="1" applyProtection="1">
      <alignment horizontal="left" wrapText="1"/>
      <protection locked="0"/>
    </xf>
    <xf numFmtId="0" fontId="75" fillId="0" borderId="0" xfId="1072" applyFont="1"/>
    <xf numFmtId="0" fontId="76" fillId="0" borderId="0" xfId="359" applyFill="1" applyBorder="1" applyAlignment="1"/>
    <xf numFmtId="0" fontId="77" fillId="0" borderId="0" xfId="1072" applyFont="1"/>
    <xf numFmtId="0" fontId="79" fillId="0" borderId="0" xfId="1072" applyFont="1"/>
    <xf numFmtId="0" fontId="79" fillId="0" borderId="0" xfId="1072" applyFont="1" applyAlignment="1">
      <alignment horizontal="left" wrapText="1"/>
    </xf>
    <xf numFmtId="0" fontId="63" fillId="22" borderId="0" xfId="1072" applyFont="1" applyFill="1"/>
    <xf numFmtId="0" fontId="44" fillId="0" borderId="0" xfId="1072" applyFont="1" applyAlignment="1">
      <alignment vertical="top" wrapText="1"/>
    </xf>
    <xf numFmtId="0" fontId="67" fillId="4" borderId="0" xfId="1072" applyFont="1" applyFill="1" applyAlignment="1" applyProtection="1">
      <alignment horizontal="right" vertical="top" wrapText="1"/>
      <protection locked="0"/>
    </xf>
    <xf numFmtId="0" fontId="73" fillId="4" borderId="0" xfId="359" applyFont="1" applyFill="1" applyAlignment="1" applyProtection="1">
      <alignment vertical="top" wrapText="1"/>
      <protection locked="0"/>
    </xf>
    <xf numFmtId="0" fontId="44" fillId="0" borderId="0" xfId="1062" applyFont="1" applyAlignment="1">
      <alignment vertical="top"/>
    </xf>
    <xf numFmtId="0" fontId="38" fillId="0" borderId="0" xfId="0" applyFont="1"/>
    <xf numFmtId="0" fontId="38" fillId="0" borderId="0" xfId="0" applyFont="1" applyAlignment="1">
      <alignment horizontal="center" vertical="center"/>
    </xf>
    <xf numFmtId="0" fontId="38" fillId="0" borderId="0" xfId="0" applyFont="1" applyAlignment="1">
      <alignment horizontal="left"/>
    </xf>
    <xf numFmtId="0" fontId="80" fillId="0" borderId="0" xfId="0" applyFont="1"/>
    <xf numFmtId="0" fontId="85" fillId="0" borderId="0" xfId="1072"/>
    <xf numFmtId="0" fontId="86" fillId="4" borderId="0" xfId="1072" applyFont="1" applyFill="1"/>
    <xf numFmtId="0" fontId="38" fillId="4" borderId="0" xfId="1072" applyFont="1" applyFill="1" applyAlignment="1">
      <alignment horizontal="left"/>
    </xf>
    <xf numFmtId="0" fontId="38" fillId="4" borderId="0" xfId="1072" applyFont="1" applyFill="1"/>
    <xf numFmtId="0" fontId="44" fillId="4" borderId="0" xfId="1072" applyFont="1" applyFill="1"/>
    <xf numFmtId="0" fontId="88" fillId="4" borderId="0" xfId="1072" applyFont="1" applyFill="1"/>
    <xf numFmtId="0" fontId="89" fillId="4" borderId="3" xfId="1072" applyFont="1" applyFill="1" applyBorder="1" applyAlignment="1">
      <alignment vertical="center"/>
    </xf>
    <xf numFmtId="0" fontId="37" fillId="4" borderId="0" xfId="1072" applyFont="1" applyFill="1" applyAlignment="1">
      <alignment horizontal="left" vertical="center" wrapText="1"/>
    </xf>
    <xf numFmtId="0" fontId="90" fillId="0" borderId="3" xfId="0" applyFont="1" applyBorder="1" applyAlignment="1">
      <alignment vertical="center"/>
    </xf>
    <xf numFmtId="0" fontId="38" fillId="0" borderId="3" xfId="0" applyFont="1" applyBorder="1"/>
    <xf numFmtId="0" fontId="37" fillId="4" borderId="0" xfId="1072" applyFont="1" applyFill="1"/>
    <xf numFmtId="0" fontId="37" fillId="4" borderId="0" xfId="1072" applyFont="1" applyFill="1" applyAlignment="1">
      <alignment vertical="center" wrapText="1"/>
    </xf>
    <xf numFmtId="0" fontId="74" fillId="4" borderId="3" xfId="1072" applyFont="1" applyFill="1" applyBorder="1" applyAlignment="1">
      <alignment horizontal="left" vertical="center"/>
    </xf>
    <xf numFmtId="0" fontId="38" fillId="0" borderId="3" xfId="0" applyFont="1" applyBorder="1" applyAlignment="1">
      <alignment vertical="center"/>
    </xf>
    <xf numFmtId="0" fontId="38" fillId="4" borderId="0" xfId="1072" applyFont="1" applyFill="1" applyAlignment="1">
      <alignment vertical="center" wrapText="1"/>
    </xf>
    <xf numFmtId="0" fontId="37" fillId="4" borderId="3" xfId="1072" applyFont="1" applyFill="1" applyBorder="1" applyAlignment="1">
      <alignment horizontal="left" vertical="center"/>
    </xf>
    <xf numFmtId="0" fontId="37" fillId="4" borderId="3" xfId="1072" applyFont="1" applyFill="1" applyBorder="1"/>
    <xf numFmtId="0" fontId="37" fillId="4" borderId="4" xfId="1072" applyFont="1" applyFill="1" applyBorder="1"/>
    <xf numFmtId="0" fontId="37" fillId="4" borderId="5" xfId="1072" applyFont="1" applyFill="1" applyBorder="1"/>
    <xf numFmtId="0" fontId="38" fillId="0" borderId="0" xfId="1072" applyFont="1" applyAlignment="1">
      <alignment vertical="center"/>
    </xf>
    <xf numFmtId="0" fontId="61" fillId="4" borderId="0" xfId="359" applyFont="1" applyFill="1" applyBorder="1"/>
    <xf numFmtId="0" fontId="44" fillId="0" borderId="0" xfId="1072" applyFont="1" applyAlignment="1">
      <alignment horizontal="left" vertical="center"/>
    </xf>
    <xf numFmtId="0" fontId="88" fillId="0" borderId="75" xfId="1072" applyFont="1" applyBorder="1"/>
    <xf numFmtId="0" fontId="88" fillId="0" borderId="76" xfId="1072" applyFont="1" applyBorder="1"/>
    <xf numFmtId="0" fontId="37" fillId="4" borderId="13" xfId="1072" applyFont="1" applyFill="1" applyBorder="1" applyAlignment="1">
      <alignment horizontal="left" vertical="center" wrapText="1"/>
    </xf>
    <xf numFmtId="0" fontId="37" fillId="4" borderId="13" xfId="1072" applyFont="1" applyFill="1" applyBorder="1"/>
    <xf numFmtId="0" fontId="38" fillId="4" borderId="13" xfId="1072" applyFont="1" applyFill="1" applyBorder="1"/>
    <xf numFmtId="0" fontId="37" fillId="4" borderId="14" xfId="1072" applyFont="1" applyFill="1" applyBorder="1"/>
    <xf numFmtId="0" fontId="44" fillId="0" borderId="1" xfId="1072" applyFont="1" applyBorder="1"/>
    <xf numFmtId="0" fontId="44" fillId="0" borderId="2" xfId="1072" applyFont="1" applyBorder="1"/>
    <xf numFmtId="0" fontId="44" fillId="0" borderId="3" xfId="1072" applyFont="1" applyBorder="1" applyAlignment="1">
      <alignment vertical="top"/>
    </xf>
    <xf numFmtId="0" fontId="44" fillId="4" borderId="3" xfId="1072" applyFont="1" applyFill="1" applyBorder="1"/>
    <xf numFmtId="0" fontId="44" fillId="0" borderId="3" xfId="1072" applyFont="1" applyBorder="1"/>
    <xf numFmtId="0" fontId="44" fillId="4" borderId="4" xfId="1072" applyFont="1" applyFill="1" applyBorder="1"/>
    <xf numFmtId="0" fontId="44" fillId="4" borderId="5" xfId="1072" applyFont="1" applyFill="1" applyBorder="1"/>
    <xf numFmtId="0" fontId="44" fillId="4" borderId="2" xfId="1072" applyFont="1" applyFill="1" applyBorder="1"/>
    <xf numFmtId="0" fontId="44" fillId="4" borderId="12" xfId="1072" applyFont="1" applyFill="1" applyBorder="1"/>
    <xf numFmtId="0" fontId="44" fillId="4" borderId="13" xfId="1072" applyFont="1" applyFill="1" applyBorder="1"/>
    <xf numFmtId="0" fontId="44" fillId="4" borderId="14" xfId="1072" applyFont="1" applyFill="1" applyBorder="1"/>
    <xf numFmtId="0" fontId="91" fillId="0" borderId="0" xfId="1072" applyFont="1"/>
    <xf numFmtId="0" fontId="44" fillId="4" borderId="0" xfId="1072" applyFont="1" applyFill="1" applyAlignment="1">
      <alignment vertical="center"/>
    </xf>
    <xf numFmtId="0" fontId="92" fillId="4" borderId="0" xfId="1072" applyFont="1" applyFill="1"/>
    <xf numFmtId="9" fontId="44" fillId="4" borderId="0" xfId="1027" applyFont="1" applyFill="1"/>
    <xf numFmtId="0" fontId="85" fillId="4" borderId="0" xfId="1072" applyFill="1"/>
    <xf numFmtId="0" fontId="87" fillId="4" borderId="3" xfId="1072" applyFont="1" applyFill="1" applyBorder="1" applyAlignment="1">
      <alignment vertical="center"/>
    </xf>
    <xf numFmtId="0" fontId="87" fillId="4" borderId="0" xfId="1072" applyFont="1" applyFill="1" applyAlignment="1">
      <alignment vertical="center"/>
    </xf>
    <xf numFmtId="0" fontId="87" fillId="4" borderId="13" xfId="1072" applyFont="1" applyFill="1" applyBorder="1" applyAlignment="1">
      <alignment vertical="center"/>
    </xf>
    <xf numFmtId="0" fontId="95" fillId="0" borderId="0" xfId="1068" applyFont="1">
      <alignment vertical="center"/>
    </xf>
    <xf numFmtId="0" fontId="95" fillId="0" borderId="0" xfId="1068" applyFont="1" applyAlignment="1">
      <alignment horizontal="left" vertical="center"/>
    </xf>
    <xf numFmtId="0" fontId="95" fillId="0" borderId="0" xfId="1068" applyFont="1" applyAlignment="1">
      <alignment horizontal="center" vertical="center"/>
    </xf>
    <xf numFmtId="0" fontId="95" fillId="0" borderId="0" xfId="1068" applyFont="1" applyAlignment="1">
      <alignment vertical="center" wrapText="1"/>
    </xf>
    <xf numFmtId="0" fontId="95" fillId="0" borderId="14" xfId="1068" applyFont="1" applyBorder="1" applyAlignment="1">
      <alignment horizontal="left" vertical="center" wrapText="1"/>
    </xf>
    <xf numFmtId="0" fontId="95" fillId="0" borderId="14" xfId="1068" applyFont="1" applyBorder="1" applyAlignment="1">
      <alignment horizontal="center" vertical="center" wrapText="1"/>
    </xf>
    <xf numFmtId="0" fontId="95" fillId="0" borderId="14" xfId="1068" applyFont="1" applyBorder="1" applyAlignment="1">
      <alignment horizontal="justify" vertical="center" wrapText="1"/>
    </xf>
    <xf numFmtId="0" fontId="96" fillId="0" borderId="0" xfId="1070" applyFont="1">
      <alignment vertical="center"/>
    </xf>
    <xf numFmtId="0" fontId="97" fillId="0" borderId="0" xfId="1070" applyFont="1">
      <alignment vertical="center"/>
    </xf>
    <xf numFmtId="0" fontId="85" fillId="0" borderId="0" xfId="1070">
      <alignment vertical="center"/>
    </xf>
    <xf numFmtId="0" fontId="85" fillId="0" borderId="0" xfId="1070" applyAlignment="1">
      <alignment vertical="center" wrapText="1"/>
    </xf>
    <xf numFmtId="0" fontId="98" fillId="0" borderId="0" xfId="1070" applyFont="1">
      <alignment vertical="center"/>
    </xf>
    <xf numFmtId="0" fontId="60" fillId="4" borderId="15" xfId="1351" quotePrefix="1" applyFont="1" applyFill="1" applyBorder="1" applyAlignment="1" applyProtection="1">
      <alignment horizontal="center" vertical="center" wrapText="1"/>
    </xf>
    <xf numFmtId="43" fontId="12" fillId="4" borderId="0" xfId="1121" applyNumberFormat="1" applyFont="1" applyFill="1" applyAlignment="1">
      <alignment horizontal="right" vertical="center" wrapText="1"/>
    </xf>
    <xf numFmtId="43" fontId="12" fillId="4" borderId="0" xfId="424" applyNumberFormat="1" applyFont="1" applyFill="1" applyAlignment="1">
      <alignment horizontal="right" vertical="center" wrapText="1"/>
    </xf>
    <xf numFmtId="176" fontId="7" fillId="0" borderId="0" xfId="1238" applyFont="1" applyBorder="1" applyAlignment="1">
      <alignment vertical="center"/>
    </xf>
    <xf numFmtId="0" fontId="190" fillId="0" borderId="0" xfId="1113" applyFont="1" applyAlignment="1">
      <alignment vertical="center"/>
    </xf>
    <xf numFmtId="0" fontId="11" fillId="66" borderId="0" xfId="1344" applyFont="1" applyFill="1" applyAlignment="1"/>
    <xf numFmtId="0" fontId="194" fillId="0" borderId="0" xfId="1344" applyFont="1" applyAlignment="1"/>
    <xf numFmtId="0" fontId="11" fillId="0" borderId="0" xfId="1344" applyFont="1" applyAlignment="1"/>
    <xf numFmtId="0" fontId="11" fillId="0" borderId="92" xfId="1344" applyFont="1" applyBorder="1" applyAlignment="1"/>
    <xf numFmtId="0" fontId="202" fillId="0" borderId="0" xfId="1344" applyFont="1" applyAlignment="1">
      <alignment horizontal="left" vertical="top" indent="1"/>
    </xf>
    <xf numFmtId="0" fontId="203" fillId="0" borderId="0" xfId="1344" applyFont="1" applyAlignment="1">
      <alignment horizontal="left" vertical="top" indent="1"/>
    </xf>
    <xf numFmtId="0" fontId="11" fillId="0" borderId="0" xfId="1344" applyFont="1">
      <alignment vertical="center"/>
    </xf>
    <xf numFmtId="0" fontId="11" fillId="0" borderId="0" xfId="1344" applyFont="1" applyAlignment="1">
      <alignment horizontal="right"/>
    </xf>
    <xf numFmtId="0" fontId="209" fillId="0" borderId="0" xfId="1344" applyFont="1" applyAlignment="1">
      <alignment horizontal="left" vertical="top" indent="1"/>
    </xf>
    <xf numFmtId="0" fontId="11" fillId="0" borderId="93" xfId="1344" applyFont="1" applyBorder="1" applyAlignment="1"/>
    <xf numFmtId="0" fontId="11" fillId="0" borderId="97" xfId="1344" applyFont="1" applyBorder="1" applyAlignment="1"/>
    <xf numFmtId="0" fontId="198" fillId="0" borderId="0" xfId="1344" applyFont="1" applyAlignment="1">
      <alignment horizontal="left" vertical="top" indent="1"/>
    </xf>
    <xf numFmtId="0" fontId="11" fillId="70" borderId="0" xfId="1344" applyFont="1" applyFill="1" applyAlignment="1"/>
    <xf numFmtId="4" fontId="11" fillId="0" borderId="0" xfId="1344" applyNumberFormat="1" applyFont="1" applyAlignment="1"/>
    <xf numFmtId="0" fontId="41" fillId="0" borderId="0" xfId="1344" applyFont="1" applyAlignment="1"/>
    <xf numFmtId="0" fontId="210" fillId="0" borderId="0" xfId="1344" applyFont="1" applyAlignment="1"/>
    <xf numFmtId="0" fontId="199" fillId="0" borderId="0" xfId="1344" applyFont="1" applyAlignment="1"/>
    <xf numFmtId="0" fontId="210" fillId="0" borderId="0" xfId="1344" applyFont="1" applyAlignment="1">
      <alignment horizontal="right"/>
    </xf>
    <xf numFmtId="0" fontId="210" fillId="0" borderId="0" xfId="1344" applyFont="1" applyAlignment="1">
      <alignment horizontal="left"/>
    </xf>
    <xf numFmtId="0" fontId="191" fillId="0" borderId="0" xfId="1344" applyFont="1" applyAlignment="1">
      <alignment horizontal="center" vertical="center"/>
    </xf>
    <xf numFmtId="14" fontId="190" fillId="0" borderId="15" xfId="472" applyNumberFormat="1" applyFont="1" applyBorder="1" applyAlignment="1">
      <alignment horizontal="left" vertical="center" shrinkToFit="1"/>
    </xf>
    <xf numFmtId="0" fontId="189" fillId="0" borderId="15" xfId="472" applyFont="1" applyBorder="1" applyAlignment="1">
      <alignment horizontal="left" vertical="center" shrinkToFit="1"/>
    </xf>
    <xf numFmtId="218" fontId="7" fillId="0" borderId="15" xfId="472" applyNumberFormat="1" applyFont="1" applyBorder="1" applyAlignment="1">
      <alignment horizontal="left" vertical="center" shrinkToFit="1"/>
    </xf>
    <xf numFmtId="22" fontId="11" fillId="0" borderId="0" xfId="1344" applyNumberFormat="1" applyFont="1" applyAlignment="1"/>
    <xf numFmtId="0" fontId="214" fillId="0" borderId="0" xfId="1344" applyFont="1" applyAlignment="1"/>
    <xf numFmtId="14" fontId="189" fillId="0" borderId="15" xfId="472" applyNumberFormat="1" applyFont="1" applyBorder="1" applyAlignment="1">
      <alignment horizontal="left" vertical="center" shrinkToFit="1"/>
    </xf>
    <xf numFmtId="14" fontId="189" fillId="0" borderId="38" xfId="472" applyNumberFormat="1" applyFont="1" applyBorder="1" applyAlignment="1">
      <alignment horizontal="left" vertical="center" shrinkToFit="1"/>
    </xf>
    <xf numFmtId="4" fontId="24" fillId="0" borderId="0" xfId="0" applyNumberFormat="1" applyFont="1" applyAlignment="1">
      <alignment horizontal="right" vertical="center"/>
    </xf>
    <xf numFmtId="0" fontId="38" fillId="0" borderId="15" xfId="409" applyFont="1" applyBorder="1" applyAlignment="1">
      <alignment horizontal="left" vertical="center"/>
    </xf>
    <xf numFmtId="0" fontId="105" fillId="0" borderId="0" xfId="1351" applyFont="1"/>
    <xf numFmtId="0" fontId="215" fillId="0" borderId="0" xfId="1072" applyFont="1"/>
    <xf numFmtId="0" fontId="216" fillId="0" borderId="0" xfId="1072" applyFont="1" applyAlignment="1" applyProtection="1">
      <alignment vertical="top" wrapText="1"/>
      <protection locked="0"/>
    </xf>
    <xf numFmtId="0" fontId="215" fillId="4" borderId="0" xfId="1072" applyFont="1" applyFill="1"/>
    <xf numFmtId="0" fontId="37" fillId="4" borderId="98" xfId="1072" applyFont="1" applyFill="1" applyBorder="1" applyAlignment="1">
      <alignment vertical="center" wrapText="1"/>
    </xf>
    <xf numFmtId="0" fontId="44" fillId="4" borderId="98" xfId="1072" applyFont="1" applyFill="1" applyBorder="1" applyAlignment="1">
      <alignment vertical="center" wrapText="1"/>
    </xf>
    <xf numFmtId="0" fontId="44" fillId="4" borderId="98" xfId="1072" applyFont="1" applyFill="1" applyBorder="1" applyAlignment="1">
      <alignment horizontal="left" vertical="center" wrapText="1"/>
    </xf>
    <xf numFmtId="0" fontId="38" fillId="4" borderId="98" xfId="1072" applyFont="1" applyFill="1" applyBorder="1" applyAlignment="1" applyProtection="1">
      <alignment horizontal="left" vertical="center" wrapText="1"/>
      <protection locked="0"/>
    </xf>
    <xf numFmtId="0" fontId="38" fillId="0" borderId="98" xfId="371" applyFont="1" applyBorder="1" applyAlignment="1" applyProtection="1">
      <alignment horizontal="left" vertical="center" wrapText="1"/>
      <protection locked="0"/>
    </xf>
    <xf numFmtId="0" fontId="38" fillId="4" borderId="98" xfId="371" applyFont="1" applyFill="1" applyBorder="1" applyAlignment="1" applyProtection="1">
      <alignment vertical="center" wrapText="1"/>
      <protection locked="0"/>
    </xf>
    <xf numFmtId="0" fontId="37" fillId="4" borderId="98" xfId="1072" applyFont="1" applyFill="1" applyBorder="1" applyAlignment="1" applyProtection="1">
      <alignment vertical="center" wrapText="1"/>
      <protection locked="0"/>
    </xf>
    <xf numFmtId="0" fontId="44" fillId="4" borderId="99" xfId="1072" applyFont="1" applyFill="1" applyBorder="1" applyAlignment="1">
      <alignment horizontal="center" vertical="center"/>
    </xf>
    <xf numFmtId="0" fontId="44" fillId="4" borderId="100" xfId="1072" applyFont="1" applyFill="1" applyBorder="1" applyAlignment="1">
      <alignment horizontal="left" vertical="center" wrapText="1"/>
    </xf>
    <xf numFmtId="0" fontId="93" fillId="4" borderId="100" xfId="1072" applyFont="1" applyFill="1" applyBorder="1" applyAlignment="1">
      <alignment vertical="center" wrapText="1"/>
    </xf>
    <xf numFmtId="0" fontId="82" fillId="4" borderId="98" xfId="1351" quotePrefix="1" applyFont="1" applyFill="1" applyBorder="1" applyAlignment="1">
      <alignment horizontal="left" vertical="center" wrapText="1"/>
    </xf>
    <xf numFmtId="0" fontId="217" fillId="0" borderId="98" xfId="371" applyFont="1" applyBorder="1" applyAlignment="1" applyProtection="1">
      <alignment horizontal="left" vertical="center" wrapText="1"/>
      <protection locked="0"/>
    </xf>
    <xf numFmtId="176" fontId="7" fillId="0" borderId="0" xfId="1352" applyNumberFormat="1" applyFont="1" applyFill="1" applyAlignment="1" applyProtection="1">
      <alignment horizontal="left" vertical="center" shrinkToFit="1"/>
      <protection locked="0"/>
    </xf>
    <xf numFmtId="176" fontId="7" fillId="4" borderId="0" xfId="1352" applyNumberFormat="1" applyFont="1" applyFill="1" applyBorder="1" applyAlignment="1" applyProtection="1">
      <alignment horizontal="left" vertical="center" shrinkToFit="1"/>
      <protection locked="0"/>
    </xf>
    <xf numFmtId="0" fontId="12" fillId="0" borderId="0" xfId="0" applyFont="1" applyAlignment="1">
      <alignment horizontal="left" vertical="center"/>
    </xf>
    <xf numFmtId="0" fontId="7" fillId="0" borderId="0" xfId="0" applyFont="1" applyAlignment="1">
      <alignment horizontal="left"/>
    </xf>
    <xf numFmtId="0" fontId="7" fillId="0" borderId="0" xfId="1109" applyFont="1" applyAlignment="1" applyProtection="1">
      <alignment horizontal="left" vertical="center" wrapText="1"/>
      <protection locked="0"/>
    </xf>
    <xf numFmtId="9" fontId="215" fillId="4" borderId="0" xfId="1072" applyNumberFormat="1" applyFont="1" applyFill="1"/>
    <xf numFmtId="176" fontId="7" fillId="0" borderId="0" xfId="1352" applyNumberFormat="1" applyFont="1" applyFill="1" applyAlignment="1" applyProtection="1">
      <alignment horizontal="right" vertical="center" wrapText="1" shrinkToFit="1"/>
      <protection locked="0"/>
    </xf>
    <xf numFmtId="0" fontId="37" fillId="0" borderId="98" xfId="1072" applyFont="1" applyBorder="1" applyAlignment="1">
      <alignment vertical="center" wrapText="1"/>
    </xf>
    <xf numFmtId="0" fontId="44" fillId="0" borderId="98" xfId="1072" applyFont="1" applyBorder="1" applyAlignment="1">
      <alignment vertical="center" wrapText="1"/>
    </xf>
    <xf numFmtId="0" fontId="216" fillId="0" borderId="98" xfId="1072" applyFont="1" applyBorder="1" applyAlignment="1">
      <alignment vertical="center" wrapText="1"/>
    </xf>
    <xf numFmtId="0" fontId="215" fillId="0" borderId="98" xfId="1072" applyFont="1" applyBorder="1" applyAlignment="1">
      <alignment vertical="center" wrapText="1"/>
    </xf>
    <xf numFmtId="0" fontId="31" fillId="16" borderId="106" xfId="0" applyFont="1" applyFill="1" applyBorder="1" applyAlignment="1">
      <alignment vertical="center"/>
    </xf>
    <xf numFmtId="0" fontId="31" fillId="16" borderId="107" xfId="0" applyFont="1" applyFill="1" applyBorder="1"/>
    <xf numFmtId="0" fontId="20" fillId="8" borderId="106" xfId="0" applyFont="1" applyFill="1" applyBorder="1" applyAlignment="1">
      <alignment horizontal="centerContinuous" vertical="center"/>
    </xf>
    <xf numFmtId="0" fontId="20" fillId="8" borderId="108" xfId="0" applyFont="1" applyFill="1" applyBorder="1" applyAlignment="1">
      <alignment horizontal="centerContinuous" vertical="center"/>
    </xf>
    <xf numFmtId="0" fontId="20" fillId="8" borderId="98" xfId="0" applyFont="1" applyFill="1" applyBorder="1" applyAlignment="1">
      <alignment horizontal="left" vertical="center"/>
    </xf>
    <xf numFmtId="0" fontId="24" fillId="0" borderId="98" xfId="0" applyFont="1" applyBorder="1" applyAlignment="1">
      <alignment horizontal="left" vertical="center"/>
    </xf>
    <xf numFmtId="0" fontId="24" fillId="0" borderId="98" xfId="0" applyFont="1" applyBorder="1" applyAlignment="1" applyProtection="1">
      <alignment horizontal="center" vertical="center"/>
      <protection locked="0"/>
    </xf>
    <xf numFmtId="212" fontId="24" fillId="4" borderId="98" xfId="1352" applyNumberFormat="1" applyFont="1" applyFill="1" applyBorder="1" applyAlignment="1" applyProtection="1">
      <alignment vertical="center"/>
      <protection locked="0"/>
    </xf>
    <xf numFmtId="0" fontId="218" fillId="0" borderId="0" xfId="1351" applyFont="1"/>
    <xf numFmtId="0" fontId="219" fillId="0" borderId="0" xfId="1109" applyFont="1" applyAlignment="1" applyProtection="1">
      <alignment horizontal="center" vertical="center"/>
      <protection locked="0"/>
    </xf>
    <xf numFmtId="0" fontId="220" fillId="0" borderId="0" xfId="1072" applyFont="1"/>
    <xf numFmtId="0" fontId="55" fillId="0" borderId="0" xfId="1109" applyFont="1" applyAlignment="1" applyProtection="1">
      <alignment horizontal="center" vertical="center"/>
      <protection locked="0"/>
    </xf>
    <xf numFmtId="0" fontId="88" fillId="0" borderId="0" xfId="1072" applyFont="1"/>
    <xf numFmtId="0" fontId="82" fillId="0" borderId="0" xfId="1351" applyFont="1"/>
    <xf numFmtId="0" fontId="6" fillId="0" borderId="0" xfId="413" applyFont="1" applyAlignment="1">
      <alignment vertical="center" shrinkToFit="1"/>
    </xf>
    <xf numFmtId="0" fontId="7" fillId="0" borderId="0" xfId="0" applyFont="1" applyAlignment="1">
      <alignment horizontal="left" vertical="center" wrapText="1"/>
    </xf>
    <xf numFmtId="0" fontId="44" fillId="0" borderId="0" xfId="0" applyFont="1" applyAlignment="1">
      <alignment vertical="center"/>
    </xf>
    <xf numFmtId="0" fontId="61" fillId="0" borderId="0" xfId="0" applyFont="1"/>
    <xf numFmtId="0" fontId="100" fillId="0" borderId="98" xfId="0" applyFont="1" applyBorder="1" applyAlignment="1">
      <alignment horizontal="center" vertical="center" wrapText="1"/>
    </xf>
    <xf numFmtId="0" fontId="101" fillId="0" borderId="98" xfId="0" applyFont="1" applyBorder="1" applyAlignment="1">
      <alignment horizontal="center" vertical="center" wrapText="1"/>
    </xf>
    <xf numFmtId="0" fontId="85" fillId="0" borderId="98" xfId="1070" applyBorder="1" applyAlignment="1">
      <alignment vertical="center" wrapText="1"/>
    </xf>
    <xf numFmtId="0" fontId="102" fillId="0" borderId="98" xfId="1070" applyFont="1" applyBorder="1" applyAlignment="1">
      <alignment vertical="center" wrapText="1"/>
    </xf>
    <xf numFmtId="0" fontId="102" fillId="0" borderId="98" xfId="1070" applyFont="1" applyBorder="1" applyAlignment="1">
      <alignment wrapText="1"/>
    </xf>
    <xf numFmtId="0" fontId="85" fillId="0" borderId="98" xfId="1070" applyBorder="1" applyAlignment="1">
      <alignment horizontal="center" vertical="center" wrapText="1"/>
    </xf>
    <xf numFmtId="0" fontId="103" fillId="0" borderId="98" xfId="1070" applyFont="1" applyBorder="1" applyAlignment="1">
      <alignment horizontal="center" vertical="center"/>
    </xf>
    <xf numFmtId="0" fontId="85" fillId="0" borderId="98" xfId="1070" applyBorder="1" applyAlignment="1">
      <alignment horizontal="center" vertical="center"/>
    </xf>
    <xf numFmtId="0" fontId="101" fillId="0" borderId="98" xfId="0" applyFont="1" applyBorder="1" applyAlignment="1">
      <alignment horizontal="left" vertical="center" wrapText="1"/>
    </xf>
    <xf numFmtId="0" fontId="102" fillId="0" borderId="98" xfId="1070" applyFont="1" applyBorder="1" applyAlignment="1">
      <alignment horizontal="left" vertical="center" wrapText="1"/>
    </xf>
    <xf numFmtId="0" fontId="102" fillId="0" borderId="98" xfId="1070" applyFont="1" applyBorder="1" applyAlignment="1">
      <alignment horizontal="left" vertical="top" wrapText="1"/>
    </xf>
    <xf numFmtId="0" fontId="103" fillId="0" borderId="98" xfId="1070" applyFont="1" applyBorder="1" applyAlignment="1">
      <alignment horizontal="center" vertical="center" wrapText="1"/>
    </xf>
    <xf numFmtId="0" fontId="61" fillId="0" borderId="98" xfId="1351" applyFont="1" applyBorder="1" applyAlignment="1">
      <alignment vertical="center"/>
    </xf>
    <xf numFmtId="0" fontId="36" fillId="23" borderId="98" xfId="456" applyFont="1" applyFill="1" applyBorder="1" applyAlignment="1">
      <alignment horizontal="center" vertical="center" wrapText="1"/>
    </xf>
    <xf numFmtId="0" fontId="36" fillId="24" borderId="98" xfId="0" applyFont="1" applyFill="1" applyBorder="1" applyAlignment="1" applyProtection="1">
      <alignment horizontal="center" vertical="center" wrapText="1"/>
      <protection locked="0"/>
    </xf>
    <xf numFmtId="0" fontId="38" fillId="0" borderId="98" xfId="517" applyFont="1" applyBorder="1" applyAlignment="1">
      <alignment horizontal="center" vertical="center"/>
    </xf>
    <xf numFmtId="0" fontId="81" fillId="0" borderId="98" xfId="1351" quotePrefix="1" applyFont="1" applyBorder="1" applyAlignment="1">
      <alignment horizontal="center" vertical="center" wrapText="1"/>
    </xf>
    <xf numFmtId="0" fontId="84" fillId="0" borderId="98" xfId="0" applyFont="1" applyBorder="1" applyAlignment="1" applyProtection="1">
      <alignment horizontal="center" vertical="center"/>
      <protection locked="0"/>
    </xf>
    <xf numFmtId="0" fontId="38" fillId="0" borderId="98" xfId="0" applyFont="1" applyBorder="1" applyAlignment="1">
      <alignment horizontal="center" vertical="center"/>
    </xf>
    <xf numFmtId="0" fontId="82" fillId="0" borderId="98" xfId="0" quotePrefix="1" applyFont="1" applyBorder="1" applyAlignment="1">
      <alignment horizontal="center" vertical="center" wrapText="1"/>
    </xf>
    <xf numFmtId="0" fontId="63" fillId="0" borderId="99" xfId="1072" applyFont="1" applyBorder="1" applyAlignment="1">
      <alignment horizontal="center" vertical="center"/>
    </xf>
    <xf numFmtId="0" fontId="68" fillId="0" borderId="98" xfId="359" quotePrefix="1" applyFont="1" applyBorder="1" applyAlignment="1">
      <alignment horizontal="left" vertical="center"/>
    </xf>
    <xf numFmtId="0" fontId="63" fillId="0" borderId="98" xfId="1072" applyFont="1" applyBorder="1" applyAlignment="1">
      <alignment horizontal="left" vertical="center"/>
    </xf>
    <xf numFmtId="0" fontId="63" fillId="0" borderId="100" xfId="376" applyFont="1" applyBorder="1"/>
    <xf numFmtId="0" fontId="66" fillId="2" borderId="99" xfId="1062" applyFont="1" applyFill="1" applyBorder="1" applyAlignment="1">
      <alignment horizontal="center" vertical="center"/>
    </xf>
    <xf numFmtId="0" fontId="54" fillId="2" borderId="98" xfId="457" applyFont="1" applyFill="1" applyBorder="1" applyAlignment="1">
      <alignment horizontal="left" vertical="center" wrapText="1"/>
    </xf>
    <xf numFmtId="0" fontId="54" fillId="2" borderId="100" xfId="457" applyFont="1" applyFill="1" applyBorder="1" applyAlignment="1">
      <alignment horizontal="left" vertical="center" wrapText="1"/>
    </xf>
    <xf numFmtId="0" fontId="53" fillId="0" borderId="99" xfId="1072" applyFont="1" applyBorder="1" applyAlignment="1">
      <alignment horizontal="center" vertical="center"/>
    </xf>
    <xf numFmtId="0" fontId="68" fillId="0" borderId="98" xfId="359" quotePrefix="1" applyFont="1" applyBorder="1" applyAlignment="1">
      <alignment vertical="center"/>
    </xf>
    <xf numFmtId="0" fontId="69" fillId="0" borderId="99" xfId="470" applyFont="1" applyBorder="1" applyAlignment="1">
      <alignment horizontal="center" vertical="center"/>
    </xf>
    <xf numFmtId="0" fontId="19" fillId="0" borderId="111" xfId="0" applyFont="1" applyBorder="1" applyAlignment="1">
      <alignment horizontal="center" vertical="center"/>
    </xf>
    <xf numFmtId="0" fontId="12" fillId="0" borderId="106" xfId="0" applyFont="1" applyBorder="1" applyAlignment="1">
      <alignment vertical="center"/>
    </xf>
    <xf numFmtId="0" fontId="57" fillId="0" borderId="111" xfId="0" applyFont="1" applyBorder="1" applyAlignment="1">
      <alignment horizontal="center" vertical="center"/>
    </xf>
    <xf numFmtId="0" fontId="12" fillId="0" borderId="107" xfId="0" applyFont="1" applyBorder="1" applyAlignment="1">
      <alignment vertical="center"/>
    </xf>
    <xf numFmtId="0" fontId="12" fillId="0" borderId="112" xfId="0" applyFont="1" applyBorder="1" applyAlignment="1">
      <alignment vertical="center"/>
    </xf>
    <xf numFmtId="0" fontId="7" fillId="0" borderId="106" xfId="401" applyFont="1" applyBorder="1" applyAlignment="1">
      <alignment vertical="center"/>
    </xf>
    <xf numFmtId="0" fontId="19" fillId="0" borderId="111" xfId="0" applyFont="1" applyBorder="1" applyAlignment="1" applyProtection="1">
      <alignment horizontal="center" vertical="center"/>
      <protection locked="0"/>
    </xf>
    <xf numFmtId="0" fontId="12" fillId="0" borderId="107" xfId="0" applyFont="1" applyBorder="1" applyAlignment="1" applyProtection="1">
      <alignment vertical="center"/>
      <protection locked="0"/>
    </xf>
    <xf numFmtId="0" fontId="12" fillId="0" borderId="112" xfId="0" applyFont="1" applyBorder="1" applyAlignment="1" applyProtection="1">
      <alignment vertical="center"/>
      <protection locked="0"/>
    </xf>
    <xf numFmtId="0" fontId="58" fillId="0" borderId="111" xfId="0" applyFont="1" applyBorder="1" applyAlignment="1">
      <alignment horizontal="center" vertical="center"/>
    </xf>
    <xf numFmtId="0" fontId="20" fillId="0" borderId="111" xfId="0" applyFont="1" applyBorder="1" applyAlignment="1">
      <alignment horizontal="center" vertical="center"/>
    </xf>
    <xf numFmtId="0" fontId="24" fillId="0" borderId="113" xfId="0" applyFont="1" applyBorder="1" applyAlignment="1">
      <alignment vertical="center"/>
    </xf>
    <xf numFmtId="0" fontId="30" fillId="15" borderId="106" xfId="0" applyFont="1" applyFill="1" applyBorder="1" applyAlignment="1" applyProtection="1">
      <alignment horizontal="centerContinuous" vertical="center"/>
      <protection locked="0"/>
    </xf>
    <xf numFmtId="0" fontId="30" fillId="11" borderId="107" xfId="0" applyFont="1" applyFill="1" applyBorder="1" applyAlignment="1">
      <alignment horizontal="centerContinuous" vertical="center"/>
    </xf>
    <xf numFmtId="0" fontId="30" fillId="11" borderId="108" xfId="0" applyFont="1" applyFill="1" applyBorder="1" applyAlignment="1">
      <alignment horizontal="centerContinuous" vertical="center"/>
    </xf>
    <xf numFmtId="0" fontId="105" fillId="16" borderId="107" xfId="1351" applyFont="1" applyFill="1" applyBorder="1"/>
    <xf numFmtId="0" fontId="31" fillId="16" borderId="108" xfId="0" applyFont="1" applyFill="1" applyBorder="1"/>
    <xf numFmtId="0" fontId="24" fillId="0" borderId="98" xfId="0" applyFont="1" applyBorder="1" applyAlignment="1">
      <alignment horizontal="left" vertical="center" wrapText="1"/>
    </xf>
    <xf numFmtId="0" fontId="20" fillId="8" borderId="114" xfId="0" applyFont="1" applyFill="1" applyBorder="1" applyAlignment="1">
      <alignment vertical="center"/>
    </xf>
    <xf numFmtId="9" fontId="7" fillId="0" borderId="115" xfId="0" applyNumberFormat="1" applyFont="1" applyBorder="1" applyAlignment="1">
      <alignment vertical="center"/>
    </xf>
    <xf numFmtId="0" fontId="19" fillId="8" borderId="98" xfId="0" applyFont="1" applyFill="1" applyBorder="1" applyAlignment="1" applyProtection="1">
      <alignment horizontal="center" vertical="center" wrapText="1"/>
      <protection locked="0"/>
    </xf>
    <xf numFmtId="0" fontId="7" fillId="0" borderId="98" xfId="0" applyFont="1" applyBorder="1" applyAlignment="1" applyProtection="1">
      <alignment horizontal="left" vertical="center" shrinkToFit="1"/>
      <protection locked="0"/>
    </xf>
    <xf numFmtId="183" fontId="7" fillId="0" borderId="98" xfId="0" applyNumberFormat="1" applyFont="1" applyBorder="1" applyAlignment="1" applyProtection="1">
      <alignment horizontal="right" vertical="center" shrinkToFit="1"/>
      <protection locked="0"/>
    </xf>
    <xf numFmtId="14" fontId="7" fillId="0" borderId="98" xfId="0" applyNumberFormat="1" applyFont="1" applyBorder="1" applyAlignment="1" applyProtection="1">
      <alignment horizontal="left" vertical="center" shrinkToFit="1"/>
      <protection locked="0"/>
    </xf>
    <xf numFmtId="0" fontId="7" fillId="0" borderId="98" xfId="1352" applyNumberFormat="1" applyFont="1" applyFill="1" applyBorder="1" applyAlignment="1">
      <alignment horizontal="center" vertical="center"/>
    </xf>
    <xf numFmtId="49" fontId="7" fillId="0" borderId="98" xfId="0" applyNumberFormat="1" applyFont="1" applyBorder="1" applyAlignment="1" applyProtection="1">
      <alignment horizontal="left" vertical="center" shrinkToFit="1"/>
      <protection locked="0"/>
    </xf>
    <xf numFmtId="0" fontId="7" fillId="0" borderId="98" xfId="1352" applyNumberFormat="1" applyFont="1" applyFill="1" applyBorder="1" applyAlignment="1">
      <alignment vertical="center"/>
    </xf>
    <xf numFmtId="0" fontId="7" fillId="0" borderId="98" xfId="1352" applyNumberFormat="1" applyFont="1" applyFill="1" applyBorder="1" applyAlignment="1" applyProtection="1">
      <alignment horizontal="left" vertical="center" shrinkToFit="1"/>
      <protection locked="0"/>
    </xf>
    <xf numFmtId="0" fontId="7" fillId="8" borderId="108" xfId="0" applyFont="1" applyFill="1" applyBorder="1" applyAlignment="1">
      <alignment horizontal="center" vertical="center" wrapText="1"/>
    </xf>
    <xf numFmtId="0" fontId="7" fillId="8" borderId="98" xfId="0" applyFont="1" applyFill="1" applyBorder="1" applyAlignment="1">
      <alignment horizontal="center" vertical="center" wrapText="1"/>
    </xf>
    <xf numFmtId="0" fontId="7" fillId="0" borderId="98" xfId="0" applyFont="1" applyBorder="1" applyAlignment="1">
      <alignment horizontal="left" vertical="center"/>
    </xf>
    <xf numFmtId="14" fontId="7" fillId="14" borderId="98" xfId="0" applyNumberFormat="1" applyFont="1" applyFill="1" applyBorder="1" applyAlignment="1">
      <alignment horizontal="left" vertical="center"/>
    </xf>
    <xf numFmtId="0" fontId="36" fillId="9" borderId="106" xfId="0" applyFont="1" applyFill="1" applyBorder="1" applyAlignment="1">
      <alignment vertical="center"/>
    </xf>
    <xf numFmtId="0" fontId="36" fillId="9" borderId="107" xfId="0" applyFont="1" applyFill="1" applyBorder="1" applyAlignment="1">
      <alignment vertical="center"/>
    </xf>
    <xf numFmtId="0" fontId="36" fillId="9" borderId="108" xfId="0" applyFont="1" applyFill="1" applyBorder="1" applyAlignment="1">
      <alignment vertical="center"/>
    </xf>
    <xf numFmtId="14" fontId="7" fillId="0" borderId="98" xfId="0" applyNumberFormat="1" applyFont="1" applyBorder="1" applyAlignment="1" applyProtection="1">
      <alignment horizontal="left" vertical="center"/>
      <protection locked="0"/>
    </xf>
    <xf numFmtId="43" fontId="7" fillId="0" borderId="98" xfId="0" applyNumberFormat="1" applyFont="1" applyBorder="1" applyAlignment="1" applyProtection="1">
      <alignment horizontal="left" vertical="center"/>
      <protection locked="0"/>
    </xf>
    <xf numFmtId="14" fontId="7" fillId="0" borderId="98" xfId="0" quotePrefix="1" applyNumberFormat="1" applyFont="1" applyBorder="1" applyAlignment="1" applyProtection="1">
      <alignment horizontal="left" vertical="center"/>
      <protection locked="0"/>
    </xf>
    <xf numFmtId="0" fontId="7" fillId="4" borderId="99" xfId="409" applyFont="1" applyFill="1" applyBorder="1" applyAlignment="1">
      <alignment horizontal="left" vertical="center"/>
    </xf>
    <xf numFmtId="14" fontId="7" fillId="4" borderId="98" xfId="472" applyNumberFormat="1" applyFont="1" applyFill="1" applyBorder="1" applyAlignment="1" applyProtection="1">
      <alignment horizontal="left" vertical="center" shrinkToFit="1"/>
      <protection locked="0"/>
    </xf>
    <xf numFmtId="0" fontId="7" fillId="4" borderId="98" xfId="472" applyFont="1" applyFill="1" applyBorder="1" applyAlignment="1" applyProtection="1">
      <alignment horizontal="left" vertical="center" shrinkToFit="1"/>
      <protection locked="0"/>
    </xf>
    <xf numFmtId="0" fontId="189" fillId="4" borderId="98" xfId="472" applyFont="1" applyFill="1" applyBorder="1" applyAlignment="1" applyProtection="1">
      <alignment horizontal="left" vertical="center" shrinkToFit="1"/>
      <protection locked="0"/>
    </xf>
    <xf numFmtId="43" fontId="7" fillId="4" borderId="98" xfId="472" applyNumberFormat="1" applyFont="1" applyFill="1" applyBorder="1" applyAlignment="1" applyProtection="1">
      <alignment horizontal="right" vertical="center" shrinkToFit="1"/>
      <protection locked="0"/>
    </xf>
    <xf numFmtId="14" fontId="189" fillId="4" borderId="98" xfId="472" applyNumberFormat="1" applyFont="1" applyFill="1" applyBorder="1" applyAlignment="1" applyProtection="1">
      <alignment horizontal="left" vertical="center" shrinkToFit="1"/>
      <protection locked="0"/>
    </xf>
    <xf numFmtId="43" fontId="7" fillId="4" borderId="98" xfId="472" applyNumberFormat="1" applyFont="1" applyFill="1" applyBorder="1" applyAlignment="1" applyProtection="1">
      <alignment horizontal="left" vertical="center" shrinkToFit="1"/>
      <protection locked="0"/>
    </xf>
    <xf numFmtId="218" fontId="7" fillId="4" borderId="98" xfId="472" applyNumberFormat="1" applyFont="1" applyFill="1" applyBorder="1" applyAlignment="1" applyProtection="1">
      <alignment horizontal="left" vertical="center" shrinkToFit="1"/>
      <protection locked="0"/>
    </xf>
    <xf numFmtId="0" fontId="95" fillId="0" borderId="116" xfId="1068" applyFont="1" applyBorder="1" applyAlignment="1">
      <alignment horizontal="left" vertical="center" wrapText="1"/>
    </xf>
    <xf numFmtId="0" fontId="95" fillId="0" borderId="116" xfId="1068" applyFont="1" applyBorder="1" applyAlignment="1">
      <alignment horizontal="center" vertical="center" wrapText="1"/>
    </xf>
    <xf numFmtId="0" fontId="36" fillId="26" borderId="117" xfId="1072" applyFont="1" applyFill="1" applyBorder="1" applyAlignment="1">
      <alignment horizontal="center" vertical="center" wrapText="1"/>
    </xf>
    <xf numFmtId="0" fontId="36" fillId="26" borderId="118" xfId="1072" applyFont="1" applyFill="1" applyBorder="1" applyAlignment="1">
      <alignment horizontal="center" vertical="center" wrapText="1"/>
    </xf>
    <xf numFmtId="0" fontId="74" fillId="26" borderId="118" xfId="1072" applyFont="1" applyFill="1" applyBorder="1" applyAlignment="1">
      <alignment horizontal="center" vertical="center" wrapText="1"/>
    </xf>
    <xf numFmtId="0" fontId="36" fillId="26" borderId="119" xfId="1072" applyFont="1" applyFill="1" applyBorder="1" applyAlignment="1">
      <alignment horizontal="center" vertical="center" wrapText="1"/>
    </xf>
    <xf numFmtId="0" fontId="88" fillId="0" borderId="117" xfId="1072" applyFont="1" applyBorder="1"/>
    <xf numFmtId="0" fontId="88" fillId="0" borderId="118" xfId="1072" applyFont="1" applyBorder="1"/>
    <xf numFmtId="0" fontId="44" fillId="0" borderId="120" xfId="1072" applyFont="1" applyBorder="1" applyAlignment="1">
      <alignment vertical="center"/>
    </xf>
    <xf numFmtId="0" fontId="61" fillId="0" borderId="121" xfId="359" applyFont="1" applyBorder="1" applyAlignment="1">
      <alignment vertical="center" wrapText="1"/>
    </xf>
    <xf numFmtId="0" fontId="66" fillId="2" borderId="117" xfId="1062" applyFont="1" applyFill="1" applyBorder="1" applyAlignment="1">
      <alignment horizontal="center" vertical="center" wrapText="1"/>
    </xf>
    <xf numFmtId="0" fontId="54" fillId="2" borderId="118" xfId="457" applyFont="1" applyFill="1" applyBorder="1" applyAlignment="1">
      <alignment horizontal="left" vertical="center" wrapText="1"/>
    </xf>
    <xf numFmtId="0" fontId="54" fillId="2" borderId="119" xfId="457" applyFont="1" applyFill="1" applyBorder="1" applyAlignment="1">
      <alignment horizontal="left" vertical="center" wrapText="1"/>
    </xf>
    <xf numFmtId="176" fontId="7" fillId="0" borderId="0" xfId="162" applyFont="1" applyAlignment="1" applyProtection="1">
      <alignment horizontal="right" vertical="center" shrinkToFit="1"/>
      <protection locked="0"/>
    </xf>
    <xf numFmtId="0" fontId="215" fillId="0" borderId="0" xfId="1072" applyFont="1" applyAlignment="1" applyProtection="1">
      <alignment vertical="top" wrapText="1"/>
      <protection locked="0"/>
    </xf>
    <xf numFmtId="0" fontId="61" fillId="0" borderId="0" xfId="1351" applyFont="1" applyAlignment="1" applyProtection="1">
      <alignment horizontal="center" vertical="center"/>
      <protection locked="0"/>
    </xf>
    <xf numFmtId="176" fontId="61" fillId="0" borderId="0" xfId="1351" applyNumberFormat="1" applyFont="1" applyFill="1" applyAlignment="1" applyProtection="1">
      <alignment horizontal="right" vertical="center" shrinkToFit="1"/>
      <protection locked="0"/>
    </xf>
    <xf numFmtId="0" fontId="38" fillId="0" borderId="0" xfId="517" applyFont="1">
      <alignment vertical="center"/>
    </xf>
    <xf numFmtId="176" fontId="38" fillId="0" borderId="0" xfId="162" applyFont="1" applyFill="1" applyAlignment="1" applyProtection="1">
      <alignment horizontal="right" vertical="center" shrinkToFit="1"/>
      <protection locked="0"/>
    </xf>
    <xf numFmtId="176" fontId="38" fillId="0" borderId="0" xfId="162" applyFont="1" applyFill="1" applyBorder="1" applyAlignment="1" applyProtection="1">
      <alignment horizontal="right" vertical="center" shrinkToFit="1"/>
      <protection locked="0"/>
    </xf>
    <xf numFmtId="176" fontId="38" fillId="0" borderId="0" xfId="1352" applyNumberFormat="1" applyFont="1" applyFill="1" applyAlignment="1" applyProtection="1">
      <alignment horizontal="right" vertical="center" shrinkToFit="1"/>
      <protection locked="0"/>
    </xf>
    <xf numFmtId="0" fontId="44" fillId="0" borderId="0" xfId="517" applyFont="1" applyAlignment="1">
      <alignment vertical="top" wrapText="1"/>
    </xf>
    <xf numFmtId="0" fontId="44" fillId="0" borderId="0" xfId="517" applyFont="1" applyAlignment="1">
      <alignment vertical="top"/>
    </xf>
    <xf numFmtId="0" fontId="44" fillId="0" borderId="0" xfId="517" applyFont="1">
      <alignment vertical="center"/>
    </xf>
    <xf numFmtId="176" fontId="44" fillId="0" borderId="0" xfId="517" applyNumberFormat="1" applyFont="1">
      <alignment vertical="center"/>
    </xf>
    <xf numFmtId="0" fontId="49" fillId="0" borderId="0" xfId="517" applyFont="1">
      <alignment vertical="center"/>
    </xf>
    <xf numFmtId="0" fontId="217" fillId="0" borderId="0" xfId="1109" applyFont="1" applyAlignment="1" applyProtection="1">
      <alignment horizontal="center" vertical="center"/>
      <protection locked="0"/>
    </xf>
    <xf numFmtId="0" fontId="217" fillId="0" borderId="0" xfId="517" applyFont="1">
      <alignment vertical="center"/>
    </xf>
    <xf numFmtId="176" fontId="217" fillId="0" borderId="0" xfId="162" applyFont="1" applyAlignment="1" applyProtection="1">
      <alignment horizontal="right" vertical="center" shrinkToFit="1"/>
      <protection locked="0"/>
    </xf>
    <xf numFmtId="0" fontId="216" fillId="71" borderId="133" xfId="1072" applyFont="1" applyFill="1" applyBorder="1" applyAlignment="1" applyProtection="1">
      <alignment vertical="top" wrapText="1"/>
      <protection locked="0"/>
    </xf>
    <xf numFmtId="0" fontId="38" fillId="0" borderId="108" xfId="0" applyFont="1" applyBorder="1" applyAlignment="1">
      <alignment vertical="center" wrapText="1"/>
    </xf>
    <xf numFmtId="176" fontId="61" fillId="0" borderId="0" xfId="1351" applyNumberFormat="1" applyFont="1" applyAlignment="1" applyProtection="1">
      <alignment horizontal="right" vertical="center" shrinkToFit="1"/>
      <protection locked="0"/>
    </xf>
    <xf numFmtId="0" fontId="38" fillId="0" borderId="0" xfId="0" applyFont="1" applyAlignment="1">
      <alignment vertical="center"/>
    </xf>
    <xf numFmtId="0" fontId="38" fillId="0" borderId="0" xfId="0" applyFont="1" applyAlignment="1">
      <alignment horizontal="left" vertical="center"/>
    </xf>
    <xf numFmtId="0" fontId="37" fillId="14" borderId="0" xfId="0" applyFont="1" applyFill="1"/>
    <xf numFmtId="0" fontId="24" fillId="14" borderId="0" xfId="0" applyFont="1" applyFill="1"/>
    <xf numFmtId="0" fontId="87" fillId="0" borderId="0" xfId="0" applyFont="1" applyProtection="1">
      <protection locked="0"/>
    </xf>
    <xf numFmtId="0" fontId="82" fillId="0" borderId="0" xfId="1351" applyFont="1" applyProtection="1">
      <protection locked="0"/>
    </xf>
    <xf numFmtId="17" fontId="44" fillId="4" borderId="0" xfId="376" applyNumberFormat="1" applyFont="1" applyFill="1"/>
    <xf numFmtId="0" fontId="44" fillId="4" borderId="0" xfId="376" applyFont="1" applyFill="1"/>
    <xf numFmtId="0" fontId="44" fillId="0" borderId="0" xfId="1346" applyFont="1" applyAlignment="1" applyProtection="1">
      <alignment vertical="center"/>
      <protection locked="0"/>
    </xf>
    <xf numFmtId="0" fontId="87" fillId="0" borderId="0" xfId="1346" applyFont="1" applyAlignment="1" applyProtection="1">
      <alignment vertical="center"/>
      <protection locked="0"/>
    </xf>
    <xf numFmtId="0" fontId="87" fillId="0" borderId="0" xfId="422" applyFont="1" applyAlignment="1" applyProtection="1">
      <protection locked="0"/>
    </xf>
    <xf numFmtId="0" fontId="87" fillId="0" borderId="0" xfId="422" applyFont="1" applyAlignment="1"/>
    <xf numFmtId="0" fontId="87" fillId="0" borderId="0" xfId="422" applyFont="1">
      <alignment vertical="center"/>
    </xf>
    <xf numFmtId="0" fontId="44" fillId="0" borderId="0" xfId="0" applyFont="1" applyAlignment="1" applyProtection="1">
      <alignment vertical="top" wrapText="1"/>
      <protection locked="0"/>
    </xf>
    <xf numFmtId="0" fontId="87" fillId="0" borderId="0" xfId="0" applyFont="1"/>
    <xf numFmtId="0" fontId="61" fillId="0" borderId="0" xfId="1351" applyFont="1" applyAlignment="1" applyProtection="1">
      <alignment horizontal="left"/>
      <protection locked="0"/>
    </xf>
    <xf numFmtId="0" fontId="61" fillId="0" borderId="0" xfId="1351" applyFont="1" applyProtection="1">
      <protection locked="0"/>
    </xf>
    <xf numFmtId="176" fontId="12" fillId="4" borderId="0" xfId="1121" applyNumberFormat="1" applyFont="1" applyFill="1" applyAlignment="1">
      <alignment horizontal="left" vertical="center"/>
    </xf>
    <xf numFmtId="0" fontId="36" fillId="0" borderId="0" xfId="409" applyFont="1" applyAlignment="1">
      <alignment vertical="center"/>
    </xf>
    <xf numFmtId="0" fontId="82" fillId="0" borderId="0" xfId="1351" applyFont="1" applyAlignment="1"/>
    <xf numFmtId="0" fontId="229" fillId="0" borderId="0" xfId="1113" applyFont="1" applyAlignment="1">
      <alignment vertical="center" wrapText="1"/>
    </xf>
    <xf numFmtId="0" fontId="228" fillId="0" borderId="0" xfId="472" applyFont="1" applyAlignment="1" applyProtection="1">
      <alignment vertical="top" wrapText="1"/>
      <protection locked="0"/>
    </xf>
    <xf numFmtId="0" fontId="7" fillId="0" borderId="0" xfId="472" applyFont="1" applyAlignment="1" applyProtection="1">
      <alignment vertical="top"/>
      <protection locked="0"/>
    </xf>
    <xf numFmtId="0" fontId="19" fillId="0" borderId="0" xfId="1113" applyFont="1" applyAlignment="1">
      <alignment vertical="center"/>
    </xf>
    <xf numFmtId="0" fontId="231" fillId="6" borderId="0" xfId="1121" applyFont="1" applyFill="1" applyAlignment="1">
      <alignment vertical="center"/>
    </xf>
    <xf numFmtId="0" fontId="38" fillId="0" borderId="0" xfId="1113" applyFont="1" applyAlignment="1">
      <alignment vertical="center"/>
    </xf>
    <xf numFmtId="0" fontId="88" fillId="4" borderId="0" xfId="424" applyFont="1" applyFill="1">
      <alignment vertical="center"/>
    </xf>
    <xf numFmtId="0" fontId="74" fillId="0" borderId="0" xfId="0" applyFont="1" applyAlignment="1">
      <alignment vertical="top" wrapText="1"/>
    </xf>
    <xf numFmtId="0" fontId="232" fillId="0" borderId="0" xfId="1121" applyFont="1" applyAlignment="1">
      <alignment horizontal="left" vertical="center"/>
    </xf>
    <xf numFmtId="176" fontId="231" fillId="6" borderId="0" xfId="1121" applyNumberFormat="1" applyFont="1" applyFill="1" applyAlignment="1">
      <alignment horizontal="right" vertical="center" shrinkToFit="1"/>
    </xf>
    <xf numFmtId="0" fontId="36" fillId="0" borderId="0" xfId="1121" applyFont="1" applyAlignment="1">
      <alignment horizontal="left" vertical="center"/>
    </xf>
    <xf numFmtId="0" fontId="74" fillId="0" borderId="0" xfId="424" applyFont="1">
      <alignment vertical="center"/>
    </xf>
    <xf numFmtId="0" fontId="36" fillId="0" borderId="0" xfId="0" applyFont="1" applyAlignment="1">
      <alignment horizontal="left" vertical="top" wrapText="1"/>
    </xf>
    <xf numFmtId="0" fontId="74" fillId="0" borderId="0" xfId="0" applyFont="1" applyAlignment="1">
      <alignment horizontal="left" vertical="top" wrapText="1"/>
    </xf>
    <xf numFmtId="0" fontId="74" fillId="14" borderId="0" xfId="0" applyFont="1" applyFill="1"/>
    <xf numFmtId="0" fontId="36" fillId="0" borderId="0" xfId="424" applyFont="1">
      <alignment vertical="center"/>
    </xf>
    <xf numFmtId="0" fontId="36" fillId="0" borderId="10" xfId="424" applyFont="1" applyBorder="1">
      <alignment vertical="center"/>
    </xf>
    <xf numFmtId="0" fontId="36" fillId="0" borderId="0" xfId="472" applyFont="1" applyAlignment="1">
      <alignment horizontal="left" vertical="center" wrapText="1"/>
    </xf>
    <xf numFmtId="0" fontId="82" fillId="0" borderId="0" xfId="1351" applyFont="1" applyAlignment="1" applyProtection="1">
      <alignment horizontal="left"/>
      <protection locked="0"/>
    </xf>
    <xf numFmtId="176" fontId="44" fillId="0" borderId="0" xfId="1121" applyNumberFormat="1" applyFont="1" applyAlignment="1">
      <alignment vertical="center" shrinkToFit="1"/>
    </xf>
    <xf numFmtId="0" fontId="208" fillId="0" borderId="0" xfId="1344" applyFont="1" applyAlignment="1"/>
    <xf numFmtId="0" fontId="7" fillId="74" borderId="13" xfId="1113" applyFont="1" applyFill="1" applyBorder="1" applyAlignment="1">
      <alignment vertical="top" wrapText="1"/>
    </xf>
    <xf numFmtId="0" fontId="7" fillId="74" borderId="3" xfId="1113" applyFont="1" applyFill="1" applyBorder="1" applyAlignment="1">
      <alignment vertical="top" wrapText="1"/>
    </xf>
    <xf numFmtId="0" fontId="7" fillId="74" borderId="0" xfId="1113" applyFont="1" applyFill="1" applyAlignment="1">
      <alignment vertical="top" wrapText="1"/>
    </xf>
    <xf numFmtId="0" fontId="229" fillId="0" borderId="0" xfId="1113" applyFont="1" applyAlignment="1">
      <alignment vertical="top" wrapText="1"/>
    </xf>
    <xf numFmtId="0" fontId="88" fillId="0" borderId="0" xfId="423" applyFont="1" applyAlignment="1">
      <alignment vertical="top" wrapText="1"/>
    </xf>
    <xf numFmtId="0" fontId="7" fillId="0" borderId="0" xfId="472" applyFont="1" applyAlignment="1" applyProtection="1">
      <alignment vertical="center" shrinkToFit="1"/>
      <protection locked="0"/>
    </xf>
    <xf numFmtId="0" fontId="36" fillId="0" borderId="0" xfId="472" applyFont="1" applyAlignment="1" applyProtection="1">
      <alignment vertical="center"/>
      <protection locked="0"/>
    </xf>
    <xf numFmtId="0" fontId="233" fillId="0" borderId="0" xfId="0" applyFont="1" applyProtection="1">
      <protection locked="0"/>
    </xf>
    <xf numFmtId="0" fontId="87" fillId="0" borderId="0" xfId="422" applyFont="1" applyAlignment="1" applyProtection="1">
      <alignment horizontal="center"/>
      <protection locked="0"/>
    </xf>
    <xf numFmtId="0" fontId="234" fillId="0" borderId="0" xfId="0" applyFont="1" applyAlignment="1">
      <alignment horizontal="left" vertical="center"/>
    </xf>
    <xf numFmtId="0" fontId="36" fillId="23" borderId="98" xfId="1062" applyFont="1" applyFill="1" applyBorder="1" applyAlignment="1">
      <alignment horizontal="left" vertical="center"/>
    </xf>
    <xf numFmtId="0" fontId="95" fillId="0" borderId="133" xfId="1068" applyFont="1" applyBorder="1" applyAlignment="1">
      <alignment horizontal="center" vertical="center" wrapText="1"/>
    </xf>
    <xf numFmtId="0" fontId="95" fillId="0" borderId="133" xfId="1068" applyFont="1" applyBorder="1" applyAlignment="1">
      <alignment horizontal="left" vertical="center" wrapText="1"/>
    </xf>
    <xf numFmtId="0" fontId="95" fillId="27" borderId="133" xfId="1068" applyFont="1" applyFill="1" applyBorder="1" applyAlignment="1">
      <alignment horizontal="center" vertical="center" wrapText="1"/>
    </xf>
    <xf numFmtId="0" fontId="37" fillId="71" borderId="133" xfId="1072" applyFont="1" applyFill="1" applyBorder="1" applyAlignment="1" applyProtection="1">
      <alignment horizontal="left" vertical="top" wrapText="1"/>
      <protection locked="0"/>
    </xf>
    <xf numFmtId="0" fontId="37" fillId="19" borderId="133" xfId="1072" applyFont="1" applyFill="1" applyBorder="1" applyAlignment="1" applyProtection="1">
      <alignment horizontal="left" vertical="top" wrapText="1"/>
      <protection locked="0"/>
    </xf>
    <xf numFmtId="0" fontId="44" fillId="2" borderId="134" xfId="1072" applyFont="1" applyFill="1" applyBorder="1" applyAlignment="1" applyProtection="1">
      <alignment vertical="top" wrapText="1"/>
      <protection locked="0"/>
    </xf>
    <xf numFmtId="0" fontId="20" fillId="5" borderId="134" xfId="424" applyFont="1" applyFill="1" applyBorder="1" applyAlignment="1">
      <alignment horizontal="center" vertical="center" wrapText="1"/>
    </xf>
    <xf numFmtId="176" fontId="38" fillId="0" borderId="0" xfId="1352" applyNumberFormat="1" applyFont="1" applyAlignment="1" applyProtection="1">
      <protection locked="0"/>
    </xf>
    <xf numFmtId="176" fontId="7" fillId="0" borderId="15" xfId="1352" applyNumberFormat="1" applyFont="1" applyBorder="1" applyAlignment="1"/>
    <xf numFmtId="176" fontId="7" fillId="4" borderId="98" xfId="1352" applyNumberFormat="1" applyFont="1" applyFill="1" applyBorder="1" applyAlignment="1" applyProtection="1">
      <protection locked="0"/>
    </xf>
    <xf numFmtId="0" fontId="44" fillId="4" borderId="0" xfId="1072" applyFont="1" applyFill="1" applyAlignment="1">
      <alignment vertical="top"/>
    </xf>
    <xf numFmtId="219" fontId="38" fillId="0" borderId="98" xfId="1352" applyNumberFormat="1" applyFont="1" applyBorder="1" applyAlignment="1" applyProtection="1">
      <alignment vertical="center" wrapText="1"/>
      <protection locked="0"/>
    </xf>
    <xf numFmtId="0" fontId="36" fillId="0" borderId="98" xfId="1114" applyFont="1" applyBorder="1" applyAlignment="1" applyProtection="1">
      <alignment horizontal="center" vertical="center" wrapText="1"/>
      <protection locked="0"/>
    </xf>
    <xf numFmtId="219" fontId="36" fillId="0" borderId="98" xfId="1352" applyNumberFormat="1" applyFont="1" applyBorder="1" applyAlignment="1" applyProtection="1">
      <alignment vertical="center" wrapText="1"/>
      <protection locked="0"/>
    </xf>
    <xf numFmtId="0" fontId="230" fillId="0" borderId="0" xfId="518" applyFont="1" applyAlignment="1">
      <alignment vertical="center"/>
    </xf>
    <xf numFmtId="43" fontId="38" fillId="0" borderId="0" xfId="1352" applyFont="1" applyAlignment="1" applyProtection="1">
      <alignment horizontal="right" vertical="center"/>
      <protection locked="0"/>
    </xf>
    <xf numFmtId="0" fontId="49" fillId="0" borderId="0" xfId="1111" applyFont="1" applyAlignment="1" applyProtection="1">
      <alignment vertical="center"/>
      <protection locked="0"/>
    </xf>
    <xf numFmtId="0" fontId="38" fillId="8" borderId="0" xfId="1111" applyFont="1" applyFill="1" applyAlignment="1" applyProtection="1">
      <alignment horizontal="center" vertical="center" wrapText="1"/>
      <protection locked="0"/>
    </xf>
    <xf numFmtId="0" fontId="38" fillId="17" borderId="0" xfId="1113" applyFont="1" applyFill="1" applyAlignment="1" applyProtection="1">
      <alignment horizontal="center" vertical="center"/>
      <protection locked="0"/>
    </xf>
    <xf numFmtId="49" fontId="48" fillId="0" borderId="0" xfId="1113" applyNumberFormat="1" applyFont="1" applyAlignment="1" applyProtection="1">
      <alignment horizontal="left" vertical="center" shrinkToFit="1"/>
      <protection locked="0"/>
    </xf>
    <xf numFmtId="176" fontId="38" fillId="0" borderId="0" xfId="170" applyFont="1" applyBorder="1" applyProtection="1">
      <protection locked="0"/>
    </xf>
    <xf numFmtId="0" fontId="38" fillId="0" borderId="0" xfId="1109" applyFont="1" applyAlignment="1" applyProtection="1">
      <alignment horizontal="left" vertical="center"/>
      <protection locked="0"/>
    </xf>
    <xf numFmtId="49" fontId="38" fillId="0" borderId="0" xfId="1111" applyNumberFormat="1" applyFont="1" applyAlignment="1" applyProtection="1">
      <alignment horizontal="left" vertical="center" shrinkToFit="1"/>
      <protection locked="0"/>
    </xf>
    <xf numFmtId="176" fontId="38" fillId="0" borderId="0" xfId="1111" applyNumberFormat="1" applyFont="1" applyAlignment="1" applyProtection="1">
      <alignment horizontal="right" vertical="center" shrinkToFit="1"/>
      <protection locked="0"/>
    </xf>
    <xf numFmtId="0" fontId="235" fillId="0" borderId="0" xfId="1352" applyNumberFormat="1" applyFont="1" applyBorder="1" applyAlignment="1" applyProtection="1">
      <alignment horizontal="right"/>
      <protection locked="0"/>
    </xf>
    <xf numFmtId="49" fontId="38" fillId="0" borderId="0" xfId="1113" applyNumberFormat="1" applyFont="1" applyAlignment="1" applyProtection="1">
      <alignment horizontal="center" vertical="center" shrinkToFit="1"/>
      <protection locked="0"/>
    </xf>
    <xf numFmtId="176" fontId="38" fillId="0" borderId="0" xfId="1113" applyNumberFormat="1" applyFont="1" applyAlignment="1" applyProtection="1">
      <alignment horizontal="center" vertical="center" shrinkToFit="1"/>
      <protection locked="0"/>
    </xf>
    <xf numFmtId="0" fontId="12" fillId="0" borderId="0" xfId="518" applyFont="1" applyAlignment="1">
      <alignment horizontal="center" vertical="center"/>
    </xf>
    <xf numFmtId="176" fontId="38" fillId="0" borderId="0" xfId="170" applyFont="1" applyBorder="1" applyAlignment="1" applyProtection="1">
      <alignment horizontal="center"/>
      <protection locked="0"/>
    </xf>
    <xf numFmtId="176" fontId="38" fillId="0" borderId="0" xfId="1352" applyNumberFormat="1" applyFont="1" applyBorder="1" applyAlignment="1" applyProtection="1">
      <alignment horizontal="center"/>
      <protection locked="0"/>
    </xf>
    <xf numFmtId="0" fontId="236" fillId="0" borderId="51" xfId="1109" applyFont="1" applyBorder="1" applyAlignment="1" applyProtection="1">
      <alignment horizontal="left" vertical="center"/>
      <protection locked="0"/>
    </xf>
    <xf numFmtId="3" fontId="12" fillId="0" borderId="0" xfId="518" applyNumberFormat="1" applyFont="1" applyAlignment="1">
      <alignment horizontal="center" vertical="center"/>
    </xf>
    <xf numFmtId="0" fontId="44" fillId="0" borderId="0" xfId="1109" applyFont="1" applyAlignment="1" applyProtection="1">
      <alignment horizontal="left" vertical="center"/>
      <protection locked="0"/>
    </xf>
    <xf numFmtId="0" fontId="36" fillId="0" borderId="99" xfId="1114" applyFont="1" applyBorder="1" applyAlignment="1" applyProtection="1">
      <alignment horizontal="center" vertical="center" wrapText="1"/>
      <protection locked="0"/>
    </xf>
    <xf numFmtId="0" fontId="36" fillId="0" borderId="100" xfId="1114" applyFont="1" applyBorder="1" applyAlignment="1" applyProtection="1">
      <alignment horizontal="center" vertical="center" wrapText="1"/>
      <protection locked="0"/>
    </xf>
    <xf numFmtId="0" fontId="38" fillId="0" borderId="99" xfId="1114" applyFont="1" applyBorder="1" applyAlignment="1" applyProtection="1">
      <alignment vertical="center" wrapText="1"/>
      <protection locked="0"/>
    </xf>
    <xf numFmtId="9" fontId="38" fillId="0" borderId="100" xfId="1" applyFont="1" applyBorder="1" applyProtection="1">
      <protection locked="0"/>
    </xf>
    <xf numFmtId="0" fontId="36" fillId="0" borderId="99" xfId="1114" applyFont="1" applyBorder="1" applyAlignment="1" applyProtection="1">
      <alignment vertical="center" wrapText="1"/>
      <protection locked="0"/>
    </xf>
    <xf numFmtId="9" fontId="36" fillId="0" borderId="100" xfId="1" applyFont="1" applyBorder="1" applyProtection="1">
      <protection locked="0"/>
    </xf>
    <xf numFmtId="0" fontId="37" fillId="0" borderId="0" xfId="1072" applyFont="1" applyAlignment="1" applyProtection="1">
      <alignment horizontal="left" vertical="top" wrapText="1"/>
      <protection locked="0"/>
    </xf>
    <xf numFmtId="183" fontId="7" fillId="0" borderId="98" xfId="1352" applyNumberFormat="1" applyFont="1" applyFill="1" applyBorder="1" applyAlignment="1" applyProtection="1">
      <alignment horizontal="right" vertical="center" shrinkToFit="1"/>
    </xf>
    <xf numFmtId="0" fontId="18" fillId="0" borderId="98" xfId="1352" applyNumberFormat="1" applyFont="1" applyFill="1" applyBorder="1" applyAlignment="1">
      <alignment vertical="center"/>
    </xf>
    <xf numFmtId="0" fontId="2" fillId="4" borderId="0" xfId="424" applyFont="1" applyFill="1">
      <alignment vertical="center"/>
    </xf>
    <xf numFmtId="220" fontId="11" fillId="0" borderId="0" xfId="1344" applyNumberFormat="1" applyFont="1" applyAlignment="1"/>
    <xf numFmtId="43" fontId="12" fillId="4" borderId="0" xfId="424" applyNumberFormat="1" applyFont="1" applyFill="1">
      <alignment vertical="center"/>
    </xf>
    <xf numFmtId="44" fontId="12" fillId="4" borderId="0" xfId="424" applyNumberFormat="1" applyFont="1" applyFill="1">
      <alignment vertical="center"/>
    </xf>
    <xf numFmtId="0" fontId="230" fillId="4" borderId="0" xfId="424" applyFont="1" applyFill="1">
      <alignment vertical="center"/>
    </xf>
    <xf numFmtId="43" fontId="7" fillId="0" borderId="15" xfId="1352" applyFont="1" applyBorder="1" applyAlignment="1">
      <alignment horizontal="left" vertical="center" shrinkToFit="1"/>
    </xf>
    <xf numFmtId="0" fontId="190" fillId="0" borderId="0" xfId="472" applyFont="1" applyAlignment="1">
      <alignment horizontal="left" vertical="center" wrapText="1"/>
    </xf>
    <xf numFmtId="0" fontId="38" fillId="0" borderId="15" xfId="472" applyFont="1" applyBorder="1" applyAlignment="1">
      <alignment horizontal="left" vertical="center" shrinkToFit="1"/>
    </xf>
    <xf numFmtId="49" fontId="12" fillId="0" borderId="34" xfId="472" applyNumberFormat="1" applyFont="1" applyBorder="1" applyAlignment="1">
      <alignment horizontal="center" vertical="center" shrinkToFit="1"/>
    </xf>
    <xf numFmtId="49" fontId="12" fillId="0" borderId="35" xfId="472" applyNumberFormat="1" applyFont="1" applyBorder="1" applyAlignment="1">
      <alignment horizontal="center" vertical="center" shrinkToFit="1"/>
    </xf>
    <xf numFmtId="49" fontId="12" fillId="0" borderId="15" xfId="472" applyNumberFormat="1" applyFont="1" applyBorder="1" applyAlignment="1">
      <alignment horizontal="center" vertical="center" shrinkToFit="1"/>
    </xf>
    <xf numFmtId="43" fontId="19" fillId="4" borderId="13" xfId="1352" applyFont="1" applyFill="1" applyBorder="1">
      <alignment vertical="center"/>
    </xf>
    <xf numFmtId="0" fontId="189" fillId="74" borderId="3" xfId="1113" applyFont="1" applyFill="1" applyBorder="1" applyAlignment="1">
      <alignment vertical="top"/>
    </xf>
    <xf numFmtId="43" fontId="7" fillId="4" borderId="98" xfId="1352" applyFont="1" applyFill="1" applyBorder="1" applyAlignment="1" applyProtection="1">
      <alignment horizontal="left" vertical="center" shrinkToFit="1"/>
      <protection locked="0"/>
    </xf>
    <xf numFmtId="183" fontId="38" fillId="0" borderId="98" xfId="0" applyNumberFormat="1" applyFont="1" applyBorder="1" applyAlignment="1" applyProtection="1">
      <alignment horizontal="left" vertical="center" wrapText="1"/>
      <protection locked="0"/>
    </xf>
    <xf numFmtId="0" fontId="239" fillId="0" borderId="98" xfId="1351" quotePrefix="1" applyFont="1" applyBorder="1" applyAlignment="1">
      <alignment horizontal="center" vertical="center" wrapText="1"/>
    </xf>
    <xf numFmtId="0" fontId="19" fillId="0" borderId="0" xfId="0" applyFont="1" applyAlignment="1" applyProtection="1">
      <alignment horizontal="center" vertical="center"/>
      <protection locked="0"/>
    </xf>
    <xf numFmtId="0" fontId="57" fillId="0" borderId="0" xfId="0" applyFont="1" applyAlignment="1" applyProtection="1">
      <alignment horizontal="center" vertical="center"/>
      <protection locked="0"/>
    </xf>
    <xf numFmtId="0" fontId="20" fillId="8" borderId="106" xfId="0" applyFont="1" applyFill="1" applyBorder="1" applyAlignment="1" applyProtection="1">
      <alignment horizontal="centerContinuous" vertical="center"/>
      <protection locked="0"/>
    </xf>
    <xf numFmtId="0" fontId="20" fillId="8" borderId="108" xfId="0" applyFont="1" applyFill="1" applyBorder="1" applyAlignment="1" applyProtection="1">
      <alignment horizontal="centerContinuous" vertical="center"/>
      <protection locked="0"/>
    </xf>
    <xf numFmtId="0" fontId="20" fillId="8" borderId="145" xfId="1114" applyFont="1" applyFill="1" applyBorder="1" applyAlignment="1" applyProtection="1">
      <alignment horizontal="center" vertical="center"/>
      <protection locked="0"/>
    </xf>
    <xf numFmtId="14" fontId="20" fillId="8" borderId="146" xfId="0" applyNumberFormat="1" applyFont="1" applyFill="1" applyBorder="1" applyAlignment="1" applyProtection="1">
      <alignment horizontal="center" vertical="center"/>
      <protection locked="0"/>
    </xf>
    <xf numFmtId="0" fontId="138" fillId="8" borderId="63" xfId="1114" applyFont="1" applyFill="1" applyBorder="1" applyAlignment="1" applyProtection="1">
      <alignment horizontal="center" vertical="center" wrapText="1"/>
      <protection locked="0"/>
    </xf>
    <xf numFmtId="0" fontId="36" fillId="8" borderId="53" xfId="0" applyFont="1" applyFill="1" applyBorder="1" applyAlignment="1">
      <alignment horizontal="center" vertical="center" wrapText="1"/>
    </xf>
    <xf numFmtId="0" fontId="36" fillId="8" borderId="67" xfId="0" applyFont="1" applyFill="1" applyBorder="1" applyAlignment="1">
      <alignment horizontal="center" vertical="center" wrapText="1"/>
    </xf>
    <xf numFmtId="0" fontId="74" fillId="8" borderId="67" xfId="0" applyFont="1" applyFill="1" applyBorder="1" applyAlignment="1">
      <alignment horizontal="center" vertical="center" wrapText="1"/>
    </xf>
    <xf numFmtId="0" fontId="20" fillId="8" borderId="67" xfId="0" applyFont="1" applyFill="1" applyBorder="1" applyAlignment="1">
      <alignment horizontal="center" vertical="center" wrapText="1"/>
    </xf>
    <xf numFmtId="0" fontId="20" fillId="8" borderId="51" xfId="0" applyFont="1" applyFill="1" applyBorder="1" applyAlignment="1">
      <alignment horizontal="center" vertical="center" wrapText="1"/>
    </xf>
    <xf numFmtId="49" fontId="7" fillId="0" borderId="0" xfId="1114" applyNumberFormat="1" applyFont="1" applyAlignment="1">
      <alignment horizontal="left" vertical="center" shrinkToFit="1"/>
    </xf>
    <xf numFmtId="183" fontId="7" fillId="0" borderId="0" xfId="1114" applyNumberFormat="1" applyFont="1" applyAlignment="1">
      <alignment horizontal="right" vertical="center" shrinkToFit="1"/>
    </xf>
    <xf numFmtId="179" fontId="7" fillId="0" borderId="0" xfId="1114" applyNumberFormat="1" applyFont="1" applyAlignment="1">
      <alignment horizontal="right" vertical="center" shrinkToFit="1"/>
    </xf>
    <xf numFmtId="10" fontId="18" fillId="0" borderId="0" xfId="1114" applyNumberFormat="1" applyFont="1" applyAlignment="1">
      <alignment horizontal="left" vertical="center"/>
    </xf>
    <xf numFmtId="49" fontId="18" fillId="0" borderId="0" xfId="1114" applyNumberFormat="1" applyFont="1" applyAlignment="1">
      <alignment horizontal="left" vertical="center" shrinkToFit="1"/>
    </xf>
    <xf numFmtId="0" fontId="12" fillId="0" borderId="0" xfId="0" applyFont="1" applyAlignment="1">
      <alignment horizontal="center" vertical="center"/>
    </xf>
    <xf numFmtId="10" fontId="238" fillId="0" borderId="0" xfId="1114" applyNumberFormat="1" applyFont="1" applyAlignment="1">
      <alignment horizontal="left" vertical="center"/>
    </xf>
    <xf numFmtId="10" fontId="7" fillId="0" borderId="0" xfId="1114" applyNumberFormat="1" applyFont="1" applyAlignment="1">
      <alignment horizontal="left" vertical="center" shrinkToFit="1"/>
    </xf>
    <xf numFmtId="0" fontId="44" fillId="0" borderId="0" xfId="0" applyFont="1" applyAlignment="1">
      <alignment horizontal="center" vertical="center"/>
    </xf>
    <xf numFmtId="49" fontId="7" fillId="0" borderId="44" xfId="1114" applyNumberFormat="1" applyFont="1" applyBorder="1" applyAlignment="1">
      <alignment horizontal="left" vertical="center" shrinkToFit="1"/>
    </xf>
    <xf numFmtId="183" fontId="7" fillId="0" borderId="44" xfId="1114" applyNumberFormat="1" applyFont="1" applyBorder="1" applyAlignment="1">
      <alignment horizontal="right" vertical="center" shrinkToFit="1"/>
    </xf>
    <xf numFmtId="179" fontId="7" fillId="0" borderId="44" xfId="1114" applyNumberFormat="1" applyFont="1" applyBorder="1" applyAlignment="1">
      <alignment horizontal="right" vertical="center" shrinkToFit="1"/>
    </xf>
    <xf numFmtId="10" fontId="18" fillId="0" borderId="44" xfId="1114" applyNumberFormat="1" applyFont="1" applyBorder="1" applyAlignment="1">
      <alignment horizontal="left" vertical="center"/>
    </xf>
    <xf numFmtId="49" fontId="18" fillId="0" borderId="44" xfId="1114" applyNumberFormat="1" applyFont="1" applyBorder="1" applyAlignment="1">
      <alignment horizontal="left" vertical="center" shrinkToFit="1"/>
    </xf>
    <xf numFmtId="0" fontId="12" fillId="0" borderId="44" xfId="0" applyFont="1" applyBorder="1" applyAlignment="1">
      <alignment horizontal="center" vertical="center"/>
    </xf>
    <xf numFmtId="0" fontId="49" fillId="0" borderId="0" xfId="1109" applyFont="1" applyAlignment="1" applyProtection="1">
      <alignment horizontal="center" vertical="center"/>
      <protection locked="0"/>
    </xf>
    <xf numFmtId="0" fontId="44" fillId="4" borderId="0" xfId="483" applyFont="1" applyFill="1" applyAlignment="1">
      <alignment vertical="center" shrinkToFit="1"/>
    </xf>
    <xf numFmtId="0" fontId="49" fillId="0" borderId="0" xfId="0" applyFont="1" applyAlignment="1" applyProtection="1">
      <alignment horizontal="center" vertical="center"/>
      <protection locked="0"/>
    </xf>
    <xf numFmtId="0" fontId="241" fillId="0" borderId="0" xfId="0" applyFont="1" applyAlignment="1" applyProtection="1">
      <alignment horizontal="center" vertical="center"/>
      <protection locked="0"/>
    </xf>
    <xf numFmtId="49" fontId="49" fillId="0" borderId="0" xfId="1114" applyNumberFormat="1" applyFont="1" applyAlignment="1" applyProtection="1">
      <alignment horizontal="left" vertical="center" shrinkToFit="1"/>
      <protection locked="0"/>
    </xf>
    <xf numFmtId="49" fontId="49" fillId="0" borderId="0" xfId="1114" applyNumberFormat="1" applyFont="1" applyAlignment="1" applyProtection="1">
      <alignment horizontal="center" vertical="center" wrapText="1"/>
      <protection locked="0"/>
    </xf>
    <xf numFmtId="0" fontId="36" fillId="8" borderId="106" xfId="0" applyFont="1" applyFill="1" applyBorder="1" applyAlignment="1" applyProtection="1">
      <alignment horizontal="centerContinuous" vertical="center"/>
      <protection locked="0"/>
    </xf>
    <xf numFmtId="0" fontId="36" fillId="8" borderId="108" xfId="0" applyFont="1" applyFill="1" applyBorder="1" applyAlignment="1" applyProtection="1">
      <alignment horizontal="centerContinuous" vertical="center"/>
      <protection locked="0"/>
    </xf>
    <xf numFmtId="0" fontId="49" fillId="0" borderId="0" xfId="1114" applyFont="1" applyAlignment="1" applyProtection="1">
      <alignment horizontal="center" vertical="center" shrinkToFit="1"/>
      <protection locked="0"/>
    </xf>
    <xf numFmtId="10" fontId="49" fillId="0" borderId="0" xfId="532" applyNumberFormat="1" applyFont="1" applyFill="1" applyBorder="1" applyAlignment="1" applyProtection="1">
      <alignment horizontal="center" vertical="center" shrinkToFit="1"/>
      <protection locked="0"/>
    </xf>
    <xf numFmtId="0" fontId="36" fillId="8" borderId="145" xfId="1114" applyFont="1" applyFill="1" applyBorder="1" applyAlignment="1" applyProtection="1">
      <alignment horizontal="center" vertical="center"/>
      <protection locked="0"/>
    </xf>
    <xf numFmtId="14" fontId="36" fillId="8" borderId="147" xfId="0" applyNumberFormat="1" applyFont="1" applyFill="1" applyBorder="1" applyAlignment="1" applyProtection="1">
      <alignment horizontal="center" vertical="center"/>
      <protection locked="0"/>
    </xf>
    <xf numFmtId="0" fontId="36" fillId="8" borderId="98" xfId="0" applyFont="1" applyFill="1" applyBorder="1" applyAlignment="1">
      <alignment horizontal="center" vertical="center" wrapText="1"/>
    </xf>
    <xf numFmtId="0" fontId="84" fillId="8" borderId="63" xfId="1114" applyFont="1" applyFill="1" applyBorder="1" applyAlignment="1" applyProtection="1">
      <alignment horizontal="center" vertical="center" wrapText="1"/>
      <protection locked="0"/>
    </xf>
    <xf numFmtId="0" fontId="74" fillId="8" borderId="145" xfId="0" applyFont="1" applyFill="1" applyBorder="1" applyAlignment="1">
      <alignment horizontal="center" vertical="center" wrapText="1"/>
    </xf>
    <xf numFmtId="0" fontId="36" fillId="8" borderId="141" xfId="0" applyFont="1" applyFill="1" applyBorder="1" applyAlignment="1">
      <alignment horizontal="center" vertical="center" wrapText="1"/>
    </xf>
    <xf numFmtId="0" fontId="7" fillId="0" borderId="0" xfId="1114" applyFont="1" applyAlignment="1">
      <alignment horizontal="left" vertical="center" shrinkToFit="1"/>
    </xf>
    <xf numFmtId="0" fontId="48" fillId="0" borderId="0" xfId="1114" applyFont="1" applyAlignment="1">
      <alignment horizontal="left" vertical="center" shrinkToFit="1"/>
    </xf>
    <xf numFmtId="0" fontId="189" fillId="0" borderId="0" xfId="1114" applyFont="1" applyAlignment="1">
      <alignment horizontal="left" vertical="center" shrinkToFit="1"/>
    </xf>
    <xf numFmtId="0" fontId="7" fillId="0" borderId="0" xfId="0" applyFont="1" applyAlignment="1">
      <alignment horizontal="center" vertical="center"/>
    </xf>
    <xf numFmtId="0" fontId="230" fillId="0" borderId="0" xfId="0" applyFont="1" applyAlignment="1">
      <alignment horizontal="center" vertical="center"/>
    </xf>
    <xf numFmtId="0" fontId="38" fillId="0" borderId="0" xfId="1114" applyFont="1" applyAlignment="1">
      <alignment horizontal="left" vertical="center" shrinkToFit="1"/>
    </xf>
    <xf numFmtId="0" fontId="7" fillId="0" borderId="44" xfId="1114" applyFont="1" applyBorder="1" applyAlignment="1">
      <alignment horizontal="left" vertical="center" shrinkToFit="1"/>
    </xf>
    <xf numFmtId="0" fontId="48" fillId="0" borderId="44" xfId="1114" applyFont="1" applyBorder="1" applyAlignment="1">
      <alignment horizontal="left" vertical="center" shrinkToFit="1"/>
    </xf>
    <xf numFmtId="0" fontId="38" fillId="0" borderId="44" xfId="0" applyFont="1" applyBorder="1" applyAlignment="1">
      <alignment horizontal="center" vertical="center"/>
    </xf>
    <xf numFmtId="0" fontId="20" fillId="0" borderId="0" xfId="0" applyFont="1" applyAlignment="1">
      <alignment horizontal="left" vertical="center"/>
    </xf>
    <xf numFmtId="0" fontId="36" fillId="9" borderId="123" xfId="0" applyFont="1" applyFill="1" applyBorder="1" applyAlignment="1">
      <alignment horizontal="center" vertical="center" wrapText="1"/>
    </xf>
    <xf numFmtId="0" fontId="36" fillId="9" borderId="124" xfId="0" applyFont="1" applyFill="1" applyBorder="1" applyAlignment="1">
      <alignment horizontal="center" vertical="center" wrapText="1"/>
    </xf>
    <xf numFmtId="0" fontId="36" fillId="9" borderId="118" xfId="0" applyFont="1" applyFill="1" applyBorder="1" applyAlignment="1">
      <alignment horizontal="center" vertical="center" wrapText="1"/>
    </xf>
    <xf numFmtId="0" fontId="36" fillId="9" borderId="125" xfId="0" applyFont="1" applyFill="1" applyBorder="1" applyAlignment="1">
      <alignment horizontal="center" vertical="center" wrapText="1"/>
    </xf>
    <xf numFmtId="0" fontId="36" fillId="9" borderId="2" xfId="0" applyFont="1" applyFill="1" applyBorder="1" applyAlignment="1">
      <alignment horizontal="center" vertical="center" wrapText="1"/>
    </xf>
    <xf numFmtId="0" fontId="74" fillId="9" borderId="148" xfId="0" applyFont="1" applyFill="1" applyBorder="1" applyAlignment="1">
      <alignment horizontal="center" vertical="center" wrapText="1"/>
    </xf>
    <xf numFmtId="0" fontId="36" fillId="9" borderId="19" xfId="0" applyFont="1" applyFill="1" applyBorder="1" applyAlignment="1">
      <alignment horizontal="center" vertical="center" wrapText="1"/>
    </xf>
    <xf numFmtId="0" fontId="36" fillId="9" borderId="12" xfId="0" applyFont="1" applyFill="1" applyBorder="1" applyAlignment="1">
      <alignment horizontal="center" vertical="center" wrapText="1"/>
    </xf>
    <xf numFmtId="0" fontId="20" fillId="9" borderId="149" xfId="0" applyFont="1" applyFill="1" applyBorder="1" applyAlignment="1">
      <alignment horizontal="center" vertical="center" wrapText="1"/>
    </xf>
    <xf numFmtId="0" fontId="20" fillId="9" borderId="124" xfId="0" applyFont="1" applyFill="1" applyBorder="1" applyAlignment="1">
      <alignment horizontal="center" vertical="center" wrapText="1"/>
    </xf>
    <xf numFmtId="0" fontId="20" fillId="9" borderId="127" xfId="0" applyFont="1" applyFill="1" applyBorder="1" applyAlignment="1">
      <alignment horizontal="center" vertical="center" wrapText="1"/>
    </xf>
    <xf numFmtId="0" fontId="36" fillId="9" borderId="128" xfId="0" applyFont="1" applyFill="1" applyBorder="1" applyAlignment="1">
      <alignment horizontal="center" vertical="center" wrapText="1"/>
    </xf>
    <xf numFmtId="43" fontId="7" fillId="0" borderId="15" xfId="1352" applyFont="1" applyBorder="1" applyAlignment="1">
      <alignment horizontal="right" vertical="center" shrinkToFit="1"/>
    </xf>
    <xf numFmtId="0" fontId="36" fillId="0" borderId="0" xfId="0" applyFont="1" applyAlignment="1">
      <alignment vertical="center"/>
    </xf>
    <xf numFmtId="0" fontId="19" fillId="9" borderId="25" xfId="0" applyFont="1" applyFill="1" applyBorder="1" applyAlignment="1">
      <alignment horizontal="right" vertical="center" wrapText="1"/>
    </xf>
    <xf numFmtId="0" fontId="19" fillId="9" borderId="25" xfId="0" applyFont="1" applyFill="1" applyBorder="1" applyAlignment="1">
      <alignment horizontal="center" vertical="center" wrapText="1"/>
    </xf>
    <xf numFmtId="0" fontId="20" fillId="9" borderId="26" xfId="0" applyFont="1" applyFill="1" applyBorder="1" applyAlignment="1">
      <alignment vertical="center" wrapText="1"/>
    </xf>
    <xf numFmtId="0" fontId="20" fillId="9" borderId="27" xfId="0" applyFont="1" applyFill="1" applyBorder="1" applyAlignment="1">
      <alignment horizontal="center" vertical="center" wrapText="1"/>
    </xf>
    <xf numFmtId="0" fontId="20" fillId="9" borderId="98" xfId="0" applyFont="1" applyFill="1" applyBorder="1" applyAlignment="1">
      <alignment horizontal="center" vertical="center" wrapText="1"/>
    </xf>
    <xf numFmtId="0" fontId="20" fillId="9" borderId="41" xfId="0" applyFont="1" applyFill="1" applyBorder="1" applyAlignment="1">
      <alignment horizontal="center" vertical="center" wrapText="1"/>
    </xf>
    <xf numFmtId="0" fontId="36" fillId="9" borderId="129" xfId="0" applyFont="1" applyFill="1" applyBorder="1" applyAlignment="1">
      <alignment horizontal="center" vertical="center" wrapText="1"/>
    </xf>
    <xf numFmtId="0" fontId="36" fillId="9" borderId="135" xfId="0" applyFont="1" applyFill="1" applyBorder="1" applyAlignment="1">
      <alignment horizontal="center" vertical="center" wrapText="1"/>
    </xf>
    <xf numFmtId="0" fontId="20" fillId="9" borderId="126" xfId="0" applyFont="1" applyFill="1" applyBorder="1" applyAlignment="1">
      <alignment horizontal="center" vertical="center" wrapText="1"/>
    </xf>
    <xf numFmtId="0" fontId="20" fillId="9" borderId="123" xfId="0" applyFont="1" applyFill="1" applyBorder="1" applyAlignment="1">
      <alignment horizontal="center" vertical="center" wrapText="1"/>
    </xf>
    <xf numFmtId="0" fontId="20" fillId="9" borderId="151" xfId="0" applyFont="1" applyFill="1" applyBorder="1" applyAlignment="1">
      <alignment horizontal="center" vertical="center" wrapText="1"/>
    </xf>
    <xf numFmtId="0" fontId="19" fillId="9" borderId="130" xfId="0" applyFont="1" applyFill="1" applyBorder="1" applyAlignment="1">
      <alignment horizontal="right" vertical="center" wrapText="1"/>
    </xf>
    <xf numFmtId="0" fontId="20" fillId="9" borderId="152" xfId="0" applyFont="1" applyFill="1" applyBorder="1" applyAlignment="1">
      <alignment horizontal="center" vertical="center" wrapText="1"/>
    </xf>
    <xf numFmtId="0" fontId="20" fillId="9" borderId="153" xfId="0" applyFont="1" applyFill="1" applyBorder="1" applyAlignment="1">
      <alignment horizontal="center" vertical="center" wrapText="1"/>
    </xf>
    <xf numFmtId="0" fontId="20" fillId="9" borderId="154" xfId="0" applyFont="1" applyFill="1" applyBorder="1" applyAlignment="1">
      <alignment horizontal="center" vertical="center" wrapText="1"/>
    </xf>
    <xf numFmtId="0" fontId="20" fillId="8" borderId="98" xfId="0" applyFont="1" applyFill="1" applyBorder="1" applyAlignment="1" applyProtection="1">
      <alignment horizontal="center" vertical="center" wrapText="1"/>
      <protection locked="0"/>
    </xf>
    <xf numFmtId="0" fontId="138" fillId="8" borderId="98" xfId="0" applyFont="1" applyFill="1" applyBorder="1" applyAlignment="1" applyProtection="1">
      <alignment horizontal="center" vertical="center" wrapText="1"/>
      <protection locked="0"/>
    </xf>
    <xf numFmtId="0" fontId="17" fillId="8" borderId="98" xfId="0" applyFont="1" applyFill="1" applyBorder="1" applyAlignment="1" applyProtection="1">
      <alignment horizontal="center" vertical="center" wrapText="1"/>
      <protection locked="0"/>
    </xf>
    <xf numFmtId="0" fontId="36" fillId="8" borderId="98" xfId="0" applyFont="1" applyFill="1" applyBorder="1" applyAlignment="1">
      <alignment horizontal="center" vertical="center"/>
    </xf>
    <xf numFmtId="0" fontId="12" fillId="4" borderId="98" xfId="413" applyFont="1" applyFill="1" applyBorder="1">
      <alignment vertical="center"/>
    </xf>
    <xf numFmtId="14" fontId="39" fillId="0" borderId="98" xfId="0" applyNumberFormat="1" applyFont="1" applyBorder="1" applyAlignment="1" applyProtection="1">
      <alignment vertical="center"/>
      <protection locked="0"/>
    </xf>
    <xf numFmtId="0" fontId="20" fillId="0" borderId="98" xfId="0" applyFont="1" applyBorder="1" applyAlignment="1">
      <alignment horizontal="center" vertical="center" wrapText="1"/>
    </xf>
    <xf numFmtId="14" fontId="40" fillId="0" borderId="98" xfId="0" applyNumberFormat="1" applyFont="1" applyBorder="1" applyAlignment="1" applyProtection="1">
      <alignment vertical="center"/>
      <protection locked="0"/>
    </xf>
    <xf numFmtId="217" fontId="44" fillId="0" borderId="15" xfId="1109" applyNumberFormat="1" applyFont="1" applyBorder="1" applyAlignment="1" applyProtection="1">
      <alignment horizontal="left" vertical="center" shrinkToFit="1"/>
      <protection locked="0"/>
    </xf>
    <xf numFmtId="0" fontId="20" fillId="8" borderId="145" xfId="0" applyFont="1" applyFill="1" applyBorder="1" applyAlignment="1">
      <alignment horizontal="left" vertical="center"/>
    </xf>
    <xf numFmtId="212" fontId="24" fillId="0" borderId="145" xfId="1352" applyNumberFormat="1" applyFont="1" applyBorder="1" applyAlignment="1" applyProtection="1">
      <alignment vertical="center"/>
      <protection locked="0"/>
    </xf>
    <xf numFmtId="0" fontId="20" fillId="8" borderId="107" xfId="0" applyFont="1" applyFill="1" applyBorder="1" applyAlignment="1" applyProtection="1">
      <alignment horizontal="centerContinuous" vertical="center"/>
      <protection locked="0"/>
    </xf>
    <xf numFmtId="0" fontId="36" fillId="8" borderId="107" xfId="0" applyFont="1" applyFill="1" applyBorder="1" applyAlignment="1" applyProtection="1">
      <alignment horizontal="centerContinuous" vertical="center"/>
      <protection locked="0"/>
    </xf>
    <xf numFmtId="0" fontId="20" fillId="8" borderId="141" xfId="0" applyFont="1" applyFill="1" applyBorder="1" applyAlignment="1">
      <alignment vertical="center"/>
    </xf>
    <xf numFmtId="0" fontId="19" fillId="8" borderId="142" xfId="0" applyFont="1" applyFill="1" applyBorder="1" applyAlignment="1">
      <alignment vertical="center"/>
    </xf>
    <xf numFmtId="0" fontId="30" fillId="11" borderId="141" xfId="0" applyFont="1" applyFill="1" applyBorder="1" applyAlignment="1">
      <alignment horizontal="left" vertical="center" indent="13"/>
    </xf>
    <xf numFmtId="0" fontId="30" fillId="11" borderId="142" xfId="0" applyFont="1" applyFill="1" applyBorder="1" applyAlignment="1">
      <alignment vertical="center"/>
    </xf>
    <xf numFmtId="0" fontId="7" fillId="8" borderId="145" xfId="0" applyFont="1" applyFill="1" applyBorder="1" applyAlignment="1">
      <alignment horizontal="center" vertical="center" wrapText="1"/>
    </xf>
    <xf numFmtId="183" fontId="38" fillId="0" borderId="98" xfId="0" applyNumberFormat="1" applyFont="1" applyBorder="1" applyAlignment="1" applyProtection="1">
      <alignment horizontal="left" vertical="center"/>
      <protection locked="0"/>
    </xf>
    <xf numFmtId="0" fontId="38" fillId="0" borderId="98" xfId="0" applyFont="1" applyBorder="1" applyAlignment="1" applyProtection="1">
      <alignment horizontal="left" vertical="center"/>
      <protection locked="0"/>
    </xf>
    <xf numFmtId="212" fontId="12" fillId="4" borderId="0" xfId="1349" applyNumberFormat="1" applyFont="1" applyFill="1" applyBorder="1" applyAlignment="1" applyProtection="1">
      <alignment vertical="center"/>
      <protection locked="0"/>
    </xf>
    <xf numFmtId="0" fontId="44" fillId="0" borderId="98" xfId="1350" applyFont="1" applyBorder="1"/>
    <xf numFmtId="0" fontId="37" fillId="0" borderId="98" xfId="0" applyFont="1" applyBorder="1" applyAlignment="1" applyProtection="1">
      <alignment vertical="center" wrapText="1"/>
      <protection locked="0"/>
    </xf>
    <xf numFmtId="0" fontId="74" fillId="0" borderId="117" xfId="0" applyFont="1" applyBorder="1" applyAlignment="1" applyProtection="1">
      <alignment horizontal="center"/>
      <protection locked="0"/>
    </xf>
    <xf numFmtId="0" fontId="74" fillId="0" borderId="118" xfId="0" applyFont="1" applyBorder="1" applyAlignment="1" applyProtection="1">
      <alignment vertical="center" wrapText="1"/>
      <protection locked="0"/>
    </xf>
    <xf numFmtId="0" fontId="44" fillId="0" borderId="99" xfId="1350" applyFont="1" applyBorder="1" applyAlignment="1">
      <alignment horizontal="center"/>
    </xf>
    <xf numFmtId="0" fontId="7" fillId="0" borderId="0" xfId="1109" applyFont="1" applyAlignment="1" applyProtection="1">
      <alignment horizontal="center" vertical="center" wrapText="1"/>
      <protection locked="0"/>
    </xf>
    <xf numFmtId="176" fontId="42" fillId="0" borderId="0" xfId="162" applyFont="1" applyFill="1" applyBorder="1" applyAlignment="1" applyProtection="1">
      <alignment horizontal="right" vertical="center" wrapText="1" shrinkToFit="1"/>
      <protection locked="0"/>
    </xf>
    <xf numFmtId="0" fontId="7" fillId="0" borderId="0" xfId="517" applyFont="1" applyAlignment="1">
      <alignment vertical="center" wrapText="1"/>
    </xf>
    <xf numFmtId="0" fontId="38" fillId="0" borderId="0" xfId="0" applyFont="1" applyAlignment="1">
      <alignment wrapText="1"/>
    </xf>
    <xf numFmtId="0" fontId="85" fillId="0" borderId="0" xfId="1072" applyAlignment="1">
      <alignment wrapText="1"/>
    </xf>
    <xf numFmtId="0" fontId="44" fillId="4" borderId="0" xfId="1072" applyFont="1" applyFill="1" applyAlignment="1">
      <alignment wrapText="1"/>
    </xf>
    <xf numFmtId="0" fontId="85" fillId="4" borderId="0" xfId="1072" applyFill="1" applyAlignment="1">
      <alignment wrapText="1"/>
    </xf>
    <xf numFmtId="210" fontId="7" fillId="0" borderId="98" xfId="0" applyNumberFormat="1" applyFont="1" applyBorder="1" applyAlignment="1" applyProtection="1">
      <alignment horizontal="center" vertical="center"/>
      <protection locked="0"/>
    </xf>
    <xf numFmtId="0" fontId="11" fillId="0" borderId="0" xfId="0" applyFont="1" applyAlignment="1">
      <alignment vertical="center"/>
    </xf>
    <xf numFmtId="0" fontId="209" fillId="0" borderId="0" xfId="0" applyFont="1" applyAlignment="1">
      <alignment horizontal="left" vertical="top" indent="1"/>
    </xf>
    <xf numFmtId="0" fontId="37" fillId="71" borderId="70" xfId="0" applyFont="1" applyFill="1" applyBorder="1" applyAlignment="1" applyProtection="1">
      <alignment vertical="top" wrapText="1"/>
      <protection locked="0"/>
    </xf>
    <xf numFmtId="0" fontId="37" fillId="71" borderId="71" xfId="0" applyFont="1" applyFill="1" applyBorder="1" applyAlignment="1" applyProtection="1">
      <alignment vertical="top" wrapText="1"/>
      <protection locked="0"/>
    </xf>
    <xf numFmtId="0" fontId="44" fillId="4" borderId="156" xfId="1072" applyFont="1" applyFill="1" applyBorder="1" applyAlignment="1">
      <alignment horizontal="center" vertical="center"/>
    </xf>
    <xf numFmtId="0" fontId="38" fillId="4" borderId="157" xfId="371" applyFont="1" applyFill="1" applyBorder="1" applyAlignment="1" applyProtection="1">
      <alignment vertical="center" wrapText="1"/>
      <protection locked="0"/>
    </xf>
    <xf numFmtId="0" fontId="37" fillId="4" borderId="158" xfId="1072" applyFont="1" applyFill="1" applyBorder="1" applyAlignment="1" applyProtection="1">
      <alignment vertical="center" wrapText="1"/>
      <protection locked="0"/>
    </xf>
    <xf numFmtId="0" fontId="82" fillId="4" borderId="157" xfId="1351" quotePrefix="1" applyFont="1" applyFill="1" applyBorder="1" applyAlignment="1">
      <alignment horizontal="left" vertical="center" wrapText="1"/>
    </xf>
    <xf numFmtId="0" fontId="216" fillId="4" borderId="157" xfId="1072" applyFont="1" applyFill="1" applyBorder="1" applyAlignment="1">
      <alignment vertical="center" wrapText="1"/>
    </xf>
    <xf numFmtId="0" fontId="215" fillId="4" borderId="157" xfId="1072" applyFont="1" applyFill="1" applyBorder="1" applyAlignment="1">
      <alignment vertical="center" wrapText="1"/>
    </xf>
    <xf numFmtId="0" fontId="93" fillId="4" borderId="159" xfId="1072" applyFont="1" applyFill="1" applyBorder="1" applyAlignment="1">
      <alignment vertical="center" wrapText="1"/>
    </xf>
    <xf numFmtId="0" fontId="44" fillId="0" borderId="156" xfId="1350" applyFont="1" applyBorder="1" applyAlignment="1">
      <alignment horizontal="center"/>
    </xf>
    <xf numFmtId="0" fontId="44" fillId="0" borderId="157" xfId="1350" applyFont="1" applyBorder="1"/>
    <xf numFmtId="0" fontId="37" fillId="0" borderId="157" xfId="0" applyFont="1" applyBorder="1" applyAlignment="1" applyProtection="1">
      <alignment vertical="center" wrapText="1"/>
      <protection locked="0"/>
    </xf>
    <xf numFmtId="0" fontId="69" fillId="0" borderId="156" xfId="470" applyFont="1" applyBorder="1" applyAlignment="1">
      <alignment horizontal="center" vertical="center"/>
    </xf>
    <xf numFmtId="0" fontId="68" fillId="0" borderId="157" xfId="359" quotePrefix="1" applyFont="1" applyBorder="1" applyAlignment="1">
      <alignment horizontal="left" vertical="center"/>
    </xf>
    <xf numFmtId="183" fontId="7" fillId="0" borderId="161" xfId="162" applyNumberFormat="1" applyFont="1" applyFill="1" applyBorder="1" applyAlignment="1">
      <alignment horizontal="right" vertical="center" shrinkToFit="1"/>
    </xf>
    <xf numFmtId="179" fontId="7" fillId="0" borderId="161" xfId="162" applyNumberFormat="1" applyFont="1" applyFill="1" applyBorder="1" applyAlignment="1">
      <alignment horizontal="right" vertical="center" shrinkToFit="1"/>
    </xf>
    <xf numFmtId="176" fontId="12" fillId="0" borderId="161" xfId="1121" applyNumberFormat="1" applyFont="1" applyBorder="1" applyAlignment="1">
      <alignment horizontal="right" vertical="center" shrinkToFit="1"/>
    </xf>
    <xf numFmtId="43" fontId="12" fillId="0" borderId="162" xfId="1121" applyNumberFormat="1" applyFont="1" applyBorder="1" applyAlignment="1">
      <alignment horizontal="right" vertical="center" shrinkToFit="1"/>
    </xf>
    <xf numFmtId="43" fontId="12" fillId="0" borderId="161" xfId="424" applyNumberFormat="1" applyFont="1" applyBorder="1" applyAlignment="1">
      <alignment horizontal="right" vertical="center" shrinkToFit="1"/>
    </xf>
    <xf numFmtId="176" fontId="12" fillId="0" borderId="161" xfId="424" applyNumberFormat="1" applyFont="1" applyBorder="1" applyAlignment="1">
      <alignment horizontal="right" vertical="center" shrinkToFit="1"/>
    </xf>
    <xf numFmtId="0" fontId="7" fillId="0" borderId="156" xfId="409" applyFont="1" applyBorder="1" applyAlignment="1">
      <alignment vertical="center"/>
    </xf>
    <xf numFmtId="14" fontId="7" fillId="0" borderId="157" xfId="472" applyNumberFormat="1" applyFont="1" applyBorder="1" applyAlignment="1">
      <alignment horizontal="left" vertical="center" shrinkToFit="1"/>
    </xf>
    <xf numFmtId="0" fontId="7" fillId="0" borderId="157" xfId="472" applyFont="1" applyBorder="1" applyAlignment="1">
      <alignment horizontal="left" vertical="center" shrinkToFit="1"/>
    </xf>
    <xf numFmtId="43" fontId="7" fillId="0" borderId="158" xfId="1352" applyFont="1" applyBorder="1" applyAlignment="1">
      <alignment horizontal="left" vertical="center" shrinkToFit="1"/>
    </xf>
    <xf numFmtId="49" fontId="12" fillId="0" borderId="157" xfId="472" applyNumberFormat="1" applyFont="1" applyBorder="1" applyAlignment="1">
      <alignment horizontal="left" vertical="center" shrinkToFit="1"/>
    </xf>
    <xf numFmtId="49" fontId="12" fillId="0" borderId="159" xfId="472" applyNumberFormat="1" applyFont="1" applyBorder="1" applyAlignment="1">
      <alignment horizontal="left" vertical="center" shrinkToFit="1"/>
    </xf>
    <xf numFmtId="43" fontId="12" fillId="0" borderId="162" xfId="424" applyNumberFormat="1" applyFont="1" applyBorder="1" applyAlignment="1">
      <alignment horizontal="right" vertical="center" shrinkToFit="1"/>
    </xf>
    <xf numFmtId="43" fontId="12" fillId="0" borderId="161" xfId="424" applyNumberFormat="1" applyFont="1" applyBorder="1">
      <alignment vertical="center"/>
    </xf>
    <xf numFmtId="49" fontId="7" fillId="4" borderId="156" xfId="472" applyNumberFormat="1" applyFont="1" applyFill="1" applyBorder="1" applyAlignment="1" applyProtection="1">
      <alignment horizontal="left" vertical="center" shrinkToFit="1"/>
      <protection locked="0"/>
    </xf>
    <xf numFmtId="14" fontId="7" fillId="4" borderId="157" xfId="472" applyNumberFormat="1" applyFont="1" applyFill="1" applyBorder="1" applyAlignment="1" applyProtection="1">
      <alignment horizontal="left" vertical="center" shrinkToFit="1"/>
      <protection locked="0"/>
    </xf>
    <xf numFmtId="0" fontId="7" fillId="4" borderId="157" xfId="472" applyFont="1" applyFill="1" applyBorder="1" applyAlignment="1" applyProtection="1">
      <alignment horizontal="left" vertical="center" shrinkToFit="1"/>
      <protection locked="0"/>
    </xf>
    <xf numFmtId="43" fontId="7" fillId="4" borderId="157" xfId="472" applyNumberFormat="1" applyFont="1" applyFill="1" applyBorder="1" applyAlignment="1" applyProtection="1">
      <alignment horizontal="right" vertical="center" shrinkToFit="1"/>
      <protection locked="0"/>
    </xf>
    <xf numFmtId="14" fontId="189" fillId="4" borderId="157" xfId="472" applyNumberFormat="1" applyFont="1" applyFill="1" applyBorder="1" applyAlignment="1" applyProtection="1">
      <alignment horizontal="left" vertical="center" shrinkToFit="1"/>
      <protection locked="0"/>
    </xf>
    <xf numFmtId="218" fontId="7" fillId="4" borderId="157" xfId="472" applyNumberFormat="1" applyFont="1" applyFill="1" applyBorder="1" applyAlignment="1" applyProtection="1">
      <alignment horizontal="left" vertical="center" shrinkToFit="1"/>
      <protection locked="0"/>
    </xf>
    <xf numFmtId="176" fontId="7" fillId="4" borderId="157" xfId="1352" applyNumberFormat="1" applyFont="1" applyFill="1" applyBorder="1" applyAlignment="1" applyProtection="1">
      <protection locked="0"/>
    </xf>
    <xf numFmtId="43" fontId="7" fillId="4" borderId="157" xfId="1352" applyFont="1" applyFill="1" applyBorder="1" applyAlignment="1" applyProtection="1">
      <alignment horizontal="left" vertical="center" shrinkToFit="1"/>
      <protection locked="0"/>
    </xf>
    <xf numFmtId="0" fontId="7" fillId="4" borderId="156" xfId="409" applyFont="1" applyFill="1" applyBorder="1" applyAlignment="1">
      <alignment horizontal="left" vertical="center"/>
    </xf>
    <xf numFmtId="0" fontId="7" fillId="4" borderId="157" xfId="472" applyFont="1" applyFill="1" applyBorder="1" applyAlignment="1" applyProtection="1">
      <alignment horizontal="right" vertical="center" shrinkToFit="1"/>
      <protection locked="0"/>
    </xf>
    <xf numFmtId="0" fontId="189" fillId="4" borderId="157" xfId="472" applyFont="1" applyFill="1" applyBorder="1" applyAlignment="1" applyProtection="1">
      <alignment horizontal="right" vertical="center" shrinkToFit="1"/>
      <protection locked="0"/>
    </xf>
    <xf numFmtId="176" fontId="189" fillId="4" borderId="157" xfId="1352" applyNumberFormat="1" applyFont="1" applyFill="1" applyBorder="1" applyAlignment="1" applyProtection="1">
      <protection locked="0"/>
    </xf>
    <xf numFmtId="209" fontId="7" fillId="4" borderId="157" xfId="472" applyNumberFormat="1" applyFont="1" applyFill="1" applyBorder="1" applyAlignment="1" applyProtection="1">
      <alignment horizontal="left" vertical="center" shrinkToFit="1"/>
      <protection locked="0"/>
    </xf>
    <xf numFmtId="0" fontId="7" fillId="4" borderId="156" xfId="409" applyFont="1" applyFill="1" applyBorder="1" applyAlignment="1">
      <alignment vertical="center"/>
    </xf>
    <xf numFmtId="49" fontId="7" fillId="4" borderId="157" xfId="472" applyNumberFormat="1" applyFont="1" applyFill="1" applyBorder="1" applyAlignment="1" applyProtection="1">
      <alignment horizontal="left" vertical="center" shrinkToFit="1"/>
      <protection locked="0"/>
    </xf>
    <xf numFmtId="0" fontId="12" fillId="4" borderId="156" xfId="472" applyFont="1" applyFill="1" applyBorder="1" applyAlignment="1">
      <alignment horizontal="left" vertical="center" shrinkToFit="1"/>
    </xf>
    <xf numFmtId="0" fontId="12" fillId="4" borderId="157" xfId="472" applyFont="1" applyFill="1" applyBorder="1" applyAlignment="1">
      <alignment horizontal="left" vertical="center" shrinkToFit="1"/>
    </xf>
    <xf numFmtId="0" fontId="12" fillId="4" borderId="159" xfId="472" applyFont="1" applyFill="1" applyBorder="1" applyAlignment="1">
      <alignment horizontal="left" vertical="center" shrinkToFit="1"/>
    </xf>
    <xf numFmtId="183" fontId="7" fillId="0" borderId="161" xfId="1352" applyNumberFormat="1" applyFont="1" applyFill="1" applyBorder="1" applyAlignment="1">
      <alignment horizontal="right" vertical="center" shrinkToFit="1"/>
    </xf>
    <xf numFmtId="0" fontId="44" fillId="4" borderId="0" xfId="413" applyFont="1" applyFill="1" applyAlignment="1">
      <alignment horizontal="left" vertical="center"/>
    </xf>
    <xf numFmtId="0" fontId="58" fillId="0" borderId="0" xfId="0" applyFont="1" applyAlignment="1">
      <alignment horizontal="center" vertical="center"/>
    </xf>
    <xf numFmtId="0" fontId="198" fillId="0" borderId="0" xfId="1344" applyFont="1" applyAlignment="1">
      <alignment horizontal="left" vertical="top" wrapText="1"/>
    </xf>
    <xf numFmtId="0" fontId="11" fillId="0" borderId="0" xfId="1344" applyFont="1" applyAlignment="1">
      <alignment horizontal="left" vertical="top" wrapText="1"/>
    </xf>
    <xf numFmtId="0" fontId="169" fillId="0" borderId="0" xfId="1121" applyFont="1" applyAlignment="1">
      <alignment vertical="center"/>
    </xf>
    <xf numFmtId="0" fontId="245" fillId="4" borderId="0" xfId="1113" applyFont="1" applyFill="1" applyAlignment="1">
      <alignment horizontal="left" vertical="center"/>
    </xf>
    <xf numFmtId="0" fontId="20" fillId="4" borderId="0" xfId="413" applyFont="1" applyFill="1" applyAlignment="1">
      <alignment horizontal="left" vertical="center" shrinkToFit="1"/>
    </xf>
    <xf numFmtId="0" fontId="7" fillId="4" borderId="0" xfId="413" applyFont="1" applyFill="1">
      <alignment vertical="center"/>
    </xf>
    <xf numFmtId="0" fontId="7" fillId="3" borderId="0" xfId="413" applyFont="1" applyFill="1">
      <alignment vertical="center"/>
    </xf>
    <xf numFmtId="0" fontId="217" fillId="0" borderId="98" xfId="0" applyFont="1" applyBorder="1" applyAlignment="1">
      <alignment wrapText="1"/>
    </xf>
    <xf numFmtId="49" fontId="7" fillId="0" borderId="98" xfId="0" applyNumberFormat="1" applyFont="1" applyBorder="1" applyAlignment="1" applyProtection="1">
      <alignment vertical="center"/>
      <protection locked="0"/>
    </xf>
    <xf numFmtId="183" fontId="217" fillId="0" borderId="98" xfId="0" applyNumberFormat="1" applyFont="1" applyBorder="1" applyAlignment="1" applyProtection="1">
      <alignment horizontal="left" vertical="center"/>
      <protection locked="0"/>
    </xf>
    <xf numFmtId="183" fontId="217" fillId="0" borderId="98" xfId="0" applyNumberFormat="1" applyFont="1" applyBorder="1" applyAlignment="1" applyProtection="1">
      <alignment horizontal="left" vertical="center" wrapText="1"/>
      <protection locked="0"/>
    </xf>
    <xf numFmtId="14" fontId="38" fillId="0" borderId="98" xfId="0" applyNumberFormat="1" applyFont="1" applyBorder="1" applyAlignment="1" applyProtection="1">
      <alignment horizontal="left" vertical="center"/>
      <protection locked="0"/>
    </xf>
    <xf numFmtId="0" fontId="7" fillId="0" borderId="98" xfId="438" applyFont="1" applyBorder="1" applyAlignment="1" applyProtection="1">
      <alignment horizontal="center" vertical="center"/>
      <protection locked="0"/>
    </xf>
    <xf numFmtId="14" fontId="40" fillId="0" borderId="98" xfId="0" applyNumberFormat="1" applyFont="1" applyBorder="1" applyAlignment="1" applyProtection="1">
      <alignment horizontal="center" vertical="center"/>
      <protection locked="0"/>
    </xf>
    <xf numFmtId="0" fontId="24" fillId="4" borderId="158" xfId="472" applyFont="1" applyFill="1" applyBorder="1" applyAlignment="1" applyProtection="1">
      <alignment horizontal="left" vertical="center" wrapText="1" shrinkToFit="1"/>
      <protection locked="0"/>
    </xf>
    <xf numFmtId="0" fontId="7" fillId="0" borderId="157" xfId="472" applyFont="1" applyBorder="1" applyAlignment="1">
      <alignment horizontal="left" vertical="center" wrapText="1" shrinkToFit="1"/>
    </xf>
    <xf numFmtId="0" fontId="38" fillId="0" borderId="99" xfId="1072" applyFont="1" applyBorder="1" applyAlignment="1">
      <alignment vertical="center"/>
    </xf>
    <xf numFmtId="0" fontId="61" fillId="4" borderId="157" xfId="1351" applyFont="1" applyFill="1" applyBorder="1" applyAlignment="1">
      <alignment vertical="center"/>
    </xf>
    <xf numFmtId="0" fontId="82" fillId="0" borderId="0" xfId="1351" applyFont="1" applyAlignment="1" applyProtection="1">
      <alignment horizontal="center" vertical="center"/>
      <protection locked="0"/>
    </xf>
    <xf numFmtId="49" fontId="20" fillId="0" borderId="0" xfId="430" applyNumberFormat="1" applyFont="1" applyAlignment="1">
      <alignment horizontal="left" vertical="center"/>
    </xf>
    <xf numFmtId="0" fontId="238" fillId="4" borderId="0" xfId="424" applyFont="1" applyFill="1">
      <alignment vertical="center"/>
    </xf>
    <xf numFmtId="0" fontId="190" fillId="0" borderId="0" xfId="0" applyFont="1" applyAlignment="1" applyProtection="1">
      <alignment vertical="center"/>
      <protection locked="0"/>
    </xf>
    <xf numFmtId="0" fontId="88" fillId="0" borderId="0" xfId="424" applyFont="1">
      <alignment vertical="center"/>
    </xf>
    <xf numFmtId="0" fontId="88" fillId="6" borderId="0" xfId="1121" applyFont="1" applyFill="1" applyAlignment="1">
      <alignment vertical="center"/>
    </xf>
    <xf numFmtId="0" fontId="232" fillId="14" borderId="0" xfId="0" applyFont="1" applyFill="1" applyAlignment="1">
      <alignment vertical="center"/>
    </xf>
    <xf numFmtId="0" fontId="231" fillId="4" borderId="0" xfId="413" applyFont="1" applyFill="1">
      <alignment vertical="center"/>
    </xf>
    <xf numFmtId="0" fontId="36" fillId="14" borderId="98" xfId="0" applyFont="1" applyFill="1" applyBorder="1" applyAlignment="1">
      <alignment horizontal="center" vertical="center" wrapText="1"/>
    </xf>
    <xf numFmtId="0" fontId="74" fillId="14" borderId="98" xfId="0" applyFont="1" applyFill="1" applyBorder="1" applyAlignment="1">
      <alignment horizontal="center" vertical="center" wrapText="1"/>
    </xf>
    <xf numFmtId="0" fontId="74" fillId="14" borderId="98" xfId="0" applyFont="1" applyFill="1" applyBorder="1" applyAlignment="1">
      <alignment horizontal="left" vertical="center" wrapText="1"/>
    </xf>
    <xf numFmtId="0" fontId="37" fillId="14" borderId="98" xfId="0" applyFont="1" applyFill="1" applyBorder="1" applyAlignment="1">
      <alignment horizontal="left" vertical="center" wrapText="1"/>
    </xf>
    <xf numFmtId="0" fontId="37" fillId="0" borderId="145" xfId="0" applyFont="1" applyBorder="1" applyAlignment="1">
      <alignment vertical="center" wrapText="1"/>
    </xf>
    <xf numFmtId="0" fontId="0" fillId="0" borderId="63" xfId="0" applyBorder="1" applyAlignment="1">
      <alignment vertical="center" wrapText="1"/>
    </xf>
    <xf numFmtId="0" fontId="37" fillId="0" borderId="63" xfId="0" applyFont="1" applyBorder="1" applyAlignment="1">
      <alignment vertical="center" wrapText="1"/>
    </xf>
    <xf numFmtId="0" fontId="37" fillId="0" borderId="24" xfId="0" applyFont="1" applyBorder="1" applyAlignment="1">
      <alignment vertical="center" wrapText="1"/>
    </xf>
    <xf numFmtId="0" fontId="37" fillId="14" borderId="145" xfId="0" applyFont="1" applyFill="1" applyBorder="1" applyAlignment="1">
      <alignment vertical="center" wrapText="1"/>
    </xf>
    <xf numFmtId="0" fontId="37" fillId="14" borderId="98" xfId="0" applyFont="1" applyFill="1" applyBorder="1" applyAlignment="1">
      <alignment vertical="center" wrapText="1"/>
    </xf>
    <xf numFmtId="0" fontId="37" fillId="0" borderId="98" xfId="0" applyFont="1" applyBorder="1" applyAlignment="1">
      <alignment vertical="center" wrapText="1"/>
    </xf>
    <xf numFmtId="0" fontId="38" fillId="0" borderId="145" xfId="0" applyFont="1" applyBorder="1" applyAlignment="1">
      <alignment horizontal="left" vertical="center" wrapText="1"/>
    </xf>
    <xf numFmtId="0" fontId="38" fillId="0" borderId="24" xfId="0" applyFont="1" applyBorder="1" applyAlignment="1">
      <alignment horizontal="left" vertical="center" wrapText="1"/>
    </xf>
    <xf numFmtId="0" fontId="37" fillId="0" borderId="98" xfId="0" applyFont="1" applyBorder="1" applyAlignment="1">
      <alignment vertical="top" wrapText="1"/>
    </xf>
    <xf numFmtId="0" fontId="37" fillId="14" borderId="98" xfId="0" applyFont="1" applyFill="1" applyBorder="1" applyAlignment="1">
      <alignment horizontal="left" vertical="center"/>
    </xf>
    <xf numFmtId="0" fontId="38" fillId="0" borderId="98" xfId="0" applyFont="1" applyBorder="1" applyAlignment="1">
      <alignment vertical="top" wrapText="1"/>
    </xf>
    <xf numFmtId="0" fontId="37" fillId="14" borderId="24" xfId="0" applyFont="1" applyFill="1" applyBorder="1" applyAlignment="1">
      <alignment vertical="center" wrapText="1"/>
    </xf>
    <xf numFmtId="0" fontId="38" fillId="14" borderId="98" xfId="0" applyFont="1" applyFill="1" applyBorder="1" applyAlignment="1">
      <alignment vertical="top" wrapText="1"/>
    </xf>
    <xf numFmtId="0" fontId="37" fillId="14" borderId="98" xfId="0" applyFont="1" applyFill="1" applyBorder="1" applyAlignment="1">
      <alignment vertical="top" wrapText="1"/>
    </xf>
    <xf numFmtId="0" fontId="48" fillId="72" borderId="71" xfId="0" applyFont="1" applyFill="1" applyBorder="1" applyAlignment="1">
      <alignment horizontal="left" vertical="top" wrapText="1"/>
    </xf>
    <xf numFmtId="0" fontId="74" fillId="71" borderId="70" xfId="0" applyFont="1" applyFill="1" applyBorder="1" applyAlignment="1">
      <alignment vertical="top" wrapText="1"/>
    </xf>
    <xf numFmtId="0" fontId="180" fillId="71" borderId="71" xfId="1351" applyFont="1" applyFill="1" applyBorder="1" applyAlignment="1">
      <alignment vertical="top" wrapText="1"/>
    </xf>
    <xf numFmtId="0" fontId="73" fillId="4" borderId="3" xfId="1351" applyFont="1" applyFill="1" applyBorder="1" applyAlignment="1"/>
    <xf numFmtId="0" fontId="87" fillId="4" borderId="0" xfId="1130" applyFont="1" applyFill="1"/>
    <xf numFmtId="0" fontId="87" fillId="4" borderId="13" xfId="1130" applyFont="1" applyFill="1" applyBorder="1"/>
    <xf numFmtId="0" fontId="11" fillId="4" borderId="3" xfId="1130" applyFont="1" applyFill="1" applyBorder="1"/>
    <xf numFmtId="0" fontId="11" fillId="4" borderId="0" xfId="1130" applyFont="1" applyFill="1"/>
    <xf numFmtId="0" fontId="11" fillId="4" borderId="13" xfId="1130" applyFont="1" applyFill="1" applyBorder="1"/>
    <xf numFmtId="0" fontId="11" fillId="4" borderId="4" xfId="1130" applyFont="1" applyFill="1" applyBorder="1"/>
    <xf numFmtId="0" fontId="11" fillId="4" borderId="5" xfId="1130" applyFont="1" applyFill="1" applyBorder="1"/>
    <xf numFmtId="0" fontId="11" fillId="4" borderId="14" xfId="1130" applyFont="1" applyFill="1" applyBorder="1"/>
    <xf numFmtId="0" fontId="237" fillId="15" borderId="0" xfId="0" applyFont="1" applyFill="1"/>
    <xf numFmtId="0" fontId="11" fillId="80" borderId="0" xfId="1344" applyFont="1" applyFill="1" applyAlignment="1"/>
    <xf numFmtId="0" fontId="105" fillId="0" borderId="0" xfId="1351" applyFont="1" applyBorder="1" applyAlignment="1">
      <alignment vertical="center"/>
    </xf>
    <xf numFmtId="0" fontId="17" fillId="0" borderId="0" xfId="1346" applyFont="1" applyAlignment="1">
      <alignment horizontal="left" vertical="center" wrapText="1"/>
    </xf>
    <xf numFmtId="0" fontId="17" fillId="0" borderId="0" xfId="1346" applyFont="1" applyAlignment="1">
      <alignment horizontal="center" vertical="center" wrapText="1"/>
    </xf>
    <xf numFmtId="0" fontId="12" fillId="0" borderId="0" xfId="1346" applyFont="1" applyAlignment="1" applyProtection="1">
      <alignment vertical="center"/>
      <protection locked="0"/>
    </xf>
    <xf numFmtId="219" fontId="17" fillId="0" borderId="0" xfId="1346" applyNumberFormat="1" applyFont="1" applyAlignment="1">
      <alignment horizontal="right" vertical="center" wrapText="1"/>
    </xf>
    <xf numFmtId="219" fontId="17" fillId="0" borderId="0" xfId="1346" applyNumberFormat="1" applyFont="1" applyAlignment="1">
      <alignment horizontal="left" vertical="center" wrapText="1"/>
    </xf>
    <xf numFmtId="0" fontId="61" fillId="0" borderId="98" xfId="1351" applyFont="1" applyBorder="1"/>
    <xf numFmtId="0" fontId="189" fillId="0" borderId="0" xfId="472" applyFont="1" applyAlignment="1" applyProtection="1">
      <alignment vertical="top" wrapText="1"/>
      <protection locked="0"/>
    </xf>
    <xf numFmtId="0" fontId="7" fillId="0" borderId="0" xfId="472" applyFont="1" applyAlignment="1" applyProtection="1">
      <alignment vertical="top" wrapText="1"/>
      <protection locked="0"/>
    </xf>
    <xf numFmtId="0" fontId="36" fillId="0" borderId="0" xfId="0" applyFont="1" applyAlignment="1">
      <alignment horizontal="center" vertical="center" wrapText="1"/>
    </xf>
    <xf numFmtId="0" fontId="256" fillId="0" borderId="157" xfId="472" applyFont="1" applyBorder="1" applyAlignment="1">
      <alignment horizontal="left" vertical="center" shrinkToFit="1"/>
    </xf>
    <xf numFmtId="14" fontId="256" fillId="0" borderId="15" xfId="472" applyNumberFormat="1" applyFont="1" applyBorder="1" applyAlignment="1">
      <alignment horizontal="left" vertical="center" shrinkToFit="1"/>
    </xf>
    <xf numFmtId="43" fontId="7" fillId="0" borderId="0" xfId="1352" applyFont="1" applyAlignment="1" applyProtection="1">
      <alignment horizontal="center" vertical="center"/>
      <protection locked="0"/>
    </xf>
    <xf numFmtId="10" fontId="7" fillId="0" borderId="0" xfId="1" applyNumberFormat="1" applyFont="1" applyProtection="1">
      <protection locked="0"/>
    </xf>
    <xf numFmtId="0" fontId="74" fillId="9" borderId="2" xfId="0" applyFont="1" applyFill="1" applyBorder="1" applyAlignment="1">
      <alignment horizontal="center" vertical="center" wrapText="1"/>
    </xf>
    <xf numFmtId="0" fontId="73" fillId="4" borderId="0" xfId="359" applyFont="1" applyFill="1" applyBorder="1" applyAlignment="1">
      <alignment horizontal="left"/>
    </xf>
    <xf numFmtId="0" fontId="73" fillId="4" borderId="13" xfId="359" applyFont="1" applyFill="1" applyBorder="1" applyAlignment="1">
      <alignment horizontal="left"/>
    </xf>
    <xf numFmtId="0" fontId="61" fillId="4" borderId="3" xfId="1351" applyFont="1" applyFill="1" applyBorder="1" applyAlignment="1">
      <alignment horizontal="left"/>
    </xf>
    <xf numFmtId="0" fontId="74" fillId="0" borderId="118" xfId="0" applyFont="1" applyBorder="1" applyAlignment="1" applyProtection="1">
      <alignment horizontal="center"/>
      <protection locked="0"/>
    </xf>
    <xf numFmtId="0" fontId="38" fillId="0" borderId="98" xfId="0" applyFont="1" applyBorder="1" applyAlignment="1">
      <alignment horizontal="center" vertical="center" wrapText="1"/>
    </xf>
    <xf numFmtId="0" fontId="82" fillId="0" borderId="98" xfId="1351" quotePrefix="1" applyFont="1" applyBorder="1" applyAlignment="1">
      <alignment horizontal="center" vertical="center" wrapText="1"/>
    </xf>
    <xf numFmtId="0" fontId="44" fillId="0" borderId="98" xfId="1069" applyFont="1" applyBorder="1" applyAlignment="1" applyProtection="1">
      <alignment horizontal="center" vertical="center"/>
      <protection locked="0"/>
    </xf>
    <xf numFmtId="0" fontId="44" fillId="0" borderId="98" xfId="0" applyFont="1" applyBorder="1" applyAlignment="1" applyProtection="1">
      <alignment horizontal="center" vertical="center"/>
      <protection locked="0"/>
    </xf>
    <xf numFmtId="0" fontId="78" fillId="0" borderId="0" xfId="1072" applyFont="1"/>
    <xf numFmtId="0" fontId="24" fillId="0" borderId="0" xfId="0" applyFont="1" applyAlignment="1">
      <alignment vertical="center"/>
    </xf>
    <xf numFmtId="0" fontId="105" fillId="0" borderId="0" xfId="1351" applyFont="1" applyAlignment="1">
      <alignment vertical="center"/>
    </xf>
    <xf numFmtId="0" fontId="46" fillId="0" borderId="0" xfId="0" applyFont="1" applyAlignment="1">
      <alignment horizontal="left" vertical="center" wrapText="1"/>
    </xf>
    <xf numFmtId="0" fontId="36" fillId="8" borderId="145" xfId="0" applyFont="1" applyFill="1" applyBorder="1" applyAlignment="1">
      <alignment horizontal="center" vertical="center" wrapText="1"/>
    </xf>
    <xf numFmtId="0" fontId="7" fillId="0" borderId="0" xfId="1109" applyFont="1" applyAlignment="1" applyProtection="1">
      <alignment horizontal="left" vertical="center"/>
      <protection locked="0"/>
    </xf>
    <xf numFmtId="0" fontId="7" fillId="0" borderId="0" xfId="1113" applyFont="1" applyAlignment="1">
      <alignment horizontal="left" vertical="center"/>
    </xf>
    <xf numFmtId="0" fontId="205" fillId="69" borderId="0" xfId="1344" applyFont="1" applyFill="1" applyAlignment="1"/>
    <xf numFmtId="0" fontId="11" fillId="0" borderId="0" xfId="0" applyFont="1" applyAlignment="1">
      <alignment horizontal="left"/>
    </xf>
    <xf numFmtId="0" fontId="41" fillId="0" borderId="94" xfId="0" applyFont="1" applyBorder="1"/>
    <xf numFmtId="0" fontId="11" fillId="0" borderId="0" xfId="1344" applyFont="1" applyAlignment="1"/>
    <xf numFmtId="0" fontId="207" fillId="0" borderId="0" xfId="1344" applyFont="1" applyAlignment="1"/>
    <xf numFmtId="0" fontId="189" fillId="4" borderId="0" xfId="1113" applyFont="1" applyFill="1" applyAlignment="1">
      <alignment horizontal="left" vertical="center" wrapText="1"/>
    </xf>
    <xf numFmtId="0" fontId="20" fillId="0" borderId="0" xfId="1113" applyFont="1" applyAlignment="1">
      <alignment horizontal="center" vertical="center"/>
    </xf>
    <xf numFmtId="0" fontId="207" fillId="0" borderId="0" xfId="1344" applyFont="1" applyAlignment="1">
      <alignment horizontal="left"/>
    </xf>
    <xf numFmtId="0" fontId="19" fillId="0" borderId="0" xfId="0" applyFont="1" applyAlignment="1">
      <alignment vertical="center"/>
    </xf>
    <xf numFmtId="0" fontId="11" fillId="0" borderId="0" xfId="1344" applyFont="1" applyAlignment="1">
      <alignment wrapText="1"/>
    </xf>
    <xf numFmtId="0" fontId="11" fillId="0" borderId="0" xfId="0" applyFont="1"/>
    <xf numFmtId="0" fontId="74" fillId="8" borderId="98" xfId="0" applyFont="1" applyFill="1" applyBorder="1" applyAlignment="1">
      <alignment horizontal="center" vertical="center" wrapText="1"/>
    </xf>
    <xf numFmtId="0" fontId="7" fillId="0" borderId="52" xfId="1109" applyFont="1" applyBorder="1" applyAlignment="1" applyProtection="1">
      <alignment horizontal="left" vertical="center"/>
      <protection locked="0"/>
    </xf>
    <xf numFmtId="0" fontId="99" fillId="0" borderId="30" xfId="0" applyFont="1" applyBorder="1" applyAlignment="1">
      <alignment horizontal="center" vertical="center" wrapText="1"/>
    </xf>
    <xf numFmtId="0" fontId="87" fillId="4" borderId="1" xfId="1130" applyFont="1" applyFill="1" applyBorder="1" applyAlignment="1">
      <alignment horizontal="left" vertical="center" wrapText="1"/>
    </xf>
    <xf numFmtId="0" fontId="11" fillId="4" borderId="2" xfId="1130" applyFont="1" applyFill="1" applyBorder="1" applyAlignment="1">
      <alignment horizontal="left" vertical="center" wrapText="1"/>
    </xf>
    <xf numFmtId="0" fontId="11" fillId="4" borderId="12" xfId="1130" applyFont="1" applyFill="1" applyBorder="1" applyAlignment="1">
      <alignment horizontal="left" vertical="center" wrapText="1"/>
    </xf>
    <xf numFmtId="0" fontId="11" fillId="4" borderId="3" xfId="1130" applyFont="1" applyFill="1" applyBorder="1" applyAlignment="1">
      <alignment horizontal="left" vertical="center" wrapText="1"/>
    </xf>
    <xf numFmtId="0" fontId="11" fillId="4" borderId="0" xfId="1130" applyFont="1" applyFill="1" applyAlignment="1">
      <alignment horizontal="left" vertical="center" wrapText="1"/>
    </xf>
    <xf numFmtId="0" fontId="11" fillId="4" borderId="13" xfId="1130" applyFont="1" applyFill="1" applyBorder="1" applyAlignment="1">
      <alignment horizontal="left" vertical="center" wrapText="1"/>
    </xf>
    <xf numFmtId="0" fontId="73" fillId="4" borderId="3" xfId="359" applyFont="1" applyFill="1" applyBorder="1" applyAlignment="1">
      <alignment horizontal="left"/>
    </xf>
    <xf numFmtId="0" fontId="73" fillId="4" borderId="0" xfId="359" applyFont="1" applyFill="1" applyBorder="1" applyAlignment="1">
      <alignment horizontal="left"/>
    </xf>
    <xf numFmtId="0" fontId="73" fillId="4" borderId="13" xfId="359" applyFont="1" applyFill="1" applyBorder="1" applyAlignment="1">
      <alignment horizontal="left"/>
    </xf>
    <xf numFmtId="0" fontId="87" fillId="4" borderId="4" xfId="1072" applyFont="1" applyFill="1" applyBorder="1" applyAlignment="1">
      <alignment horizontal="left"/>
    </xf>
    <xf numFmtId="0" fontId="87" fillId="4" borderId="5" xfId="1072" applyFont="1" applyFill="1" applyBorder="1" applyAlignment="1">
      <alignment horizontal="left"/>
    </xf>
    <xf numFmtId="0" fontId="87" fillId="4" borderId="14" xfId="1072" applyFont="1" applyFill="1" applyBorder="1" applyAlignment="1">
      <alignment horizontal="left"/>
    </xf>
    <xf numFmtId="0" fontId="75" fillId="4" borderId="1" xfId="1072" applyFont="1" applyFill="1" applyBorder="1" applyAlignment="1">
      <alignment horizontal="left" vertical="center" wrapText="1"/>
    </xf>
    <xf numFmtId="0" fontId="75" fillId="4" borderId="78" xfId="1072" applyFont="1" applyFill="1" applyBorder="1" applyAlignment="1">
      <alignment horizontal="left" vertical="center" wrapText="1"/>
    </xf>
    <xf numFmtId="0" fontId="75" fillId="4" borderId="82" xfId="1072" applyFont="1" applyFill="1" applyBorder="1" applyAlignment="1">
      <alignment horizontal="left" vertical="center" wrapText="1"/>
    </xf>
    <xf numFmtId="0" fontId="75" fillId="4" borderId="79" xfId="1072" applyFont="1" applyFill="1" applyBorder="1" applyAlignment="1">
      <alignment horizontal="left" vertical="center" wrapText="1"/>
    </xf>
    <xf numFmtId="0" fontId="75" fillId="4" borderId="18" xfId="1072" applyFont="1" applyFill="1" applyBorder="1" applyAlignment="1">
      <alignment horizontal="left" vertical="center" wrapText="1"/>
    </xf>
    <xf numFmtId="0" fontId="75" fillId="4" borderId="83" xfId="1072" applyFont="1" applyFill="1" applyBorder="1" applyAlignment="1">
      <alignment horizontal="left" vertical="center" wrapText="1"/>
    </xf>
    <xf numFmtId="0" fontId="75" fillId="4" borderId="80" xfId="1072" applyFont="1" applyFill="1" applyBorder="1" applyAlignment="1">
      <alignment horizontal="left" vertical="center" wrapText="1"/>
    </xf>
    <xf numFmtId="0" fontId="75" fillId="4" borderId="81" xfId="1072" applyFont="1" applyFill="1" applyBorder="1" applyAlignment="1">
      <alignment horizontal="left" vertical="center" wrapText="1"/>
    </xf>
    <xf numFmtId="0" fontId="75" fillId="4" borderId="84" xfId="1072" applyFont="1" applyFill="1" applyBorder="1" applyAlignment="1">
      <alignment horizontal="left" vertical="center" wrapText="1"/>
    </xf>
    <xf numFmtId="0" fontId="94" fillId="4" borderId="1" xfId="1072" applyFont="1" applyFill="1" applyBorder="1" applyAlignment="1">
      <alignment horizontal="left" vertical="center"/>
    </xf>
    <xf numFmtId="0" fontId="94" fillId="4" borderId="2" xfId="1072" applyFont="1" applyFill="1" applyBorder="1" applyAlignment="1">
      <alignment horizontal="left" vertical="center"/>
    </xf>
    <xf numFmtId="0" fontId="94" fillId="4" borderId="12" xfId="1072" applyFont="1" applyFill="1" applyBorder="1" applyAlignment="1">
      <alignment horizontal="left" vertical="center"/>
    </xf>
    <xf numFmtId="0" fontId="61" fillId="4" borderId="3" xfId="1351" applyFont="1" applyFill="1" applyBorder="1" applyAlignment="1">
      <alignment horizontal="left"/>
    </xf>
    <xf numFmtId="0" fontId="61" fillId="4" borderId="0" xfId="1351" applyFont="1" applyFill="1" applyBorder="1" applyAlignment="1">
      <alignment horizontal="left"/>
    </xf>
    <xf numFmtId="0" fontId="61" fillId="4" borderId="13" xfId="1351" applyFont="1" applyFill="1" applyBorder="1" applyAlignment="1">
      <alignment horizontal="left"/>
    </xf>
    <xf numFmtId="0" fontId="215" fillId="4" borderId="102" xfId="1072" applyFont="1" applyFill="1" applyBorder="1" applyAlignment="1">
      <alignment horizontal="center" vertical="center" wrapText="1"/>
    </xf>
    <xf numFmtId="0" fontId="215" fillId="4" borderId="28" xfId="1072" applyFont="1" applyFill="1" applyBorder="1" applyAlignment="1">
      <alignment horizontal="center" vertical="center" wrapText="1"/>
    </xf>
    <xf numFmtId="0" fontId="215" fillId="4" borderId="101" xfId="1072" applyFont="1" applyFill="1" applyBorder="1" applyAlignment="1">
      <alignment horizontal="center" vertical="center"/>
    </xf>
    <xf numFmtId="0" fontId="215" fillId="4" borderId="39" xfId="1072" applyFont="1" applyFill="1" applyBorder="1" applyAlignment="1">
      <alignment horizontal="center" vertical="center"/>
    </xf>
    <xf numFmtId="0" fontId="217" fillId="4" borderId="145" xfId="1072" applyFont="1" applyFill="1" applyBorder="1" applyAlignment="1" applyProtection="1">
      <alignment horizontal="left" vertical="center" wrapText="1"/>
      <protection locked="0"/>
    </xf>
    <xf numFmtId="0" fontId="217" fillId="4" borderId="24" xfId="1072" applyFont="1" applyFill="1" applyBorder="1" applyAlignment="1" applyProtection="1">
      <alignment horizontal="left" vertical="center" wrapText="1"/>
      <protection locked="0"/>
    </xf>
    <xf numFmtId="0" fontId="217" fillId="4" borderId="145" xfId="371" applyFont="1" applyFill="1" applyBorder="1" applyAlignment="1" applyProtection="1">
      <alignment horizontal="center" vertical="center" wrapText="1"/>
      <protection locked="0"/>
    </xf>
    <xf numFmtId="0" fontId="217" fillId="4" borderId="24" xfId="371" applyFont="1" applyFill="1" applyBorder="1" applyAlignment="1" applyProtection="1">
      <alignment horizontal="center" vertical="center" wrapText="1"/>
      <protection locked="0"/>
    </xf>
    <xf numFmtId="0" fontId="216" fillId="4" borderId="145" xfId="1072" applyFont="1" applyFill="1" applyBorder="1" applyAlignment="1">
      <alignment horizontal="left" vertical="center" wrapText="1"/>
    </xf>
    <xf numFmtId="0" fontId="216" fillId="4" borderId="24" xfId="1072" applyFont="1" applyFill="1" applyBorder="1" applyAlignment="1">
      <alignment horizontal="left" vertical="center" wrapText="1"/>
    </xf>
    <xf numFmtId="0" fontId="215" fillId="4" borderId="145" xfId="1072" applyFont="1" applyFill="1" applyBorder="1" applyAlignment="1">
      <alignment horizontal="left" vertical="center" wrapText="1"/>
    </xf>
    <xf numFmtId="0" fontId="215" fillId="4" borderId="24" xfId="1072" applyFont="1" applyFill="1" applyBorder="1" applyAlignment="1">
      <alignment horizontal="left" vertical="center" wrapText="1"/>
    </xf>
    <xf numFmtId="0" fontId="36" fillId="0" borderId="118" xfId="0" applyFont="1" applyBorder="1" applyAlignment="1" applyProtection="1">
      <alignment horizontal="center" vertical="center" wrapText="1"/>
      <protection locked="0"/>
    </xf>
    <xf numFmtId="0" fontId="74" fillId="0" borderId="118" xfId="0" applyFont="1" applyBorder="1" applyAlignment="1" applyProtection="1">
      <alignment horizontal="center"/>
      <protection locked="0"/>
    </xf>
    <xf numFmtId="0" fontId="74" fillId="0" borderId="119" xfId="0" applyFont="1" applyBorder="1" applyAlignment="1" applyProtection="1">
      <alignment horizontal="center"/>
      <protection locked="0"/>
    </xf>
    <xf numFmtId="0" fontId="38" fillId="0" borderId="98" xfId="0" applyFont="1" applyBorder="1" applyAlignment="1" applyProtection="1">
      <alignment horizontal="left" vertical="center" wrapText="1"/>
      <protection locked="0"/>
    </xf>
    <xf numFmtId="0" fontId="61" fillId="0" borderId="98" xfId="1351" applyFont="1" applyFill="1" applyBorder="1" applyAlignment="1">
      <alignment horizontal="left" vertical="center"/>
    </xf>
    <xf numFmtId="0" fontId="61" fillId="0" borderId="100" xfId="1351" applyFont="1" applyFill="1" applyBorder="1" applyAlignment="1">
      <alignment horizontal="left" vertical="center"/>
    </xf>
    <xf numFmtId="0" fontId="38" fillId="0" borderId="98" xfId="0" applyFont="1" applyBorder="1" applyAlignment="1" applyProtection="1">
      <alignment vertical="center" wrapText="1"/>
      <protection locked="0"/>
    </xf>
    <xf numFmtId="0" fontId="37" fillId="0" borderId="98" xfId="0" applyFont="1" applyBorder="1" applyAlignment="1" applyProtection="1">
      <alignment horizontal="left"/>
      <protection locked="0"/>
    </xf>
    <xf numFmtId="0" fontId="44" fillId="0" borderId="98" xfId="1350" applyFont="1" applyBorder="1" applyAlignment="1">
      <alignment vertical="top"/>
    </xf>
    <xf numFmtId="0" fontId="44" fillId="0" borderId="100" xfId="1350" applyFont="1" applyBorder="1" applyAlignment="1">
      <alignment vertical="top"/>
    </xf>
    <xf numFmtId="0" fontId="37" fillId="0" borderId="157" xfId="0" applyFont="1" applyBorder="1" applyAlignment="1" applyProtection="1">
      <alignment horizontal="left"/>
      <protection locked="0"/>
    </xf>
    <xf numFmtId="0" fontId="44" fillId="0" borderId="157" xfId="1350" applyFont="1" applyBorder="1" applyAlignment="1">
      <alignment vertical="top"/>
    </xf>
    <xf numFmtId="0" fontId="44" fillId="0" borderId="159" xfId="1350" applyFont="1" applyBorder="1" applyAlignment="1">
      <alignment vertical="top"/>
    </xf>
    <xf numFmtId="0" fontId="44" fillId="0" borderId="98" xfId="1072" applyFont="1" applyBorder="1" applyAlignment="1">
      <alignment horizontal="left" vertical="center"/>
    </xf>
    <xf numFmtId="0" fontId="44" fillId="0" borderId="100" xfId="1072" applyFont="1" applyBorder="1" applyAlignment="1">
      <alignment horizontal="left" vertical="center"/>
    </xf>
    <xf numFmtId="0" fontId="185" fillId="4" borderId="1" xfId="1072" applyFont="1" applyFill="1" applyBorder="1" applyAlignment="1">
      <alignment horizontal="left" wrapText="1"/>
    </xf>
    <xf numFmtId="0" fontId="37" fillId="4" borderId="2" xfId="1072" applyFont="1" applyFill="1" applyBorder="1" applyAlignment="1">
      <alignment horizontal="left"/>
    </xf>
    <xf numFmtId="0" fontId="37" fillId="4" borderId="12" xfId="1072" applyFont="1" applyFill="1" applyBorder="1" applyAlignment="1">
      <alignment horizontal="left"/>
    </xf>
    <xf numFmtId="0" fontId="37" fillId="4" borderId="3" xfId="1072" applyFont="1" applyFill="1" applyBorder="1" applyAlignment="1">
      <alignment horizontal="left"/>
    </xf>
    <xf numFmtId="0" fontId="37" fillId="4" borderId="0" xfId="1072" applyFont="1" applyFill="1" applyAlignment="1">
      <alignment horizontal="left"/>
    </xf>
    <xf numFmtId="0" fontId="37" fillId="4" borderId="13" xfId="1072" applyFont="1" applyFill="1" applyBorder="1" applyAlignment="1">
      <alignment horizontal="left"/>
    </xf>
    <xf numFmtId="0" fontId="44" fillId="0" borderId="98" xfId="1072" applyFont="1" applyBorder="1" applyAlignment="1">
      <alignment horizontal="left" vertical="center" wrapText="1"/>
    </xf>
    <xf numFmtId="0" fontId="44" fillId="0" borderId="100" xfId="1072" applyFont="1" applyBorder="1" applyAlignment="1">
      <alignment horizontal="left" vertical="center" wrapText="1"/>
    </xf>
    <xf numFmtId="0" fontId="61" fillId="0" borderId="157" xfId="1351" applyFont="1" applyBorder="1" applyAlignment="1">
      <alignment horizontal="left" vertical="center"/>
    </xf>
    <xf numFmtId="0" fontId="61" fillId="0" borderId="159" xfId="1351" applyFont="1" applyBorder="1" applyAlignment="1">
      <alignment horizontal="left" vertical="center"/>
    </xf>
    <xf numFmtId="0" fontId="88" fillId="0" borderId="76" xfId="1072" applyFont="1" applyBorder="1" applyAlignment="1">
      <alignment horizontal="center"/>
    </xf>
    <xf numFmtId="0" fontId="88" fillId="0" borderId="77" xfId="1072" applyFont="1" applyBorder="1" applyAlignment="1">
      <alignment horizontal="center"/>
    </xf>
    <xf numFmtId="0" fontId="90" fillId="0" borderId="3" xfId="0" applyFont="1" applyBorder="1" applyAlignment="1">
      <alignment horizontal="left" vertical="center" wrapText="1"/>
    </xf>
    <xf numFmtId="0" fontId="90" fillId="0" borderId="0" xfId="0" applyFont="1" applyAlignment="1">
      <alignment horizontal="left" vertical="center" wrapText="1"/>
    </xf>
    <xf numFmtId="0" fontId="90" fillId="0" borderId="13" xfId="0" applyFont="1" applyBorder="1" applyAlignment="1">
      <alignment horizontal="left" vertical="center" wrapText="1"/>
    </xf>
    <xf numFmtId="0" fontId="38" fillId="0" borderId="3" xfId="0" applyFont="1" applyBorder="1" applyAlignment="1">
      <alignment horizontal="left" vertical="center" wrapText="1"/>
    </xf>
    <xf numFmtId="0" fontId="38" fillId="0" borderId="0" xfId="0" applyFont="1" applyAlignment="1">
      <alignment horizontal="left" vertical="center" wrapText="1"/>
    </xf>
    <xf numFmtId="0" fontId="38" fillId="0" borderId="13" xfId="0" applyFont="1" applyBorder="1" applyAlignment="1">
      <alignment horizontal="left" vertical="center" wrapText="1"/>
    </xf>
    <xf numFmtId="0" fontId="88" fillId="0" borderId="118" xfId="1072" applyFont="1" applyBorder="1" applyAlignment="1">
      <alignment horizontal="center"/>
    </xf>
    <xf numFmtId="0" fontId="88" fillId="0" borderId="119" xfId="1072" applyFont="1" applyBorder="1" applyAlignment="1">
      <alignment horizontal="center"/>
    </xf>
    <xf numFmtId="0" fontId="44" fillId="0" borderId="122" xfId="1072" applyFont="1" applyBorder="1" applyAlignment="1">
      <alignment horizontal="left" vertical="top" wrapText="1"/>
    </xf>
    <xf numFmtId="0" fontId="44" fillId="0" borderId="68" xfId="1072" applyFont="1" applyBorder="1" applyAlignment="1">
      <alignment horizontal="left" vertical="top" wrapText="1"/>
    </xf>
    <xf numFmtId="0" fontId="44" fillId="0" borderId="116" xfId="1072" applyFont="1" applyBorder="1" applyAlignment="1">
      <alignment horizontal="left" vertical="top" wrapText="1"/>
    </xf>
    <xf numFmtId="0" fontId="38" fillId="0" borderId="99" xfId="1072" applyFont="1" applyBorder="1" applyAlignment="1">
      <alignment horizontal="left" vertical="center"/>
    </xf>
    <xf numFmtId="0" fontId="38" fillId="0" borderId="156" xfId="1072" applyFont="1" applyBorder="1" applyAlignment="1">
      <alignment horizontal="left" vertical="center"/>
    </xf>
    <xf numFmtId="0" fontId="61" fillId="0" borderId="98" xfId="1351" applyFont="1" applyBorder="1" applyAlignment="1"/>
    <xf numFmtId="0" fontId="61" fillId="0" borderId="98" xfId="1351" applyFont="1" applyBorder="1" applyAlignment="1">
      <alignment horizontal="left" vertical="center" wrapText="1"/>
    </xf>
    <xf numFmtId="0" fontId="61" fillId="0" borderId="100" xfId="1351" applyFont="1" applyBorder="1" applyAlignment="1">
      <alignment horizontal="left" vertical="center" wrapText="1"/>
    </xf>
    <xf numFmtId="0" fontId="38" fillId="14" borderId="145" xfId="0" applyFont="1" applyFill="1" applyBorder="1" applyAlignment="1">
      <alignment horizontal="center" vertical="center" wrapText="1"/>
    </xf>
    <xf numFmtId="0" fontId="38" fillId="14" borderId="63" xfId="0" applyFont="1" applyFill="1" applyBorder="1" applyAlignment="1">
      <alignment horizontal="center" vertical="center" wrapText="1"/>
    </xf>
    <xf numFmtId="0" fontId="38" fillId="14" borderId="24" xfId="0" applyFont="1" applyFill="1" applyBorder="1" applyAlignment="1">
      <alignment horizontal="center" vertical="center" wrapText="1"/>
    </xf>
    <xf numFmtId="0" fontId="38" fillId="14" borderId="145" xfId="0" applyFont="1" applyFill="1" applyBorder="1" applyAlignment="1">
      <alignment horizontal="left" vertical="center" wrapText="1"/>
    </xf>
    <xf numFmtId="0" fontId="38" fillId="14" borderId="63" xfId="0" applyFont="1" applyFill="1" applyBorder="1" applyAlignment="1">
      <alignment horizontal="left" vertical="center" wrapText="1"/>
    </xf>
    <xf numFmtId="0" fontId="38" fillId="14" borderId="24" xfId="0" applyFont="1" applyFill="1" applyBorder="1" applyAlignment="1">
      <alignment horizontal="left" vertical="center" wrapText="1"/>
    </xf>
    <xf numFmtId="0" fontId="37" fillId="14" borderId="145" xfId="0" applyFont="1" applyFill="1" applyBorder="1" applyAlignment="1">
      <alignment horizontal="left" vertical="center" wrapText="1"/>
    </xf>
    <xf numFmtId="0" fontId="37" fillId="14" borderId="63" xfId="0" applyFont="1" applyFill="1" applyBorder="1" applyAlignment="1">
      <alignment horizontal="left" vertical="center" wrapText="1"/>
    </xf>
    <xf numFmtId="0" fontId="37" fillId="14" borderId="24" xfId="0" applyFont="1" applyFill="1" applyBorder="1" applyAlignment="1">
      <alignment horizontal="left" vertical="center" wrapText="1"/>
    </xf>
    <xf numFmtId="0" fontId="37" fillId="14" borderId="145" xfId="0" applyFont="1" applyFill="1" applyBorder="1" applyAlignment="1">
      <alignment horizontal="left" vertical="center"/>
    </xf>
    <xf numFmtId="0" fontId="37" fillId="14" borderId="63" xfId="0" applyFont="1" applyFill="1" applyBorder="1" applyAlignment="1">
      <alignment horizontal="left" vertical="center"/>
    </xf>
    <xf numFmtId="0" fontId="37" fillId="14" borderId="24" xfId="0" applyFont="1" applyFill="1" applyBorder="1" applyAlignment="1">
      <alignment horizontal="left" vertical="center"/>
    </xf>
    <xf numFmtId="0" fontId="37" fillId="0" borderId="145" xfId="0" applyFont="1" applyBorder="1" applyAlignment="1">
      <alignment horizontal="left" vertical="center" wrapText="1"/>
    </xf>
    <xf numFmtId="0" fontId="37" fillId="0" borderId="63" xfId="0" applyFont="1" applyBorder="1" applyAlignment="1">
      <alignment horizontal="left" vertical="center" wrapText="1"/>
    </xf>
    <xf numFmtId="0" fontId="74" fillId="79" borderId="106" xfId="1062" applyFont="1" applyFill="1" applyBorder="1" applyAlignment="1">
      <alignment horizontal="left" vertical="center"/>
    </xf>
    <xf numFmtId="0" fontId="74" fillId="79" borderId="107" xfId="1062" applyFont="1" applyFill="1" applyBorder="1" applyAlignment="1">
      <alignment horizontal="left" vertical="center"/>
    </xf>
    <xf numFmtId="0" fontId="74" fillId="79" borderId="108" xfId="1062" applyFont="1" applyFill="1" applyBorder="1" applyAlignment="1">
      <alignment horizontal="left" vertical="center"/>
    </xf>
    <xf numFmtId="0" fontId="38" fillId="0" borderId="106" xfId="0" applyFont="1" applyBorder="1" applyAlignment="1">
      <alignment horizontal="left" vertical="center" wrapText="1"/>
    </xf>
    <xf numFmtId="0" fontId="38" fillId="0" borderId="107" xfId="0" applyFont="1" applyBorder="1" applyAlignment="1">
      <alignment horizontal="left" vertical="center" wrapText="1"/>
    </xf>
    <xf numFmtId="0" fontId="38" fillId="0" borderId="108" xfId="0" applyFont="1" applyBorder="1" applyAlignment="1">
      <alignment horizontal="left" vertical="center" wrapText="1"/>
    </xf>
    <xf numFmtId="0" fontId="36" fillId="79" borderId="106" xfId="1062" applyFont="1" applyFill="1" applyBorder="1" applyAlignment="1">
      <alignment horizontal="left" vertical="center"/>
    </xf>
    <xf numFmtId="0" fontId="36" fillId="79" borderId="107" xfId="1062" applyFont="1" applyFill="1" applyBorder="1" applyAlignment="1">
      <alignment horizontal="left" vertical="center"/>
    </xf>
    <xf numFmtId="0" fontId="36" fillId="79" borderId="108" xfId="1062" applyFont="1" applyFill="1" applyBorder="1" applyAlignment="1">
      <alignment horizontal="left" vertical="center"/>
    </xf>
    <xf numFmtId="0" fontId="37" fillId="0" borderId="106" xfId="0" applyFont="1" applyBorder="1" applyAlignment="1">
      <alignment horizontal="left" vertical="center" wrapText="1"/>
    </xf>
    <xf numFmtId="0" fontId="38" fillId="0" borderId="98" xfId="0" applyFont="1" applyBorder="1" applyAlignment="1">
      <alignment horizontal="center" vertical="center" wrapText="1"/>
    </xf>
    <xf numFmtId="0" fontId="44" fillId="2" borderId="134" xfId="1072" applyFont="1" applyFill="1" applyBorder="1" applyAlignment="1" applyProtection="1">
      <alignment horizontal="left" vertical="top" wrapText="1"/>
      <protection locked="0"/>
    </xf>
    <xf numFmtId="0" fontId="44" fillId="2" borderId="70" xfId="1072" applyFont="1" applyFill="1" applyBorder="1" applyAlignment="1" applyProtection="1">
      <alignment horizontal="left" vertical="top" wrapText="1"/>
      <protection locked="0"/>
    </xf>
    <xf numFmtId="0" fontId="44" fillId="2" borderId="71" xfId="1072" applyFont="1" applyFill="1" applyBorder="1" applyAlignment="1" applyProtection="1">
      <alignment horizontal="left" vertical="top" wrapText="1"/>
      <protection locked="0"/>
    </xf>
    <xf numFmtId="0" fontId="44" fillId="20" borderId="134" xfId="1072" applyFont="1" applyFill="1" applyBorder="1" applyAlignment="1" applyProtection="1">
      <alignment horizontal="left" vertical="top" wrapText="1"/>
      <protection locked="0"/>
    </xf>
    <xf numFmtId="0" fontId="44" fillId="20" borderId="70" xfId="1072" applyFont="1" applyFill="1" applyBorder="1" applyAlignment="1" applyProtection="1">
      <alignment horizontal="left" vertical="top" wrapText="1"/>
      <protection locked="0"/>
    </xf>
    <xf numFmtId="0" fontId="44" fillId="20" borderId="71" xfId="1072" applyFont="1" applyFill="1" applyBorder="1" applyAlignment="1" applyProtection="1">
      <alignment horizontal="left" vertical="top" wrapText="1"/>
      <protection locked="0"/>
    </xf>
    <xf numFmtId="0" fontId="37" fillId="0" borderId="141" xfId="0" applyFont="1" applyBorder="1" applyAlignment="1">
      <alignment horizontal="left" vertical="center" wrapText="1"/>
    </xf>
    <xf numFmtId="0" fontId="37" fillId="0" borderId="44" xfId="0" applyFont="1" applyBorder="1" applyAlignment="1">
      <alignment horizontal="left" vertical="center" wrapText="1"/>
    </xf>
    <xf numFmtId="0" fontId="37" fillId="0" borderId="142" xfId="0" applyFont="1" applyBorder="1" applyAlignment="1">
      <alignment horizontal="left" vertical="center" wrapText="1"/>
    </xf>
    <xf numFmtId="0" fontId="37" fillId="0" borderId="27" xfId="0" applyFont="1" applyBorder="1" applyAlignment="1">
      <alignment horizontal="left" vertical="center" wrapText="1"/>
    </xf>
    <xf numFmtId="0" fontId="37" fillId="0" borderId="30" xfId="0" applyFont="1" applyBorder="1" applyAlignment="1">
      <alignment horizontal="left" vertical="center" wrapText="1"/>
    </xf>
    <xf numFmtId="0" fontId="37" fillId="0" borderId="49" xfId="0" applyFont="1" applyBorder="1" applyAlignment="1">
      <alignment horizontal="left" vertical="center" wrapText="1"/>
    </xf>
    <xf numFmtId="0" fontId="82" fillId="0" borderId="98" xfId="1351" quotePrefix="1" applyFont="1" applyBorder="1" applyAlignment="1">
      <alignment horizontal="center" vertical="center" wrapText="1"/>
    </xf>
    <xf numFmtId="0" fontId="82" fillId="0" borderId="98" xfId="1351" applyFont="1" applyBorder="1" applyAlignment="1">
      <alignment horizontal="center" vertical="center" wrapText="1"/>
    </xf>
    <xf numFmtId="0" fontId="44" fillId="0" borderId="98" xfId="1069" applyFont="1" applyBorder="1" applyAlignment="1" applyProtection="1">
      <alignment horizontal="center" vertical="center"/>
      <protection locked="0"/>
    </xf>
    <xf numFmtId="0" fontId="44" fillId="0" borderId="98" xfId="0" applyFont="1" applyBorder="1" applyAlignment="1" applyProtection="1">
      <alignment horizontal="center" vertical="center"/>
      <protection locked="0"/>
    </xf>
    <xf numFmtId="0" fontId="83" fillId="0" borderId="106" xfId="0" applyFont="1" applyBorder="1" applyAlignment="1">
      <alignment horizontal="left" vertical="center" wrapText="1"/>
    </xf>
    <xf numFmtId="0" fontId="83" fillId="0" borderId="107" xfId="0" applyFont="1" applyBorder="1" applyAlignment="1">
      <alignment horizontal="left" vertical="center" wrapText="1"/>
    </xf>
    <xf numFmtId="0" fontId="83" fillId="0" borderId="108" xfId="0" applyFont="1" applyBorder="1" applyAlignment="1">
      <alignment horizontal="left" vertical="center" wrapText="1"/>
    </xf>
    <xf numFmtId="0" fontId="64" fillId="0" borderId="5" xfId="1072" applyFont="1" applyBorder="1" applyAlignment="1">
      <alignment horizontal="center"/>
    </xf>
    <xf numFmtId="0" fontId="9" fillId="0" borderId="5" xfId="1072" applyFont="1" applyBorder="1" applyAlignment="1">
      <alignment horizontal="center"/>
    </xf>
    <xf numFmtId="0" fontId="64" fillId="0" borderId="160" xfId="1072" applyFont="1" applyBorder="1" applyAlignment="1">
      <alignment horizontal="center" vertical="center"/>
    </xf>
    <xf numFmtId="0" fontId="54" fillId="2" borderId="118" xfId="1072" applyFont="1" applyFill="1" applyBorder="1" applyAlignment="1">
      <alignment horizontal="left" vertical="center" wrapText="1"/>
    </xf>
    <xf numFmtId="0" fontId="67" fillId="0" borderId="98" xfId="1072" applyFont="1" applyBorder="1" applyAlignment="1">
      <alignment horizontal="left" vertical="center" wrapText="1"/>
    </xf>
    <xf numFmtId="0" fontId="63" fillId="0" borderId="98" xfId="1072" applyFont="1" applyBorder="1" applyAlignment="1">
      <alignment horizontal="left" vertical="center" wrapText="1"/>
    </xf>
    <xf numFmtId="0" fontId="54" fillId="2" borderId="98" xfId="1072" applyFont="1" applyFill="1" applyBorder="1" applyAlignment="1">
      <alignment horizontal="left" vertical="center"/>
    </xf>
    <xf numFmtId="0" fontId="44" fillId="0" borderId="134" xfId="1072" applyFont="1" applyBorder="1" applyAlignment="1">
      <alignment horizontal="left" vertical="top" wrapText="1"/>
    </xf>
    <xf numFmtId="0" fontId="44" fillId="0" borderId="70" xfId="1072" applyFont="1" applyBorder="1" applyAlignment="1">
      <alignment horizontal="left" vertical="top" wrapText="1"/>
    </xf>
    <xf numFmtId="0" fontId="44" fillId="0" borderId="71" xfId="1072" applyFont="1" applyBorder="1" applyAlignment="1">
      <alignment horizontal="left" vertical="top" wrapText="1"/>
    </xf>
    <xf numFmtId="0" fontId="63" fillId="0" borderId="98" xfId="385" applyFont="1" applyBorder="1" applyAlignment="1">
      <alignment horizontal="left" vertical="center" wrapText="1"/>
    </xf>
    <xf numFmtId="0" fontId="63" fillId="0" borderId="98" xfId="385" applyFont="1" applyBorder="1" applyAlignment="1">
      <alignment horizontal="left" vertical="top" wrapText="1"/>
    </xf>
    <xf numFmtId="0" fontId="63" fillId="0" borderId="145" xfId="1072" applyFont="1" applyBorder="1" applyAlignment="1">
      <alignment horizontal="left" vertical="center" wrapText="1"/>
    </xf>
    <xf numFmtId="0" fontId="63" fillId="0" borderId="24" xfId="1072" applyFont="1" applyBorder="1" applyAlignment="1">
      <alignment horizontal="left" vertical="center" wrapText="1"/>
    </xf>
    <xf numFmtId="0" fontId="67" fillId="0" borderId="98" xfId="385" applyFont="1" applyBorder="1" applyAlignment="1">
      <alignment horizontal="left" vertical="center" wrapText="1"/>
    </xf>
    <xf numFmtId="0" fontId="52" fillId="0" borderId="157" xfId="431" applyFont="1" applyBorder="1" applyAlignment="1">
      <alignment horizontal="left" vertical="top" wrapText="1"/>
    </xf>
    <xf numFmtId="0" fontId="53" fillId="0" borderId="98" xfId="1072" applyFont="1" applyBorder="1" applyAlignment="1">
      <alignment horizontal="left" vertical="center" wrapText="1"/>
    </xf>
    <xf numFmtId="0" fontId="63" fillId="0" borderId="145" xfId="1072" applyFont="1" applyBorder="1" applyAlignment="1">
      <alignment horizontal="center" vertical="center"/>
    </xf>
    <xf numFmtId="0" fontId="63" fillId="0" borderId="72" xfId="1072" applyFont="1" applyBorder="1" applyAlignment="1">
      <alignment horizontal="center" vertical="center"/>
    </xf>
    <xf numFmtId="0" fontId="52" fillId="0" borderId="98" xfId="431" applyFont="1" applyBorder="1" applyAlignment="1">
      <alignment horizontal="left" vertical="top" wrapText="1"/>
    </xf>
    <xf numFmtId="0" fontId="63" fillId="0" borderId="145" xfId="1072" applyFont="1" applyBorder="1" applyAlignment="1" applyProtection="1">
      <alignment horizontal="center" vertical="center"/>
      <protection locked="0"/>
    </xf>
    <xf numFmtId="0" fontId="63" fillId="0" borderId="24" xfId="1072" applyFont="1" applyBorder="1" applyAlignment="1" applyProtection="1">
      <alignment horizontal="center" vertical="center"/>
      <protection locked="0"/>
    </xf>
    <xf numFmtId="0" fontId="63" fillId="0" borderId="73" xfId="1072" applyFont="1" applyBorder="1" applyAlignment="1" applyProtection="1">
      <alignment horizontal="center" vertical="center"/>
      <protection locked="0"/>
    </xf>
    <xf numFmtId="0" fontId="63" fillId="0" borderId="72" xfId="1072" applyFont="1" applyBorder="1" applyAlignment="1" applyProtection="1">
      <alignment horizontal="center" vertical="center"/>
      <protection locked="0"/>
    </xf>
    <xf numFmtId="0" fontId="63" fillId="0" borderId="102" xfId="376" applyFont="1" applyBorder="1" applyAlignment="1">
      <alignment horizontal="center"/>
    </xf>
    <xf numFmtId="0" fontId="63" fillId="0" borderId="28" xfId="376" applyFont="1" applyBorder="1" applyAlignment="1">
      <alignment horizontal="center"/>
    </xf>
    <xf numFmtId="0" fontId="63" fillId="0" borderId="74" xfId="376" applyFont="1" applyBorder="1" applyAlignment="1">
      <alignment horizontal="center"/>
    </xf>
    <xf numFmtId="0" fontId="30" fillId="11" borderId="51" xfId="0" applyFont="1" applyFill="1" applyBorder="1" applyAlignment="1">
      <alignment horizontal="center" vertical="center"/>
    </xf>
    <xf numFmtId="0" fontId="30" fillId="11" borderId="52" xfId="0" applyFont="1" applyFill="1" applyBorder="1" applyAlignment="1">
      <alignment horizontal="center" vertical="center"/>
    </xf>
    <xf numFmtId="0" fontId="24" fillId="0" borderId="0" xfId="0" applyFont="1" applyAlignment="1">
      <alignment vertical="center"/>
    </xf>
    <xf numFmtId="0" fontId="20" fillId="10" borderId="106" xfId="0" applyFont="1" applyFill="1" applyBorder="1" applyAlignment="1">
      <alignment horizontal="center" vertical="center"/>
    </xf>
    <xf numFmtId="0" fontId="20" fillId="10" borderId="107" xfId="0" applyFont="1" applyFill="1" applyBorder="1" applyAlignment="1">
      <alignment horizontal="center" vertical="center"/>
    </xf>
    <xf numFmtId="0" fontId="20" fillId="10" borderId="108" xfId="0" applyFont="1" applyFill="1" applyBorder="1" applyAlignment="1">
      <alignment horizontal="center" vertical="center"/>
    </xf>
    <xf numFmtId="0" fontId="248" fillId="12" borderId="109" xfId="0" applyFont="1" applyFill="1" applyBorder="1" applyAlignment="1">
      <alignment horizontal="left" vertical="center" wrapText="1" indent="5"/>
    </xf>
    <xf numFmtId="0" fontId="31" fillId="12" borderId="44" xfId="0" applyFont="1" applyFill="1" applyBorder="1" applyAlignment="1">
      <alignment horizontal="left" vertical="center" wrapText="1" indent="5"/>
    </xf>
    <xf numFmtId="0" fontId="31" fillId="12" borderId="110" xfId="0" applyFont="1" applyFill="1" applyBorder="1" applyAlignment="1">
      <alignment horizontal="left" vertical="center" wrapText="1" indent="5"/>
    </xf>
    <xf numFmtId="0" fontId="31" fillId="12" borderId="54" xfId="0" applyFont="1" applyFill="1" applyBorder="1" applyAlignment="1">
      <alignment horizontal="left" vertical="center" wrapText="1" indent="5"/>
    </xf>
    <xf numFmtId="0" fontId="31" fillId="12" borderId="0" xfId="0" applyFont="1" applyFill="1" applyAlignment="1">
      <alignment horizontal="left" vertical="center" wrapText="1" indent="5"/>
    </xf>
    <xf numFmtId="0" fontId="31" fillId="12" borderId="55" xfId="0" applyFont="1" applyFill="1" applyBorder="1" applyAlignment="1">
      <alignment horizontal="left" vertical="center" wrapText="1" indent="5"/>
    </xf>
    <xf numFmtId="0" fontId="31" fillId="12" borderId="56" xfId="0" applyFont="1" applyFill="1" applyBorder="1" applyAlignment="1">
      <alignment horizontal="left" vertical="center" wrapText="1" indent="5"/>
    </xf>
    <xf numFmtId="0" fontId="31" fillId="12" borderId="57" xfId="0" applyFont="1" applyFill="1" applyBorder="1" applyAlignment="1">
      <alignment horizontal="left" vertical="center" wrapText="1" indent="5"/>
    </xf>
    <xf numFmtId="0" fontId="31" fillId="12" borderId="58" xfId="0" applyFont="1" applyFill="1" applyBorder="1" applyAlignment="1">
      <alignment horizontal="left" vertical="center" wrapText="1" indent="5"/>
    </xf>
    <xf numFmtId="0" fontId="37" fillId="71" borderId="1" xfId="1072" applyFont="1" applyFill="1" applyBorder="1" applyAlignment="1" applyProtection="1">
      <alignment horizontal="left" vertical="top" wrapText="1"/>
      <protection locked="0"/>
    </xf>
    <xf numFmtId="0" fontId="37" fillId="71" borderId="2" xfId="1072" applyFont="1" applyFill="1" applyBorder="1" applyAlignment="1" applyProtection="1">
      <alignment horizontal="left" vertical="top" wrapText="1"/>
      <protection locked="0"/>
    </xf>
    <xf numFmtId="0" fontId="37" fillId="71" borderId="12" xfId="1072" applyFont="1" applyFill="1" applyBorder="1" applyAlignment="1" applyProtection="1">
      <alignment horizontal="left" vertical="top" wrapText="1"/>
      <protection locked="0"/>
    </xf>
    <xf numFmtId="0" fontId="37" fillId="71" borderId="4" xfId="1072" applyFont="1" applyFill="1" applyBorder="1" applyAlignment="1" applyProtection="1">
      <alignment horizontal="left" vertical="top" wrapText="1"/>
      <protection locked="0"/>
    </xf>
    <xf numFmtId="0" fontId="37" fillId="71" borderId="5" xfId="1072" applyFont="1" applyFill="1" applyBorder="1" applyAlignment="1" applyProtection="1">
      <alignment horizontal="left" vertical="top" wrapText="1"/>
      <protection locked="0"/>
    </xf>
    <xf numFmtId="0" fontId="37" fillId="71" borderId="14" xfId="1072" applyFont="1" applyFill="1" applyBorder="1" applyAlignment="1" applyProtection="1">
      <alignment horizontal="left" vertical="top" wrapText="1"/>
      <protection locked="0"/>
    </xf>
    <xf numFmtId="0" fontId="37" fillId="71" borderId="3" xfId="1072" applyFont="1" applyFill="1" applyBorder="1" applyAlignment="1" applyProtection="1">
      <alignment horizontal="left" vertical="top" wrapText="1"/>
      <protection locked="0"/>
    </xf>
    <xf numFmtId="0" fontId="37" fillId="71" borderId="0" xfId="1072" applyFont="1" applyFill="1" applyAlignment="1" applyProtection="1">
      <alignment horizontal="left" vertical="top" wrapText="1"/>
      <protection locked="0"/>
    </xf>
    <xf numFmtId="0" fontId="37" fillId="71" borderId="13" xfId="1072" applyFont="1" applyFill="1" applyBorder="1" applyAlignment="1" applyProtection="1">
      <alignment horizontal="left" vertical="top" wrapText="1"/>
      <protection locked="0"/>
    </xf>
    <xf numFmtId="0" fontId="37" fillId="71" borderId="134" xfId="1072" applyFont="1" applyFill="1" applyBorder="1" applyAlignment="1" applyProtection="1">
      <alignment horizontal="left" vertical="top" wrapText="1"/>
      <protection locked="0"/>
    </xf>
    <xf numFmtId="0" fontId="37" fillId="71" borderId="70" xfId="1072" applyFont="1" applyFill="1" applyBorder="1" applyAlignment="1" applyProtection="1">
      <alignment horizontal="left" vertical="top" wrapText="1"/>
      <protection locked="0"/>
    </xf>
    <xf numFmtId="0" fontId="37" fillId="71" borderId="71" xfId="1072" applyFont="1" applyFill="1" applyBorder="1" applyAlignment="1" applyProtection="1">
      <alignment horizontal="left" vertical="top" wrapText="1"/>
      <protection locked="0"/>
    </xf>
    <xf numFmtId="0" fontId="37" fillId="73" borderId="134" xfId="0" applyFont="1" applyFill="1" applyBorder="1" applyAlignment="1" applyProtection="1">
      <alignment horizontal="left" vertical="top" wrapText="1"/>
      <protection locked="0"/>
    </xf>
    <xf numFmtId="0" fontId="37" fillId="73" borderId="70" xfId="0" applyFont="1" applyFill="1" applyBorder="1" applyAlignment="1" applyProtection="1">
      <alignment horizontal="left" vertical="top" wrapText="1"/>
      <protection locked="0"/>
    </xf>
    <xf numFmtId="0" fontId="37" fillId="73" borderId="71" xfId="0" applyFont="1" applyFill="1" applyBorder="1" applyAlignment="1" applyProtection="1">
      <alignment horizontal="left" vertical="top" wrapText="1"/>
      <protection locked="0"/>
    </xf>
    <xf numFmtId="0" fontId="37" fillId="71" borderId="103" xfId="1072" applyFont="1" applyFill="1" applyBorder="1" applyAlignment="1" applyProtection="1">
      <alignment horizontal="left" vertical="top" wrapText="1"/>
      <protection locked="0"/>
    </xf>
    <xf numFmtId="0" fontId="216" fillId="71" borderId="104" xfId="1072" applyFont="1" applyFill="1" applyBorder="1" applyAlignment="1" applyProtection="1">
      <alignment horizontal="left" vertical="top" wrapText="1"/>
      <protection locked="0"/>
    </xf>
    <xf numFmtId="0" fontId="216" fillId="71" borderId="105" xfId="1072" applyFont="1" applyFill="1" applyBorder="1" applyAlignment="1" applyProtection="1">
      <alignment horizontal="left" vertical="top" wrapText="1"/>
      <protection locked="0"/>
    </xf>
    <xf numFmtId="0" fontId="83" fillId="2" borderId="134" xfId="1072" applyFont="1" applyFill="1" applyBorder="1" applyAlignment="1" applyProtection="1">
      <alignment horizontal="left" vertical="top" wrapText="1"/>
      <protection locked="0"/>
    </xf>
    <xf numFmtId="0" fontId="83" fillId="2" borderId="70" xfId="1072" applyFont="1" applyFill="1" applyBorder="1" applyAlignment="1" applyProtection="1">
      <alignment horizontal="left" vertical="top" wrapText="1"/>
      <protection locked="0"/>
    </xf>
    <xf numFmtId="0" fontId="83" fillId="2" borderId="71" xfId="1072" applyFont="1" applyFill="1" applyBorder="1" applyAlignment="1" applyProtection="1">
      <alignment horizontal="left" vertical="top" wrapText="1"/>
      <protection locked="0"/>
    </xf>
    <xf numFmtId="0" fontId="37" fillId="20" borderId="134" xfId="1072" applyFont="1" applyFill="1" applyBorder="1" applyAlignment="1" applyProtection="1">
      <alignment horizontal="left" vertical="top" wrapText="1"/>
      <protection locked="0"/>
    </xf>
    <xf numFmtId="0" fontId="37" fillId="20" borderId="70" xfId="1072" applyFont="1" applyFill="1" applyBorder="1" applyAlignment="1" applyProtection="1">
      <alignment horizontal="left" vertical="top" wrapText="1"/>
      <protection locked="0"/>
    </xf>
    <xf numFmtId="0" fontId="37" fillId="20" borderId="71" xfId="1072" applyFont="1" applyFill="1" applyBorder="1" applyAlignment="1" applyProtection="1">
      <alignment horizontal="left" vertical="top" wrapText="1"/>
      <protection locked="0"/>
    </xf>
    <xf numFmtId="0" fontId="38" fillId="72" borderId="134" xfId="1072" applyFont="1" applyFill="1" applyBorder="1" applyAlignment="1" applyProtection="1">
      <alignment horizontal="left" vertical="top" wrapText="1"/>
      <protection locked="0"/>
    </xf>
    <xf numFmtId="0" fontId="38" fillId="72" borderId="70" xfId="1072" applyFont="1" applyFill="1" applyBorder="1" applyAlignment="1" applyProtection="1">
      <alignment horizontal="left" vertical="top" wrapText="1"/>
      <protection locked="0"/>
    </xf>
    <xf numFmtId="0" fontId="38" fillId="72" borderId="71" xfId="1072" applyFont="1" applyFill="1" applyBorder="1" applyAlignment="1" applyProtection="1">
      <alignment horizontal="left" vertical="top" wrapText="1"/>
      <protection locked="0"/>
    </xf>
    <xf numFmtId="0" fontId="37" fillId="2" borderId="134" xfId="1072" applyFont="1" applyFill="1" applyBorder="1" applyAlignment="1" applyProtection="1">
      <alignment horizontal="left" vertical="top" wrapText="1"/>
      <protection locked="0"/>
    </xf>
    <xf numFmtId="0" fontId="37" fillId="2" borderId="70" xfId="1072" applyFont="1" applyFill="1" applyBorder="1" applyAlignment="1" applyProtection="1">
      <alignment horizontal="left" vertical="top" wrapText="1"/>
      <protection locked="0"/>
    </xf>
    <xf numFmtId="0" fontId="37" fillId="2" borderId="71" xfId="1072" applyFont="1" applyFill="1" applyBorder="1" applyAlignment="1" applyProtection="1">
      <alignment horizontal="left" vertical="top" wrapText="1"/>
      <protection locked="0"/>
    </xf>
    <xf numFmtId="0" fontId="74" fillId="2" borderId="134" xfId="1072" applyFont="1" applyFill="1" applyBorder="1" applyAlignment="1" applyProtection="1">
      <alignment horizontal="left" vertical="top" wrapText="1"/>
      <protection locked="0"/>
    </xf>
    <xf numFmtId="0" fontId="224" fillId="2" borderId="70" xfId="1072" applyFont="1" applyFill="1" applyBorder="1" applyAlignment="1" applyProtection="1">
      <alignment horizontal="left" vertical="top" wrapText="1"/>
      <protection locked="0"/>
    </xf>
    <xf numFmtId="0" fontId="224" fillId="2" borderId="71" xfId="1072" applyFont="1" applyFill="1" applyBorder="1" applyAlignment="1" applyProtection="1">
      <alignment horizontal="left" vertical="top" wrapText="1"/>
      <protection locked="0"/>
    </xf>
    <xf numFmtId="0" fontId="37" fillId="71" borderId="134" xfId="0" applyFont="1" applyFill="1" applyBorder="1" applyAlignment="1" applyProtection="1">
      <alignment horizontal="left" vertical="top" wrapText="1"/>
      <protection locked="0"/>
    </xf>
    <xf numFmtId="0" fontId="37" fillId="71" borderId="70" xfId="0" applyFont="1" applyFill="1" applyBorder="1" applyAlignment="1" applyProtection="1">
      <alignment horizontal="left" vertical="top" wrapText="1"/>
      <protection locked="0"/>
    </xf>
    <xf numFmtId="0" fontId="37" fillId="71" borderId="71" xfId="0" applyFont="1" applyFill="1" applyBorder="1" applyAlignment="1" applyProtection="1">
      <alignment horizontal="left" vertical="top" wrapText="1"/>
      <protection locked="0"/>
    </xf>
    <xf numFmtId="0" fontId="36" fillId="9" borderId="143" xfId="0" applyFont="1" applyFill="1" applyBorder="1" applyAlignment="1">
      <alignment horizontal="center"/>
    </xf>
    <xf numFmtId="0" fontId="36" fillId="9" borderId="144" xfId="0" applyFont="1" applyFill="1" applyBorder="1" applyAlignment="1">
      <alignment horizontal="center"/>
    </xf>
    <xf numFmtId="0" fontId="38" fillId="0" borderId="1" xfId="0" applyFont="1" applyBorder="1" applyAlignment="1">
      <alignment horizontal="left" vertical="center" wrapText="1"/>
    </xf>
    <xf numFmtId="0" fontId="38" fillId="0" borderId="135" xfId="0" applyFont="1" applyBorder="1" applyAlignment="1">
      <alignment horizontal="left" vertical="center" wrapText="1"/>
    </xf>
    <xf numFmtId="0" fontId="38" fillId="0" borderId="77" xfId="0" applyFont="1" applyBorder="1" applyAlignment="1">
      <alignment horizontal="left" vertical="center" wrapText="1"/>
    </xf>
    <xf numFmtId="0" fontId="38" fillId="0" borderId="136" xfId="0" applyFont="1" applyBorder="1" applyAlignment="1">
      <alignment horizontal="left" vertical="center" wrapText="1"/>
    </xf>
    <xf numFmtId="0" fontId="38" fillId="0" borderId="51" xfId="0" applyFont="1" applyBorder="1" applyAlignment="1">
      <alignment horizontal="left" vertical="center" wrapText="1"/>
    </xf>
    <xf numFmtId="0" fontId="38" fillId="0" borderId="137" xfId="0" applyFont="1" applyBorder="1" applyAlignment="1">
      <alignment horizontal="left" vertical="center" wrapText="1"/>
    </xf>
    <xf numFmtId="0" fontId="38" fillId="0" borderId="138" xfId="0" applyFont="1" applyBorder="1" applyAlignment="1">
      <alignment horizontal="left" vertical="center" wrapText="1"/>
    </xf>
    <xf numFmtId="0" fontId="38" fillId="0" borderId="139" xfId="0" applyFont="1" applyBorder="1" applyAlignment="1">
      <alignment horizontal="left" vertical="center" wrapText="1"/>
    </xf>
    <xf numFmtId="0" fontId="38" fillId="0" borderId="140" xfId="0" applyFont="1" applyBorder="1" applyAlignment="1">
      <alignment horizontal="left" vertical="center" wrapText="1"/>
    </xf>
    <xf numFmtId="0" fontId="105" fillId="0" borderId="0" xfId="1351" applyFont="1" applyAlignment="1">
      <alignment vertical="center"/>
    </xf>
    <xf numFmtId="0" fontId="46" fillId="0" borderId="0" xfId="0" applyFont="1" applyAlignment="1">
      <alignment horizontal="left" vertical="center" wrapText="1"/>
    </xf>
    <xf numFmtId="0" fontId="37" fillId="0" borderId="3" xfId="1114" applyFont="1" applyBorder="1" applyAlignment="1" applyProtection="1">
      <alignment horizontal="left" vertical="center" wrapText="1"/>
      <protection locked="0"/>
    </xf>
    <xf numFmtId="0" fontId="37" fillId="0" borderId="70" xfId="1114" applyFont="1" applyBorder="1" applyAlignment="1" applyProtection="1">
      <alignment horizontal="left" vertical="center" wrapText="1"/>
      <protection locked="0"/>
    </xf>
    <xf numFmtId="0" fontId="49" fillId="0" borderId="3" xfId="1114" applyFont="1" applyBorder="1" applyAlignment="1" applyProtection="1">
      <alignment horizontal="left" vertical="center" wrapText="1"/>
      <protection locked="0"/>
    </xf>
    <xf numFmtId="0" fontId="49" fillId="0" borderId="0" xfId="1114" applyFont="1" applyAlignment="1" applyProtection="1">
      <alignment horizontal="left" vertical="center" wrapText="1"/>
      <protection locked="0"/>
    </xf>
    <xf numFmtId="0" fontId="49" fillId="0" borderId="13" xfId="1114" applyFont="1" applyBorder="1" applyAlignment="1" applyProtection="1">
      <alignment horizontal="left" vertical="center" wrapText="1"/>
      <protection locked="0"/>
    </xf>
    <xf numFmtId="0" fontId="38" fillId="0" borderId="4" xfId="1114" applyFont="1" applyBorder="1" applyAlignment="1" applyProtection="1">
      <alignment horizontal="left" vertical="center" wrapText="1"/>
      <protection locked="0"/>
    </xf>
    <xf numFmtId="0" fontId="38" fillId="0" borderId="71" xfId="1114" applyFont="1" applyBorder="1" applyAlignment="1" applyProtection="1">
      <alignment horizontal="left" vertical="center" wrapText="1"/>
      <protection locked="0"/>
    </xf>
    <xf numFmtId="0" fontId="17" fillId="8" borderId="145" xfId="1109" applyFont="1" applyFill="1" applyBorder="1" applyAlignment="1" applyProtection="1">
      <alignment horizontal="center" vertical="center" wrapText="1"/>
      <protection locked="0"/>
    </xf>
    <xf numFmtId="0" fontId="17" fillId="8" borderId="63" xfId="1109" applyFont="1" applyFill="1" applyBorder="1" applyAlignment="1" applyProtection="1">
      <alignment horizontal="center" vertical="center" wrapText="1"/>
      <protection locked="0"/>
    </xf>
    <xf numFmtId="14" fontId="20" fillId="8" borderId="144" xfId="0" applyNumberFormat="1" applyFont="1" applyFill="1" applyBorder="1" applyAlignment="1">
      <alignment horizontal="center" vertical="center"/>
    </xf>
    <xf numFmtId="14" fontId="20" fillId="8" borderId="146" xfId="0" applyNumberFormat="1" applyFont="1" applyFill="1" applyBorder="1" applyAlignment="1">
      <alignment horizontal="center" vertical="center"/>
    </xf>
    <xf numFmtId="0" fontId="36" fillId="8" borderId="146" xfId="0" applyFont="1" applyFill="1" applyBorder="1" applyAlignment="1">
      <alignment horizontal="center" vertical="center" wrapText="1"/>
    </xf>
    <xf numFmtId="0" fontId="36" fillId="8" borderId="113" xfId="0" applyFont="1" applyFill="1" applyBorder="1" applyAlignment="1">
      <alignment horizontal="center" vertical="center" wrapText="1"/>
    </xf>
    <xf numFmtId="0" fontId="20" fillId="8" borderId="145" xfId="0" applyFont="1" applyFill="1" applyBorder="1" applyAlignment="1">
      <alignment horizontal="center" vertical="center" wrapText="1"/>
    </xf>
    <xf numFmtId="0" fontId="20" fillId="8" borderId="63" xfId="0" applyFont="1" applyFill="1" applyBorder="1" applyAlignment="1">
      <alignment horizontal="center" vertical="center" wrapText="1"/>
    </xf>
    <xf numFmtId="0" fontId="37" fillId="0" borderId="1" xfId="1114" applyFont="1" applyBorder="1" applyAlignment="1" applyProtection="1">
      <alignment horizontal="left" vertical="center" wrapText="1"/>
      <protection locked="0"/>
    </xf>
    <xf numFmtId="0" fontId="37" fillId="0" borderId="134" xfId="1114" applyFont="1" applyBorder="1" applyAlignment="1" applyProtection="1">
      <alignment horizontal="left" vertical="center" wrapText="1"/>
      <protection locked="0"/>
    </xf>
    <xf numFmtId="0" fontId="49" fillId="0" borderId="3" xfId="1114" applyFont="1" applyBorder="1" applyAlignment="1" applyProtection="1">
      <alignment vertical="center" wrapText="1"/>
      <protection locked="0"/>
    </xf>
    <xf numFmtId="0" fontId="49" fillId="0" borderId="70" xfId="1114" applyFont="1" applyBorder="1" applyAlignment="1" applyProtection="1">
      <alignment vertical="center" wrapText="1"/>
      <protection locked="0"/>
    </xf>
    <xf numFmtId="0" fontId="19" fillId="8" borderId="145" xfId="1114" applyFont="1" applyFill="1" applyBorder="1" applyAlignment="1" applyProtection="1">
      <alignment horizontal="center" vertical="center" wrapText="1"/>
      <protection locked="0"/>
    </xf>
    <xf numFmtId="0" fontId="19" fillId="8" borderId="63" xfId="1114" applyFont="1" applyFill="1" applyBorder="1" applyAlignment="1" applyProtection="1">
      <alignment horizontal="center" vertical="center" wrapText="1"/>
      <protection locked="0"/>
    </xf>
    <xf numFmtId="0" fontId="224" fillId="2" borderId="134" xfId="1072" applyFont="1" applyFill="1" applyBorder="1" applyAlignment="1" applyProtection="1">
      <alignment horizontal="left" vertical="top" wrapText="1"/>
      <protection locked="0"/>
    </xf>
    <xf numFmtId="0" fontId="37" fillId="20" borderId="103" xfId="1072" applyFont="1" applyFill="1" applyBorder="1" applyAlignment="1" applyProtection="1">
      <alignment horizontal="left" vertical="top" wrapText="1"/>
      <protection locked="0"/>
    </xf>
    <xf numFmtId="0" fontId="216" fillId="20" borderId="105" xfId="1072" applyFont="1" applyFill="1" applyBorder="1" applyAlignment="1" applyProtection="1">
      <alignment horizontal="left" vertical="top" wrapText="1"/>
      <protection locked="0"/>
    </xf>
    <xf numFmtId="0" fontId="37" fillId="71" borderId="134" xfId="0" applyFont="1" applyFill="1" applyBorder="1" applyAlignment="1">
      <alignment wrapText="1"/>
    </xf>
    <xf numFmtId="0" fontId="216" fillId="71" borderId="70" xfId="1072" applyFont="1" applyFill="1" applyBorder="1" applyAlignment="1" applyProtection="1">
      <alignment horizontal="left" vertical="top" wrapText="1"/>
      <protection locked="0"/>
    </xf>
    <xf numFmtId="0" fontId="216" fillId="71" borderId="71" xfId="1072" applyFont="1" applyFill="1" applyBorder="1" applyAlignment="1" applyProtection="1">
      <alignment horizontal="left" vertical="top" wrapText="1"/>
      <protection locked="0"/>
    </xf>
    <xf numFmtId="0" fontId="216" fillId="20" borderId="103" xfId="1072" applyFont="1" applyFill="1" applyBorder="1" applyAlignment="1" applyProtection="1">
      <alignment horizontal="left" vertical="top" wrapText="1"/>
      <protection locked="0"/>
    </xf>
    <xf numFmtId="0" fontId="37" fillId="20" borderId="104" xfId="1072" applyFont="1" applyFill="1" applyBorder="1" applyAlignment="1" applyProtection="1">
      <alignment horizontal="left" vertical="top" wrapText="1"/>
      <protection locked="0"/>
    </xf>
    <xf numFmtId="0" fontId="37" fillId="20" borderId="105" xfId="1072" applyFont="1" applyFill="1" applyBorder="1" applyAlignment="1" applyProtection="1">
      <alignment horizontal="left" vertical="top" wrapText="1"/>
      <protection locked="0"/>
    </xf>
    <xf numFmtId="0" fontId="37" fillId="2" borderId="103" xfId="1072" applyFont="1" applyFill="1" applyBorder="1" applyAlignment="1" applyProtection="1">
      <alignment horizontal="left" vertical="top" wrapText="1"/>
      <protection locked="0"/>
    </xf>
    <xf numFmtId="0" fontId="37" fillId="2" borderId="104" xfId="1072" applyFont="1" applyFill="1" applyBorder="1" applyAlignment="1" applyProtection="1">
      <alignment horizontal="left" vertical="top" wrapText="1"/>
      <protection locked="0"/>
    </xf>
    <xf numFmtId="0" fontId="37" fillId="2" borderId="105" xfId="1072" applyFont="1" applyFill="1" applyBorder="1" applyAlignment="1" applyProtection="1">
      <alignment horizontal="left" vertical="top" wrapText="1"/>
      <protection locked="0"/>
    </xf>
    <xf numFmtId="0" fontId="36" fillId="8" borderId="145" xfId="0" applyFont="1" applyFill="1" applyBorder="1" applyAlignment="1">
      <alignment horizontal="center" vertical="center" wrapText="1"/>
    </xf>
    <xf numFmtId="0" fontId="36" fillId="8" borderId="63" xfId="0" applyFont="1" applyFill="1" applyBorder="1" applyAlignment="1">
      <alignment horizontal="center" vertical="center" wrapText="1"/>
    </xf>
    <xf numFmtId="0" fontId="38" fillId="0" borderId="52" xfId="0" applyFont="1" applyBorder="1" applyAlignment="1">
      <alignment horizontal="left" vertical="center" wrapText="1"/>
    </xf>
    <xf numFmtId="0" fontId="38" fillId="0" borderId="53" xfId="0" applyFont="1" applyBorder="1" applyAlignment="1">
      <alignment horizontal="left" vertical="center" wrapText="1"/>
    </xf>
    <xf numFmtId="0" fontId="38" fillId="0" borderId="54" xfId="0" applyFont="1" applyBorder="1" applyAlignment="1">
      <alignment horizontal="left" vertical="center" wrapText="1"/>
    </xf>
    <xf numFmtId="0" fontId="38" fillId="0" borderId="55" xfId="0" applyFont="1" applyBorder="1" applyAlignment="1">
      <alignment horizontal="left" vertical="center" wrapText="1"/>
    </xf>
    <xf numFmtId="0" fontId="38" fillId="0" borderId="56" xfId="0" applyFont="1" applyBorder="1" applyAlignment="1">
      <alignment horizontal="left" vertical="center" wrapText="1"/>
    </xf>
    <xf numFmtId="0" fontId="38" fillId="0" borderId="57" xfId="0" applyFont="1" applyBorder="1" applyAlignment="1">
      <alignment horizontal="left" vertical="center" wrapText="1"/>
    </xf>
    <xf numFmtId="0" fontId="38" fillId="0" borderId="58" xfId="0" applyFont="1" applyBorder="1" applyAlignment="1">
      <alignment horizontal="left" vertical="center" wrapText="1"/>
    </xf>
    <xf numFmtId="0" fontId="49" fillId="8" borderId="145" xfId="1114" applyFont="1" applyFill="1" applyBorder="1" applyAlignment="1" applyProtection="1">
      <alignment horizontal="center" vertical="center" wrapText="1"/>
      <protection locked="0"/>
    </xf>
    <xf numFmtId="0" fontId="49" fillId="8" borderId="63" xfId="1114" applyFont="1" applyFill="1" applyBorder="1" applyAlignment="1" applyProtection="1">
      <alignment horizontal="center" vertical="center" wrapText="1"/>
      <protection locked="0"/>
    </xf>
    <xf numFmtId="0" fontId="74" fillId="8" borderId="145" xfId="1109" applyFont="1" applyFill="1" applyBorder="1" applyAlignment="1" applyProtection="1">
      <alignment horizontal="left" vertical="center" wrapText="1"/>
      <protection locked="0"/>
    </xf>
    <xf numFmtId="0" fontId="74" fillId="8" borderId="63" xfId="1109" applyFont="1" applyFill="1" applyBorder="1" applyAlignment="1" applyProtection="1">
      <alignment horizontal="left" vertical="center" wrapText="1"/>
      <protection locked="0"/>
    </xf>
    <xf numFmtId="0" fontId="38" fillId="4" borderId="3" xfId="1109" applyFont="1" applyFill="1" applyBorder="1" applyAlignment="1" applyProtection="1">
      <alignment horizontal="left" vertical="top" wrapText="1"/>
      <protection locked="0"/>
    </xf>
    <xf numFmtId="0" fontId="38" fillId="4" borderId="0" xfId="1109" applyFont="1" applyFill="1" applyAlignment="1" applyProtection="1">
      <alignment horizontal="left" vertical="top" wrapText="1"/>
      <protection locked="0"/>
    </xf>
    <xf numFmtId="0" fontId="38" fillId="4" borderId="13" xfId="1109" applyFont="1" applyFill="1" applyBorder="1" applyAlignment="1" applyProtection="1">
      <alignment horizontal="left" vertical="top" wrapText="1"/>
      <protection locked="0"/>
    </xf>
    <xf numFmtId="49" fontId="38" fillId="4" borderId="4" xfId="1109" applyNumberFormat="1" applyFont="1" applyFill="1" applyBorder="1" applyAlignment="1" applyProtection="1">
      <alignment horizontal="left" vertical="top" wrapText="1"/>
      <protection locked="0"/>
    </xf>
    <xf numFmtId="49" fontId="38" fillId="4" borderId="5" xfId="1109" applyNumberFormat="1" applyFont="1" applyFill="1" applyBorder="1" applyAlignment="1" applyProtection="1">
      <alignment horizontal="left" vertical="top" wrapText="1"/>
      <protection locked="0"/>
    </xf>
    <xf numFmtId="49" fontId="38" fillId="4" borderId="14" xfId="1109" applyNumberFormat="1" applyFont="1" applyFill="1" applyBorder="1" applyAlignment="1" applyProtection="1">
      <alignment horizontal="left" vertical="top" wrapText="1"/>
      <protection locked="0"/>
    </xf>
    <xf numFmtId="0" fontId="44" fillId="0" borderId="2" xfId="1114" applyFont="1" applyBorder="1" applyAlignment="1" applyProtection="1">
      <alignment horizontal="left" vertical="center" wrapText="1"/>
      <protection locked="0"/>
    </xf>
    <xf numFmtId="0" fontId="44" fillId="0" borderId="12" xfId="1114" applyFont="1" applyBorder="1" applyAlignment="1" applyProtection="1">
      <alignment horizontal="left" vertical="center" wrapText="1"/>
      <protection locked="0"/>
    </xf>
    <xf numFmtId="14" fontId="36" fillId="8" borderId="110" xfId="0" applyNumberFormat="1" applyFont="1" applyFill="1" applyBorder="1" applyAlignment="1">
      <alignment horizontal="center" vertical="center"/>
    </xf>
    <xf numFmtId="14" fontId="36" fillId="8" borderId="147" xfId="0" applyNumberFormat="1" applyFont="1" applyFill="1" applyBorder="1" applyAlignment="1">
      <alignment horizontal="center" vertical="center"/>
    </xf>
    <xf numFmtId="0" fontId="38" fillId="0" borderId="1" xfId="1109" applyFont="1" applyBorder="1" applyAlignment="1" applyProtection="1">
      <alignment horizontal="left" vertical="center" wrapText="1"/>
      <protection locked="0"/>
    </xf>
    <xf numFmtId="0" fontId="7" fillId="0" borderId="2" xfId="1109" applyFont="1" applyBorder="1" applyAlignment="1" applyProtection="1">
      <alignment horizontal="left" vertical="center"/>
      <protection locked="0"/>
    </xf>
    <xf numFmtId="0" fontId="7" fillId="0" borderId="12" xfId="1109" applyFont="1" applyBorder="1" applyAlignment="1" applyProtection="1">
      <alignment horizontal="left" vertical="center"/>
      <protection locked="0"/>
    </xf>
    <xf numFmtId="0" fontId="7" fillId="0" borderId="3" xfId="1109" applyFont="1" applyBorder="1" applyAlignment="1" applyProtection="1">
      <alignment horizontal="left" vertical="center"/>
      <protection locked="0"/>
    </xf>
    <xf numFmtId="0" fontId="7" fillId="0" borderId="0" xfId="1109" applyFont="1" applyAlignment="1" applyProtection="1">
      <alignment horizontal="left" vertical="center"/>
      <protection locked="0"/>
    </xf>
    <xf numFmtId="0" fontId="7" fillId="0" borderId="13" xfId="1109" applyFont="1" applyBorder="1" applyAlignment="1" applyProtection="1">
      <alignment horizontal="left" vertical="center"/>
      <protection locked="0"/>
    </xf>
    <xf numFmtId="0" fontId="7" fillId="0" borderId="4" xfId="1109" applyFont="1" applyBorder="1" applyAlignment="1" applyProtection="1">
      <alignment horizontal="left" vertical="center"/>
      <protection locked="0"/>
    </xf>
    <xf numFmtId="0" fontId="7" fillId="0" borderId="5" xfId="1109" applyFont="1" applyBorder="1" applyAlignment="1" applyProtection="1">
      <alignment horizontal="left" vertical="center"/>
      <protection locked="0"/>
    </xf>
    <xf numFmtId="0" fontId="7" fillId="0" borderId="14" xfId="1109" applyFont="1" applyBorder="1" applyAlignment="1" applyProtection="1">
      <alignment horizontal="left" vertical="center"/>
      <protection locked="0"/>
    </xf>
    <xf numFmtId="0" fontId="74" fillId="78" borderId="134" xfId="0" applyFont="1" applyFill="1" applyBorder="1" applyAlignment="1">
      <alignment horizontal="left" vertical="top" wrapText="1"/>
    </xf>
    <xf numFmtId="0" fontId="74" fillId="78" borderId="70" xfId="0" applyFont="1" applyFill="1" applyBorder="1" applyAlignment="1">
      <alignment horizontal="left" vertical="top" wrapText="1"/>
    </xf>
    <xf numFmtId="0" fontId="74" fillId="78" borderId="71" xfId="0" applyFont="1" applyFill="1" applyBorder="1" applyAlignment="1">
      <alignment horizontal="left" vertical="top" wrapText="1"/>
    </xf>
    <xf numFmtId="0" fontId="74" fillId="77" borderId="134" xfId="0" applyFont="1" applyFill="1" applyBorder="1" applyAlignment="1">
      <alignment horizontal="left" vertical="top" wrapText="1"/>
    </xf>
    <xf numFmtId="0" fontId="74" fillId="77" borderId="70" xfId="0" applyFont="1" applyFill="1" applyBorder="1" applyAlignment="1">
      <alignment horizontal="left" vertical="top" wrapText="1"/>
    </xf>
    <xf numFmtId="0" fontId="74" fillId="77" borderId="71" xfId="0" applyFont="1" applyFill="1" applyBorder="1" applyAlignment="1">
      <alignment horizontal="left" vertical="top" wrapText="1"/>
    </xf>
    <xf numFmtId="0" fontId="36" fillId="8" borderId="6" xfId="1080" applyFont="1" applyFill="1" applyBorder="1" applyAlignment="1">
      <alignment horizontal="left" vertical="center"/>
    </xf>
    <xf numFmtId="0" fontId="20" fillId="8" borderId="31" xfId="1080" applyFont="1" applyFill="1" applyBorder="1" applyAlignment="1">
      <alignment horizontal="left" vertical="center"/>
    </xf>
    <xf numFmtId="0" fontId="20" fillId="8" borderId="32" xfId="1080" applyFont="1" applyFill="1" applyBorder="1" applyAlignment="1">
      <alignment horizontal="left" vertical="center"/>
    </xf>
    <xf numFmtId="0" fontId="19" fillId="9" borderId="81" xfId="0" applyFont="1" applyFill="1" applyBorder="1" applyAlignment="1">
      <alignment horizontal="center" vertical="center"/>
    </xf>
    <xf numFmtId="0" fontId="19" fillId="9" borderId="150" xfId="0" applyFont="1" applyFill="1" applyBorder="1" applyAlignment="1">
      <alignment horizontal="center" vertical="center"/>
    </xf>
    <xf numFmtId="0" fontId="244" fillId="0" borderId="1" xfId="1113" applyFont="1" applyBorder="1" applyAlignment="1">
      <alignment horizontal="left" vertical="center" wrapText="1"/>
    </xf>
    <xf numFmtId="0" fontId="7" fillId="0" borderId="2" xfId="1113" applyFont="1" applyBorder="1" applyAlignment="1">
      <alignment horizontal="left" vertical="center"/>
    </xf>
    <xf numFmtId="0" fontId="7" fillId="0" borderId="12" xfId="1113" applyFont="1" applyBorder="1" applyAlignment="1">
      <alignment horizontal="left" vertical="center"/>
    </xf>
    <xf numFmtId="0" fontId="7" fillId="0" borderId="3" xfId="1113" applyFont="1" applyBorder="1" applyAlignment="1">
      <alignment horizontal="left" vertical="center"/>
    </xf>
    <xf numFmtId="0" fontId="7" fillId="0" borderId="0" xfId="1113" applyFont="1" applyAlignment="1">
      <alignment horizontal="left" vertical="center"/>
    </xf>
    <xf numFmtId="0" fontId="7" fillId="0" borderId="13" xfId="1113" applyFont="1" applyBorder="1" applyAlignment="1">
      <alignment horizontal="left" vertical="center"/>
    </xf>
    <xf numFmtId="0" fontId="7" fillId="0" borderId="4" xfId="1113" applyFont="1" applyBorder="1" applyAlignment="1">
      <alignment horizontal="left" vertical="center"/>
    </xf>
    <xf numFmtId="0" fontId="7" fillId="0" borderId="5" xfId="1113" applyFont="1" applyBorder="1" applyAlignment="1">
      <alignment horizontal="left" vertical="center"/>
    </xf>
    <xf numFmtId="0" fontId="7" fillId="0" borderId="14" xfId="1113" applyFont="1" applyBorder="1" applyAlignment="1">
      <alignment horizontal="left" vertical="center"/>
    </xf>
    <xf numFmtId="0" fontId="189" fillId="0" borderId="1" xfId="1113" applyFont="1" applyBorder="1" applyAlignment="1">
      <alignment horizontal="left" vertical="center" wrapText="1"/>
    </xf>
    <xf numFmtId="0" fontId="7" fillId="0" borderId="2" xfId="1113" applyFont="1" applyBorder="1" applyAlignment="1">
      <alignment horizontal="left" vertical="center" wrapText="1"/>
    </xf>
    <xf numFmtId="0" fontId="7" fillId="0" borderId="12" xfId="1113" applyFont="1" applyBorder="1" applyAlignment="1">
      <alignment horizontal="left" vertical="center" wrapText="1"/>
    </xf>
    <xf numFmtId="0" fontId="7" fillId="0" borderId="3" xfId="1113" applyFont="1" applyBorder="1" applyAlignment="1">
      <alignment horizontal="left" vertical="center" wrapText="1"/>
    </xf>
    <xf numFmtId="0" fontId="7" fillId="0" borderId="0" xfId="1113" applyFont="1" applyAlignment="1">
      <alignment horizontal="left" vertical="center" wrapText="1"/>
    </xf>
    <xf numFmtId="0" fontId="7" fillId="0" borderId="13" xfId="1113" applyFont="1" applyBorder="1" applyAlignment="1">
      <alignment horizontal="left" vertical="center" wrapText="1"/>
    </xf>
    <xf numFmtId="0" fontId="7" fillId="0" borderId="4" xfId="1113" applyFont="1" applyBorder="1" applyAlignment="1">
      <alignment horizontal="left" vertical="center" wrapText="1"/>
    </xf>
    <xf numFmtId="0" fontId="7" fillId="0" borderId="5" xfId="1113" applyFont="1" applyBorder="1" applyAlignment="1">
      <alignment horizontal="left" vertical="center" wrapText="1"/>
    </xf>
    <xf numFmtId="0" fontId="7" fillId="0" borderId="14" xfId="1113" applyFont="1" applyBorder="1" applyAlignment="1">
      <alignment horizontal="left" vertical="center" wrapText="1"/>
    </xf>
    <xf numFmtId="0" fontId="20" fillId="8" borderId="6" xfId="1080" applyFont="1" applyFill="1" applyBorder="1" applyAlignment="1">
      <alignment horizontal="left" vertical="center"/>
    </xf>
    <xf numFmtId="0" fontId="36" fillId="9" borderId="22" xfId="0" applyFont="1" applyFill="1" applyBorder="1" applyAlignment="1">
      <alignment horizontal="center" vertical="center" wrapText="1"/>
    </xf>
    <xf numFmtId="0" fontId="36" fillId="9" borderId="39" xfId="0" applyFont="1" applyFill="1" applyBorder="1" applyAlignment="1">
      <alignment horizontal="center" vertical="center" wrapText="1"/>
    </xf>
    <xf numFmtId="0" fontId="36" fillId="9" borderId="23" xfId="0" applyFont="1" applyFill="1" applyBorder="1" applyAlignment="1">
      <alignment horizontal="center" vertical="center" wrapText="1"/>
    </xf>
    <xf numFmtId="0" fontId="36" fillId="9" borderId="24" xfId="0" applyFont="1" applyFill="1" applyBorder="1" applyAlignment="1">
      <alignment horizontal="center" vertical="center" wrapText="1"/>
    </xf>
    <xf numFmtId="0" fontId="15" fillId="0" borderId="3" xfId="405" applyFont="1" applyBorder="1" applyAlignment="1">
      <alignment horizontal="center" vertical="center"/>
    </xf>
    <xf numFmtId="0" fontId="15" fillId="0" borderId="0" xfId="405" applyFont="1" applyAlignment="1">
      <alignment horizontal="center" vertical="center"/>
    </xf>
    <xf numFmtId="0" fontId="15" fillId="0" borderId="13" xfId="405" applyFont="1" applyBorder="1" applyAlignment="1">
      <alignment horizontal="center" vertical="center"/>
    </xf>
    <xf numFmtId="0" fontId="74" fillId="75" borderId="70" xfId="0" applyFont="1" applyFill="1" applyBorder="1" applyAlignment="1">
      <alignment horizontal="left" vertical="top" wrapText="1"/>
    </xf>
    <xf numFmtId="0" fontId="74" fillId="75" borderId="71" xfId="0" applyFont="1" applyFill="1" applyBorder="1" applyAlignment="1">
      <alignment horizontal="left" vertical="top" wrapText="1"/>
    </xf>
    <xf numFmtId="0" fontId="36" fillId="76" borderId="70" xfId="0" applyFont="1" applyFill="1" applyBorder="1" applyAlignment="1">
      <alignment horizontal="left" vertical="top" wrapText="1"/>
    </xf>
    <xf numFmtId="0" fontId="36" fillId="76" borderId="71" xfId="0" applyFont="1" applyFill="1" applyBorder="1" applyAlignment="1">
      <alignment horizontal="left" vertical="top" wrapText="1"/>
    </xf>
    <xf numFmtId="0" fontId="74" fillId="77" borderId="134" xfId="0" applyFont="1" applyFill="1" applyBorder="1" applyAlignment="1">
      <alignment vertical="top" wrapText="1"/>
    </xf>
    <xf numFmtId="0" fontId="74" fillId="77" borderId="70" xfId="0" applyFont="1" applyFill="1" applyBorder="1" applyAlignment="1">
      <alignment vertical="top" wrapText="1"/>
    </xf>
    <xf numFmtId="0" fontId="74" fillId="77" borderId="71" xfId="0" applyFont="1" applyFill="1" applyBorder="1" applyAlignment="1">
      <alignment vertical="top" wrapText="1"/>
    </xf>
    <xf numFmtId="0" fontId="36" fillId="76" borderId="134" xfId="0" applyFont="1" applyFill="1" applyBorder="1" applyAlignment="1">
      <alignment horizontal="left" vertical="top" wrapText="1"/>
    </xf>
    <xf numFmtId="0" fontId="74" fillId="76" borderId="70" xfId="0" applyFont="1" applyFill="1" applyBorder="1" applyAlignment="1">
      <alignment horizontal="left" vertical="top" wrapText="1"/>
    </xf>
    <xf numFmtId="0" fontId="36" fillId="77" borderId="134" xfId="0" applyFont="1" applyFill="1" applyBorder="1" applyAlignment="1">
      <alignment horizontal="left" vertical="top" wrapText="1"/>
    </xf>
    <xf numFmtId="0" fontId="36" fillId="77" borderId="70" xfId="0" applyFont="1" applyFill="1" applyBorder="1" applyAlignment="1">
      <alignment horizontal="left" vertical="top" wrapText="1"/>
    </xf>
    <xf numFmtId="0" fontId="36" fillId="77" borderId="71" xfId="0" applyFont="1" applyFill="1" applyBorder="1" applyAlignment="1">
      <alignment horizontal="left" vertical="top" wrapText="1"/>
    </xf>
    <xf numFmtId="0" fontId="74" fillId="71" borderId="134" xfId="0" applyFont="1" applyFill="1" applyBorder="1" applyAlignment="1">
      <alignment horizontal="left" vertical="top" wrapText="1"/>
    </xf>
    <xf numFmtId="0" fontId="74" fillId="71" borderId="70" xfId="0" applyFont="1" applyFill="1" applyBorder="1" applyAlignment="1">
      <alignment horizontal="left" vertical="top" wrapText="1"/>
    </xf>
    <xf numFmtId="0" fontId="74" fillId="71" borderId="71" xfId="0" applyFont="1" applyFill="1" applyBorder="1" applyAlignment="1">
      <alignment horizontal="left" vertical="top" wrapText="1"/>
    </xf>
    <xf numFmtId="0" fontId="36" fillId="72" borderId="134" xfId="0" applyFont="1" applyFill="1" applyBorder="1" applyAlignment="1">
      <alignment horizontal="left" vertical="top" wrapText="1"/>
    </xf>
    <xf numFmtId="0" fontId="36" fillId="72" borderId="70" xfId="0" applyFont="1" applyFill="1" applyBorder="1" applyAlignment="1">
      <alignment horizontal="left" vertical="top" wrapText="1"/>
    </xf>
    <xf numFmtId="0" fontId="36" fillId="72" borderId="71" xfId="0" applyFont="1" applyFill="1" applyBorder="1" applyAlignment="1">
      <alignment horizontal="left" vertical="top" wrapText="1"/>
    </xf>
    <xf numFmtId="0" fontId="36" fillId="75" borderId="134" xfId="0" applyFont="1" applyFill="1" applyBorder="1" applyAlignment="1">
      <alignment horizontal="left" vertical="top" wrapText="1"/>
    </xf>
    <xf numFmtId="0" fontId="36" fillId="75" borderId="70" xfId="0" applyFont="1" applyFill="1" applyBorder="1" applyAlignment="1">
      <alignment horizontal="left" vertical="top" wrapText="1"/>
    </xf>
    <xf numFmtId="0" fontId="36" fillId="75" borderId="71" xfId="0" applyFont="1" applyFill="1" applyBorder="1" applyAlignment="1">
      <alignment horizontal="left" vertical="top" wrapText="1"/>
    </xf>
    <xf numFmtId="0" fontId="191" fillId="67" borderId="0" xfId="1344" applyFont="1" applyFill="1" applyAlignment="1">
      <alignment horizontal="center" vertical="center"/>
    </xf>
    <xf numFmtId="0" fontId="208" fillId="0" borderId="0" xfId="0" applyFont="1" applyAlignment="1">
      <alignment horizontal="left"/>
    </xf>
    <xf numFmtId="0" fontId="207" fillId="0" borderId="0" xfId="0" applyFont="1" applyAlignment="1">
      <alignment horizontal="left"/>
    </xf>
    <xf numFmtId="0" fontId="198" fillId="0" borderId="0" xfId="0" applyFont="1" applyAlignment="1">
      <alignment horizontal="left" vertical="top"/>
    </xf>
    <xf numFmtId="0" fontId="198" fillId="0" borderId="92" xfId="0" applyFont="1" applyBorder="1" applyAlignment="1">
      <alignment horizontal="left" vertical="top"/>
    </xf>
    <xf numFmtId="0" fontId="196" fillId="0" borderId="0" xfId="0" applyFont="1" applyAlignment="1">
      <alignment horizontal="left" vertical="top"/>
    </xf>
    <xf numFmtId="0" fontId="195" fillId="67" borderId="0" xfId="1344" applyFont="1" applyFill="1" applyAlignment="1">
      <alignment horizontal="center" vertical="center"/>
    </xf>
    <xf numFmtId="0" fontId="198" fillId="0" borderId="0" xfId="0" applyFont="1" applyAlignment="1">
      <alignment horizontal="left" vertical="top" wrapText="1"/>
    </xf>
    <xf numFmtId="0" fontId="11" fillId="0" borderId="0" xfId="0" applyFont="1" applyAlignment="1">
      <alignment horizontal="left" vertical="top" wrapText="1"/>
    </xf>
    <xf numFmtId="0" fontId="198" fillId="0" borderId="0" xfId="0" applyFont="1" applyAlignment="1">
      <alignment horizontal="right" vertical="top" wrapText="1"/>
    </xf>
    <xf numFmtId="0" fontId="247" fillId="0" borderId="0" xfId="0" applyFont="1" applyAlignment="1">
      <alignment horizontal="left" vertical="top" wrapText="1"/>
    </xf>
    <xf numFmtId="0" fontId="207" fillId="0" borderId="0" xfId="1344" applyFont="1" applyAlignment="1"/>
    <xf numFmtId="49" fontId="11" fillId="0" borderId="0" xfId="0" applyNumberFormat="1" applyFont="1" applyAlignment="1">
      <alignment horizontal="left"/>
    </xf>
    <xf numFmtId="0" fontId="11" fillId="0" borderId="0" xfId="1344" applyFont="1" applyAlignment="1"/>
    <xf numFmtId="0" fontId="11" fillId="0" borderId="0" xfId="0" applyFont="1" applyAlignment="1">
      <alignment horizontal="left"/>
    </xf>
    <xf numFmtId="0" fontId="87" fillId="0" borderId="0" xfId="1344" applyFont="1" applyAlignment="1"/>
    <xf numFmtId="0" fontId="41" fillId="0" borderId="95" xfId="0" applyFont="1" applyBorder="1" applyAlignment="1">
      <alignment horizontal="left"/>
    </xf>
    <xf numFmtId="0" fontId="41" fillId="0" borderId="96" xfId="0" applyFont="1" applyBorder="1" applyAlignment="1">
      <alignment horizontal="left"/>
    </xf>
    <xf numFmtId="0" fontId="41" fillId="0" borderId="94" xfId="0" applyFont="1" applyBorder="1" applyAlignment="1">
      <alignment horizontal="left"/>
    </xf>
    <xf numFmtId="0" fontId="41" fillId="0" borderId="95" xfId="0" applyFont="1" applyBorder="1" applyAlignment="1">
      <alignment horizontal="center"/>
    </xf>
    <xf numFmtId="0" fontId="41" fillId="0" borderId="94" xfId="0" applyFont="1" applyBorder="1" applyAlignment="1">
      <alignment horizontal="center"/>
    </xf>
    <xf numFmtId="0" fontId="198" fillId="0" borderId="0" xfId="1344" applyFont="1" applyAlignment="1">
      <alignment horizontal="left" vertical="top"/>
    </xf>
    <xf numFmtId="0" fontId="196" fillId="0" borderId="0" xfId="1344" applyFont="1" applyAlignment="1"/>
    <xf numFmtId="0" fontId="205" fillId="69" borderId="0" xfId="1344" applyFont="1" applyFill="1" applyAlignment="1"/>
    <xf numFmtId="0" fontId="205" fillId="69" borderId="93" xfId="1344" applyFont="1" applyFill="1" applyBorder="1" applyAlignment="1">
      <alignment horizontal="left"/>
    </xf>
    <xf numFmtId="0" fontId="196" fillId="0" borderId="0" xfId="1344" applyFont="1" applyAlignment="1">
      <alignment horizontal="left" vertical="top"/>
    </xf>
    <xf numFmtId="0" fontId="197" fillId="0" borderId="0" xfId="1344" applyFont="1" applyAlignment="1">
      <alignment horizontal="left" vertical="top"/>
    </xf>
    <xf numFmtId="0" fontId="192" fillId="67" borderId="0" xfId="1344" applyFont="1" applyFill="1" applyAlignment="1">
      <alignment horizontal="left" indent="1"/>
    </xf>
    <xf numFmtId="0" fontId="41" fillId="68" borderId="30" xfId="1344" applyFont="1" applyFill="1" applyBorder="1" applyAlignment="1">
      <alignment horizontal="left" indent="1"/>
    </xf>
    <xf numFmtId="0" fontId="41" fillId="68" borderId="91" xfId="1344" applyFont="1" applyFill="1" applyBorder="1" applyAlignment="1">
      <alignment horizontal="left" indent="1"/>
    </xf>
    <xf numFmtId="0" fontId="199" fillId="0" borderId="0" xfId="1344" applyFont="1" applyAlignment="1">
      <alignment horizontal="left" vertical="top"/>
    </xf>
    <xf numFmtId="0" fontId="191" fillId="66" borderId="0" xfId="1344" applyFont="1" applyFill="1" applyAlignment="1">
      <alignment horizontal="left" vertical="center"/>
    </xf>
    <xf numFmtId="0" fontId="192" fillId="66" borderId="0" xfId="1344" applyFont="1" applyFill="1" applyAlignment="1">
      <alignment horizontal="right" vertical="center" indent="2"/>
    </xf>
    <xf numFmtId="0" fontId="192" fillId="66" borderId="90" xfId="1344" applyFont="1" applyFill="1" applyBorder="1" applyAlignment="1">
      <alignment horizontal="right" vertical="center" indent="2"/>
    </xf>
    <xf numFmtId="0" fontId="41" fillId="68" borderId="0" xfId="1344" applyFont="1" applyFill="1" applyAlignment="1">
      <alignment horizontal="left" indent="1"/>
    </xf>
    <xf numFmtId="0" fontId="41" fillId="68" borderId="90" xfId="1344" applyFont="1" applyFill="1" applyBorder="1" applyAlignment="1">
      <alignment horizontal="left" indent="1"/>
    </xf>
    <xf numFmtId="0" fontId="44" fillId="73" borderId="134" xfId="0" applyFont="1" applyFill="1" applyBorder="1" applyAlignment="1" applyProtection="1">
      <alignment horizontal="left" vertical="top" wrapText="1"/>
      <protection locked="0"/>
    </xf>
    <xf numFmtId="0" fontId="44" fillId="73" borderId="70" xfId="0" applyFont="1" applyFill="1" applyBorder="1" applyAlignment="1" applyProtection="1">
      <alignment horizontal="left" vertical="top" wrapText="1"/>
      <protection locked="0"/>
    </xf>
    <xf numFmtId="0" fontId="44" fillId="73" borderId="71" xfId="0" applyFont="1" applyFill="1" applyBorder="1" applyAlignment="1" applyProtection="1">
      <alignment horizontal="left" vertical="top" wrapText="1"/>
      <protection locked="0"/>
    </xf>
    <xf numFmtId="0" fontId="44" fillId="72" borderId="134" xfId="0" applyFont="1" applyFill="1" applyBorder="1" applyAlignment="1" applyProtection="1">
      <alignment horizontal="left" vertical="top" wrapText="1"/>
      <protection locked="0"/>
    </xf>
    <xf numFmtId="0" fontId="44" fillId="72" borderId="70" xfId="0" applyFont="1" applyFill="1" applyBorder="1" applyAlignment="1" applyProtection="1">
      <alignment horizontal="left" vertical="top" wrapText="1"/>
      <protection locked="0"/>
    </xf>
    <xf numFmtId="0" fontId="44" fillId="72" borderId="71" xfId="0" applyFont="1" applyFill="1" applyBorder="1" applyAlignment="1" applyProtection="1">
      <alignment horizontal="left" vertical="top" wrapText="1"/>
      <protection locked="0"/>
    </xf>
    <xf numFmtId="0" fontId="74" fillId="72" borderId="134" xfId="0" applyFont="1" applyFill="1" applyBorder="1" applyAlignment="1" applyProtection="1">
      <alignment horizontal="left" vertical="top" wrapText="1"/>
      <protection locked="0"/>
    </xf>
    <xf numFmtId="0" fontId="37" fillId="72" borderId="70" xfId="0" applyFont="1" applyFill="1" applyBorder="1" applyAlignment="1" applyProtection="1">
      <alignment horizontal="left" vertical="top" wrapText="1"/>
      <protection locked="0"/>
    </xf>
    <xf numFmtId="0" fontId="37" fillId="72" borderId="71" xfId="0" applyFont="1" applyFill="1" applyBorder="1" applyAlignment="1" applyProtection="1">
      <alignment horizontal="left" vertical="top" wrapText="1"/>
      <protection locked="0"/>
    </xf>
    <xf numFmtId="0" fontId="37" fillId="72" borderId="134" xfId="0" applyFont="1" applyFill="1" applyBorder="1" applyAlignment="1" applyProtection="1">
      <alignment horizontal="left" vertical="top" wrapText="1"/>
      <protection locked="0"/>
    </xf>
    <xf numFmtId="0" fontId="189" fillId="4" borderId="0" xfId="1113" applyFont="1" applyFill="1" applyAlignment="1">
      <alignment horizontal="left" vertical="center" wrapText="1"/>
    </xf>
    <xf numFmtId="0" fontId="74" fillId="73" borderId="1" xfId="472" applyFont="1" applyFill="1" applyBorder="1" applyAlignment="1" applyProtection="1">
      <alignment horizontal="left" vertical="top" wrapText="1"/>
      <protection locked="0"/>
    </xf>
    <xf numFmtId="0" fontId="74" fillId="73" borderId="2" xfId="472" applyFont="1" applyFill="1" applyBorder="1" applyAlignment="1" applyProtection="1">
      <alignment horizontal="left" vertical="top" wrapText="1"/>
      <protection locked="0"/>
    </xf>
    <xf numFmtId="0" fontId="74" fillId="73" borderId="12" xfId="472" applyFont="1" applyFill="1" applyBorder="1" applyAlignment="1" applyProtection="1">
      <alignment horizontal="left" vertical="top" wrapText="1"/>
      <protection locked="0"/>
    </xf>
    <xf numFmtId="0" fontId="74" fillId="73" borderId="3" xfId="472" applyFont="1" applyFill="1" applyBorder="1" applyAlignment="1" applyProtection="1">
      <alignment horizontal="left" vertical="top" wrapText="1"/>
      <protection locked="0"/>
    </xf>
    <xf numFmtId="0" fontId="74" fillId="73" borderId="0" xfId="472" applyFont="1" applyFill="1" applyAlignment="1" applyProtection="1">
      <alignment horizontal="left" vertical="top" wrapText="1"/>
      <protection locked="0"/>
    </xf>
    <xf numFmtId="0" fontId="74" fillId="73" borderId="13" xfId="472" applyFont="1" applyFill="1" applyBorder="1" applyAlignment="1" applyProtection="1">
      <alignment horizontal="left" vertical="top" wrapText="1"/>
      <protection locked="0"/>
    </xf>
    <xf numFmtId="0" fontId="74" fillId="73" borderId="4" xfId="472" applyFont="1" applyFill="1" applyBorder="1" applyAlignment="1" applyProtection="1">
      <alignment horizontal="left" vertical="top" wrapText="1"/>
      <protection locked="0"/>
    </xf>
    <xf numFmtId="0" fontId="74" fillId="73" borderId="5" xfId="472" applyFont="1" applyFill="1" applyBorder="1" applyAlignment="1" applyProtection="1">
      <alignment horizontal="left" vertical="top" wrapText="1"/>
      <protection locked="0"/>
    </xf>
    <xf numFmtId="0" fontId="74" fillId="73" borderId="14" xfId="472" applyFont="1" applyFill="1" applyBorder="1" applyAlignment="1" applyProtection="1">
      <alignment horizontal="left" vertical="top" wrapText="1"/>
      <protection locked="0"/>
    </xf>
    <xf numFmtId="0" fontId="20" fillId="0" borderId="0" xfId="1113" applyFont="1" applyAlignment="1">
      <alignment horizontal="center" vertical="center"/>
    </xf>
    <xf numFmtId="0" fontId="20" fillId="0" borderId="13" xfId="1113" applyFont="1" applyBorder="1" applyAlignment="1">
      <alignment horizontal="center" vertical="center"/>
    </xf>
    <xf numFmtId="0" fontId="20" fillId="8" borderId="130" xfId="1080" applyFont="1" applyFill="1" applyBorder="1" applyAlignment="1" applyProtection="1">
      <alignment horizontal="left" vertical="center"/>
      <protection locked="0"/>
    </xf>
    <xf numFmtId="0" fontId="20" fillId="8" borderId="131" xfId="1080" applyFont="1" applyFill="1" applyBorder="1" applyAlignment="1" applyProtection="1">
      <alignment horizontal="left" vertical="center"/>
      <protection locked="0"/>
    </xf>
    <xf numFmtId="0" fontId="20" fillId="8" borderId="132" xfId="1080" applyFont="1" applyFill="1" applyBorder="1" applyAlignment="1" applyProtection="1">
      <alignment horizontal="left" vertical="center"/>
      <protection locked="0"/>
    </xf>
    <xf numFmtId="0" fontId="38" fillId="0" borderId="2" xfId="0" applyFont="1" applyBorder="1" applyAlignment="1">
      <alignment horizontal="left" vertical="center" wrapText="1"/>
    </xf>
    <xf numFmtId="0" fontId="38" fillId="0" borderId="12" xfId="0" applyFont="1" applyBorder="1" applyAlignment="1">
      <alignment horizontal="left" vertical="center" wrapText="1"/>
    </xf>
    <xf numFmtId="0" fontId="38" fillId="0" borderId="4" xfId="0" applyFont="1" applyBorder="1" applyAlignment="1">
      <alignment horizontal="left" vertical="center" wrapText="1"/>
    </xf>
    <xf numFmtId="0" fontId="38" fillId="0" borderId="5" xfId="0" applyFont="1" applyBorder="1" applyAlignment="1">
      <alignment horizontal="left" vertical="center" wrapText="1"/>
    </xf>
    <xf numFmtId="0" fontId="38" fillId="0" borderId="14" xfId="0" applyFont="1" applyBorder="1" applyAlignment="1">
      <alignment horizontal="left" vertical="center" wrapText="1"/>
    </xf>
    <xf numFmtId="0" fontId="37" fillId="0" borderId="1" xfId="0" applyFont="1" applyBorder="1" applyAlignment="1">
      <alignment horizontal="left" vertical="center" wrapText="1"/>
    </xf>
    <xf numFmtId="0" fontId="37" fillId="0" borderId="2" xfId="0" applyFont="1" applyBorder="1" applyAlignment="1">
      <alignment horizontal="left" vertical="center" wrapText="1"/>
    </xf>
    <xf numFmtId="0" fontId="37" fillId="0" borderId="12" xfId="0" applyFont="1" applyBorder="1" applyAlignment="1">
      <alignment horizontal="left" vertical="center" wrapText="1"/>
    </xf>
    <xf numFmtId="0" fontId="37" fillId="0" borderId="3" xfId="0" applyFont="1" applyBorder="1" applyAlignment="1">
      <alignment horizontal="left" vertical="center" wrapText="1"/>
    </xf>
    <xf numFmtId="0" fontId="37" fillId="0" borderId="0" xfId="0" applyFont="1" applyAlignment="1">
      <alignment horizontal="left" vertical="center" wrapText="1"/>
    </xf>
    <xf numFmtId="0" fontId="37" fillId="0" borderId="13" xfId="0" applyFont="1" applyBorder="1" applyAlignment="1">
      <alignment horizontal="left" vertical="center" wrapText="1"/>
    </xf>
    <xf numFmtId="0" fontId="37" fillId="0" borderId="4" xfId="0" applyFont="1" applyBorder="1" applyAlignment="1">
      <alignment horizontal="left" vertical="center" wrapText="1"/>
    </xf>
    <xf numFmtId="0" fontId="37" fillId="0" borderId="5" xfId="0" applyFont="1" applyBorder="1" applyAlignment="1">
      <alignment horizontal="left" vertical="center" wrapText="1"/>
    </xf>
    <xf numFmtId="0" fontId="37" fillId="0" borderId="14" xfId="0" applyFont="1" applyBorder="1" applyAlignment="1">
      <alignment horizontal="left" vertical="center" wrapText="1"/>
    </xf>
    <xf numFmtId="0" fontId="36" fillId="74" borderId="1" xfId="1113" applyFont="1" applyFill="1" applyBorder="1" applyAlignment="1">
      <alignment horizontal="left" vertical="center" wrapText="1"/>
    </xf>
    <xf numFmtId="0" fontId="20" fillId="74" borderId="2" xfId="1113" applyFont="1" applyFill="1" applyBorder="1" applyAlignment="1">
      <alignment horizontal="left" vertical="center" wrapText="1"/>
    </xf>
    <xf numFmtId="0" fontId="20" fillId="74" borderId="12" xfId="1113" applyFont="1" applyFill="1" applyBorder="1" applyAlignment="1">
      <alignment horizontal="left" vertical="center" wrapText="1"/>
    </xf>
    <xf numFmtId="0" fontId="74" fillId="9" borderId="23" xfId="0" applyFont="1" applyFill="1" applyBorder="1" applyAlignment="1">
      <alignment horizontal="center" vertical="center" wrapText="1"/>
    </xf>
    <xf numFmtId="0" fontId="74" fillId="9" borderId="24" xfId="0" applyFont="1" applyFill="1" applyBorder="1" applyAlignment="1">
      <alignment horizontal="center" vertical="center" wrapText="1"/>
    </xf>
    <xf numFmtId="0" fontId="36" fillId="9" borderId="155" xfId="0" applyFont="1" applyFill="1" applyBorder="1" applyAlignment="1">
      <alignment horizontal="center" vertical="center" wrapText="1"/>
    </xf>
    <xf numFmtId="0" fontId="36" fillId="9" borderId="28" xfId="0" applyFont="1" applyFill="1" applyBorder="1" applyAlignment="1">
      <alignment horizontal="center" vertical="center" wrapText="1"/>
    </xf>
    <xf numFmtId="0" fontId="24" fillId="74" borderId="3" xfId="1113" applyFont="1" applyFill="1" applyBorder="1" applyAlignment="1">
      <alignment horizontal="left" vertical="top" wrapText="1"/>
    </xf>
    <xf numFmtId="0" fontId="7" fillId="74" borderId="0" xfId="1113" applyFont="1" applyFill="1" applyAlignment="1">
      <alignment horizontal="left" vertical="top" wrapText="1"/>
    </xf>
    <xf numFmtId="0" fontId="7" fillId="74" borderId="13" xfId="1113" applyFont="1" applyFill="1" applyBorder="1" applyAlignment="1">
      <alignment horizontal="left" vertical="top" wrapText="1"/>
    </xf>
    <xf numFmtId="0" fontId="7" fillId="74" borderId="3" xfId="1113" applyFont="1" applyFill="1" applyBorder="1" applyAlignment="1">
      <alignment horizontal="left" vertical="top" wrapText="1"/>
    </xf>
    <xf numFmtId="0" fontId="7" fillId="74" borderId="4" xfId="1113" applyFont="1" applyFill="1" applyBorder="1" applyAlignment="1">
      <alignment horizontal="left" vertical="top" wrapText="1"/>
    </xf>
    <xf numFmtId="0" fontId="7" fillId="74" borderId="5" xfId="1113" applyFont="1" applyFill="1" applyBorder="1" applyAlignment="1">
      <alignment horizontal="left" vertical="top" wrapText="1"/>
    </xf>
    <xf numFmtId="0" fontId="7" fillId="74" borderId="14" xfId="1113" applyFont="1" applyFill="1" applyBorder="1" applyAlignment="1">
      <alignment horizontal="left" vertical="top" wrapText="1"/>
    </xf>
    <xf numFmtId="0" fontId="88" fillId="71" borderId="1" xfId="423" applyFont="1" applyFill="1" applyBorder="1" applyAlignment="1">
      <alignment horizontal="left" vertical="top" wrapText="1"/>
    </xf>
    <xf numFmtId="0" fontId="88" fillId="71" borderId="2" xfId="423" applyFont="1" applyFill="1" applyBorder="1" applyAlignment="1">
      <alignment horizontal="left" vertical="top" wrapText="1"/>
    </xf>
    <xf numFmtId="0" fontId="88" fillId="71" borderId="12" xfId="423" applyFont="1" applyFill="1" applyBorder="1" applyAlignment="1">
      <alignment horizontal="left" vertical="top" wrapText="1"/>
    </xf>
    <xf numFmtId="0" fontId="88" fillId="71" borderId="3" xfId="423" applyFont="1" applyFill="1" applyBorder="1" applyAlignment="1">
      <alignment horizontal="left" vertical="top" wrapText="1"/>
    </xf>
    <xf numFmtId="0" fontId="88" fillId="71" borderId="0" xfId="423" applyFont="1" applyFill="1" applyAlignment="1">
      <alignment horizontal="left" vertical="top" wrapText="1"/>
    </xf>
    <xf numFmtId="0" fontId="88" fillId="71" borderId="13" xfId="423" applyFont="1" applyFill="1" applyBorder="1" applyAlignment="1">
      <alignment horizontal="left" vertical="top" wrapText="1"/>
    </xf>
    <xf numFmtId="0" fontId="88" fillId="71" borderId="4" xfId="423" applyFont="1" applyFill="1" applyBorder="1" applyAlignment="1">
      <alignment horizontal="left" vertical="top" wrapText="1"/>
    </xf>
    <xf numFmtId="0" fontId="88" fillId="71" borderId="5" xfId="423" applyFont="1" applyFill="1" applyBorder="1" applyAlignment="1">
      <alignment horizontal="left" vertical="top" wrapText="1"/>
    </xf>
    <xf numFmtId="0" fontId="88" fillId="71" borderId="14" xfId="423" applyFont="1" applyFill="1" applyBorder="1" applyAlignment="1">
      <alignment horizontal="left" vertical="top" wrapText="1"/>
    </xf>
    <xf numFmtId="0" fontId="208" fillId="0" borderId="0" xfId="1344" applyFont="1" applyAlignment="1">
      <alignment horizontal="left"/>
    </xf>
    <xf numFmtId="0" fontId="207" fillId="0" borderId="0" xfId="1344" applyFont="1" applyAlignment="1">
      <alignment horizontal="left"/>
    </xf>
    <xf numFmtId="0" fontId="11" fillId="0" borderId="0" xfId="1344" applyFont="1" applyAlignment="1">
      <alignment horizontal="left"/>
    </xf>
    <xf numFmtId="0" fontId="87" fillId="0" borderId="0" xfId="1344" applyFont="1" applyAlignment="1">
      <alignment horizontal="left"/>
    </xf>
    <xf numFmtId="0" fontId="214" fillId="0" borderId="0" xfId="0" applyFont="1" applyAlignment="1">
      <alignment horizontal="left" vertical="top" wrapText="1"/>
    </xf>
    <xf numFmtId="0" fontId="185" fillId="71" borderId="134" xfId="0" applyFont="1" applyFill="1" applyBorder="1" applyAlignment="1" applyProtection="1">
      <alignment horizontal="left" vertical="top" wrapText="1"/>
      <protection locked="0"/>
    </xf>
    <xf numFmtId="0" fontId="185" fillId="71" borderId="70" xfId="0" applyFont="1" applyFill="1" applyBorder="1" applyAlignment="1" applyProtection="1">
      <alignment horizontal="left" vertical="top" wrapText="1"/>
      <protection locked="0"/>
    </xf>
    <xf numFmtId="0" fontId="185" fillId="71" borderId="71" xfId="0" applyFont="1" applyFill="1" applyBorder="1" applyAlignment="1" applyProtection="1">
      <alignment horizontal="left" vertical="top" wrapText="1"/>
      <protection locked="0"/>
    </xf>
    <xf numFmtId="14" fontId="41" fillId="68" borderId="0" xfId="1344" applyNumberFormat="1" applyFont="1" applyFill="1" applyAlignment="1">
      <alignment horizontal="left" indent="1"/>
    </xf>
    <xf numFmtId="0" fontId="37" fillId="71" borderId="18" xfId="1072" applyFont="1" applyFill="1" applyBorder="1" applyAlignment="1" applyProtection="1">
      <alignment horizontal="left" vertical="top" wrapText="1"/>
      <protection locked="0"/>
    </xf>
    <xf numFmtId="0" fontId="37" fillId="71" borderId="20" xfId="1072" applyFont="1" applyFill="1" applyBorder="1" applyAlignment="1" applyProtection="1">
      <alignment horizontal="left" vertical="top" wrapText="1"/>
      <protection locked="0"/>
    </xf>
    <xf numFmtId="0" fontId="37" fillId="71" borderId="21" xfId="1072" applyFont="1" applyFill="1" applyBorder="1" applyAlignment="1" applyProtection="1">
      <alignment horizontal="left" vertical="top" wrapText="1"/>
      <protection locked="0"/>
    </xf>
    <xf numFmtId="0" fontId="37" fillId="71" borderId="7" xfId="1072" applyFont="1" applyFill="1" applyBorder="1" applyAlignment="1" applyProtection="1">
      <alignment horizontal="left" vertical="top" wrapText="1"/>
      <protection locked="0"/>
    </xf>
    <xf numFmtId="0" fontId="37" fillId="71" borderId="8" xfId="1072" applyFont="1" applyFill="1" applyBorder="1" applyAlignment="1" applyProtection="1">
      <alignment horizontal="left" vertical="top" wrapText="1"/>
      <protection locked="0"/>
    </xf>
    <xf numFmtId="0" fontId="37" fillId="71" borderId="9" xfId="1072" applyFont="1" applyFill="1" applyBorder="1" applyAlignment="1" applyProtection="1">
      <alignment horizontal="left" vertical="top" wrapText="1"/>
      <protection locked="0"/>
    </xf>
    <xf numFmtId="0" fontId="37" fillId="71" borderId="10" xfId="1072" applyFont="1" applyFill="1" applyBorder="1" applyAlignment="1" applyProtection="1">
      <alignment horizontal="left" vertical="top" wrapText="1"/>
      <protection locked="0"/>
    </xf>
    <xf numFmtId="0" fontId="37" fillId="71" borderId="11" xfId="1072" applyFont="1" applyFill="1" applyBorder="1" applyAlignment="1" applyProtection="1">
      <alignment horizontal="left" vertical="top" wrapText="1"/>
      <protection locked="0"/>
    </xf>
    <xf numFmtId="0" fontId="30" fillId="11" borderId="106" xfId="0" applyFont="1" applyFill="1" applyBorder="1" applyAlignment="1">
      <alignment horizontal="center" vertical="center"/>
    </xf>
    <xf numFmtId="0" fontId="30" fillId="11" borderId="107" xfId="0" applyFont="1" applyFill="1" applyBorder="1" applyAlignment="1">
      <alignment horizontal="center" vertical="center"/>
    </xf>
    <xf numFmtId="0" fontId="30" fillId="11" borderId="108" xfId="0" applyFont="1" applyFill="1" applyBorder="1" applyAlignment="1">
      <alignment horizontal="center" vertical="center"/>
    </xf>
    <xf numFmtId="0" fontId="31" fillId="12" borderId="106" xfId="0" applyFont="1" applyFill="1" applyBorder="1" applyAlignment="1">
      <alignment horizontal="left" vertical="center"/>
    </xf>
    <xf numFmtId="0" fontId="31" fillId="12" borderId="107" xfId="0" applyFont="1" applyFill="1" applyBorder="1" applyAlignment="1">
      <alignment horizontal="left" vertical="center"/>
    </xf>
    <xf numFmtId="0" fontId="31" fillId="12" borderId="108" xfId="0" applyFont="1" applyFill="1" applyBorder="1" applyAlignment="1">
      <alignment horizontal="left" vertical="center"/>
    </xf>
    <xf numFmtId="0" fontId="44" fillId="0" borderId="51" xfId="1114" applyFont="1" applyBorder="1" applyAlignment="1" applyProtection="1">
      <alignment horizontal="left" vertical="center" wrapText="1"/>
      <protection locked="0"/>
    </xf>
    <xf numFmtId="0" fontId="44" fillId="0" borderId="52" xfId="1114" applyFont="1" applyBorder="1" applyAlignment="1" applyProtection="1">
      <alignment horizontal="left" vertical="center" wrapText="1"/>
      <protection locked="0"/>
    </xf>
    <xf numFmtId="0" fontId="44" fillId="0" borderId="53" xfId="1114" applyFont="1" applyBorder="1" applyAlignment="1" applyProtection="1">
      <alignment horizontal="left" vertical="center" wrapText="1"/>
      <protection locked="0"/>
    </xf>
    <xf numFmtId="0" fontId="44" fillId="0" borderId="54" xfId="1114" applyFont="1" applyBorder="1" applyAlignment="1" applyProtection="1">
      <alignment horizontal="left" vertical="center" wrapText="1"/>
      <protection locked="0"/>
    </xf>
    <xf numFmtId="0" fontId="44" fillId="0" borderId="0" xfId="1114" applyFont="1" applyAlignment="1" applyProtection="1">
      <alignment horizontal="left" vertical="center" wrapText="1"/>
      <protection locked="0"/>
    </xf>
    <xf numFmtId="0" fontId="44" fillId="0" borderId="55" xfId="1114" applyFont="1" applyBorder="1" applyAlignment="1" applyProtection="1">
      <alignment horizontal="left" vertical="center" wrapText="1"/>
      <protection locked="0"/>
    </xf>
    <xf numFmtId="0" fontId="44" fillId="0" borderId="56" xfId="1114" applyFont="1" applyBorder="1" applyAlignment="1" applyProtection="1">
      <alignment horizontal="left" vertical="center" wrapText="1"/>
      <protection locked="0"/>
    </xf>
    <xf numFmtId="0" fontId="44" fillId="0" borderId="57" xfId="1114" applyFont="1" applyBorder="1" applyAlignment="1" applyProtection="1">
      <alignment horizontal="left" vertical="center" wrapText="1"/>
      <protection locked="0"/>
    </xf>
    <xf numFmtId="0" fontId="44" fillId="0" borderId="58" xfId="1114" applyFont="1" applyBorder="1" applyAlignment="1" applyProtection="1">
      <alignment horizontal="left" vertical="center" wrapText="1"/>
      <protection locked="0"/>
    </xf>
    <xf numFmtId="0" fontId="19" fillId="0" borderId="0" xfId="0" applyFont="1" applyAlignment="1">
      <alignment vertical="center"/>
    </xf>
    <xf numFmtId="0" fontId="24" fillId="0" borderId="47" xfId="0" applyFont="1" applyBorder="1" applyAlignment="1">
      <alignment vertical="center"/>
    </xf>
    <xf numFmtId="0" fontId="37" fillId="0" borderId="60" xfId="0" applyFont="1" applyBorder="1" applyAlignment="1">
      <alignment vertical="top" wrapText="1"/>
    </xf>
    <xf numFmtId="0" fontId="7" fillId="0" borderId="61" xfId="0" applyFont="1" applyBorder="1" applyAlignment="1">
      <alignment vertical="top" wrapText="1"/>
    </xf>
    <xf numFmtId="0" fontId="7" fillId="0" borderId="62" xfId="0" applyFont="1" applyBorder="1" applyAlignment="1">
      <alignment vertical="top" wrapText="1"/>
    </xf>
    <xf numFmtId="0" fontId="175" fillId="73" borderId="1" xfId="472" applyFont="1" applyFill="1" applyBorder="1" applyAlignment="1" applyProtection="1">
      <alignment horizontal="left" vertical="top" wrapText="1"/>
      <protection locked="0"/>
    </xf>
    <xf numFmtId="0" fontId="38" fillId="73" borderId="2" xfId="472" applyFont="1" applyFill="1" applyBorder="1" applyAlignment="1" applyProtection="1">
      <alignment horizontal="left" vertical="top"/>
      <protection locked="0"/>
    </xf>
    <xf numFmtId="0" fontId="38" fillId="73" borderId="12" xfId="472" applyFont="1" applyFill="1" applyBorder="1" applyAlignment="1" applyProtection="1">
      <alignment horizontal="left" vertical="top"/>
      <protection locked="0"/>
    </xf>
    <xf numFmtId="0" fontId="38" fillId="73" borderId="3" xfId="472" applyFont="1" applyFill="1" applyBorder="1" applyAlignment="1" applyProtection="1">
      <alignment horizontal="left" vertical="top"/>
      <protection locked="0"/>
    </xf>
    <xf numFmtId="0" fontId="38" fillId="73" borderId="0" xfId="472" applyFont="1" applyFill="1" applyAlignment="1" applyProtection="1">
      <alignment horizontal="left" vertical="top"/>
      <protection locked="0"/>
    </xf>
    <xf numFmtId="0" fontId="38" fillId="73" borderId="13" xfId="472" applyFont="1" applyFill="1" applyBorder="1" applyAlignment="1" applyProtection="1">
      <alignment horizontal="left" vertical="top"/>
      <protection locked="0"/>
    </xf>
    <xf numFmtId="0" fontId="38" fillId="73" borderId="4" xfId="472" applyFont="1" applyFill="1" applyBorder="1" applyAlignment="1" applyProtection="1">
      <alignment horizontal="left" vertical="top"/>
      <protection locked="0"/>
    </xf>
    <xf numFmtId="0" fontId="38" fillId="73" borderId="5" xfId="472" applyFont="1" applyFill="1" applyBorder="1" applyAlignment="1" applyProtection="1">
      <alignment horizontal="left" vertical="top"/>
      <protection locked="0"/>
    </xf>
    <xf numFmtId="0" fontId="38" fillId="73" borderId="14" xfId="472" applyFont="1" applyFill="1" applyBorder="1" applyAlignment="1" applyProtection="1">
      <alignment horizontal="left" vertical="top"/>
      <protection locked="0"/>
    </xf>
    <xf numFmtId="0" fontId="74" fillId="72" borderId="70" xfId="0" applyFont="1" applyFill="1" applyBorder="1" applyAlignment="1" applyProtection="1">
      <alignment horizontal="left" vertical="top" wrapText="1"/>
      <protection locked="0"/>
    </xf>
    <xf numFmtId="0" fontId="74" fillId="72" borderId="71" xfId="0" applyFont="1" applyFill="1" applyBorder="1" applyAlignment="1" applyProtection="1">
      <alignment horizontal="left" vertical="top" wrapText="1"/>
      <protection locked="0"/>
    </xf>
    <xf numFmtId="43" fontId="11" fillId="0" borderId="0" xfId="1352" applyFont="1" applyFill="1" applyAlignment="1" applyProtection="1">
      <alignment horizontal="left"/>
    </xf>
    <xf numFmtId="43" fontId="11" fillId="0" borderId="0" xfId="1352" applyFont="1" applyAlignment="1" applyProtection="1">
      <alignment horizontal="left"/>
    </xf>
    <xf numFmtId="0" fontId="207" fillId="0" borderId="0" xfId="1344" applyFont="1" applyAlignment="1">
      <alignment horizontal="center"/>
    </xf>
    <xf numFmtId="0" fontId="11" fillId="0" borderId="0" xfId="1352" applyNumberFormat="1" applyFont="1" applyAlignment="1" applyProtection="1">
      <alignment horizontal="left"/>
    </xf>
    <xf numFmtId="0" fontId="11" fillId="0" borderId="0" xfId="1344" applyFont="1" applyAlignment="1">
      <alignment wrapText="1"/>
    </xf>
    <xf numFmtId="4" fontId="11" fillId="0" borderId="0" xfId="1344" applyNumberFormat="1" applyFont="1" applyAlignment="1">
      <alignment horizontal="left"/>
    </xf>
    <xf numFmtId="43" fontId="11" fillId="0" borderId="0" xfId="1345" applyFont="1" applyAlignment="1" applyProtection="1">
      <alignment horizontal="left"/>
    </xf>
    <xf numFmtId="0" fontId="11" fillId="0" borderId="0" xfId="1344" applyFont="1" applyAlignment="1">
      <alignment horizontal="right" wrapText="1"/>
    </xf>
    <xf numFmtId="0" fontId="208" fillId="0" borderId="0" xfId="1344" applyFont="1" applyAlignment="1">
      <alignment horizontal="center"/>
    </xf>
    <xf numFmtId="4" fontId="41" fillId="0" borderId="0" xfId="0" applyNumberFormat="1" applyFont="1" applyAlignment="1">
      <alignment horizontal="left"/>
    </xf>
    <xf numFmtId="10" fontId="41" fillId="0" borderId="0" xfId="0" applyNumberFormat="1" applyFont="1" applyAlignment="1">
      <alignment horizontal="left"/>
    </xf>
    <xf numFmtId="0" fontId="198" fillId="0" borderId="92" xfId="1344" applyFont="1" applyBorder="1" applyAlignment="1">
      <alignment horizontal="left" vertical="top"/>
    </xf>
    <xf numFmtId="0" fontId="201" fillId="0" borderId="0" xfId="1344" applyFont="1" applyAlignment="1">
      <alignment horizontal="left" vertical="top"/>
    </xf>
    <xf numFmtId="0" fontId="37" fillId="0" borderId="107" xfId="0" applyFont="1" applyBorder="1" applyAlignment="1">
      <alignment horizontal="left" vertical="center" wrapText="1"/>
    </xf>
    <xf numFmtId="0" fontId="37" fillId="0" borderId="108" xfId="0" applyFont="1" applyBorder="1" applyAlignment="1">
      <alignment horizontal="left" vertical="center" wrapText="1"/>
    </xf>
    <xf numFmtId="0" fontId="38" fillId="0" borderId="141" xfId="0" applyFont="1" applyBorder="1" applyAlignment="1">
      <alignment horizontal="left" vertical="center" wrapText="1"/>
    </xf>
    <xf numFmtId="0" fontId="38" fillId="0" borderId="44" xfId="0" applyFont="1" applyBorder="1" applyAlignment="1">
      <alignment horizontal="left" vertical="center" wrapText="1"/>
    </xf>
    <xf numFmtId="0" fontId="38" fillId="0" borderId="142" xfId="0" applyFont="1" applyBorder="1" applyAlignment="1">
      <alignment horizontal="left" vertical="center" wrapText="1"/>
    </xf>
    <xf numFmtId="0" fontId="38" fillId="0" borderId="47" xfId="0" applyFont="1" applyBorder="1" applyAlignment="1">
      <alignment horizontal="left" vertical="center" wrapText="1"/>
    </xf>
    <xf numFmtId="0" fontId="38" fillId="0" borderId="48" xfId="0" applyFont="1" applyBorder="1" applyAlignment="1">
      <alignment horizontal="left" vertical="center" wrapText="1"/>
    </xf>
    <xf numFmtId="0" fontId="38" fillId="0" borderId="27" xfId="0" applyFont="1" applyBorder="1" applyAlignment="1">
      <alignment horizontal="left" vertical="center" wrapText="1"/>
    </xf>
    <xf numFmtId="0" fontId="38" fillId="0" borderId="30" xfId="0" applyFont="1" applyBorder="1" applyAlignment="1">
      <alignment horizontal="left" vertical="center" wrapText="1"/>
    </xf>
    <xf numFmtId="0" fontId="38" fillId="0" borderId="49" xfId="0" applyFont="1" applyBorder="1" applyAlignment="1">
      <alignment horizontal="left" vertical="center" wrapText="1"/>
    </xf>
    <xf numFmtId="0" fontId="31" fillId="12" borderId="45" xfId="0" applyFont="1" applyFill="1" applyBorder="1" applyAlignment="1">
      <alignment horizontal="left" vertical="center"/>
    </xf>
    <xf numFmtId="0" fontId="31" fillId="12" borderId="46" xfId="0" applyFont="1" applyFill="1" applyBorder="1" applyAlignment="1">
      <alignment horizontal="left" vertical="center"/>
    </xf>
    <xf numFmtId="0" fontId="31" fillId="12" borderId="59" xfId="0" applyFont="1" applyFill="1" applyBorder="1" applyAlignment="1">
      <alignment horizontal="left" vertical="center"/>
    </xf>
    <xf numFmtId="0" fontId="38" fillId="20" borderId="134" xfId="1072" applyFont="1" applyFill="1" applyBorder="1" applyAlignment="1" applyProtection="1">
      <alignment horizontal="left" vertical="top" wrapText="1"/>
      <protection locked="0"/>
    </xf>
    <xf numFmtId="0" fontId="38" fillId="20" borderId="70" xfId="1072" applyFont="1" applyFill="1" applyBorder="1" applyAlignment="1" applyProtection="1">
      <alignment horizontal="left" vertical="top" wrapText="1"/>
      <protection locked="0"/>
    </xf>
    <xf numFmtId="0" fontId="38" fillId="20" borderId="71" xfId="1072" applyFont="1" applyFill="1" applyBorder="1" applyAlignment="1" applyProtection="1">
      <alignment horizontal="left" vertical="top" wrapText="1"/>
      <protection locked="0"/>
    </xf>
    <xf numFmtId="0" fontId="37" fillId="0" borderId="134" xfId="0" applyFont="1" applyBorder="1" applyAlignment="1">
      <alignment horizontal="left" vertical="top" wrapText="1"/>
    </xf>
    <xf numFmtId="0" fontId="216" fillId="71" borderId="2" xfId="1072" applyFont="1" applyFill="1" applyBorder="1" applyAlignment="1" applyProtection="1">
      <alignment horizontal="left" vertical="top" wrapText="1"/>
      <protection locked="0"/>
    </xf>
    <xf numFmtId="0" fontId="216" fillId="71" borderId="12" xfId="1072" applyFont="1" applyFill="1" applyBorder="1" applyAlignment="1" applyProtection="1">
      <alignment horizontal="left" vertical="top" wrapText="1"/>
      <protection locked="0"/>
    </xf>
    <xf numFmtId="0" fontId="216" fillId="71" borderId="3" xfId="1072" applyFont="1" applyFill="1" applyBorder="1" applyAlignment="1" applyProtection="1">
      <alignment horizontal="left" vertical="top" wrapText="1"/>
      <protection locked="0"/>
    </xf>
    <xf numFmtId="0" fontId="216" fillId="71" borderId="0" xfId="1072" applyFont="1" applyFill="1" applyAlignment="1" applyProtection="1">
      <alignment horizontal="left" vertical="top" wrapText="1"/>
      <protection locked="0"/>
    </xf>
    <xf numFmtId="0" fontId="216" fillId="71" borderId="13" xfId="1072" applyFont="1" applyFill="1" applyBorder="1" applyAlignment="1" applyProtection="1">
      <alignment horizontal="left" vertical="top" wrapText="1"/>
      <protection locked="0"/>
    </xf>
    <xf numFmtId="0" fontId="37" fillId="71" borderId="4" xfId="1072" applyFont="1" applyFill="1" applyBorder="1" applyAlignment="1" applyProtection="1">
      <alignment horizontal="left" wrapText="1"/>
      <protection locked="0"/>
    </xf>
    <xf numFmtId="0" fontId="216" fillId="71" borderId="5" xfId="1072" applyFont="1" applyFill="1" applyBorder="1" applyAlignment="1" applyProtection="1">
      <alignment horizontal="left" wrapText="1"/>
      <protection locked="0"/>
    </xf>
    <xf numFmtId="0" fontId="216" fillId="71" borderId="14" xfId="1072" applyFont="1" applyFill="1" applyBorder="1" applyAlignment="1" applyProtection="1">
      <alignment horizontal="left" wrapText="1"/>
      <protection locked="0"/>
    </xf>
    <xf numFmtId="0" fontId="74" fillId="8" borderId="98" xfId="0" applyFont="1" applyFill="1" applyBorder="1" applyAlignment="1">
      <alignment horizontal="center" vertical="center" wrapText="1"/>
    </xf>
    <xf numFmtId="0" fontId="38" fillId="0" borderId="51" xfId="1109" applyFont="1" applyBorder="1" applyAlignment="1" applyProtection="1">
      <alignment horizontal="left" vertical="center" wrapText="1"/>
      <protection locked="0"/>
    </xf>
    <xf numFmtId="0" fontId="7" fillId="0" borderId="52" xfId="1109" applyFont="1" applyBorder="1" applyAlignment="1" applyProtection="1">
      <alignment horizontal="left" vertical="center"/>
      <protection locked="0"/>
    </xf>
    <xf numFmtId="0" fontId="7" fillId="0" borderId="53" xfId="1109" applyFont="1" applyBorder="1" applyAlignment="1" applyProtection="1">
      <alignment horizontal="left" vertical="center"/>
      <protection locked="0"/>
    </xf>
    <xf numFmtId="0" fontId="7" fillId="0" borderId="54" xfId="1109" applyFont="1" applyBorder="1" applyAlignment="1" applyProtection="1">
      <alignment horizontal="left" vertical="center"/>
      <protection locked="0"/>
    </xf>
    <xf numFmtId="0" fontId="7" fillId="0" borderId="55" xfId="1109" applyFont="1" applyBorder="1" applyAlignment="1" applyProtection="1">
      <alignment horizontal="left" vertical="center"/>
      <protection locked="0"/>
    </xf>
    <xf numFmtId="0" fontId="7" fillId="0" borderId="56" xfId="1109" applyFont="1" applyBorder="1" applyAlignment="1" applyProtection="1">
      <alignment horizontal="left" vertical="center"/>
      <protection locked="0"/>
    </xf>
    <xf numFmtId="0" fontId="7" fillId="0" borderId="57" xfId="1109" applyFont="1" applyBorder="1" applyAlignment="1" applyProtection="1">
      <alignment horizontal="left" vertical="center"/>
      <protection locked="0"/>
    </xf>
    <xf numFmtId="0" fontId="7" fillId="0" borderId="58" xfId="1109" applyFont="1" applyBorder="1" applyAlignment="1" applyProtection="1">
      <alignment horizontal="left" vertical="center"/>
      <protection locked="0"/>
    </xf>
    <xf numFmtId="0" fontId="49" fillId="8" borderId="98" xfId="0" applyFont="1" applyFill="1" applyBorder="1" applyAlignment="1">
      <alignment horizontal="center" vertical="center" wrapText="1"/>
    </xf>
    <xf numFmtId="0" fontId="78" fillId="0" borderId="0" xfId="1072" applyFont="1" applyAlignment="1"/>
    <xf numFmtId="0" fontId="74" fillId="76" borderId="134" xfId="0" applyFont="1" applyFill="1" applyBorder="1" applyAlignment="1">
      <alignment horizontal="left" vertical="top" wrapText="1"/>
    </xf>
    <xf numFmtId="0" fontId="74" fillId="75" borderId="134" xfId="0" applyFont="1" applyFill="1" applyBorder="1" applyAlignment="1">
      <alignment horizontal="left" vertical="top" wrapText="1"/>
    </xf>
    <xf numFmtId="0" fontId="212" fillId="0" borderId="94" xfId="0" applyFont="1" applyBorder="1" applyAlignment="1"/>
    <xf numFmtId="0" fontId="41" fillId="0" borderId="94" xfId="0" applyFont="1" applyBorder="1" applyAlignment="1"/>
    <xf numFmtId="0" fontId="196" fillId="0" borderId="0" xfId="0" applyFont="1" applyAlignment="1"/>
    <xf numFmtId="0" fontId="243" fillId="0" borderId="0" xfId="0" applyFont="1" applyAlignment="1"/>
    <xf numFmtId="0" fontId="37" fillId="0" borderId="134" xfId="0" applyFont="1" applyBorder="1" applyAlignment="1">
      <alignment vertical="top" wrapText="1"/>
    </xf>
    <xf numFmtId="0" fontId="207" fillId="0" borderId="0" xfId="0" applyFont="1" applyAlignment="1"/>
    <xf numFmtId="0" fontId="11" fillId="0" borderId="0" xfId="0" applyFont="1" applyAlignment="1"/>
    <xf numFmtId="0" fontId="214" fillId="0" borderId="0" xfId="0" applyFont="1" applyAlignment="1"/>
  </cellXfs>
  <cellStyles count="1353">
    <cellStyle name="_x000a_mouse.drv=lm" xfId="2" xr:uid="{00000000-0005-0000-0000-000031000000}"/>
    <cellStyle name="?鹎%U龡&amp;H?_x0008__x001c__x001c_?_x0007__x0001__x0001_" xfId="3" xr:uid="{00000000-0005-0000-0000-000032000000}"/>
    <cellStyle name="0%" xfId="4" xr:uid="{00000000-0005-0000-0000-000033000000}"/>
    <cellStyle name="0.0%" xfId="5" xr:uid="{00000000-0005-0000-0000-000034000000}"/>
    <cellStyle name="0.00%" xfId="6" xr:uid="{00000000-0005-0000-0000-000035000000}"/>
    <cellStyle name="00" xfId="7" xr:uid="{00000000-0005-0000-0000-000036000000}"/>
    <cellStyle name="Accent1" xfId="8" xr:uid="{00000000-0005-0000-0000-000037000000}"/>
    <cellStyle name="Accent1 - 20%" xfId="9" xr:uid="{00000000-0005-0000-0000-000038000000}"/>
    <cellStyle name="Accent1 - 40%" xfId="10" xr:uid="{00000000-0005-0000-0000-000039000000}"/>
    <cellStyle name="Accent1 - 60%" xfId="11" xr:uid="{00000000-0005-0000-0000-00003A000000}"/>
    <cellStyle name="Accent1_RESULTS" xfId="12" xr:uid="{00000000-0005-0000-0000-00003B000000}"/>
    <cellStyle name="Accent2" xfId="13" xr:uid="{00000000-0005-0000-0000-00003C000000}"/>
    <cellStyle name="Accent2 - 20%" xfId="14" xr:uid="{00000000-0005-0000-0000-00003D000000}"/>
    <cellStyle name="Accent2 - 40%" xfId="15" xr:uid="{00000000-0005-0000-0000-00003E000000}"/>
    <cellStyle name="Accent2 - 60%" xfId="16" xr:uid="{00000000-0005-0000-0000-00003F000000}"/>
    <cellStyle name="Accent2_RESULTS" xfId="17" xr:uid="{00000000-0005-0000-0000-000040000000}"/>
    <cellStyle name="Accent3" xfId="18" xr:uid="{00000000-0005-0000-0000-000041000000}"/>
    <cellStyle name="Accent3 - 20%" xfId="19" xr:uid="{00000000-0005-0000-0000-000042000000}"/>
    <cellStyle name="Accent3 - 40%" xfId="20" xr:uid="{00000000-0005-0000-0000-000043000000}"/>
    <cellStyle name="Accent3 - 60%" xfId="21" xr:uid="{00000000-0005-0000-0000-000044000000}"/>
    <cellStyle name="Accent3_RESULTS" xfId="22" xr:uid="{00000000-0005-0000-0000-000045000000}"/>
    <cellStyle name="Accent4" xfId="23" xr:uid="{00000000-0005-0000-0000-000046000000}"/>
    <cellStyle name="Accent4 - 20%" xfId="24" xr:uid="{00000000-0005-0000-0000-000047000000}"/>
    <cellStyle name="Accent4 - 40%" xfId="25" xr:uid="{00000000-0005-0000-0000-000048000000}"/>
    <cellStyle name="Accent4 - 60%" xfId="26" xr:uid="{00000000-0005-0000-0000-000049000000}"/>
    <cellStyle name="Accent4_RESULTS" xfId="27" xr:uid="{00000000-0005-0000-0000-00004A000000}"/>
    <cellStyle name="Accent5" xfId="28" xr:uid="{00000000-0005-0000-0000-00004B000000}"/>
    <cellStyle name="Accent5 - 20%" xfId="29" xr:uid="{00000000-0005-0000-0000-00004C000000}"/>
    <cellStyle name="Accent5 - 40%" xfId="30" xr:uid="{00000000-0005-0000-0000-00004D000000}"/>
    <cellStyle name="Accent5 - 60%" xfId="31" xr:uid="{00000000-0005-0000-0000-00004E000000}"/>
    <cellStyle name="Accent5_RESULTS" xfId="32" xr:uid="{00000000-0005-0000-0000-00004F000000}"/>
    <cellStyle name="Accent6" xfId="33" xr:uid="{00000000-0005-0000-0000-000050000000}"/>
    <cellStyle name="Accent6 - 20%" xfId="34" xr:uid="{00000000-0005-0000-0000-000051000000}"/>
    <cellStyle name="Accent6 - 40%" xfId="35" xr:uid="{00000000-0005-0000-0000-000052000000}"/>
    <cellStyle name="Accent6 - 60%" xfId="36" xr:uid="{00000000-0005-0000-0000-000053000000}"/>
    <cellStyle name="Accent6_RESULTS" xfId="37" xr:uid="{00000000-0005-0000-0000-000054000000}"/>
    <cellStyle name="Calc Currency (0)" xfId="38" xr:uid="{00000000-0005-0000-0000-000055000000}"/>
    <cellStyle name="category" xfId="39" xr:uid="{00000000-0005-0000-0000-000056000000}"/>
    <cellStyle name="cellStyleNum 2" xfId="40" xr:uid="{00000000-0005-0000-0000-000057000000}"/>
    <cellStyle name="cellStyleNum 2 2" xfId="41" xr:uid="{00000000-0005-0000-0000-000058000000}"/>
    <cellStyle name="cellStyleNum 2 2 2" xfId="42" xr:uid="{00000000-0005-0000-0000-000059000000}"/>
    <cellStyle name="cellStyleNum 2 2 3" xfId="43" xr:uid="{00000000-0005-0000-0000-00005A000000}"/>
    <cellStyle name="cellStyleNum 2 2 4" xfId="44" xr:uid="{00000000-0005-0000-0000-00005B000000}"/>
    <cellStyle name="cellStyleNum 2 3" xfId="45" xr:uid="{00000000-0005-0000-0000-00005C000000}"/>
    <cellStyle name="cellStyleNum 2 4" xfId="46" xr:uid="{00000000-0005-0000-0000-00005D000000}"/>
    <cellStyle name="cellStyleNum 2 5" xfId="47" xr:uid="{00000000-0005-0000-0000-00005E000000}"/>
    <cellStyle name="Check Cell 2" xfId="48" xr:uid="{00000000-0005-0000-0000-00005F000000}"/>
    <cellStyle name="Check Cell 2 2" xfId="49" xr:uid="{00000000-0005-0000-0000-000060000000}"/>
    <cellStyle name="Check Cell 2 3" xfId="50" xr:uid="{00000000-0005-0000-0000-000061000000}"/>
    <cellStyle name="Col Heads" xfId="51" xr:uid="{00000000-0005-0000-0000-000062000000}"/>
    <cellStyle name="Comma" xfId="1352" xr:uid="{00000000-0005-0000-0000-000063000000}"/>
    <cellStyle name="Comma  - Style1" xfId="52" xr:uid="{00000000-0005-0000-0000-000064000000}"/>
    <cellStyle name="Comma  - Style2" xfId="53" xr:uid="{00000000-0005-0000-0000-000065000000}"/>
    <cellStyle name="Comma  - Style3" xfId="54" xr:uid="{00000000-0005-0000-0000-000066000000}"/>
    <cellStyle name="Comma  - Style4" xfId="55" xr:uid="{00000000-0005-0000-0000-000067000000}"/>
    <cellStyle name="Comma  - Style5" xfId="56" xr:uid="{00000000-0005-0000-0000-000068000000}"/>
    <cellStyle name="Comma  - Style6" xfId="57" xr:uid="{00000000-0005-0000-0000-000069000000}"/>
    <cellStyle name="Comma  - Style7" xfId="58" xr:uid="{00000000-0005-0000-0000-00006A000000}"/>
    <cellStyle name="Comma  - Style8" xfId="59" xr:uid="{00000000-0005-0000-0000-00006B000000}"/>
    <cellStyle name="Comma [0] 2" xfId="60" xr:uid="{00000000-0005-0000-0000-00006C000000}"/>
    <cellStyle name="Comma [0] 2 2" xfId="61" xr:uid="{00000000-0005-0000-0000-00006D000000}"/>
    <cellStyle name="Comma [0] 2 2 2" xfId="62" xr:uid="{00000000-0005-0000-0000-00006E000000}"/>
    <cellStyle name="Comma [0] 2 2 2 2" xfId="63" xr:uid="{00000000-0005-0000-0000-00006F000000}"/>
    <cellStyle name="Comma [0] 2 2 2 2 2" xfId="64" xr:uid="{00000000-0005-0000-0000-000070000000}"/>
    <cellStyle name="Comma [0] 2 2 2 2 2 2" xfId="65" xr:uid="{00000000-0005-0000-0000-000071000000}"/>
    <cellStyle name="Comma [0] 2 2 2 2 2 2 2" xfId="66" xr:uid="{00000000-0005-0000-0000-000072000000}"/>
    <cellStyle name="Comma [0] 2 2 2 2 2 3" xfId="67" xr:uid="{00000000-0005-0000-0000-000073000000}"/>
    <cellStyle name="Comma [0] 2 2 2 2 2 3 2" xfId="68" xr:uid="{00000000-0005-0000-0000-000074000000}"/>
    <cellStyle name="Comma [0] 2 2 2 2 2 4" xfId="69" xr:uid="{00000000-0005-0000-0000-000075000000}"/>
    <cellStyle name="Comma [0] 2 2 2 2 3" xfId="70" xr:uid="{00000000-0005-0000-0000-000076000000}"/>
    <cellStyle name="Comma [0] 2 2 2 2 3 2" xfId="71" xr:uid="{00000000-0005-0000-0000-000077000000}"/>
    <cellStyle name="Comma [0] 2 2 2 2 3 2 2" xfId="72" xr:uid="{00000000-0005-0000-0000-000078000000}"/>
    <cellStyle name="Comma [0] 2 2 2 2 3 3" xfId="73" xr:uid="{00000000-0005-0000-0000-000079000000}"/>
    <cellStyle name="Comma [0] 2 2 2 2 4" xfId="74" xr:uid="{00000000-0005-0000-0000-00007A000000}"/>
    <cellStyle name="Comma [0] 2 2 2 2 4 2" xfId="75" xr:uid="{00000000-0005-0000-0000-00007B000000}"/>
    <cellStyle name="Comma [0] 2 2 2 2 5" xfId="76" xr:uid="{00000000-0005-0000-0000-00007C000000}"/>
    <cellStyle name="Comma [0] 2 2 2 3" xfId="77" xr:uid="{00000000-0005-0000-0000-00007D000000}"/>
    <cellStyle name="Comma [0] 2 2 2 3 2" xfId="78" xr:uid="{00000000-0005-0000-0000-00007E000000}"/>
    <cellStyle name="Comma [0] 2 2 2 3 2 2" xfId="79" xr:uid="{00000000-0005-0000-0000-00007F000000}"/>
    <cellStyle name="Comma [0] 2 2 2 3 3" xfId="80" xr:uid="{00000000-0005-0000-0000-000080000000}"/>
    <cellStyle name="Comma [0] 2 2 2 3 3 2" xfId="81" xr:uid="{00000000-0005-0000-0000-000081000000}"/>
    <cellStyle name="Comma [0] 2 2 2 3 4" xfId="82" xr:uid="{00000000-0005-0000-0000-000082000000}"/>
    <cellStyle name="Comma [0] 2 2 2 4" xfId="83" xr:uid="{00000000-0005-0000-0000-000083000000}"/>
    <cellStyle name="Comma [0] 2 2 2 4 2" xfId="84" xr:uid="{00000000-0005-0000-0000-000084000000}"/>
    <cellStyle name="Comma [0] 2 2 2 4 2 2" xfId="85" xr:uid="{00000000-0005-0000-0000-000085000000}"/>
    <cellStyle name="Comma [0] 2 2 2 4 3" xfId="86" xr:uid="{00000000-0005-0000-0000-000086000000}"/>
    <cellStyle name="Comma [0] 2 2 2 5" xfId="87" xr:uid="{00000000-0005-0000-0000-000087000000}"/>
    <cellStyle name="Comma [0] 2 2 2 5 2" xfId="88" xr:uid="{00000000-0005-0000-0000-000088000000}"/>
    <cellStyle name="Comma [0] 2 2 2 6" xfId="89" xr:uid="{00000000-0005-0000-0000-000089000000}"/>
    <cellStyle name="Comma [0] 2 2 3" xfId="90" xr:uid="{00000000-0005-0000-0000-00008A000000}"/>
    <cellStyle name="Comma [0] 2 2 3 2" xfId="91" xr:uid="{00000000-0005-0000-0000-00008B000000}"/>
    <cellStyle name="Comma [0] 2 2 3 2 2" xfId="92" xr:uid="{00000000-0005-0000-0000-00008C000000}"/>
    <cellStyle name="Comma [0] 2 2 3 3" xfId="93" xr:uid="{00000000-0005-0000-0000-00008D000000}"/>
    <cellStyle name="Comma [0] 2 2 3 3 2" xfId="94" xr:uid="{00000000-0005-0000-0000-00008E000000}"/>
    <cellStyle name="Comma [0] 2 2 3 4" xfId="95" xr:uid="{00000000-0005-0000-0000-00008F000000}"/>
    <cellStyle name="Comma [0] 2 2 4" xfId="96" xr:uid="{00000000-0005-0000-0000-000090000000}"/>
    <cellStyle name="Comma [0] 2 2 4 2" xfId="97" xr:uid="{00000000-0005-0000-0000-000091000000}"/>
    <cellStyle name="Comma [0] 2 2 4 2 2" xfId="98" xr:uid="{00000000-0005-0000-0000-000092000000}"/>
    <cellStyle name="Comma [0] 2 2 4 3" xfId="99" xr:uid="{00000000-0005-0000-0000-000093000000}"/>
    <cellStyle name="Comma [0] 2 2 5" xfId="100" xr:uid="{00000000-0005-0000-0000-000094000000}"/>
    <cellStyle name="Comma [0] 2 2 5 2" xfId="101" xr:uid="{00000000-0005-0000-0000-000095000000}"/>
    <cellStyle name="Comma [0] 2 2 6" xfId="102" xr:uid="{00000000-0005-0000-0000-000096000000}"/>
    <cellStyle name="Comma [0] 2 3" xfId="103" xr:uid="{00000000-0005-0000-0000-000097000000}"/>
    <cellStyle name="Comma [0] 2 3 2" xfId="104" xr:uid="{00000000-0005-0000-0000-000098000000}"/>
    <cellStyle name="Comma [0] 2 3 2 2" xfId="105" xr:uid="{00000000-0005-0000-0000-000099000000}"/>
    <cellStyle name="Comma [0] 2 3 2 2 2" xfId="106" xr:uid="{00000000-0005-0000-0000-00009A000000}"/>
    <cellStyle name="Comma [0] 2 3 2 3" xfId="107" xr:uid="{00000000-0005-0000-0000-00009B000000}"/>
    <cellStyle name="Comma [0] 2 3 3" xfId="108" xr:uid="{00000000-0005-0000-0000-00009C000000}"/>
    <cellStyle name="Comma [0] 2 3 3 2" xfId="109" xr:uid="{00000000-0005-0000-0000-00009D000000}"/>
    <cellStyle name="Comma [0] 2 3 4" xfId="110" xr:uid="{00000000-0005-0000-0000-00009E000000}"/>
    <cellStyle name="Comma [0] 2 4" xfId="111" xr:uid="{00000000-0005-0000-0000-00009F000000}"/>
    <cellStyle name="Comma [0] 2 4 2" xfId="112" xr:uid="{00000000-0005-0000-0000-0000A0000000}"/>
    <cellStyle name="Comma [0] 2 4 2 2" xfId="113" xr:uid="{00000000-0005-0000-0000-0000A1000000}"/>
    <cellStyle name="Comma [0] 2 4 3" xfId="114" xr:uid="{00000000-0005-0000-0000-0000A2000000}"/>
    <cellStyle name="Comma [0] 2 4 3 2" xfId="115" xr:uid="{00000000-0005-0000-0000-0000A3000000}"/>
    <cellStyle name="Comma [0] 2 4 4" xfId="116" xr:uid="{00000000-0005-0000-0000-0000A4000000}"/>
    <cellStyle name="Comma [0] 2 5" xfId="117" xr:uid="{00000000-0005-0000-0000-0000A5000000}"/>
    <cellStyle name="Comma [0] 2 5 2" xfId="118" xr:uid="{00000000-0005-0000-0000-0000A6000000}"/>
    <cellStyle name="Comma [0] 2 6" xfId="119" xr:uid="{00000000-0005-0000-0000-0000A7000000}"/>
    <cellStyle name="Comma [0] 2 6 2" xfId="120" xr:uid="{00000000-0005-0000-0000-0000A8000000}"/>
    <cellStyle name="Comma [0] 2 7" xfId="121" xr:uid="{00000000-0005-0000-0000-0000A9000000}"/>
    <cellStyle name="Comma [0] 3" xfId="122" xr:uid="{00000000-0005-0000-0000-0000AA000000}"/>
    <cellStyle name="Comma [0] 3 2" xfId="123" xr:uid="{00000000-0005-0000-0000-0000AB000000}"/>
    <cellStyle name="Comma [0] 3 2 2" xfId="124" xr:uid="{00000000-0005-0000-0000-0000AC000000}"/>
    <cellStyle name="Comma [0] 3 2 2 2" xfId="125" xr:uid="{00000000-0005-0000-0000-0000AD000000}"/>
    <cellStyle name="Comma [0] 3 2 2 2 2" xfId="126" xr:uid="{00000000-0005-0000-0000-0000AE000000}"/>
    <cellStyle name="Comma [0] 3 2 2 3" xfId="127" xr:uid="{00000000-0005-0000-0000-0000AF000000}"/>
    <cellStyle name="Comma [0] 3 2 2 3 2" xfId="128" xr:uid="{00000000-0005-0000-0000-0000B0000000}"/>
    <cellStyle name="Comma [0] 3 2 2 4" xfId="129" xr:uid="{00000000-0005-0000-0000-0000B1000000}"/>
    <cellStyle name="Comma [0] 3 2 3" xfId="130" xr:uid="{00000000-0005-0000-0000-0000B2000000}"/>
    <cellStyle name="Comma [0] 3 2 3 2" xfId="131" xr:uid="{00000000-0005-0000-0000-0000B3000000}"/>
    <cellStyle name="Comma [0] 3 2 4" xfId="132" xr:uid="{00000000-0005-0000-0000-0000B4000000}"/>
    <cellStyle name="Comma [0] 3 2 4 2" xfId="133" xr:uid="{00000000-0005-0000-0000-0000B5000000}"/>
    <cellStyle name="Comma [0] 3 2 5" xfId="134" xr:uid="{00000000-0005-0000-0000-0000B6000000}"/>
    <cellStyle name="Comma [0] 3 3" xfId="135" xr:uid="{00000000-0005-0000-0000-0000B7000000}"/>
    <cellStyle name="Comma [0] 3 3 2" xfId="136" xr:uid="{00000000-0005-0000-0000-0000B8000000}"/>
    <cellStyle name="Comma [0] 3 4" xfId="137" xr:uid="{00000000-0005-0000-0000-0000B9000000}"/>
    <cellStyle name="Comma [0] 3 4 2" xfId="138" xr:uid="{00000000-0005-0000-0000-0000BA000000}"/>
    <cellStyle name="Comma [0] 3 5" xfId="139" xr:uid="{00000000-0005-0000-0000-0000BB000000}"/>
    <cellStyle name="Comma 10" xfId="140" xr:uid="{00000000-0005-0000-0000-0000BC000000}"/>
    <cellStyle name="Comma 10 2" xfId="141" xr:uid="{00000000-0005-0000-0000-0000BD000000}"/>
    <cellStyle name="Comma 10 2 2" xfId="142" xr:uid="{00000000-0005-0000-0000-0000BE000000}"/>
    <cellStyle name="Comma 10 2 2 2" xfId="143" xr:uid="{00000000-0005-0000-0000-0000BF000000}"/>
    <cellStyle name="Comma 10 2 2 2 2" xfId="144" xr:uid="{00000000-0005-0000-0000-0000C0000000}"/>
    <cellStyle name="Comma 10 2 2 3" xfId="145" xr:uid="{00000000-0005-0000-0000-0000C1000000}"/>
    <cellStyle name="Comma 10 2 3" xfId="146" xr:uid="{00000000-0005-0000-0000-0000C2000000}"/>
    <cellStyle name="Comma 10 2 3 2" xfId="147" xr:uid="{00000000-0005-0000-0000-0000C3000000}"/>
    <cellStyle name="Comma 10 2 4" xfId="148" xr:uid="{00000000-0005-0000-0000-0000C4000000}"/>
    <cellStyle name="Comma 10 2 4 2" xfId="149" xr:uid="{00000000-0005-0000-0000-0000C5000000}"/>
    <cellStyle name="Comma 10 2 5" xfId="150" xr:uid="{00000000-0005-0000-0000-0000C6000000}"/>
    <cellStyle name="Comma 10 2 5 2" xfId="151" xr:uid="{00000000-0005-0000-0000-0000C7000000}"/>
    <cellStyle name="Comma 10 2 6" xfId="152" xr:uid="{00000000-0005-0000-0000-0000C8000000}"/>
    <cellStyle name="Comma 10 2 6 2" xfId="153" xr:uid="{00000000-0005-0000-0000-0000C9000000}"/>
    <cellStyle name="Comma 10 2 7" xfId="154" xr:uid="{00000000-0005-0000-0000-0000CA000000}"/>
    <cellStyle name="Comma 10 3" xfId="155" xr:uid="{00000000-0005-0000-0000-0000CB000000}"/>
    <cellStyle name="Comma 10 3 2" xfId="156" xr:uid="{00000000-0005-0000-0000-0000CC000000}"/>
    <cellStyle name="Comma 10 4" xfId="157" xr:uid="{00000000-0005-0000-0000-0000CD000000}"/>
    <cellStyle name="Comma 11" xfId="158" xr:uid="{00000000-0005-0000-0000-0000CE000000}"/>
    <cellStyle name="Comma 11 2" xfId="159" xr:uid="{00000000-0005-0000-0000-0000CF000000}"/>
    <cellStyle name="Comma 11 2 2" xfId="160" xr:uid="{00000000-0005-0000-0000-0000D0000000}"/>
    <cellStyle name="Comma 11 3" xfId="161" xr:uid="{00000000-0005-0000-0000-0000D1000000}"/>
    <cellStyle name="Comma 12" xfId="162" xr:uid="{00000000-0005-0000-0000-0000D2000000}"/>
    <cellStyle name="Comma 12 2" xfId="163" xr:uid="{00000000-0005-0000-0000-0000D3000000}"/>
    <cellStyle name="Comma 12 2 2" xfId="164" xr:uid="{00000000-0005-0000-0000-0000D4000000}"/>
    <cellStyle name="Comma 12 2 2 2" xfId="165" xr:uid="{00000000-0005-0000-0000-0000D5000000}"/>
    <cellStyle name="Comma 12 2 3" xfId="166" xr:uid="{00000000-0005-0000-0000-0000D6000000}"/>
    <cellStyle name="Comma 12 3" xfId="167" xr:uid="{00000000-0005-0000-0000-0000D7000000}"/>
    <cellStyle name="Comma 13" xfId="168" xr:uid="{00000000-0005-0000-0000-0000D8000000}"/>
    <cellStyle name="Comma 13 2" xfId="169" xr:uid="{00000000-0005-0000-0000-0000D9000000}"/>
    <cellStyle name="Comma 14" xfId="170" xr:uid="{00000000-0005-0000-0000-0000DA000000}"/>
    <cellStyle name="Comma 14 2" xfId="171" xr:uid="{00000000-0005-0000-0000-0000DB000000}"/>
    <cellStyle name="Comma 16" xfId="172" xr:uid="{00000000-0005-0000-0000-0000DC000000}"/>
    <cellStyle name="Comma 16 2" xfId="173" xr:uid="{00000000-0005-0000-0000-0000DD000000}"/>
    <cellStyle name="Comma 2" xfId="174" xr:uid="{00000000-0005-0000-0000-0000DE000000}"/>
    <cellStyle name="Comma 2 2" xfId="175" xr:uid="{00000000-0005-0000-0000-0000DF000000}"/>
    <cellStyle name="Comma 2 2 2" xfId="176" xr:uid="{00000000-0005-0000-0000-0000E0000000}"/>
    <cellStyle name="Comma 2 2 2 2" xfId="177" xr:uid="{00000000-0005-0000-0000-0000E1000000}"/>
    <cellStyle name="Comma 2 2 2 2 2" xfId="178" xr:uid="{00000000-0005-0000-0000-0000E2000000}"/>
    <cellStyle name="Comma 2 2 2 3" xfId="179" xr:uid="{00000000-0005-0000-0000-0000E3000000}"/>
    <cellStyle name="Comma 2 2 2 3 2" xfId="180" xr:uid="{00000000-0005-0000-0000-0000E4000000}"/>
    <cellStyle name="Comma 2 2 2 4" xfId="181" xr:uid="{00000000-0005-0000-0000-0000E5000000}"/>
    <cellStyle name="Comma 2 2 3" xfId="182" xr:uid="{00000000-0005-0000-0000-0000E6000000}"/>
    <cellStyle name="Comma 2 2 3 2" xfId="183" xr:uid="{00000000-0005-0000-0000-0000E7000000}"/>
    <cellStyle name="Comma 2 2 3 2 2" xfId="184" xr:uid="{00000000-0005-0000-0000-0000E8000000}"/>
    <cellStyle name="Comma 2 2 3 3" xfId="185" xr:uid="{00000000-0005-0000-0000-0000E9000000}"/>
    <cellStyle name="Comma 2 2 4" xfId="186" xr:uid="{00000000-0005-0000-0000-0000EA000000}"/>
    <cellStyle name="Comma 2 2 4 2" xfId="187" xr:uid="{00000000-0005-0000-0000-0000EB000000}"/>
    <cellStyle name="Comma 2 2 4 2 2" xfId="188" xr:uid="{00000000-0005-0000-0000-0000EC000000}"/>
    <cellStyle name="Comma 2 2 4 3" xfId="189" xr:uid="{00000000-0005-0000-0000-0000ED000000}"/>
    <cellStyle name="Comma 2 2 5" xfId="190" xr:uid="{00000000-0005-0000-0000-0000EE000000}"/>
    <cellStyle name="Comma 2 2 5 2" xfId="191" xr:uid="{00000000-0005-0000-0000-0000EF000000}"/>
    <cellStyle name="Comma 2 2 6" xfId="192" xr:uid="{00000000-0005-0000-0000-0000F0000000}"/>
    <cellStyle name="Comma 2 3" xfId="193" xr:uid="{00000000-0005-0000-0000-0000F1000000}"/>
    <cellStyle name="Comma 2 3 2" xfId="194" xr:uid="{00000000-0005-0000-0000-0000F2000000}"/>
    <cellStyle name="Comma 2 3 2 2" xfId="195" xr:uid="{00000000-0005-0000-0000-0000F3000000}"/>
    <cellStyle name="Comma 2 3 2 2 2" xfId="196" xr:uid="{00000000-0005-0000-0000-0000F4000000}"/>
    <cellStyle name="Comma 2 3 2 3" xfId="197" xr:uid="{00000000-0005-0000-0000-0000F5000000}"/>
    <cellStyle name="Comma 2 3 3" xfId="198" xr:uid="{00000000-0005-0000-0000-0000F6000000}"/>
    <cellStyle name="Comma 2 3 3 2" xfId="199" xr:uid="{00000000-0005-0000-0000-0000F7000000}"/>
    <cellStyle name="Comma 2 3 4" xfId="200" xr:uid="{00000000-0005-0000-0000-0000F8000000}"/>
    <cellStyle name="Comma 2 4" xfId="201" xr:uid="{00000000-0005-0000-0000-0000F9000000}"/>
    <cellStyle name="Comma 2 4 2" xfId="202" xr:uid="{00000000-0005-0000-0000-0000FA000000}"/>
    <cellStyle name="Comma 2 4 2 2" xfId="203" xr:uid="{00000000-0005-0000-0000-0000FB000000}"/>
    <cellStyle name="Comma 2 4 3" xfId="204" xr:uid="{00000000-0005-0000-0000-0000FC000000}"/>
    <cellStyle name="Comma 2 4 3 2" xfId="205" xr:uid="{00000000-0005-0000-0000-0000FD000000}"/>
    <cellStyle name="Comma 2 4 4" xfId="206" xr:uid="{00000000-0005-0000-0000-0000FE000000}"/>
    <cellStyle name="Comma 2 5" xfId="207" xr:uid="{00000000-0005-0000-0000-0000FF000000}"/>
    <cellStyle name="Comma 2 5 2" xfId="208" xr:uid="{00000000-0005-0000-0000-000000010000}"/>
    <cellStyle name="Comma 2 5 5" xfId="209" xr:uid="{00000000-0005-0000-0000-000001010000}"/>
    <cellStyle name="Comma 2 5 5 2" xfId="210" xr:uid="{00000000-0005-0000-0000-000002010000}"/>
    <cellStyle name="Comma 2 6" xfId="211" xr:uid="{00000000-0005-0000-0000-000003010000}"/>
    <cellStyle name="Comma 2 7" xfId="212" xr:uid="{00000000-0005-0000-0000-000004010000}"/>
    <cellStyle name="Comma 2 7 2" xfId="213" xr:uid="{00000000-0005-0000-0000-000005010000}"/>
    <cellStyle name="Comma 2 8" xfId="214" xr:uid="{00000000-0005-0000-0000-000006010000}"/>
    <cellStyle name="Comma 2 8 2" xfId="215" xr:uid="{00000000-0005-0000-0000-000007010000}"/>
    <cellStyle name="Comma 2 9" xfId="216" xr:uid="{00000000-0005-0000-0000-000008010000}"/>
    <cellStyle name="Comma 3" xfId="217" xr:uid="{00000000-0005-0000-0000-000009010000}"/>
    <cellStyle name="Comma 3 2" xfId="218" xr:uid="{00000000-0005-0000-0000-00000A010000}"/>
    <cellStyle name="Comma 3 2 2" xfId="219" xr:uid="{00000000-0005-0000-0000-00000B010000}"/>
    <cellStyle name="Comma 3 2 2 2" xfId="220" xr:uid="{00000000-0005-0000-0000-00000C010000}"/>
    <cellStyle name="Comma 3 2 3" xfId="221" xr:uid="{00000000-0005-0000-0000-00000D010000}"/>
    <cellStyle name="Comma 3 2 3 2" xfId="222" xr:uid="{00000000-0005-0000-0000-00000E010000}"/>
    <cellStyle name="Comma 3 2 3 3" xfId="223" xr:uid="{00000000-0005-0000-0000-00000F010000}"/>
    <cellStyle name="Comma 3 2 3 3 2" xfId="224" xr:uid="{00000000-0005-0000-0000-000010010000}"/>
    <cellStyle name="Comma 3 2 4" xfId="225" xr:uid="{00000000-0005-0000-0000-000011010000}"/>
    <cellStyle name="Comma 3 2 4 2" xfId="226" xr:uid="{00000000-0005-0000-0000-000012010000}"/>
    <cellStyle name="Comma 3 2 5" xfId="227" xr:uid="{00000000-0005-0000-0000-000013010000}"/>
    <cellStyle name="Comma 3 3" xfId="228" xr:uid="{00000000-0005-0000-0000-000014010000}"/>
    <cellStyle name="Comma 3 3 2" xfId="229" xr:uid="{00000000-0005-0000-0000-000015010000}"/>
    <cellStyle name="Comma 3 3 2 2" xfId="230" xr:uid="{00000000-0005-0000-0000-000016010000}"/>
    <cellStyle name="Comma 3 3 3" xfId="231" xr:uid="{00000000-0005-0000-0000-000017010000}"/>
    <cellStyle name="Comma 3 4" xfId="232" xr:uid="{00000000-0005-0000-0000-000018010000}"/>
    <cellStyle name="Comma 3 4 2" xfId="233" xr:uid="{00000000-0005-0000-0000-000019010000}"/>
    <cellStyle name="Comma 3 5" xfId="234" xr:uid="{00000000-0005-0000-0000-00001A010000}"/>
    <cellStyle name="Comma 3 6" xfId="235" xr:uid="{00000000-0005-0000-0000-00001B010000}"/>
    <cellStyle name="Comma 3 6 2" xfId="236" xr:uid="{00000000-0005-0000-0000-00001C010000}"/>
    <cellStyle name="Comma 3 7" xfId="237" xr:uid="{00000000-0005-0000-0000-00001D010000}"/>
    <cellStyle name="Comma 4" xfId="238" xr:uid="{00000000-0005-0000-0000-00001E010000}"/>
    <cellStyle name="Comma 4 2" xfId="239" xr:uid="{00000000-0005-0000-0000-00001F010000}"/>
    <cellStyle name="Comma 4 2 2" xfId="240" xr:uid="{00000000-0005-0000-0000-000020010000}"/>
    <cellStyle name="Comma 4 2 2 2" xfId="241" xr:uid="{00000000-0005-0000-0000-000021010000}"/>
    <cellStyle name="Comma 4 2 3" xfId="242" xr:uid="{00000000-0005-0000-0000-000022010000}"/>
    <cellStyle name="Comma 4 2 3 2" xfId="243" xr:uid="{00000000-0005-0000-0000-000023010000}"/>
    <cellStyle name="Comma 4 2 4" xfId="244" xr:uid="{00000000-0005-0000-0000-000024010000}"/>
    <cellStyle name="Comma 4 3" xfId="245" xr:uid="{00000000-0005-0000-0000-000025010000}"/>
    <cellStyle name="Comma 4 3 2" xfId="246" xr:uid="{00000000-0005-0000-0000-000026010000}"/>
    <cellStyle name="Comma 4 4" xfId="247" xr:uid="{00000000-0005-0000-0000-000027010000}"/>
    <cellStyle name="Comma 4 4 2" xfId="248" xr:uid="{00000000-0005-0000-0000-000028010000}"/>
    <cellStyle name="Comma 4 4 2 2" xfId="249" xr:uid="{00000000-0005-0000-0000-000029010000}"/>
    <cellStyle name="Comma 4 4 3" xfId="250" xr:uid="{00000000-0005-0000-0000-00002A010000}"/>
    <cellStyle name="Comma 4 5" xfId="251" xr:uid="{00000000-0005-0000-0000-00002B010000}"/>
    <cellStyle name="Comma 4 5 2" xfId="252" xr:uid="{00000000-0005-0000-0000-00002C010000}"/>
    <cellStyle name="Comma 4 6" xfId="253" xr:uid="{00000000-0005-0000-0000-00002D010000}"/>
    <cellStyle name="Comma 42" xfId="1349" xr:uid="{3CE4685C-FFF2-4839-9A01-5E415FBD13A8}"/>
    <cellStyle name="Comma 5" xfId="254" xr:uid="{00000000-0005-0000-0000-00002E010000}"/>
    <cellStyle name="Comma 5 2" xfId="255" xr:uid="{00000000-0005-0000-0000-00002F010000}"/>
    <cellStyle name="Comma 5 2 2" xfId="256" xr:uid="{00000000-0005-0000-0000-000030010000}"/>
    <cellStyle name="Comma 5 2 2 2" xfId="257" xr:uid="{00000000-0005-0000-0000-000031010000}"/>
    <cellStyle name="Comma 5 2 2 2 2" xfId="258" xr:uid="{00000000-0005-0000-0000-000032010000}"/>
    <cellStyle name="Comma 5 2 2 3" xfId="259" xr:uid="{00000000-0005-0000-0000-000033010000}"/>
    <cellStyle name="Comma 5 2 2 3 2" xfId="260" xr:uid="{00000000-0005-0000-0000-000034010000}"/>
    <cellStyle name="Comma 5 2 2 4" xfId="261" xr:uid="{00000000-0005-0000-0000-000035010000}"/>
    <cellStyle name="Comma 5 2 3" xfId="262" xr:uid="{00000000-0005-0000-0000-000036010000}"/>
    <cellStyle name="Comma 5 2 3 2" xfId="263" xr:uid="{00000000-0005-0000-0000-000037010000}"/>
    <cellStyle name="Comma 5 2 4" xfId="264" xr:uid="{00000000-0005-0000-0000-000038010000}"/>
    <cellStyle name="Comma 5 2 4 2" xfId="265" xr:uid="{00000000-0005-0000-0000-000039010000}"/>
    <cellStyle name="Comma 5 2 5" xfId="266" xr:uid="{00000000-0005-0000-0000-00003A010000}"/>
    <cellStyle name="Comma 5 3" xfId="267" xr:uid="{00000000-0005-0000-0000-00003B010000}"/>
    <cellStyle name="Comma 5 3 2" xfId="268" xr:uid="{00000000-0005-0000-0000-00003C010000}"/>
    <cellStyle name="Comma 5 3 2 2" xfId="269" xr:uid="{00000000-0005-0000-0000-00003D010000}"/>
    <cellStyle name="Comma 5 3 3" xfId="270" xr:uid="{00000000-0005-0000-0000-00003E010000}"/>
    <cellStyle name="Comma 5 4" xfId="271" xr:uid="{00000000-0005-0000-0000-00003F010000}"/>
    <cellStyle name="Comma 5 4 2" xfId="272" xr:uid="{00000000-0005-0000-0000-000040010000}"/>
    <cellStyle name="Comma 5 5" xfId="273" xr:uid="{00000000-0005-0000-0000-000041010000}"/>
    <cellStyle name="Comma 58" xfId="274" xr:uid="{00000000-0005-0000-0000-000042010000}"/>
    <cellStyle name="Comma 58 2" xfId="275" xr:uid="{00000000-0005-0000-0000-000043010000}"/>
    <cellStyle name="Comma 6" xfId="276" xr:uid="{00000000-0005-0000-0000-000044010000}"/>
    <cellStyle name="Comma 6 2" xfId="277" xr:uid="{00000000-0005-0000-0000-000045010000}"/>
    <cellStyle name="Comma 6 2 2" xfId="278" xr:uid="{00000000-0005-0000-0000-000046010000}"/>
    <cellStyle name="Comma 6 3" xfId="279" xr:uid="{00000000-0005-0000-0000-000047010000}"/>
    <cellStyle name="Comma 6 3 2" xfId="280" xr:uid="{00000000-0005-0000-0000-000048010000}"/>
    <cellStyle name="Comma 6 4" xfId="281" xr:uid="{00000000-0005-0000-0000-000049010000}"/>
    <cellStyle name="Comma 7" xfId="282" xr:uid="{00000000-0005-0000-0000-00004A010000}"/>
    <cellStyle name="Comma 7 2" xfId="283" xr:uid="{00000000-0005-0000-0000-00004B010000}"/>
    <cellStyle name="Comma 7 2 2" xfId="284" xr:uid="{00000000-0005-0000-0000-00004C010000}"/>
    <cellStyle name="Comma 7 2 2 2" xfId="285" xr:uid="{00000000-0005-0000-0000-00004D010000}"/>
    <cellStyle name="Comma 7 2 3" xfId="286" xr:uid="{00000000-0005-0000-0000-00004E010000}"/>
    <cellStyle name="Comma 7 3" xfId="287" xr:uid="{00000000-0005-0000-0000-00004F010000}"/>
    <cellStyle name="Comma 7 3 2" xfId="288" xr:uid="{00000000-0005-0000-0000-000050010000}"/>
    <cellStyle name="Comma 7 4" xfId="289" xr:uid="{00000000-0005-0000-0000-000051010000}"/>
    <cellStyle name="Comma 8" xfId="290" xr:uid="{00000000-0005-0000-0000-000052010000}"/>
    <cellStyle name="Comma 8 2" xfId="291" xr:uid="{00000000-0005-0000-0000-000053010000}"/>
    <cellStyle name="Comma 8 2 2" xfId="292" xr:uid="{00000000-0005-0000-0000-000054010000}"/>
    <cellStyle name="Comma 8 3" xfId="293" xr:uid="{00000000-0005-0000-0000-000055010000}"/>
    <cellStyle name="Comma 8 3 2" xfId="294" xr:uid="{00000000-0005-0000-0000-000056010000}"/>
    <cellStyle name="Comma 8 4" xfId="295" xr:uid="{00000000-0005-0000-0000-000057010000}"/>
    <cellStyle name="Comma 9" xfId="296" xr:uid="{00000000-0005-0000-0000-000058010000}"/>
    <cellStyle name="Comma 9 2" xfId="297" xr:uid="{00000000-0005-0000-0000-000059010000}"/>
    <cellStyle name="Comma 9 2 2" xfId="298" xr:uid="{00000000-0005-0000-0000-00005A010000}"/>
    <cellStyle name="Comma 9 3" xfId="299" xr:uid="{00000000-0005-0000-0000-00005B010000}"/>
    <cellStyle name="comma zerodec" xfId="300" xr:uid="{00000000-0005-0000-0000-00005C010000}"/>
    <cellStyle name="Comma,0" xfId="301" xr:uid="{00000000-0005-0000-0000-00005D010000}"/>
    <cellStyle name="Comma,1" xfId="302" xr:uid="{00000000-0005-0000-0000-00005E010000}"/>
    <cellStyle name="Comma,2" xfId="303" xr:uid="{00000000-0005-0000-0000-00005F010000}"/>
    <cellStyle name="Currency,0" xfId="304" xr:uid="{00000000-0005-0000-0000-000060010000}"/>
    <cellStyle name="Currency,2" xfId="305" xr:uid="{00000000-0005-0000-0000-000061010000}"/>
    <cellStyle name="Currency1" xfId="306" xr:uid="{00000000-0005-0000-0000-000062010000}"/>
    <cellStyle name="dataStyle 2" xfId="307" xr:uid="{00000000-0005-0000-0000-000063010000}"/>
    <cellStyle name="dataStyle 2 2" xfId="308" xr:uid="{00000000-0005-0000-0000-000064010000}"/>
    <cellStyle name="dataStyle 2 2 2" xfId="309" xr:uid="{00000000-0005-0000-0000-000065010000}"/>
    <cellStyle name="dataStyle 2 2 3" xfId="310" xr:uid="{00000000-0005-0000-0000-000066010000}"/>
    <cellStyle name="dataStyle 2 2 4" xfId="311" xr:uid="{00000000-0005-0000-0000-000067010000}"/>
    <cellStyle name="dataStyle 2 3" xfId="312" xr:uid="{00000000-0005-0000-0000-000068010000}"/>
    <cellStyle name="dataStyle 2 4" xfId="313" xr:uid="{00000000-0005-0000-0000-000069010000}"/>
    <cellStyle name="dataStyle 2 5" xfId="314" xr:uid="{00000000-0005-0000-0000-00006A010000}"/>
    <cellStyle name="dataStyle 3" xfId="315" xr:uid="{00000000-0005-0000-0000-00006B010000}"/>
    <cellStyle name="dataStyle 3 2" xfId="316" xr:uid="{00000000-0005-0000-0000-00006C010000}"/>
    <cellStyle name="dataStyle 3 2 2" xfId="317" xr:uid="{00000000-0005-0000-0000-00006D010000}"/>
    <cellStyle name="dataStyle 3 2 3" xfId="318" xr:uid="{00000000-0005-0000-0000-00006E010000}"/>
    <cellStyle name="dataStyle 3 2 4" xfId="319" xr:uid="{00000000-0005-0000-0000-00006F010000}"/>
    <cellStyle name="dataStyle 3 3" xfId="320" xr:uid="{00000000-0005-0000-0000-000070010000}"/>
    <cellStyle name="dataStyle 3 4" xfId="321" xr:uid="{00000000-0005-0000-0000-000071010000}"/>
    <cellStyle name="dataStyle 3 5" xfId="322" xr:uid="{00000000-0005-0000-0000-000072010000}"/>
    <cellStyle name="Dollar (zero dec)" xfId="323" xr:uid="{00000000-0005-0000-0000-000073010000}"/>
    <cellStyle name="entry" xfId="324" xr:uid="{00000000-0005-0000-0000-000074010000}"/>
    <cellStyle name="entry box" xfId="325" xr:uid="{00000000-0005-0000-0000-000075010000}"/>
    <cellStyle name="entry box 2" xfId="326" xr:uid="{00000000-0005-0000-0000-000076010000}"/>
    <cellStyle name="entry box 2 2" xfId="327" xr:uid="{00000000-0005-0000-0000-000077010000}"/>
    <cellStyle name="entry box 2 3" xfId="328" xr:uid="{00000000-0005-0000-0000-000078010000}"/>
    <cellStyle name="entry box 3" xfId="329" xr:uid="{00000000-0005-0000-0000-000079010000}"/>
    <cellStyle name="entry box 4" xfId="330" xr:uid="{00000000-0005-0000-0000-00007A010000}"/>
    <cellStyle name="entry box 5" xfId="331" xr:uid="{00000000-0005-0000-0000-00007B010000}"/>
    <cellStyle name="Euro" xfId="332" xr:uid="{00000000-0005-0000-0000-00007C010000}"/>
    <cellStyle name="Euro 2" xfId="333" xr:uid="{00000000-0005-0000-0000-00007D010000}"/>
    <cellStyle name="Euro 2 2" xfId="334" xr:uid="{00000000-0005-0000-0000-00007E010000}"/>
    <cellStyle name="Euro 3" xfId="335" xr:uid="{00000000-0005-0000-0000-00007F010000}"/>
    <cellStyle name="Good 2" xfId="336" xr:uid="{00000000-0005-0000-0000-000080010000}"/>
    <cellStyle name="Good 2 2" xfId="337" xr:uid="{00000000-0005-0000-0000-000081010000}"/>
    <cellStyle name="Good 2 3" xfId="338" xr:uid="{00000000-0005-0000-0000-000082010000}"/>
    <cellStyle name="Grey" xfId="339" xr:uid="{00000000-0005-0000-0000-000083010000}"/>
    <cellStyle name="HEADER" xfId="340" xr:uid="{00000000-0005-0000-0000-000084010000}"/>
    <cellStyle name="Header1" xfId="341" xr:uid="{00000000-0005-0000-0000-000085010000}"/>
    <cellStyle name="Header1 2" xfId="342" xr:uid="{00000000-0005-0000-0000-000086010000}"/>
    <cellStyle name="Header1 3" xfId="343" xr:uid="{00000000-0005-0000-0000-000087010000}"/>
    <cellStyle name="Header1 4" xfId="344" xr:uid="{00000000-0005-0000-0000-000088010000}"/>
    <cellStyle name="Header2" xfId="345" xr:uid="{00000000-0005-0000-0000-000089010000}"/>
    <cellStyle name="Hyperlink" xfId="1351" xr:uid="{00000000-0005-0000-0000-00008A010000}"/>
    <cellStyle name="Hyperlink 2" xfId="346" xr:uid="{00000000-0005-0000-0000-00008B010000}"/>
    <cellStyle name="Hyperlink 2 2" xfId="347" xr:uid="{00000000-0005-0000-0000-00008C010000}"/>
    <cellStyle name="Hyperlink 2 2 3" xfId="348" xr:uid="{00000000-0005-0000-0000-00008D010000}"/>
    <cellStyle name="Hyperlink 2 3" xfId="349" xr:uid="{00000000-0005-0000-0000-00008E010000}"/>
    <cellStyle name="Hyperlink 2 4" xfId="350" xr:uid="{00000000-0005-0000-0000-00008F010000}"/>
    <cellStyle name="Hyperlink 3" xfId="351" xr:uid="{00000000-0005-0000-0000-000090010000}"/>
    <cellStyle name="Hyperlink 3 2" xfId="352" xr:uid="{00000000-0005-0000-0000-000091010000}"/>
    <cellStyle name="Hyperlink 3 3" xfId="353" xr:uid="{00000000-0005-0000-0000-000092010000}"/>
    <cellStyle name="Hyperlink 4" xfId="354" xr:uid="{00000000-0005-0000-0000-000093010000}"/>
    <cellStyle name="Hyperlink 4 2" xfId="355" xr:uid="{00000000-0005-0000-0000-000094010000}"/>
    <cellStyle name="Hyperlink 4 3" xfId="356" xr:uid="{00000000-0005-0000-0000-000095010000}"/>
    <cellStyle name="Hyperlink 4 4" xfId="357" xr:uid="{00000000-0005-0000-0000-000096010000}"/>
    <cellStyle name="Hyperlink 5" xfId="358" xr:uid="{00000000-0005-0000-0000-000097010000}"/>
    <cellStyle name="Hyperlink 6" xfId="359" xr:uid="{00000000-0005-0000-0000-000098010000}"/>
    <cellStyle name="Input [yellow]" xfId="360" xr:uid="{00000000-0005-0000-0000-000099010000}"/>
    <cellStyle name="Input [yellow] 2" xfId="361" xr:uid="{00000000-0005-0000-0000-00009A010000}"/>
    <cellStyle name="Input [yellow] 2 2" xfId="362" xr:uid="{00000000-0005-0000-0000-00009B010000}"/>
    <cellStyle name="Input [yellow] 2 3" xfId="363" xr:uid="{00000000-0005-0000-0000-00009C010000}"/>
    <cellStyle name="Input [yellow] 3" xfId="364" xr:uid="{00000000-0005-0000-0000-00009D010000}"/>
    <cellStyle name="Input [yellow] 4" xfId="365" xr:uid="{00000000-0005-0000-0000-00009E010000}"/>
    <cellStyle name="Input [yellow] 5" xfId="366" xr:uid="{00000000-0005-0000-0000-00009F010000}"/>
    <cellStyle name="Model" xfId="367" xr:uid="{00000000-0005-0000-0000-0000A0010000}"/>
    <cellStyle name="Model 2" xfId="368" xr:uid="{00000000-0005-0000-0000-0000A1010000}"/>
    <cellStyle name="Normal - Style1" xfId="369" xr:uid="{00000000-0005-0000-0000-0000A2010000}"/>
    <cellStyle name="Normal 10" xfId="370" xr:uid="{00000000-0005-0000-0000-0000A3010000}"/>
    <cellStyle name="Normal 10 10" xfId="371" xr:uid="{00000000-0005-0000-0000-0000A4010000}"/>
    <cellStyle name="Normal 10 2" xfId="372" xr:uid="{00000000-0005-0000-0000-0000A5010000}"/>
    <cellStyle name="Normal 10 2 2" xfId="373" xr:uid="{00000000-0005-0000-0000-0000A6010000}"/>
    <cellStyle name="Normal 10 2 2 2" xfId="374" xr:uid="{00000000-0005-0000-0000-0000A7010000}"/>
    <cellStyle name="Normal 10 2 2 3 2" xfId="1350" xr:uid="{7F2A960A-14BA-4E12-B6EA-6A1168E29BBF}"/>
    <cellStyle name="Normal 10 2 3" xfId="375" xr:uid="{00000000-0005-0000-0000-0000A8010000}"/>
    <cellStyle name="Normal 10 3" xfId="376" xr:uid="{00000000-0005-0000-0000-0000A9010000}"/>
    <cellStyle name="Normal 10 4" xfId="377" xr:uid="{00000000-0005-0000-0000-0000AA010000}"/>
    <cellStyle name="Normal 103" xfId="378" xr:uid="{00000000-0005-0000-0000-0000AB010000}"/>
    <cellStyle name="Normal 103 2" xfId="379" xr:uid="{00000000-0005-0000-0000-0000AC010000}"/>
    <cellStyle name="Normal 103 2 2" xfId="380" xr:uid="{00000000-0005-0000-0000-0000AD010000}"/>
    <cellStyle name="Normal 103 2 3" xfId="381" xr:uid="{00000000-0005-0000-0000-0000AE010000}"/>
    <cellStyle name="Normal 103 2 3 2" xfId="382" xr:uid="{00000000-0005-0000-0000-0000AF010000}"/>
    <cellStyle name="Normal 103 2 4" xfId="383" xr:uid="{00000000-0005-0000-0000-0000B0010000}"/>
    <cellStyle name="Normal 103 3" xfId="384" xr:uid="{00000000-0005-0000-0000-0000B1010000}"/>
    <cellStyle name="Normal 103 4" xfId="385" xr:uid="{00000000-0005-0000-0000-0000B2010000}"/>
    <cellStyle name="Normal 103 4 2" xfId="386" xr:uid="{00000000-0005-0000-0000-0000B3010000}"/>
    <cellStyle name="Normal 11" xfId="387" xr:uid="{00000000-0005-0000-0000-0000B4010000}"/>
    <cellStyle name="Normal 11 2" xfId="388" xr:uid="{00000000-0005-0000-0000-0000B5010000}"/>
    <cellStyle name="Normal 111 2" xfId="389" xr:uid="{00000000-0005-0000-0000-0000B6010000}"/>
    <cellStyle name="Normal 111 2 2" xfId="390" xr:uid="{00000000-0005-0000-0000-0000B7010000}"/>
    <cellStyle name="Normal 111 2 3" xfId="391" xr:uid="{00000000-0005-0000-0000-0000B8010000}"/>
    <cellStyle name="Normal 118" xfId="392" xr:uid="{00000000-0005-0000-0000-0000B9010000}"/>
    <cellStyle name="Normal 12" xfId="393" xr:uid="{00000000-0005-0000-0000-0000BA010000}"/>
    <cellStyle name="Normal 12 2" xfId="394" xr:uid="{00000000-0005-0000-0000-0000BB010000}"/>
    <cellStyle name="Normal 12 2 2 2 2" xfId="395" xr:uid="{00000000-0005-0000-0000-0000BC010000}"/>
    <cellStyle name="Normal 121" xfId="396" xr:uid="{00000000-0005-0000-0000-0000BD010000}"/>
    <cellStyle name="Normal 121 2" xfId="397" xr:uid="{00000000-0005-0000-0000-0000BE010000}"/>
    <cellStyle name="Normal 121 2 2" xfId="398" xr:uid="{00000000-0005-0000-0000-0000BF010000}"/>
    <cellStyle name="Normal 121 2 2 2" xfId="399" xr:uid="{00000000-0005-0000-0000-0000C0010000}"/>
    <cellStyle name="Normal 121 2 2 2 2" xfId="400" xr:uid="{00000000-0005-0000-0000-0000C1010000}"/>
    <cellStyle name="Normal 121 2 2 2 4" xfId="401" xr:uid="{00000000-0005-0000-0000-0000C2010000}"/>
    <cellStyle name="Normal 121 2 3" xfId="402" xr:uid="{00000000-0005-0000-0000-0000C3010000}"/>
    <cellStyle name="Normal 121 2 4" xfId="403" xr:uid="{00000000-0005-0000-0000-0000C4010000}"/>
    <cellStyle name="Normal 121 4" xfId="404" xr:uid="{00000000-0005-0000-0000-0000C5010000}"/>
    <cellStyle name="Normal 125" xfId="405" xr:uid="{00000000-0005-0000-0000-0000C6010000}"/>
    <cellStyle name="Normal 125 2" xfId="406" xr:uid="{00000000-0005-0000-0000-0000C7010000}"/>
    <cellStyle name="Normal 126" xfId="407" xr:uid="{00000000-0005-0000-0000-0000C8010000}"/>
    <cellStyle name="Normal 126 2" xfId="408" xr:uid="{00000000-0005-0000-0000-0000C9010000}"/>
    <cellStyle name="Normal 13" xfId="409" xr:uid="{00000000-0005-0000-0000-0000CA010000}"/>
    <cellStyle name="Normal 13 2" xfId="410" xr:uid="{00000000-0005-0000-0000-0000CB010000}"/>
    <cellStyle name="Normal 13 3" xfId="411" xr:uid="{00000000-0005-0000-0000-0000CC010000}"/>
    <cellStyle name="Normal 14" xfId="412" xr:uid="{00000000-0005-0000-0000-0000CD010000}"/>
    <cellStyle name="Normal 14 2" xfId="413" xr:uid="{00000000-0005-0000-0000-0000CE010000}"/>
    <cellStyle name="Normal 14 3" xfId="414" xr:uid="{00000000-0005-0000-0000-0000CF010000}"/>
    <cellStyle name="Normal 15" xfId="415" xr:uid="{00000000-0005-0000-0000-0000D0010000}"/>
    <cellStyle name="Normal 15 2" xfId="416" xr:uid="{00000000-0005-0000-0000-0000D1010000}"/>
    <cellStyle name="Normal 15 2 2" xfId="417" xr:uid="{00000000-0005-0000-0000-0000D2010000}"/>
    <cellStyle name="Normal 15 2 3" xfId="418" xr:uid="{00000000-0005-0000-0000-0000D3010000}"/>
    <cellStyle name="Normal 15 3" xfId="419" xr:uid="{00000000-0005-0000-0000-0000D4010000}"/>
    <cellStyle name="Normal 16" xfId="420" xr:uid="{00000000-0005-0000-0000-0000D5010000}"/>
    <cellStyle name="Normal 16 2" xfId="421" xr:uid="{00000000-0005-0000-0000-0000D6010000}"/>
    <cellStyle name="Normal 16 2 2" xfId="422" xr:uid="{00000000-0005-0000-0000-0000D7010000}"/>
    <cellStyle name="Normal 16 2 3" xfId="423" xr:uid="{00000000-0005-0000-0000-0000D8010000}"/>
    <cellStyle name="Normal 16 2 3 2" xfId="424" xr:uid="{00000000-0005-0000-0000-0000D9010000}"/>
    <cellStyle name="Normal 17" xfId="425" xr:uid="{00000000-0005-0000-0000-0000DA010000}"/>
    <cellStyle name="Normal 182" xfId="426" xr:uid="{00000000-0005-0000-0000-0000DB010000}"/>
    <cellStyle name="Normal 182 2" xfId="427" xr:uid="{00000000-0005-0000-0000-0000DC010000}"/>
    <cellStyle name="Normal 19" xfId="1346" xr:uid="{754FEA83-3DA4-49D4-8051-A9AE29F4E912}"/>
    <cellStyle name="Normal 2" xfId="428" xr:uid="{00000000-0005-0000-0000-0000DD010000}"/>
    <cellStyle name="Normal 2 10" xfId="429" xr:uid="{00000000-0005-0000-0000-0000DE010000}"/>
    <cellStyle name="Normal 2 10 2" xfId="430" xr:uid="{00000000-0005-0000-0000-0000DF010000}"/>
    <cellStyle name="Normal 2 2" xfId="431" xr:uid="{00000000-0005-0000-0000-0000E0010000}"/>
    <cellStyle name="Normal 2 2 2" xfId="432" xr:uid="{00000000-0005-0000-0000-0000E1010000}"/>
    <cellStyle name="Normal 2 2 2 2" xfId="433" xr:uid="{00000000-0005-0000-0000-0000E2010000}"/>
    <cellStyle name="Normal 2 2 2 2 2" xfId="434" xr:uid="{00000000-0005-0000-0000-0000E3010000}"/>
    <cellStyle name="Normal 2 2 2 3" xfId="435" xr:uid="{00000000-0005-0000-0000-0000E4010000}"/>
    <cellStyle name="Normal 2 2 3" xfId="436" xr:uid="{00000000-0005-0000-0000-0000E5010000}"/>
    <cellStyle name="Normal 2 2 3 2" xfId="437" xr:uid="{00000000-0005-0000-0000-0000E6010000}"/>
    <cellStyle name="Normal 2 2 4" xfId="438" xr:uid="{00000000-0005-0000-0000-0000E7010000}"/>
    <cellStyle name="Normal 2 24" xfId="439" xr:uid="{00000000-0005-0000-0000-0000E8010000}"/>
    <cellStyle name="Normal 2 3" xfId="440" xr:uid="{00000000-0005-0000-0000-0000E9010000}"/>
    <cellStyle name="Normal 2 3 2" xfId="441" xr:uid="{00000000-0005-0000-0000-0000EA010000}"/>
    <cellStyle name="Normal 2 3 2 2" xfId="442" xr:uid="{00000000-0005-0000-0000-0000EB010000}"/>
    <cellStyle name="Normal 2 3 2 2 2" xfId="443" xr:uid="{00000000-0005-0000-0000-0000EC010000}"/>
    <cellStyle name="Normal 2 3 2 2 2 2" xfId="444" xr:uid="{00000000-0005-0000-0000-0000ED010000}"/>
    <cellStyle name="Normal 2 3 2 2 3" xfId="445" xr:uid="{00000000-0005-0000-0000-0000EE010000}"/>
    <cellStyle name="Normal 2 3 2 2 4" xfId="446" xr:uid="{00000000-0005-0000-0000-0000EF010000}"/>
    <cellStyle name="Normal 2 3 2 3" xfId="447" xr:uid="{00000000-0005-0000-0000-0000F0010000}"/>
    <cellStyle name="Normal 2 3 3" xfId="448" xr:uid="{00000000-0005-0000-0000-0000F1010000}"/>
    <cellStyle name="Normal 2 3 3 2" xfId="449" xr:uid="{00000000-0005-0000-0000-0000F2010000}"/>
    <cellStyle name="Normal 2 3 4" xfId="450" xr:uid="{00000000-0005-0000-0000-0000F3010000}"/>
    <cellStyle name="Normal 2 3 4 2" xfId="451" xr:uid="{00000000-0005-0000-0000-0000F4010000}"/>
    <cellStyle name="Normal 2 3 4 2 2" xfId="452" xr:uid="{00000000-0005-0000-0000-0000F5010000}"/>
    <cellStyle name="Normal 2 3 5" xfId="453" xr:uid="{00000000-0005-0000-0000-0000F6010000}"/>
    <cellStyle name="Normal 2 3 5 2" xfId="454" xr:uid="{00000000-0005-0000-0000-0000F7010000}"/>
    <cellStyle name="Normal 2 3 6" xfId="455" xr:uid="{00000000-0005-0000-0000-0000F8010000}"/>
    <cellStyle name="Normal 2 3 6 2" xfId="456" xr:uid="{00000000-0005-0000-0000-0000F9010000}"/>
    <cellStyle name="Normal 2 3 6 2 2" xfId="457" xr:uid="{00000000-0005-0000-0000-0000FA010000}"/>
    <cellStyle name="Normal 2 4" xfId="458" xr:uid="{00000000-0005-0000-0000-0000FB010000}"/>
    <cellStyle name="Normal 2 4 2" xfId="459" xr:uid="{00000000-0005-0000-0000-0000FC010000}"/>
    <cellStyle name="Normal 2 4 3" xfId="460" xr:uid="{00000000-0005-0000-0000-0000FD010000}"/>
    <cellStyle name="Normal 2 5" xfId="461" xr:uid="{00000000-0005-0000-0000-0000FE010000}"/>
    <cellStyle name="Normal 2 5 2" xfId="462" xr:uid="{00000000-0005-0000-0000-0000FF010000}"/>
    <cellStyle name="Normal 2 5 3" xfId="463" xr:uid="{00000000-0005-0000-0000-000000020000}"/>
    <cellStyle name="Normal 2 6" xfId="464" xr:uid="{00000000-0005-0000-0000-000001020000}"/>
    <cellStyle name="Normal 2 7" xfId="465" xr:uid="{00000000-0005-0000-0000-000002020000}"/>
    <cellStyle name="Normal 2 8" xfId="466" xr:uid="{00000000-0005-0000-0000-000003020000}"/>
    <cellStyle name="Normal 3" xfId="467" xr:uid="{00000000-0005-0000-0000-000004020000}"/>
    <cellStyle name="Normal 3 2" xfId="468" xr:uid="{00000000-0005-0000-0000-000005020000}"/>
    <cellStyle name="Normal 3 2 2" xfId="469" xr:uid="{00000000-0005-0000-0000-000006020000}"/>
    <cellStyle name="Normal 3 2 2 2 2" xfId="470" xr:uid="{00000000-0005-0000-0000-000007020000}"/>
    <cellStyle name="Normal 3 2 3" xfId="471" xr:uid="{00000000-0005-0000-0000-000008020000}"/>
    <cellStyle name="Normal 3 2 4" xfId="472" xr:uid="{00000000-0005-0000-0000-000009020000}"/>
    <cellStyle name="Normal 3 2 5" xfId="473" xr:uid="{00000000-0005-0000-0000-00000A020000}"/>
    <cellStyle name="Normal 3 2 6" xfId="474" xr:uid="{00000000-0005-0000-0000-00000B020000}"/>
    <cellStyle name="Normal 3 3" xfId="475" xr:uid="{00000000-0005-0000-0000-00000C020000}"/>
    <cellStyle name="Normal 3 3 2" xfId="476" xr:uid="{00000000-0005-0000-0000-00000D020000}"/>
    <cellStyle name="Normal 3 3 2 2" xfId="477" xr:uid="{00000000-0005-0000-0000-00000E020000}"/>
    <cellStyle name="Normal 3 4" xfId="478" xr:uid="{00000000-0005-0000-0000-00000F020000}"/>
    <cellStyle name="Normal 3 5" xfId="479" xr:uid="{00000000-0005-0000-0000-000010020000}"/>
    <cellStyle name="Normal 3 6" xfId="480" xr:uid="{00000000-0005-0000-0000-000011020000}"/>
    <cellStyle name="Normal 3 6 2" xfId="481" xr:uid="{00000000-0005-0000-0000-000012020000}"/>
    <cellStyle name="Normal 31" xfId="482" xr:uid="{00000000-0005-0000-0000-000013020000}"/>
    <cellStyle name="Normal 4" xfId="483" xr:uid="{00000000-0005-0000-0000-000014020000}"/>
    <cellStyle name="Normal 4 2" xfId="484" xr:uid="{00000000-0005-0000-0000-000015020000}"/>
    <cellStyle name="Normal 4 2 2" xfId="485" xr:uid="{00000000-0005-0000-0000-000016020000}"/>
    <cellStyle name="Normal 4 2 3" xfId="486" xr:uid="{00000000-0005-0000-0000-000017020000}"/>
    <cellStyle name="Normal 4 2 4" xfId="487" xr:uid="{00000000-0005-0000-0000-000018020000}"/>
    <cellStyle name="Normal 4 3" xfId="488" xr:uid="{00000000-0005-0000-0000-000019020000}"/>
    <cellStyle name="Normal 4 3 2" xfId="489" xr:uid="{00000000-0005-0000-0000-00001A020000}"/>
    <cellStyle name="Normal 4 3 2 2" xfId="490" xr:uid="{00000000-0005-0000-0000-00001B020000}"/>
    <cellStyle name="Normal 4 3 3" xfId="491" xr:uid="{00000000-0005-0000-0000-00001C020000}"/>
    <cellStyle name="Normal 4 3 4" xfId="492" xr:uid="{00000000-0005-0000-0000-00001D020000}"/>
    <cellStyle name="Normal 4 3 5" xfId="493" xr:uid="{00000000-0005-0000-0000-00001E020000}"/>
    <cellStyle name="Normal 4 4" xfId="494" xr:uid="{00000000-0005-0000-0000-00001F020000}"/>
    <cellStyle name="Normal 4 5" xfId="495" xr:uid="{00000000-0005-0000-0000-000020020000}"/>
    <cellStyle name="Normal 5" xfId="496" xr:uid="{00000000-0005-0000-0000-000021020000}"/>
    <cellStyle name="Normal 5 2" xfId="497" xr:uid="{00000000-0005-0000-0000-000022020000}"/>
    <cellStyle name="Normal 5 3" xfId="498" xr:uid="{00000000-0005-0000-0000-000023020000}"/>
    <cellStyle name="Normal 5 3 2" xfId="499" xr:uid="{00000000-0005-0000-0000-000024020000}"/>
    <cellStyle name="Normal 5 4" xfId="500" xr:uid="{00000000-0005-0000-0000-000025020000}"/>
    <cellStyle name="Normal 5 5" xfId="501" xr:uid="{00000000-0005-0000-0000-000026020000}"/>
    <cellStyle name="Normal 6" xfId="502" xr:uid="{00000000-0005-0000-0000-000027020000}"/>
    <cellStyle name="Normal 6 2" xfId="503" xr:uid="{00000000-0005-0000-0000-000028020000}"/>
    <cellStyle name="Normal 6 2 2" xfId="504" xr:uid="{00000000-0005-0000-0000-000029020000}"/>
    <cellStyle name="Normal 6 2 3" xfId="505" xr:uid="{00000000-0005-0000-0000-00002A020000}"/>
    <cellStyle name="Normal 6 3" xfId="506" xr:uid="{00000000-0005-0000-0000-00002B020000}"/>
    <cellStyle name="Normal 6 4" xfId="507" xr:uid="{00000000-0005-0000-0000-00002C020000}"/>
    <cellStyle name="Normal 7" xfId="508" xr:uid="{00000000-0005-0000-0000-00002D020000}"/>
    <cellStyle name="Normal 7 2" xfId="509" xr:uid="{00000000-0005-0000-0000-00002E020000}"/>
    <cellStyle name="Normal 7 3" xfId="510" xr:uid="{00000000-0005-0000-0000-00002F020000}"/>
    <cellStyle name="Normal 7 4" xfId="511" xr:uid="{00000000-0005-0000-0000-000030020000}"/>
    <cellStyle name="Normal 8" xfId="512" xr:uid="{00000000-0005-0000-0000-000031020000}"/>
    <cellStyle name="Normal 8 2" xfId="513" xr:uid="{00000000-0005-0000-0000-000032020000}"/>
    <cellStyle name="Normal 8 2 2" xfId="514" xr:uid="{00000000-0005-0000-0000-000033020000}"/>
    <cellStyle name="Normal 8 3" xfId="515" xr:uid="{00000000-0005-0000-0000-000034020000}"/>
    <cellStyle name="Normal 8 4" xfId="516" xr:uid="{00000000-0005-0000-0000-000035020000}"/>
    <cellStyle name="Normal 9" xfId="517" xr:uid="{00000000-0005-0000-0000-000036020000}"/>
    <cellStyle name="Normal 9 2" xfId="518" xr:uid="{00000000-0005-0000-0000-000037020000}"/>
    <cellStyle name="Normal 9 2 2" xfId="519" xr:uid="{00000000-0005-0000-0000-000038020000}"/>
    <cellStyle name="Normal_Sheet2" xfId="520" xr:uid="{00000000-0005-0000-0000-000039020000}"/>
    <cellStyle name="Normalny_Arkusz1" xfId="521" xr:uid="{00000000-0005-0000-0000-00003A020000}"/>
    <cellStyle name="Percent [2]" xfId="522" xr:uid="{00000000-0005-0000-0000-00003B020000}"/>
    <cellStyle name="Percent 2" xfId="523" xr:uid="{00000000-0005-0000-0000-00003C020000}"/>
    <cellStyle name="Percent 2 2" xfId="524" xr:uid="{00000000-0005-0000-0000-00003D020000}"/>
    <cellStyle name="Percent 2 3" xfId="525" xr:uid="{00000000-0005-0000-0000-00003E020000}"/>
    <cellStyle name="Percent 2 4" xfId="526" xr:uid="{00000000-0005-0000-0000-00003F020000}"/>
    <cellStyle name="Percent 3" xfId="527" xr:uid="{00000000-0005-0000-0000-000040020000}"/>
    <cellStyle name="Percent 3 2" xfId="528" xr:uid="{00000000-0005-0000-0000-000041020000}"/>
    <cellStyle name="Percent 3 3" xfId="529" xr:uid="{00000000-0005-0000-0000-000042020000}"/>
    <cellStyle name="Percent 4" xfId="530" xr:uid="{00000000-0005-0000-0000-000043020000}"/>
    <cellStyle name="Percent 5" xfId="531" xr:uid="{00000000-0005-0000-0000-000044020000}"/>
    <cellStyle name="Percent 5 2" xfId="532" xr:uid="{00000000-0005-0000-0000-000045020000}"/>
    <cellStyle name="Percent 5 2 2" xfId="533" xr:uid="{00000000-0005-0000-0000-000046020000}"/>
    <cellStyle name="Percent 6 2" xfId="534" xr:uid="{00000000-0005-0000-0000-000047020000}"/>
    <cellStyle name="Prefilled" xfId="535" xr:uid="{00000000-0005-0000-0000-000048020000}"/>
    <cellStyle name="Prefilled 2" xfId="536" xr:uid="{00000000-0005-0000-0000-000049020000}"/>
    <cellStyle name="Prefilled 2 2" xfId="537" xr:uid="{00000000-0005-0000-0000-00004A020000}"/>
    <cellStyle name="Prefilled 2 3" xfId="538" xr:uid="{00000000-0005-0000-0000-00004B020000}"/>
    <cellStyle name="Prefilled 3" xfId="539" xr:uid="{00000000-0005-0000-0000-00004C020000}"/>
    <cellStyle name="Prefilled 4" xfId="540" xr:uid="{00000000-0005-0000-0000-00004D020000}"/>
    <cellStyle name="Prefilled 5" xfId="541" xr:uid="{00000000-0005-0000-0000-00004E020000}"/>
    <cellStyle name="price" xfId="542" xr:uid="{00000000-0005-0000-0000-00004F020000}"/>
    <cellStyle name="revised" xfId="543" xr:uid="{00000000-0005-0000-0000-000050020000}"/>
    <cellStyle name="row_def_array" xfId="544" xr:uid="{00000000-0005-0000-0000-000051020000}"/>
    <cellStyle name="SAPBEXaggData" xfId="545" xr:uid="{00000000-0005-0000-0000-000052020000}"/>
    <cellStyle name="SAPBEXaggData 2" xfId="546" xr:uid="{00000000-0005-0000-0000-000053020000}"/>
    <cellStyle name="SAPBEXaggData 2 2" xfId="547" xr:uid="{00000000-0005-0000-0000-000054020000}"/>
    <cellStyle name="SAPBEXaggData 2 2 2" xfId="548" xr:uid="{00000000-0005-0000-0000-000055020000}"/>
    <cellStyle name="SAPBEXaggData 2 2 3" xfId="549" xr:uid="{00000000-0005-0000-0000-000056020000}"/>
    <cellStyle name="SAPBEXaggData 2 2 4" xfId="550" xr:uid="{00000000-0005-0000-0000-000057020000}"/>
    <cellStyle name="SAPBEXaggData 2 2 5" xfId="551" xr:uid="{00000000-0005-0000-0000-000058020000}"/>
    <cellStyle name="SAPBEXaggData 2 3" xfId="552" xr:uid="{00000000-0005-0000-0000-000059020000}"/>
    <cellStyle name="SAPBEXaggData 3" xfId="553" xr:uid="{00000000-0005-0000-0000-00005A020000}"/>
    <cellStyle name="SAPBEXaggData 3 2" xfId="554" xr:uid="{00000000-0005-0000-0000-00005B020000}"/>
    <cellStyle name="SAPBEXaggData 3 3" xfId="555" xr:uid="{00000000-0005-0000-0000-00005C020000}"/>
    <cellStyle name="SAPBEXaggData 3 4" xfId="556" xr:uid="{00000000-0005-0000-0000-00005D020000}"/>
    <cellStyle name="SAPBEXaggData 3 5" xfId="557" xr:uid="{00000000-0005-0000-0000-00005E020000}"/>
    <cellStyle name="SAPBEXaggData 4" xfId="558" xr:uid="{00000000-0005-0000-0000-00005F020000}"/>
    <cellStyle name="SAPBEXaggDataEmph" xfId="559" xr:uid="{00000000-0005-0000-0000-000060020000}"/>
    <cellStyle name="SAPBEXaggDataEmph 2" xfId="560" xr:uid="{00000000-0005-0000-0000-000061020000}"/>
    <cellStyle name="SAPBEXaggDataEmph 2 2" xfId="561" xr:uid="{00000000-0005-0000-0000-000062020000}"/>
    <cellStyle name="SAPBEXaggDataEmph 2 2 2" xfId="562" xr:uid="{00000000-0005-0000-0000-000063020000}"/>
    <cellStyle name="SAPBEXaggDataEmph 2 2 3" xfId="563" xr:uid="{00000000-0005-0000-0000-000064020000}"/>
    <cellStyle name="SAPBEXaggDataEmph 2 2 4" xfId="564" xr:uid="{00000000-0005-0000-0000-000065020000}"/>
    <cellStyle name="SAPBEXaggDataEmph 2 2 5" xfId="565" xr:uid="{00000000-0005-0000-0000-000066020000}"/>
    <cellStyle name="SAPBEXaggDataEmph 2 3" xfId="566" xr:uid="{00000000-0005-0000-0000-000067020000}"/>
    <cellStyle name="SAPBEXaggDataEmph 3" xfId="567" xr:uid="{00000000-0005-0000-0000-000068020000}"/>
    <cellStyle name="SAPBEXaggDataEmph 3 2" xfId="568" xr:uid="{00000000-0005-0000-0000-000069020000}"/>
    <cellStyle name="SAPBEXaggDataEmph 3 3" xfId="569" xr:uid="{00000000-0005-0000-0000-00006A020000}"/>
    <cellStyle name="SAPBEXaggDataEmph 3 4" xfId="570" xr:uid="{00000000-0005-0000-0000-00006B020000}"/>
    <cellStyle name="SAPBEXaggDataEmph 3 5" xfId="571" xr:uid="{00000000-0005-0000-0000-00006C020000}"/>
    <cellStyle name="SAPBEXaggDataEmph 4" xfId="572" xr:uid="{00000000-0005-0000-0000-00006D020000}"/>
    <cellStyle name="SAPBEXaggItem" xfId="573" xr:uid="{00000000-0005-0000-0000-00006E020000}"/>
    <cellStyle name="SAPBEXaggItem 2" xfId="574" xr:uid="{00000000-0005-0000-0000-00006F020000}"/>
    <cellStyle name="SAPBEXaggItem 2 2" xfId="575" xr:uid="{00000000-0005-0000-0000-000070020000}"/>
    <cellStyle name="SAPBEXaggItem 2 2 2" xfId="576" xr:uid="{00000000-0005-0000-0000-000071020000}"/>
    <cellStyle name="SAPBEXaggItem 2 2 3" xfId="577" xr:uid="{00000000-0005-0000-0000-000072020000}"/>
    <cellStyle name="SAPBEXaggItem 2 2 4" xfId="578" xr:uid="{00000000-0005-0000-0000-000073020000}"/>
    <cellStyle name="SAPBEXaggItem 2 2 5" xfId="579" xr:uid="{00000000-0005-0000-0000-000074020000}"/>
    <cellStyle name="SAPBEXaggItem 2 3" xfId="580" xr:uid="{00000000-0005-0000-0000-000075020000}"/>
    <cellStyle name="SAPBEXaggItem 3" xfId="581" xr:uid="{00000000-0005-0000-0000-000076020000}"/>
    <cellStyle name="SAPBEXaggItem 3 2" xfId="582" xr:uid="{00000000-0005-0000-0000-000077020000}"/>
    <cellStyle name="SAPBEXaggItem 3 3" xfId="583" xr:uid="{00000000-0005-0000-0000-000078020000}"/>
    <cellStyle name="SAPBEXaggItem 3 4" xfId="584" xr:uid="{00000000-0005-0000-0000-000079020000}"/>
    <cellStyle name="SAPBEXaggItem 3 5" xfId="585" xr:uid="{00000000-0005-0000-0000-00007A020000}"/>
    <cellStyle name="SAPBEXaggItem 4" xfId="586" xr:uid="{00000000-0005-0000-0000-00007B020000}"/>
    <cellStyle name="SAPBEXaggItemX" xfId="587" xr:uid="{00000000-0005-0000-0000-00007C020000}"/>
    <cellStyle name="SAPBEXaggItemX 2" xfId="588" xr:uid="{00000000-0005-0000-0000-00007D020000}"/>
    <cellStyle name="SAPBEXaggItemX 2 2" xfId="589" xr:uid="{00000000-0005-0000-0000-00007E020000}"/>
    <cellStyle name="SAPBEXaggItemX 2 2 2" xfId="590" xr:uid="{00000000-0005-0000-0000-00007F020000}"/>
    <cellStyle name="SAPBEXaggItemX 2 2 3" xfId="591" xr:uid="{00000000-0005-0000-0000-000080020000}"/>
    <cellStyle name="SAPBEXaggItemX 2 2 4" xfId="592" xr:uid="{00000000-0005-0000-0000-000081020000}"/>
    <cellStyle name="SAPBEXaggItemX 2 2 5" xfId="593" xr:uid="{00000000-0005-0000-0000-000082020000}"/>
    <cellStyle name="SAPBEXaggItemX 2 3" xfId="594" xr:uid="{00000000-0005-0000-0000-000083020000}"/>
    <cellStyle name="SAPBEXaggItemX 3" xfId="595" xr:uid="{00000000-0005-0000-0000-000084020000}"/>
    <cellStyle name="SAPBEXaggItemX 3 2" xfId="596" xr:uid="{00000000-0005-0000-0000-000085020000}"/>
    <cellStyle name="SAPBEXaggItemX 3 3" xfId="597" xr:uid="{00000000-0005-0000-0000-000086020000}"/>
    <cellStyle name="SAPBEXaggItemX 3 4" xfId="598" xr:uid="{00000000-0005-0000-0000-000087020000}"/>
    <cellStyle name="SAPBEXaggItemX 3 5" xfId="599" xr:uid="{00000000-0005-0000-0000-000088020000}"/>
    <cellStyle name="SAPBEXaggItemX 4" xfId="600" xr:uid="{00000000-0005-0000-0000-000089020000}"/>
    <cellStyle name="SAPBEXchaText" xfId="601" xr:uid="{00000000-0005-0000-0000-00008A020000}"/>
    <cellStyle name="SAPBEXexcBad7" xfId="602" xr:uid="{00000000-0005-0000-0000-00008B020000}"/>
    <cellStyle name="SAPBEXexcBad7 2" xfId="603" xr:uid="{00000000-0005-0000-0000-00008C020000}"/>
    <cellStyle name="SAPBEXexcBad7 2 2" xfId="604" xr:uid="{00000000-0005-0000-0000-00008D020000}"/>
    <cellStyle name="SAPBEXexcBad7 2 2 2" xfId="605" xr:uid="{00000000-0005-0000-0000-00008E020000}"/>
    <cellStyle name="SAPBEXexcBad7 2 2 3" xfId="606" xr:uid="{00000000-0005-0000-0000-00008F020000}"/>
    <cellStyle name="SAPBEXexcBad7 2 2 4" xfId="607" xr:uid="{00000000-0005-0000-0000-000090020000}"/>
    <cellStyle name="SAPBEXexcBad7 2 2 5" xfId="608" xr:uid="{00000000-0005-0000-0000-000091020000}"/>
    <cellStyle name="SAPBEXexcBad7 2 3" xfId="609" xr:uid="{00000000-0005-0000-0000-000092020000}"/>
    <cellStyle name="SAPBEXexcBad7 3" xfId="610" xr:uid="{00000000-0005-0000-0000-000093020000}"/>
    <cellStyle name="SAPBEXexcBad7 3 2" xfId="611" xr:uid="{00000000-0005-0000-0000-000094020000}"/>
    <cellStyle name="SAPBEXexcBad7 3 3" xfId="612" xr:uid="{00000000-0005-0000-0000-000095020000}"/>
    <cellStyle name="SAPBEXexcBad7 3 4" xfId="613" xr:uid="{00000000-0005-0000-0000-000096020000}"/>
    <cellStyle name="SAPBEXexcBad7 3 5" xfId="614" xr:uid="{00000000-0005-0000-0000-000097020000}"/>
    <cellStyle name="SAPBEXexcBad7 4" xfId="615" xr:uid="{00000000-0005-0000-0000-000098020000}"/>
    <cellStyle name="SAPBEXexcBad8" xfId="616" xr:uid="{00000000-0005-0000-0000-000099020000}"/>
    <cellStyle name="SAPBEXexcBad8 2" xfId="617" xr:uid="{00000000-0005-0000-0000-00009A020000}"/>
    <cellStyle name="SAPBEXexcBad8 2 2" xfId="618" xr:uid="{00000000-0005-0000-0000-00009B020000}"/>
    <cellStyle name="SAPBEXexcBad8 2 2 2" xfId="619" xr:uid="{00000000-0005-0000-0000-00009C020000}"/>
    <cellStyle name="SAPBEXexcBad8 2 2 3" xfId="620" xr:uid="{00000000-0005-0000-0000-00009D020000}"/>
    <cellStyle name="SAPBEXexcBad8 2 2 4" xfId="621" xr:uid="{00000000-0005-0000-0000-00009E020000}"/>
    <cellStyle name="SAPBEXexcBad8 2 2 5" xfId="622" xr:uid="{00000000-0005-0000-0000-00009F020000}"/>
    <cellStyle name="SAPBEXexcBad8 2 3" xfId="623" xr:uid="{00000000-0005-0000-0000-0000A0020000}"/>
    <cellStyle name="SAPBEXexcBad8 3" xfId="624" xr:uid="{00000000-0005-0000-0000-0000A1020000}"/>
    <cellStyle name="SAPBEXexcBad8 3 2" xfId="625" xr:uid="{00000000-0005-0000-0000-0000A2020000}"/>
    <cellStyle name="SAPBEXexcBad8 3 3" xfId="626" xr:uid="{00000000-0005-0000-0000-0000A3020000}"/>
    <cellStyle name="SAPBEXexcBad8 3 4" xfId="627" xr:uid="{00000000-0005-0000-0000-0000A4020000}"/>
    <cellStyle name="SAPBEXexcBad8 3 5" xfId="628" xr:uid="{00000000-0005-0000-0000-0000A5020000}"/>
    <cellStyle name="SAPBEXexcBad8 4" xfId="629" xr:uid="{00000000-0005-0000-0000-0000A6020000}"/>
    <cellStyle name="SAPBEXexcBad9" xfId="630" xr:uid="{00000000-0005-0000-0000-0000A7020000}"/>
    <cellStyle name="SAPBEXexcBad9 2" xfId="631" xr:uid="{00000000-0005-0000-0000-0000A8020000}"/>
    <cellStyle name="SAPBEXexcBad9 2 2" xfId="632" xr:uid="{00000000-0005-0000-0000-0000A9020000}"/>
    <cellStyle name="SAPBEXexcBad9 2 2 2" xfId="633" xr:uid="{00000000-0005-0000-0000-0000AA020000}"/>
    <cellStyle name="SAPBEXexcBad9 2 2 3" xfId="634" xr:uid="{00000000-0005-0000-0000-0000AB020000}"/>
    <cellStyle name="SAPBEXexcBad9 2 2 4" xfId="635" xr:uid="{00000000-0005-0000-0000-0000AC020000}"/>
    <cellStyle name="SAPBEXexcBad9 2 2 5" xfId="636" xr:uid="{00000000-0005-0000-0000-0000AD020000}"/>
    <cellStyle name="SAPBEXexcBad9 2 3" xfId="637" xr:uid="{00000000-0005-0000-0000-0000AE020000}"/>
    <cellStyle name="SAPBEXexcBad9 3" xfId="638" xr:uid="{00000000-0005-0000-0000-0000AF020000}"/>
    <cellStyle name="SAPBEXexcBad9 3 2" xfId="639" xr:uid="{00000000-0005-0000-0000-0000B0020000}"/>
    <cellStyle name="SAPBEXexcBad9 3 3" xfId="640" xr:uid="{00000000-0005-0000-0000-0000B1020000}"/>
    <cellStyle name="SAPBEXexcBad9 3 4" xfId="641" xr:uid="{00000000-0005-0000-0000-0000B2020000}"/>
    <cellStyle name="SAPBEXexcBad9 3 5" xfId="642" xr:uid="{00000000-0005-0000-0000-0000B3020000}"/>
    <cellStyle name="SAPBEXexcBad9 4" xfId="643" xr:uid="{00000000-0005-0000-0000-0000B4020000}"/>
    <cellStyle name="SAPBEXexcCritical4" xfId="644" xr:uid="{00000000-0005-0000-0000-0000B5020000}"/>
    <cellStyle name="SAPBEXexcCritical4 2" xfId="645" xr:uid="{00000000-0005-0000-0000-0000B6020000}"/>
    <cellStyle name="SAPBEXexcCritical4 2 2" xfId="646" xr:uid="{00000000-0005-0000-0000-0000B7020000}"/>
    <cellStyle name="SAPBEXexcCritical4 2 2 2" xfId="647" xr:uid="{00000000-0005-0000-0000-0000B8020000}"/>
    <cellStyle name="SAPBEXexcCritical4 2 2 3" xfId="648" xr:uid="{00000000-0005-0000-0000-0000B9020000}"/>
    <cellStyle name="SAPBEXexcCritical4 2 2 4" xfId="649" xr:uid="{00000000-0005-0000-0000-0000BA020000}"/>
    <cellStyle name="SAPBEXexcCritical4 2 2 5" xfId="650" xr:uid="{00000000-0005-0000-0000-0000BB020000}"/>
    <cellStyle name="SAPBEXexcCritical4 2 3" xfId="651" xr:uid="{00000000-0005-0000-0000-0000BC020000}"/>
    <cellStyle name="SAPBEXexcCritical4 3" xfId="652" xr:uid="{00000000-0005-0000-0000-0000BD020000}"/>
    <cellStyle name="SAPBEXexcCritical4 3 2" xfId="653" xr:uid="{00000000-0005-0000-0000-0000BE020000}"/>
    <cellStyle name="SAPBEXexcCritical4 3 3" xfId="654" xr:uid="{00000000-0005-0000-0000-0000BF020000}"/>
    <cellStyle name="SAPBEXexcCritical4 3 4" xfId="655" xr:uid="{00000000-0005-0000-0000-0000C0020000}"/>
    <cellStyle name="SAPBEXexcCritical4 3 5" xfId="656" xr:uid="{00000000-0005-0000-0000-0000C1020000}"/>
    <cellStyle name="SAPBEXexcCritical4 4" xfId="657" xr:uid="{00000000-0005-0000-0000-0000C2020000}"/>
    <cellStyle name="SAPBEXexcCritical5" xfId="658" xr:uid="{00000000-0005-0000-0000-0000C3020000}"/>
    <cellStyle name="SAPBEXexcCritical5 2" xfId="659" xr:uid="{00000000-0005-0000-0000-0000C4020000}"/>
    <cellStyle name="SAPBEXexcCritical5 2 2" xfId="660" xr:uid="{00000000-0005-0000-0000-0000C5020000}"/>
    <cellStyle name="SAPBEXexcCritical5 2 2 2" xfId="661" xr:uid="{00000000-0005-0000-0000-0000C6020000}"/>
    <cellStyle name="SAPBEXexcCritical5 2 2 3" xfId="662" xr:uid="{00000000-0005-0000-0000-0000C7020000}"/>
    <cellStyle name="SAPBEXexcCritical5 2 2 4" xfId="663" xr:uid="{00000000-0005-0000-0000-0000C8020000}"/>
    <cellStyle name="SAPBEXexcCritical5 2 2 5" xfId="664" xr:uid="{00000000-0005-0000-0000-0000C9020000}"/>
    <cellStyle name="SAPBEXexcCritical5 2 3" xfId="665" xr:uid="{00000000-0005-0000-0000-0000CA020000}"/>
    <cellStyle name="SAPBEXexcCritical5 3" xfId="666" xr:uid="{00000000-0005-0000-0000-0000CB020000}"/>
    <cellStyle name="SAPBEXexcCritical5 3 2" xfId="667" xr:uid="{00000000-0005-0000-0000-0000CC020000}"/>
    <cellStyle name="SAPBEXexcCritical5 3 3" xfId="668" xr:uid="{00000000-0005-0000-0000-0000CD020000}"/>
    <cellStyle name="SAPBEXexcCritical5 3 4" xfId="669" xr:uid="{00000000-0005-0000-0000-0000CE020000}"/>
    <cellStyle name="SAPBEXexcCritical5 3 5" xfId="670" xr:uid="{00000000-0005-0000-0000-0000CF020000}"/>
    <cellStyle name="SAPBEXexcCritical5 4" xfId="671" xr:uid="{00000000-0005-0000-0000-0000D0020000}"/>
    <cellStyle name="SAPBEXexcCritical6" xfId="672" xr:uid="{00000000-0005-0000-0000-0000D1020000}"/>
    <cellStyle name="SAPBEXexcCritical6 2" xfId="673" xr:uid="{00000000-0005-0000-0000-0000D2020000}"/>
    <cellStyle name="SAPBEXexcCritical6 2 2" xfId="674" xr:uid="{00000000-0005-0000-0000-0000D3020000}"/>
    <cellStyle name="SAPBEXexcCritical6 2 2 2" xfId="675" xr:uid="{00000000-0005-0000-0000-0000D4020000}"/>
    <cellStyle name="SAPBEXexcCritical6 2 2 3" xfId="676" xr:uid="{00000000-0005-0000-0000-0000D5020000}"/>
    <cellStyle name="SAPBEXexcCritical6 2 2 4" xfId="677" xr:uid="{00000000-0005-0000-0000-0000D6020000}"/>
    <cellStyle name="SAPBEXexcCritical6 2 2 5" xfId="678" xr:uid="{00000000-0005-0000-0000-0000D7020000}"/>
    <cellStyle name="SAPBEXexcCritical6 2 3" xfId="679" xr:uid="{00000000-0005-0000-0000-0000D8020000}"/>
    <cellStyle name="SAPBEXexcCritical6 3" xfId="680" xr:uid="{00000000-0005-0000-0000-0000D9020000}"/>
    <cellStyle name="SAPBEXexcCritical6 3 2" xfId="681" xr:uid="{00000000-0005-0000-0000-0000DA020000}"/>
    <cellStyle name="SAPBEXexcCritical6 3 3" xfId="682" xr:uid="{00000000-0005-0000-0000-0000DB020000}"/>
    <cellStyle name="SAPBEXexcCritical6 3 4" xfId="683" xr:uid="{00000000-0005-0000-0000-0000DC020000}"/>
    <cellStyle name="SAPBEXexcCritical6 3 5" xfId="684" xr:uid="{00000000-0005-0000-0000-0000DD020000}"/>
    <cellStyle name="SAPBEXexcCritical6 4" xfId="685" xr:uid="{00000000-0005-0000-0000-0000DE020000}"/>
    <cellStyle name="SAPBEXexcGood1" xfId="686" xr:uid="{00000000-0005-0000-0000-0000DF020000}"/>
    <cellStyle name="SAPBEXexcGood1 2" xfId="687" xr:uid="{00000000-0005-0000-0000-0000E0020000}"/>
    <cellStyle name="SAPBEXexcGood1 2 2" xfId="688" xr:uid="{00000000-0005-0000-0000-0000E1020000}"/>
    <cellStyle name="SAPBEXexcGood1 2 2 2" xfId="689" xr:uid="{00000000-0005-0000-0000-0000E2020000}"/>
    <cellStyle name="SAPBEXexcGood1 2 2 3" xfId="690" xr:uid="{00000000-0005-0000-0000-0000E3020000}"/>
    <cellStyle name="SAPBEXexcGood1 2 2 4" xfId="691" xr:uid="{00000000-0005-0000-0000-0000E4020000}"/>
    <cellStyle name="SAPBEXexcGood1 2 2 5" xfId="692" xr:uid="{00000000-0005-0000-0000-0000E5020000}"/>
    <cellStyle name="SAPBEXexcGood1 2 3" xfId="693" xr:uid="{00000000-0005-0000-0000-0000E6020000}"/>
    <cellStyle name="SAPBEXexcGood1 3" xfId="694" xr:uid="{00000000-0005-0000-0000-0000E7020000}"/>
    <cellStyle name="SAPBEXexcGood1 3 2" xfId="695" xr:uid="{00000000-0005-0000-0000-0000E8020000}"/>
    <cellStyle name="SAPBEXexcGood1 3 3" xfId="696" xr:uid="{00000000-0005-0000-0000-0000E9020000}"/>
    <cellStyle name="SAPBEXexcGood1 3 4" xfId="697" xr:uid="{00000000-0005-0000-0000-0000EA020000}"/>
    <cellStyle name="SAPBEXexcGood1 3 5" xfId="698" xr:uid="{00000000-0005-0000-0000-0000EB020000}"/>
    <cellStyle name="SAPBEXexcGood1 4" xfId="699" xr:uid="{00000000-0005-0000-0000-0000EC020000}"/>
    <cellStyle name="SAPBEXexcGood2" xfId="700" xr:uid="{00000000-0005-0000-0000-0000ED020000}"/>
    <cellStyle name="SAPBEXexcGood2 2" xfId="701" xr:uid="{00000000-0005-0000-0000-0000EE020000}"/>
    <cellStyle name="SAPBEXexcGood2 2 2" xfId="702" xr:uid="{00000000-0005-0000-0000-0000EF020000}"/>
    <cellStyle name="SAPBEXexcGood2 2 2 2" xfId="703" xr:uid="{00000000-0005-0000-0000-0000F0020000}"/>
    <cellStyle name="SAPBEXexcGood2 2 2 3" xfId="704" xr:uid="{00000000-0005-0000-0000-0000F1020000}"/>
    <cellStyle name="SAPBEXexcGood2 2 2 4" xfId="705" xr:uid="{00000000-0005-0000-0000-0000F2020000}"/>
    <cellStyle name="SAPBEXexcGood2 2 2 5" xfId="706" xr:uid="{00000000-0005-0000-0000-0000F3020000}"/>
    <cellStyle name="SAPBEXexcGood2 2 3" xfId="707" xr:uid="{00000000-0005-0000-0000-0000F4020000}"/>
    <cellStyle name="SAPBEXexcGood2 3" xfId="708" xr:uid="{00000000-0005-0000-0000-0000F5020000}"/>
    <cellStyle name="SAPBEXexcGood2 3 2" xfId="709" xr:uid="{00000000-0005-0000-0000-0000F6020000}"/>
    <cellStyle name="SAPBEXexcGood2 3 3" xfId="710" xr:uid="{00000000-0005-0000-0000-0000F7020000}"/>
    <cellStyle name="SAPBEXexcGood2 3 4" xfId="711" xr:uid="{00000000-0005-0000-0000-0000F8020000}"/>
    <cellStyle name="SAPBEXexcGood2 3 5" xfId="712" xr:uid="{00000000-0005-0000-0000-0000F9020000}"/>
    <cellStyle name="SAPBEXexcGood2 4" xfId="713" xr:uid="{00000000-0005-0000-0000-0000FA020000}"/>
    <cellStyle name="SAPBEXexcGood3" xfId="714" xr:uid="{00000000-0005-0000-0000-0000FB020000}"/>
    <cellStyle name="SAPBEXexcGood3 2" xfId="715" xr:uid="{00000000-0005-0000-0000-0000FC020000}"/>
    <cellStyle name="SAPBEXexcGood3 2 2" xfId="716" xr:uid="{00000000-0005-0000-0000-0000FD020000}"/>
    <cellStyle name="SAPBEXexcGood3 2 2 2" xfId="717" xr:uid="{00000000-0005-0000-0000-0000FE020000}"/>
    <cellStyle name="SAPBEXexcGood3 2 2 3" xfId="718" xr:uid="{00000000-0005-0000-0000-0000FF020000}"/>
    <cellStyle name="SAPBEXexcGood3 2 2 4" xfId="719" xr:uid="{00000000-0005-0000-0000-000000030000}"/>
    <cellStyle name="SAPBEXexcGood3 2 2 5" xfId="720" xr:uid="{00000000-0005-0000-0000-000001030000}"/>
    <cellStyle name="SAPBEXexcGood3 2 3" xfId="721" xr:uid="{00000000-0005-0000-0000-000002030000}"/>
    <cellStyle name="SAPBEXexcGood3 3" xfId="722" xr:uid="{00000000-0005-0000-0000-000003030000}"/>
    <cellStyle name="SAPBEXexcGood3 3 2" xfId="723" xr:uid="{00000000-0005-0000-0000-000004030000}"/>
    <cellStyle name="SAPBEXexcGood3 3 3" xfId="724" xr:uid="{00000000-0005-0000-0000-000005030000}"/>
    <cellStyle name="SAPBEXexcGood3 3 4" xfId="725" xr:uid="{00000000-0005-0000-0000-000006030000}"/>
    <cellStyle name="SAPBEXexcGood3 3 5" xfId="726" xr:uid="{00000000-0005-0000-0000-000007030000}"/>
    <cellStyle name="SAPBEXexcGood3 4" xfId="727" xr:uid="{00000000-0005-0000-0000-000008030000}"/>
    <cellStyle name="SAPBEXfilterDrill" xfId="728" xr:uid="{00000000-0005-0000-0000-000009030000}"/>
    <cellStyle name="SAPBEXfilterDrill 2" xfId="729" xr:uid="{00000000-0005-0000-0000-00000A030000}"/>
    <cellStyle name="SAPBEXfilterDrill 2 2" xfId="730" xr:uid="{00000000-0005-0000-0000-00000B030000}"/>
    <cellStyle name="SAPBEXfilterDrill 2 3" xfId="731" xr:uid="{00000000-0005-0000-0000-00000C030000}"/>
    <cellStyle name="SAPBEXfilterDrill 3" xfId="732" xr:uid="{00000000-0005-0000-0000-00000D030000}"/>
    <cellStyle name="SAPBEXfilterDrill 4" xfId="733" xr:uid="{00000000-0005-0000-0000-00000E030000}"/>
    <cellStyle name="SAPBEXfilterItem" xfId="734" xr:uid="{00000000-0005-0000-0000-00000F030000}"/>
    <cellStyle name="SAPBEXfilterText" xfId="735" xr:uid="{00000000-0005-0000-0000-000010030000}"/>
    <cellStyle name="SAPBEXformats" xfId="736" xr:uid="{00000000-0005-0000-0000-000011030000}"/>
    <cellStyle name="SAPBEXformats 2" xfId="737" xr:uid="{00000000-0005-0000-0000-000012030000}"/>
    <cellStyle name="SAPBEXformats 2 2" xfId="738" xr:uid="{00000000-0005-0000-0000-000013030000}"/>
    <cellStyle name="SAPBEXformats 2 2 2" xfId="739" xr:uid="{00000000-0005-0000-0000-000014030000}"/>
    <cellStyle name="SAPBEXformats 2 2 3" xfId="740" xr:uid="{00000000-0005-0000-0000-000015030000}"/>
    <cellStyle name="SAPBEXformats 2 2 4" xfId="741" xr:uid="{00000000-0005-0000-0000-000016030000}"/>
    <cellStyle name="SAPBEXformats 2 2 5" xfId="742" xr:uid="{00000000-0005-0000-0000-000017030000}"/>
    <cellStyle name="SAPBEXformats 2 3" xfId="743" xr:uid="{00000000-0005-0000-0000-000018030000}"/>
    <cellStyle name="SAPBEXformats 3" xfId="744" xr:uid="{00000000-0005-0000-0000-000019030000}"/>
    <cellStyle name="SAPBEXformats 3 2" xfId="745" xr:uid="{00000000-0005-0000-0000-00001A030000}"/>
    <cellStyle name="SAPBEXformats 3 3" xfId="746" xr:uid="{00000000-0005-0000-0000-00001B030000}"/>
    <cellStyle name="SAPBEXformats 3 4" xfId="747" xr:uid="{00000000-0005-0000-0000-00001C030000}"/>
    <cellStyle name="SAPBEXformats 3 5" xfId="748" xr:uid="{00000000-0005-0000-0000-00001D030000}"/>
    <cellStyle name="SAPBEXformats 4" xfId="749" xr:uid="{00000000-0005-0000-0000-00001E030000}"/>
    <cellStyle name="SAPBEXheaderItem" xfId="750" xr:uid="{00000000-0005-0000-0000-00001F030000}"/>
    <cellStyle name="SAPBEXheaderText" xfId="751" xr:uid="{00000000-0005-0000-0000-000020030000}"/>
    <cellStyle name="SAPBEXHLevel0" xfId="752" xr:uid="{00000000-0005-0000-0000-000021030000}"/>
    <cellStyle name="SAPBEXHLevel0 2" xfId="753" xr:uid="{00000000-0005-0000-0000-000022030000}"/>
    <cellStyle name="SAPBEXHLevel0 2 2" xfId="754" xr:uid="{00000000-0005-0000-0000-000023030000}"/>
    <cellStyle name="SAPBEXHLevel0 2 2 2" xfId="755" xr:uid="{00000000-0005-0000-0000-000024030000}"/>
    <cellStyle name="SAPBEXHLevel0 2 2 3" xfId="756" xr:uid="{00000000-0005-0000-0000-000025030000}"/>
    <cellStyle name="SAPBEXHLevel0 2 2 4" xfId="757" xr:uid="{00000000-0005-0000-0000-000026030000}"/>
    <cellStyle name="SAPBEXHLevel0 2 2 5" xfId="758" xr:uid="{00000000-0005-0000-0000-000027030000}"/>
    <cellStyle name="SAPBEXHLevel0 2 3" xfId="759" xr:uid="{00000000-0005-0000-0000-000028030000}"/>
    <cellStyle name="SAPBEXHLevel0 3" xfId="760" xr:uid="{00000000-0005-0000-0000-000029030000}"/>
    <cellStyle name="SAPBEXHLevel0 3 2" xfId="761" xr:uid="{00000000-0005-0000-0000-00002A030000}"/>
    <cellStyle name="SAPBEXHLevel0 3 3" xfId="762" xr:uid="{00000000-0005-0000-0000-00002B030000}"/>
    <cellStyle name="SAPBEXHLevel0 3 4" xfId="763" xr:uid="{00000000-0005-0000-0000-00002C030000}"/>
    <cellStyle name="SAPBEXHLevel0 3 5" xfId="764" xr:uid="{00000000-0005-0000-0000-00002D030000}"/>
    <cellStyle name="SAPBEXHLevel0 4" xfId="765" xr:uid="{00000000-0005-0000-0000-00002E030000}"/>
    <cellStyle name="SAPBEXHLevel0X" xfId="766" xr:uid="{00000000-0005-0000-0000-00002F030000}"/>
    <cellStyle name="SAPBEXHLevel0X 2" xfId="767" xr:uid="{00000000-0005-0000-0000-000030030000}"/>
    <cellStyle name="SAPBEXHLevel0X 2 2" xfId="768" xr:uid="{00000000-0005-0000-0000-000031030000}"/>
    <cellStyle name="SAPBEXHLevel0X 2 2 2" xfId="769" xr:uid="{00000000-0005-0000-0000-000032030000}"/>
    <cellStyle name="SAPBEXHLevel0X 2 2 3" xfId="770" xr:uid="{00000000-0005-0000-0000-000033030000}"/>
    <cellStyle name="SAPBEXHLevel0X 2 2 4" xfId="771" xr:uid="{00000000-0005-0000-0000-000034030000}"/>
    <cellStyle name="SAPBEXHLevel0X 2 2 5" xfId="772" xr:uid="{00000000-0005-0000-0000-000035030000}"/>
    <cellStyle name="SAPBEXHLevel0X 2 3" xfId="773" xr:uid="{00000000-0005-0000-0000-000036030000}"/>
    <cellStyle name="SAPBEXHLevel0X 3" xfId="774" xr:uid="{00000000-0005-0000-0000-000037030000}"/>
    <cellStyle name="SAPBEXHLevel0X 3 2" xfId="775" xr:uid="{00000000-0005-0000-0000-000038030000}"/>
    <cellStyle name="SAPBEXHLevel0X 3 3" xfId="776" xr:uid="{00000000-0005-0000-0000-000039030000}"/>
    <cellStyle name="SAPBEXHLevel0X 3 4" xfId="777" xr:uid="{00000000-0005-0000-0000-00003A030000}"/>
    <cellStyle name="SAPBEXHLevel0X 3 5" xfId="778" xr:uid="{00000000-0005-0000-0000-00003B030000}"/>
    <cellStyle name="SAPBEXHLevel0X 4" xfId="779" xr:uid="{00000000-0005-0000-0000-00003C030000}"/>
    <cellStyle name="SAPBEXHLevel1" xfId="780" xr:uid="{00000000-0005-0000-0000-00003D030000}"/>
    <cellStyle name="SAPBEXHLevel1 2" xfId="781" xr:uid="{00000000-0005-0000-0000-00003E030000}"/>
    <cellStyle name="SAPBEXHLevel1 2 2" xfId="782" xr:uid="{00000000-0005-0000-0000-00003F030000}"/>
    <cellStyle name="SAPBEXHLevel1 2 2 2" xfId="783" xr:uid="{00000000-0005-0000-0000-000040030000}"/>
    <cellStyle name="SAPBEXHLevel1 2 2 3" xfId="784" xr:uid="{00000000-0005-0000-0000-000041030000}"/>
    <cellStyle name="SAPBEXHLevel1 2 2 4" xfId="785" xr:uid="{00000000-0005-0000-0000-000042030000}"/>
    <cellStyle name="SAPBEXHLevel1 2 2 5" xfId="786" xr:uid="{00000000-0005-0000-0000-000043030000}"/>
    <cellStyle name="SAPBEXHLevel1 2 3" xfId="787" xr:uid="{00000000-0005-0000-0000-000044030000}"/>
    <cellStyle name="SAPBEXHLevel1 3" xfId="788" xr:uid="{00000000-0005-0000-0000-000045030000}"/>
    <cellStyle name="SAPBEXHLevel1 3 2" xfId="789" xr:uid="{00000000-0005-0000-0000-000046030000}"/>
    <cellStyle name="SAPBEXHLevel1 3 3" xfId="790" xr:uid="{00000000-0005-0000-0000-000047030000}"/>
    <cellStyle name="SAPBEXHLevel1 3 4" xfId="791" xr:uid="{00000000-0005-0000-0000-000048030000}"/>
    <cellStyle name="SAPBEXHLevel1 3 5" xfId="792" xr:uid="{00000000-0005-0000-0000-000049030000}"/>
    <cellStyle name="SAPBEXHLevel1 4" xfId="793" xr:uid="{00000000-0005-0000-0000-00004A030000}"/>
    <cellStyle name="SAPBEXHLevel1X" xfId="794" xr:uid="{00000000-0005-0000-0000-00004B030000}"/>
    <cellStyle name="SAPBEXHLevel1X 2" xfId="795" xr:uid="{00000000-0005-0000-0000-00004C030000}"/>
    <cellStyle name="SAPBEXHLevel1X 2 2" xfId="796" xr:uid="{00000000-0005-0000-0000-00004D030000}"/>
    <cellStyle name="SAPBEXHLevel1X 2 2 2" xfId="797" xr:uid="{00000000-0005-0000-0000-00004E030000}"/>
    <cellStyle name="SAPBEXHLevel1X 2 2 3" xfId="798" xr:uid="{00000000-0005-0000-0000-00004F030000}"/>
    <cellStyle name="SAPBEXHLevel1X 2 2 4" xfId="799" xr:uid="{00000000-0005-0000-0000-000050030000}"/>
    <cellStyle name="SAPBEXHLevel1X 2 2 5" xfId="800" xr:uid="{00000000-0005-0000-0000-000051030000}"/>
    <cellStyle name="SAPBEXHLevel1X 2 3" xfId="801" xr:uid="{00000000-0005-0000-0000-000052030000}"/>
    <cellStyle name="SAPBEXHLevel1X 3" xfId="802" xr:uid="{00000000-0005-0000-0000-000053030000}"/>
    <cellStyle name="SAPBEXHLevel1X 3 2" xfId="803" xr:uid="{00000000-0005-0000-0000-000054030000}"/>
    <cellStyle name="SAPBEXHLevel1X 3 3" xfId="804" xr:uid="{00000000-0005-0000-0000-000055030000}"/>
    <cellStyle name="SAPBEXHLevel1X 3 4" xfId="805" xr:uid="{00000000-0005-0000-0000-000056030000}"/>
    <cellStyle name="SAPBEXHLevel1X 3 5" xfId="806" xr:uid="{00000000-0005-0000-0000-000057030000}"/>
    <cellStyle name="SAPBEXHLevel1X 4" xfId="807" xr:uid="{00000000-0005-0000-0000-000058030000}"/>
    <cellStyle name="SAPBEXHLevel2" xfId="808" xr:uid="{00000000-0005-0000-0000-000059030000}"/>
    <cellStyle name="SAPBEXHLevel2 2" xfId="809" xr:uid="{00000000-0005-0000-0000-00005A030000}"/>
    <cellStyle name="SAPBEXHLevel2 2 2" xfId="810" xr:uid="{00000000-0005-0000-0000-00005B030000}"/>
    <cellStyle name="SAPBEXHLevel2 2 2 2" xfId="811" xr:uid="{00000000-0005-0000-0000-00005C030000}"/>
    <cellStyle name="SAPBEXHLevel2 2 2 3" xfId="812" xr:uid="{00000000-0005-0000-0000-00005D030000}"/>
    <cellStyle name="SAPBEXHLevel2 2 2 4" xfId="813" xr:uid="{00000000-0005-0000-0000-00005E030000}"/>
    <cellStyle name="SAPBEXHLevel2 2 2 5" xfId="814" xr:uid="{00000000-0005-0000-0000-00005F030000}"/>
    <cellStyle name="SAPBEXHLevel2 2 3" xfId="815" xr:uid="{00000000-0005-0000-0000-000060030000}"/>
    <cellStyle name="SAPBEXHLevel2 3" xfId="816" xr:uid="{00000000-0005-0000-0000-000061030000}"/>
    <cellStyle name="SAPBEXHLevel2 3 2" xfId="817" xr:uid="{00000000-0005-0000-0000-000062030000}"/>
    <cellStyle name="SAPBEXHLevel2 3 3" xfId="818" xr:uid="{00000000-0005-0000-0000-000063030000}"/>
    <cellStyle name="SAPBEXHLevel2 3 4" xfId="819" xr:uid="{00000000-0005-0000-0000-000064030000}"/>
    <cellStyle name="SAPBEXHLevel2 3 5" xfId="820" xr:uid="{00000000-0005-0000-0000-000065030000}"/>
    <cellStyle name="SAPBEXHLevel2 4" xfId="821" xr:uid="{00000000-0005-0000-0000-000066030000}"/>
    <cellStyle name="SAPBEXHLevel2X" xfId="822" xr:uid="{00000000-0005-0000-0000-000067030000}"/>
    <cellStyle name="SAPBEXHLevel2X 2" xfId="823" xr:uid="{00000000-0005-0000-0000-000068030000}"/>
    <cellStyle name="SAPBEXHLevel2X 2 2" xfId="824" xr:uid="{00000000-0005-0000-0000-000069030000}"/>
    <cellStyle name="SAPBEXHLevel2X 2 2 2" xfId="825" xr:uid="{00000000-0005-0000-0000-00006A030000}"/>
    <cellStyle name="SAPBEXHLevel2X 2 2 3" xfId="826" xr:uid="{00000000-0005-0000-0000-00006B030000}"/>
    <cellStyle name="SAPBEXHLevel2X 2 2 4" xfId="827" xr:uid="{00000000-0005-0000-0000-00006C030000}"/>
    <cellStyle name="SAPBEXHLevel2X 2 2 5" xfId="828" xr:uid="{00000000-0005-0000-0000-00006D030000}"/>
    <cellStyle name="SAPBEXHLevel2X 2 3" xfId="829" xr:uid="{00000000-0005-0000-0000-00006E030000}"/>
    <cellStyle name="SAPBEXHLevel2X 3" xfId="830" xr:uid="{00000000-0005-0000-0000-00006F030000}"/>
    <cellStyle name="SAPBEXHLevel2X 3 2" xfId="831" xr:uid="{00000000-0005-0000-0000-000070030000}"/>
    <cellStyle name="SAPBEXHLevel2X 3 3" xfId="832" xr:uid="{00000000-0005-0000-0000-000071030000}"/>
    <cellStyle name="SAPBEXHLevel2X 3 4" xfId="833" xr:uid="{00000000-0005-0000-0000-000072030000}"/>
    <cellStyle name="SAPBEXHLevel2X 3 5" xfId="834" xr:uid="{00000000-0005-0000-0000-000073030000}"/>
    <cellStyle name="SAPBEXHLevel2X 4" xfId="835" xr:uid="{00000000-0005-0000-0000-000074030000}"/>
    <cellStyle name="SAPBEXHLevel3" xfId="836" xr:uid="{00000000-0005-0000-0000-000075030000}"/>
    <cellStyle name="SAPBEXHLevel3 2" xfId="837" xr:uid="{00000000-0005-0000-0000-000076030000}"/>
    <cellStyle name="SAPBEXHLevel3 2 2" xfId="838" xr:uid="{00000000-0005-0000-0000-000077030000}"/>
    <cellStyle name="SAPBEXHLevel3 2 2 2" xfId="839" xr:uid="{00000000-0005-0000-0000-000078030000}"/>
    <cellStyle name="SAPBEXHLevel3 2 2 3" xfId="840" xr:uid="{00000000-0005-0000-0000-000079030000}"/>
    <cellStyle name="SAPBEXHLevel3 2 2 4" xfId="841" xr:uid="{00000000-0005-0000-0000-00007A030000}"/>
    <cellStyle name="SAPBEXHLevel3 2 2 5" xfId="842" xr:uid="{00000000-0005-0000-0000-00007B030000}"/>
    <cellStyle name="SAPBEXHLevel3 2 3" xfId="843" xr:uid="{00000000-0005-0000-0000-00007C030000}"/>
    <cellStyle name="SAPBEXHLevel3 3" xfId="844" xr:uid="{00000000-0005-0000-0000-00007D030000}"/>
    <cellStyle name="SAPBEXHLevel3 3 2" xfId="845" xr:uid="{00000000-0005-0000-0000-00007E030000}"/>
    <cellStyle name="SAPBEXHLevel3 3 3" xfId="846" xr:uid="{00000000-0005-0000-0000-00007F030000}"/>
    <cellStyle name="SAPBEXHLevel3 3 4" xfId="847" xr:uid="{00000000-0005-0000-0000-000080030000}"/>
    <cellStyle name="SAPBEXHLevel3 3 5" xfId="848" xr:uid="{00000000-0005-0000-0000-000081030000}"/>
    <cellStyle name="SAPBEXHLevel3 4" xfId="849" xr:uid="{00000000-0005-0000-0000-000082030000}"/>
    <cellStyle name="SAPBEXHLevel3X" xfId="850" xr:uid="{00000000-0005-0000-0000-000083030000}"/>
    <cellStyle name="SAPBEXHLevel3X 2" xfId="851" xr:uid="{00000000-0005-0000-0000-000084030000}"/>
    <cellStyle name="SAPBEXHLevel3X 2 2" xfId="852" xr:uid="{00000000-0005-0000-0000-000085030000}"/>
    <cellStyle name="SAPBEXHLevel3X 2 2 2" xfId="853" xr:uid="{00000000-0005-0000-0000-000086030000}"/>
    <cellStyle name="SAPBEXHLevel3X 2 2 3" xfId="854" xr:uid="{00000000-0005-0000-0000-000087030000}"/>
    <cellStyle name="SAPBEXHLevel3X 2 2 4" xfId="855" xr:uid="{00000000-0005-0000-0000-000088030000}"/>
    <cellStyle name="SAPBEXHLevel3X 2 2 5" xfId="856" xr:uid="{00000000-0005-0000-0000-000089030000}"/>
    <cellStyle name="SAPBEXHLevel3X 2 3" xfId="857" xr:uid="{00000000-0005-0000-0000-00008A030000}"/>
    <cellStyle name="SAPBEXHLevel3X 3" xfId="858" xr:uid="{00000000-0005-0000-0000-00008B030000}"/>
    <cellStyle name="SAPBEXHLevel3X 3 2" xfId="859" xr:uid="{00000000-0005-0000-0000-00008C030000}"/>
    <cellStyle name="SAPBEXHLevel3X 3 3" xfId="860" xr:uid="{00000000-0005-0000-0000-00008D030000}"/>
    <cellStyle name="SAPBEXHLevel3X 3 4" xfId="861" xr:uid="{00000000-0005-0000-0000-00008E030000}"/>
    <cellStyle name="SAPBEXHLevel3X 3 5" xfId="862" xr:uid="{00000000-0005-0000-0000-00008F030000}"/>
    <cellStyle name="SAPBEXHLevel3X 4" xfId="863" xr:uid="{00000000-0005-0000-0000-000090030000}"/>
    <cellStyle name="SAPBEXresData" xfId="864" xr:uid="{00000000-0005-0000-0000-000091030000}"/>
    <cellStyle name="SAPBEXresData 2" xfId="865" xr:uid="{00000000-0005-0000-0000-000092030000}"/>
    <cellStyle name="SAPBEXresData 2 2" xfId="866" xr:uid="{00000000-0005-0000-0000-000093030000}"/>
    <cellStyle name="SAPBEXresData 2 2 2" xfId="867" xr:uid="{00000000-0005-0000-0000-000094030000}"/>
    <cellStyle name="SAPBEXresData 2 2 3" xfId="868" xr:uid="{00000000-0005-0000-0000-000095030000}"/>
    <cellStyle name="SAPBEXresData 2 2 4" xfId="869" xr:uid="{00000000-0005-0000-0000-000096030000}"/>
    <cellStyle name="SAPBEXresData 2 2 5" xfId="870" xr:uid="{00000000-0005-0000-0000-000097030000}"/>
    <cellStyle name="SAPBEXresData 2 3" xfId="871" xr:uid="{00000000-0005-0000-0000-000098030000}"/>
    <cellStyle name="SAPBEXresData 3" xfId="872" xr:uid="{00000000-0005-0000-0000-000099030000}"/>
    <cellStyle name="SAPBEXresData 3 2" xfId="873" xr:uid="{00000000-0005-0000-0000-00009A030000}"/>
    <cellStyle name="SAPBEXresData 3 3" xfId="874" xr:uid="{00000000-0005-0000-0000-00009B030000}"/>
    <cellStyle name="SAPBEXresData 3 4" xfId="875" xr:uid="{00000000-0005-0000-0000-00009C030000}"/>
    <cellStyle name="SAPBEXresData 3 5" xfId="876" xr:uid="{00000000-0005-0000-0000-00009D030000}"/>
    <cellStyle name="SAPBEXresData 4" xfId="877" xr:uid="{00000000-0005-0000-0000-00009E030000}"/>
    <cellStyle name="SAPBEXresDataEmph" xfId="878" xr:uid="{00000000-0005-0000-0000-00009F030000}"/>
    <cellStyle name="SAPBEXresDataEmph 2" xfId="879" xr:uid="{00000000-0005-0000-0000-0000A0030000}"/>
    <cellStyle name="SAPBEXresDataEmph 2 2" xfId="880" xr:uid="{00000000-0005-0000-0000-0000A1030000}"/>
    <cellStyle name="SAPBEXresDataEmph 2 2 2" xfId="881" xr:uid="{00000000-0005-0000-0000-0000A2030000}"/>
    <cellStyle name="SAPBEXresDataEmph 2 2 3" xfId="882" xr:uid="{00000000-0005-0000-0000-0000A3030000}"/>
    <cellStyle name="SAPBEXresDataEmph 2 2 4" xfId="883" xr:uid="{00000000-0005-0000-0000-0000A4030000}"/>
    <cellStyle name="SAPBEXresDataEmph 2 2 5" xfId="884" xr:uid="{00000000-0005-0000-0000-0000A5030000}"/>
    <cellStyle name="SAPBEXresDataEmph 2 3" xfId="885" xr:uid="{00000000-0005-0000-0000-0000A6030000}"/>
    <cellStyle name="SAPBEXresDataEmph 3" xfId="886" xr:uid="{00000000-0005-0000-0000-0000A7030000}"/>
    <cellStyle name="SAPBEXresDataEmph 3 2" xfId="887" xr:uid="{00000000-0005-0000-0000-0000A8030000}"/>
    <cellStyle name="SAPBEXresDataEmph 3 3" xfId="888" xr:uid="{00000000-0005-0000-0000-0000A9030000}"/>
    <cellStyle name="SAPBEXresDataEmph 3 4" xfId="889" xr:uid="{00000000-0005-0000-0000-0000AA030000}"/>
    <cellStyle name="SAPBEXresDataEmph 3 5" xfId="890" xr:uid="{00000000-0005-0000-0000-0000AB030000}"/>
    <cellStyle name="SAPBEXresDataEmph 4" xfId="891" xr:uid="{00000000-0005-0000-0000-0000AC030000}"/>
    <cellStyle name="SAPBEXresItem" xfId="892" xr:uid="{00000000-0005-0000-0000-0000AD030000}"/>
    <cellStyle name="SAPBEXresItem 2" xfId="893" xr:uid="{00000000-0005-0000-0000-0000AE030000}"/>
    <cellStyle name="SAPBEXresItem 2 2" xfId="894" xr:uid="{00000000-0005-0000-0000-0000AF030000}"/>
    <cellStyle name="SAPBEXresItem 2 2 2" xfId="895" xr:uid="{00000000-0005-0000-0000-0000B0030000}"/>
    <cellStyle name="SAPBEXresItem 2 2 3" xfId="896" xr:uid="{00000000-0005-0000-0000-0000B1030000}"/>
    <cellStyle name="SAPBEXresItem 2 2 4" xfId="897" xr:uid="{00000000-0005-0000-0000-0000B2030000}"/>
    <cellStyle name="SAPBEXresItem 2 2 5" xfId="898" xr:uid="{00000000-0005-0000-0000-0000B3030000}"/>
    <cellStyle name="SAPBEXresItem 2 3" xfId="899" xr:uid="{00000000-0005-0000-0000-0000B4030000}"/>
    <cellStyle name="SAPBEXresItem 3" xfId="900" xr:uid="{00000000-0005-0000-0000-0000B5030000}"/>
    <cellStyle name="SAPBEXresItem 3 2" xfId="901" xr:uid="{00000000-0005-0000-0000-0000B6030000}"/>
    <cellStyle name="SAPBEXresItem 3 3" xfId="902" xr:uid="{00000000-0005-0000-0000-0000B7030000}"/>
    <cellStyle name="SAPBEXresItem 3 4" xfId="903" xr:uid="{00000000-0005-0000-0000-0000B8030000}"/>
    <cellStyle name="SAPBEXresItem 3 5" xfId="904" xr:uid="{00000000-0005-0000-0000-0000B9030000}"/>
    <cellStyle name="SAPBEXresItem 4" xfId="905" xr:uid="{00000000-0005-0000-0000-0000BA030000}"/>
    <cellStyle name="SAPBEXresItemX" xfId="906" xr:uid="{00000000-0005-0000-0000-0000BB030000}"/>
    <cellStyle name="SAPBEXresItemX 2" xfId="907" xr:uid="{00000000-0005-0000-0000-0000BC030000}"/>
    <cellStyle name="SAPBEXresItemX 2 2" xfId="908" xr:uid="{00000000-0005-0000-0000-0000BD030000}"/>
    <cellStyle name="SAPBEXresItemX 2 2 2" xfId="909" xr:uid="{00000000-0005-0000-0000-0000BE030000}"/>
    <cellStyle name="SAPBEXresItemX 2 2 3" xfId="910" xr:uid="{00000000-0005-0000-0000-0000BF030000}"/>
    <cellStyle name="SAPBEXresItemX 2 2 4" xfId="911" xr:uid="{00000000-0005-0000-0000-0000C0030000}"/>
    <cellStyle name="SAPBEXresItemX 2 2 5" xfId="912" xr:uid="{00000000-0005-0000-0000-0000C1030000}"/>
    <cellStyle name="SAPBEXresItemX 2 3" xfId="913" xr:uid="{00000000-0005-0000-0000-0000C2030000}"/>
    <cellStyle name="SAPBEXresItemX 3" xfId="914" xr:uid="{00000000-0005-0000-0000-0000C3030000}"/>
    <cellStyle name="SAPBEXresItemX 3 2" xfId="915" xr:uid="{00000000-0005-0000-0000-0000C4030000}"/>
    <cellStyle name="SAPBEXresItemX 3 3" xfId="916" xr:uid="{00000000-0005-0000-0000-0000C5030000}"/>
    <cellStyle name="SAPBEXresItemX 3 4" xfId="917" xr:uid="{00000000-0005-0000-0000-0000C6030000}"/>
    <cellStyle name="SAPBEXresItemX 3 5" xfId="918" xr:uid="{00000000-0005-0000-0000-0000C7030000}"/>
    <cellStyle name="SAPBEXresItemX 4" xfId="919" xr:uid="{00000000-0005-0000-0000-0000C8030000}"/>
    <cellStyle name="SAPBEXstdData" xfId="920" xr:uid="{00000000-0005-0000-0000-0000C9030000}"/>
    <cellStyle name="SAPBEXstdData 2" xfId="921" xr:uid="{00000000-0005-0000-0000-0000CA030000}"/>
    <cellStyle name="SAPBEXstdData 2 2" xfId="922" xr:uid="{00000000-0005-0000-0000-0000CB030000}"/>
    <cellStyle name="SAPBEXstdData 2 2 2" xfId="923" xr:uid="{00000000-0005-0000-0000-0000CC030000}"/>
    <cellStyle name="SAPBEXstdData 2 2 3" xfId="924" xr:uid="{00000000-0005-0000-0000-0000CD030000}"/>
    <cellStyle name="SAPBEXstdData 2 2 4" xfId="925" xr:uid="{00000000-0005-0000-0000-0000CE030000}"/>
    <cellStyle name="SAPBEXstdData 2 2 5" xfId="926" xr:uid="{00000000-0005-0000-0000-0000CF030000}"/>
    <cellStyle name="SAPBEXstdData 2 3" xfId="927" xr:uid="{00000000-0005-0000-0000-0000D0030000}"/>
    <cellStyle name="SAPBEXstdData 3" xfId="928" xr:uid="{00000000-0005-0000-0000-0000D1030000}"/>
    <cellStyle name="SAPBEXstdData 3 2" xfId="929" xr:uid="{00000000-0005-0000-0000-0000D2030000}"/>
    <cellStyle name="SAPBEXstdData 3 3" xfId="930" xr:uid="{00000000-0005-0000-0000-0000D3030000}"/>
    <cellStyle name="SAPBEXstdData 3 4" xfId="931" xr:uid="{00000000-0005-0000-0000-0000D4030000}"/>
    <cellStyle name="SAPBEXstdData 3 5" xfId="932" xr:uid="{00000000-0005-0000-0000-0000D5030000}"/>
    <cellStyle name="SAPBEXstdData 4" xfId="933" xr:uid="{00000000-0005-0000-0000-0000D6030000}"/>
    <cellStyle name="SAPBEXstdDataEmph" xfId="934" xr:uid="{00000000-0005-0000-0000-0000D7030000}"/>
    <cellStyle name="SAPBEXstdDataEmph 2" xfId="935" xr:uid="{00000000-0005-0000-0000-0000D8030000}"/>
    <cellStyle name="SAPBEXstdDataEmph 2 2" xfId="936" xr:uid="{00000000-0005-0000-0000-0000D9030000}"/>
    <cellStyle name="SAPBEXstdDataEmph 2 2 2" xfId="937" xr:uid="{00000000-0005-0000-0000-0000DA030000}"/>
    <cellStyle name="SAPBEXstdDataEmph 2 2 3" xfId="938" xr:uid="{00000000-0005-0000-0000-0000DB030000}"/>
    <cellStyle name="SAPBEXstdDataEmph 2 2 4" xfId="939" xr:uid="{00000000-0005-0000-0000-0000DC030000}"/>
    <cellStyle name="SAPBEXstdDataEmph 2 2 5" xfId="940" xr:uid="{00000000-0005-0000-0000-0000DD030000}"/>
    <cellStyle name="SAPBEXstdDataEmph 2 3" xfId="941" xr:uid="{00000000-0005-0000-0000-0000DE030000}"/>
    <cellStyle name="SAPBEXstdDataEmph 3" xfId="942" xr:uid="{00000000-0005-0000-0000-0000DF030000}"/>
    <cellStyle name="SAPBEXstdDataEmph 3 2" xfId="943" xr:uid="{00000000-0005-0000-0000-0000E0030000}"/>
    <cellStyle name="SAPBEXstdDataEmph 3 3" xfId="944" xr:uid="{00000000-0005-0000-0000-0000E1030000}"/>
    <cellStyle name="SAPBEXstdDataEmph 3 4" xfId="945" xr:uid="{00000000-0005-0000-0000-0000E2030000}"/>
    <cellStyle name="SAPBEXstdDataEmph 3 5" xfId="946" xr:uid="{00000000-0005-0000-0000-0000E3030000}"/>
    <cellStyle name="SAPBEXstdDataEmph 4" xfId="947" xr:uid="{00000000-0005-0000-0000-0000E4030000}"/>
    <cellStyle name="SAPBEXstdItem" xfId="948" xr:uid="{00000000-0005-0000-0000-0000E5030000}"/>
    <cellStyle name="SAPBEXstdItem 2" xfId="949" xr:uid="{00000000-0005-0000-0000-0000E6030000}"/>
    <cellStyle name="SAPBEXstdItem 2 2" xfId="950" xr:uid="{00000000-0005-0000-0000-0000E7030000}"/>
    <cellStyle name="SAPBEXstdItem 2 2 2" xfId="951" xr:uid="{00000000-0005-0000-0000-0000E8030000}"/>
    <cellStyle name="SAPBEXstdItem 2 2 3" xfId="952" xr:uid="{00000000-0005-0000-0000-0000E9030000}"/>
    <cellStyle name="SAPBEXstdItem 2 2 4" xfId="953" xr:uid="{00000000-0005-0000-0000-0000EA030000}"/>
    <cellStyle name="SAPBEXstdItem 2 2 5" xfId="954" xr:uid="{00000000-0005-0000-0000-0000EB030000}"/>
    <cellStyle name="SAPBEXstdItem 2 3" xfId="955" xr:uid="{00000000-0005-0000-0000-0000EC030000}"/>
    <cellStyle name="SAPBEXstdItem 3" xfId="956" xr:uid="{00000000-0005-0000-0000-0000ED030000}"/>
    <cellStyle name="SAPBEXstdItem 3 2" xfId="957" xr:uid="{00000000-0005-0000-0000-0000EE030000}"/>
    <cellStyle name="SAPBEXstdItem 3 3" xfId="958" xr:uid="{00000000-0005-0000-0000-0000EF030000}"/>
    <cellStyle name="SAPBEXstdItem 3 4" xfId="959" xr:uid="{00000000-0005-0000-0000-0000F0030000}"/>
    <cellStyle name="SAPBEXstdItem 3 5" xfId="960" xr:uid="{00000000-0005-0000-0000-0000F1030000}"/>
    <cellStyle name="SAPBEXstdItem 4" xfId="961" xr:uid="{00000000-0005-0000-0000-0000F2030000}"/>
    <cellStyle name="SAPBEXstdItemX" xfId="962" xr:uid="{00000000-0005-0000-0000-0000F3030000}"/>
    <cellStyle name="SAPBEXstdItemX 2" xfId="963" xr:uid="{00000000-0005-0000-0000-0000F4030000}"/>
    <cellStyle name="SAPBEXstdItemX 2 2" xfId="964" xr:uid="{00000000-0005-0000-0000-0000F5030000}"/>
    <cellStyle name="SAPBEXstdItemX 2 2 2" xfId="965" xr:uid="{00000000-0005-0000-0000-0000F6030000}"/>
    <cellStyle name="SAPBEXstdItemX 2 2 3" xfId="966" xr:uid="{00000000-0005-0000-0000-0000F7030000}"/>
    <cellStyle name="SAPBEXstdItemX 2 2 4" xfId="967" xr:uid="{00000000-0005-0000-0000-0000F8030000}"/>
    <cellStyle name="SAPBEXstdItemX 2 2 5" xfId="968" xr:uid="{00000000-0005-0000-0000-0000F9030000}"/>
    <cellStyle name="SAPBEXstdItemX 2 3" xfId="969" xr:uid="{00000000-0005-0000-0000-0000FA030000}"/>
    <cellStyle name="SAPBEXstdItemX 3" xfId="970" xr:uid="{00000000-0005-0000-0000-0000FB030000}"/>
    <cellStyle name="SAPBEXstdItemX 3 2" xfId="971" xr:uid="{00000000-0005-0000-0000-0000FC030000}"/>
    <cellStyle name="SAPBEXstdItemX 3 3" xfId="972" xr:uid="{00000000-0005-0000-0000-0000FD030000}"/>
    <cellStyle name="SAPBEXstdItemX 3 4" xfId="973" xr:uid="{00000000-0005-0000-0000-0000FE030000}"/>
    <cellStyle name="SAPBEXstdItemX 3 5" xfId="974" xr:uid="{00000000-0005-0000-0000-0000FF030000}"/>
    <cellStyle name="SAPBEXstdItemX 4" xfId="975" xr:uid="{00000000-0005-0000-0000-000000040000}"/>
    <cellStyle name="SAPBEXtitle" xfId="976" xr:uid="{00000000-0005-0000-0000-000001040000}"/>
    <cellStyle name="SAPBEXundefined" xfId="977" xr:uid="{00000000-0005-0000-0000-000002040000}"/>
    <cellStyle name="SAPBEXundefined 2" xfId="978" xr:uid="{00000000-0005-0000-0000-000003040000}"/>
    <cellStyle name="SAPBEXundefined 2 2" xfId="979" xr:uid="{00000000-0005-0000-0000-000004040000}"/>
    <cellStyle name="SAPBEXundefined 2 2 2" xfId="980" xr:uid="{00000000-0005-0000-0000-000005040000}"/>
    <cellStyle name="SAPBEXundefined 2 2 3" xfId="981" xr:uid="{00000000-0005-0000-0000-000006040000}"/>
    <cellStyle name="SAPBEXundefined 2 2 4" xfId="982" xr:uid="{00000000-0005-0000-0000-000007040000}"/>
    <cellStyle name="SAPBEXundefined 2 2 5" xfId="983" xr:uid="{00000000-0005-0000-0000-000008040000}"/>
    <cellStyle name="SAPBEXundefined 2 3" xfId="984" xr:uid="{00000000-0005-0000-0000-000009040000}"/>
    <cellStyle name="SAPBEXundefined 3" xfId="985" xr:uid="{00000000-0005-0000-0000-00000A040000}"/>
    <cellStyle name="SAPBEXundefined 3 2" xfId="986" xr:uid="{00000000-0005-0000-0000-00000B040000}"/>
    <cellStyle name="SAPBEXundefined 3 3" xfId="987" xr:uid="{00000000-0005-0000-0000-00000C040000}"/>
    <cellStyle name="SAPBEXundefined 3 4" xfId="988" xr:uid="{00000000-0005-0000-0000-00000D040000}"/>
    <cellStyle name="SAPBEXundefined 3 5" xfId="989" xr:uid="{00000000-0005-0000-0000-00000E040000}"/>
    <cellStyle name="SAPBEXundefined 4" xfId="990" xr:uid="{00000000-0005-0000-0000-00000F040000}"/>
    <cellStyle name="section" xfId="991" xr:uid="{00000000-0005-0000-0000-000010040000}"/>
    <cellStyle name="SOR" xfId="992" xr:uid="{00000000-0005-0000-0000-000011040000}"/>
    <cellStyle name="SOR 2" xfId="993" xr:uid="{00000000-0005-0000-0000-000012040000}"/>
    <cellStyle name="SOR 2 2" xfId="994" xr:uid="{00000000-0005-0000-0000-000013040000}"/>
    <cellStyle name="SOR 2 2 2" xfId="995" xr:uid="{00000000-0005-0000-0000-000014040000}"/>
    <cellStyle name="SOR 2 3" xfId="996" xr:uid="{00000000-0005-0000-0000-000015040000}"/>
    <cellStyle name="SOR 3" xfId="997" xr:uid="{00000000-0005-0000-0000-000016040000}"/>
    <cellStyle name="SOR 3 2" xfId="998" xr:uid="{00000000-0005-0000-0000-000017040000}"/>
    <cellStyle name="SOR 4" xfId="999" xr:uid="{00000000-0005-0000-0000-000018040000}"/>
    <cellStyle name="subhead" xfId="1000" xr:uid="{00000000-0005-0000-0000-000019040000}"/>
    <cellStyle name="title" xfId="1001" xr:uid="{00000000-0005-0000-0000-00001A040000}"/>
    <cellStyle name="Tusental (0)_pldt" xfId="1002" xr:uid="{00000000-0005-0000-0000-00001B040000}"/>
    <cellStyle name="Tusental_pldt" xfId="1003" xr:uid="{00000000-0005-0000-0000-00001C040000}"/>
    <cellStyle name="Valuta (0)_pldt" xfId="1004" xr:uid="{00000000-0005-0000-0000-00001D040000}"/>
    <cellStyle name="Valuta_pldt" xfId="1005" xr:uid="{00000000-0005-0000-0000-00001E040000}"/>
    <cellStyle name="パーセント_laroux" xfId="1006" xr:uid="{00000000-0005-0000-0000-00001F040000}"/>
    <cellStyle name="_PLDT" xfId="1007" xr:uid="{00000000-0005-0000-0000-000020040000}"/>
    <cellStyle name="_laroux" xfId="1008" xr:uid="{00000000-0005-0000-0000-000021040000}"/>
    <cellStyle name="だ[0]_PLDT" xfId="1009" xr:uid="{00000000-0005-0000-0000-000022040000}"/>
    <cellStyle name="だ_PLDT" xfId="1010" xr:uid="{00000000-0005-0000-0000-000023040000}"/>
    <cellStyle name="だ[0]_Total (2)" xfId="1011" xr:uid="{00000000-0005-0000-0000-000024040000}"/>
    <cellStyle name="だ_laroux" xfId="1012" xr:uid="{00000000-0005-0000-0000-000025040000}"/>
    <cellStyle name="百分比" xfId="1" builtinId="5"/>
    <cellStyle name="百分比 2" xfId="1013" xr:uid="{00000000-0005-0000-0000-000026040000}"/>
    <cellStyle name="百分比 2 2" xfId="1014" xr:uid="{00000000-0005-0000-0000-000027040000}"/>
    <cellStyle name="百分比 2 3" xfId="1015" xr:uid="{00000000-0005-0000-0000-000028040000}"/>
    <cellStyle name="百分比 3" xfId="1016" xr:uid="{00000000-0005-0000-0000-000029040000}"/>
    <cellStyle name="百分比 3 2" xfId="1017" xr:uid="{00000000-0005-0000-0000-00002A040000}"/>
    <cellStyle name="百分比 3 2 2" xfId="1018" xr:uid="{00000000-0005-0000-0000-00002B040000}"/>
    <cellStyle name="百分比 3 3" xfId="1019" xr:uid="{00000000-0005-0000-0000-00002C040000}"/>
    <cellStyle name="百分比 3 4" xfId="1020" xr:uid="{00000000-0005-0000-0000-00002D040000}"/>
    <cellStyle name="百分比 4" xfId="1021" xr:uid="{00000000-0005-0000-0000-00002E040000}"/>
    <cellStyle name="百分比 4 2" xfId="1022" xr:uid="{00000000-0005-0000-0000-00002F040000}"/>
    <cellStyle name="百分比 4 3" xfId="1023" xr:uid="{00000000-0005-0000-0000-000030040000}"/>
    <cellStyle name="百分比 4 4" xfId="1024" xr:uid="{00000000-0005-0000-0000-000031040000}"/>
    <cellStyle name="百分比 5" xfId="1025" xr:uid="{00000000-0005-0000-0000-000032040000}"/>
    <cellStyle name="百分比 6" xfId="1026" xr:uid="{00000000-0005-0000-0000-000033040000}"/>
    <cellStyle name="百分比 7" xfId="1027" xr:uid="{00000000-0005-0000-0000-000034040000}"/>
    <cellStyle name="捠壿 [0.00]_PRODUCT DETAIL Q1" xfId="1028" xr:uid="{00000000-0005-0000-0000-000035040000}"/>
    <cellStyle name="捠壿_PRODUCT DETAIL Q1" xfId="1029" xr:uid="{00000000-0005-0000-0000-000036040000}"/>
    <cellStyle name="标题 5" xfId="1030" xr:uid="{00000000-0005-0000-0000-000037040000}"/>
    <cellStyle name="標準_１１月価格表" xfId="1031" xr:uid="{00000000-0005-0000-0000-000038040000}"/>
    <cellStyle name="表标题" xfId="1032" xr:uid="{00000000-0005-0000-0000-000039040000}"/>
    <cellStyle name="差_10存货" xfId="1033" xr:uid="{00000000-0005-0000-0000-00003A040000}"/>
    <cellStyle name="差_19-无形资产（空白模板）" xfId="1034" xr:uid="{00000000-0005-0000-0000-00003B040000}"/>
    <cellStyle name="差_2-交易性金融资产（空白模板）" xfId="1035" xr:uid="{00000000-0005-0000-0000-00003C040000}"/>
    <cellStyle name="差_3-2 进一步审计程序-采购与付款循环" xfId="1036" xr:uid="{00000000-0005-0000-0000-00003D040000}"/>
    <cellStyle name="差_3-3 进一步审计程序-存货与生产循环" xfId="1037" xr:uid="{00000000-0005-0000-0000-00003E040000}"/>
    <cellStyle name="差_49-营业收入（空白模板）" xfId="1038" xr:uid="{00000000-0005-0000-0000-00003F040000}"/>
    <cellStyle name="差_4-应收账款（空白模板）" xfId="1039" xr:uid="{00000000-0005-0000-0000-000040040000}"/>
    <cellStyle name="差_50-营业成本（空白模板）" xfId="1040" xr:uid="{00000000-0005-0000-0000-000041040000}"/>
    <cellStyle name="差_51-营业税金及附加（空白模板）" xfId="1041" xr:uid="{00000000-0005-0000-0000-000042040000}"/>
    <cellStyle name="差_54-财务费用（空白模板）" xfId="1042" xr:uid="{00000000-0005-0000-0000-000043040000}"/>
    <cellStyle name="差_55-资产减值损失（空白模板）" xfId="1043" xr:uid="{00000000-0005-0000-0000-000044040000}"/>
    <cellStyle name="差_9管理费用" xfId="1044" xr:uid="{00000000-0005-0000-0000-000045040000}"/>
    <cellStyle name="差_Book2" xfId="1045" xr:uid="{00000000-0005-0000-0000-000046040000}"/>
    <cellStyle name="差_dxn底稿目录" xfId="1046" xr:uid="{00000000-0005-0000-0000-000047040000}"/>
    <cellStyle name="差_Sheet1" xfId="1047" xr:uid="{00000000-0005-0000-0000-000048040000}"/>
    <cellStyle name="差_ZA0货币资金审定表 " xfId="1048" xr:uid="{00000000-0005-0000-0000-000049040000}"/>
    <cellStyle name="差_存货" xfId="1049" xr:uid="{00000000-0005-0000-0000-00004A040000}"/>
    <cellStyle name="差_大信底稿目录" xfId="1050" xr:uid="{00000000-0005-0000-0000-00004B040000}"/>
    <cellStyle name="差_底稿设置宏" xfId="1051" xr:uid="{00000000-0005-0000-0000-00004C040000}"/>
    <cellStyle name="差_货币资金" xfId="1052" xr:uid="{00000000-0005-0000-0000-00004D040000}"/>
    <cellStyle name="差_货币资金 天职" xfId="1053" xr:uid="{00000000-0005-0000-0000-00004E040000}"/>
    <cellStyle name="差_货币资金 岳华" xfId="1054" xr:uid="{00000000-0005-0000-0000-00004F040000}"/>
    <cellStyle name="差_无形资产" xfId="1055" xr:uid="{00000000-0005-0000-0000-000050040000}"/>
    <cellStyle name="差_应付职工薪酬" xfId="1056" xr:uid="{00000000-0005-0000-0000-000051040000}"/>
    <cellStyle name="差_应收账款" xfId="1057" xr:uid="{00000000-0005-0000-0000-000052040000}"/>
    <cellStyle name="差_账项明细表" xfId="1058" xr:uid="{00000000-0005-0000-0000-000053040000}"/>
    <cellStyle name="常规" xfId="0" builtinId="0"/>
    <cellStyle name="常规 10" xfId="1059" xr:uid="{00000000-0005-0000-0000-000054040000}"/>
    <cellStyle name="常规 10 2" xfId="1060" xr:uid="{00000000-0005-0000-0000-000055040000}"/>
    <cellStyle name="常规 10 2 2" xfId="1061" xr:uid="{00000000-0005-0000-0000-000056040000}"/>
    <cellStyle name="常规 10 5" xfId="1062" xr:uid="{00000000-0005-0000-0000-000057040000}"/>
    <cellStyle name="常规 11" xfId="1063" xr:uid="{00000000-0005-0000-0000-000058040000}"/>
    <cellStyle name="常规 12" xfId="1064" xr:uid="{00000000-0005-0000-0000-000059040000}"/>
    <cellStyle name="常规 13" xfId="1065" xr:uid="{00000000-0005-0000-0000-00005A040000}"/>
    <cellStyle name="常规 14" xfId="1066" xr:uid="{00000000-0005-0000-0000-00005B040000}"/>
    <cellStyle name="常规 14 2" xfId="1067" xr:uid="{00000000-0005-0000-0000-00005C040000}"/>
    <cellStyle name="常规 15" xfId="1068" xr:uid="{00000000-0005-0000-0000-00005D040000}"/>
    <cellStyle name="常规 15 2" xfId="1069" xr:uid="{00000000-0005-0000-0000-00005E040000}"/>
    <cellStyle name="常规 16" xfId="1070" xr:uid="{00000000-0005-0000-0000-00005F040000}"/>
    <cellStyle name="常规 17" xfId="1071" xr:uid="{00000000-0005-0000-0000-000060040000}"/>
    <cellStyle name="常规 18" xfId="1072" xr:uid="{00000000-0005-0000-0000-000061040000}"/>
    <cellStyle name="常规 19" xfId="1073" xr:uid="{00000000-0005-0000-0000-000062040000}"/>
    <cellStyle name="常规 2" xfId="1074" xr:uid="{00000000-0005-0000-0000-000063040000}"/>
    <cellStyle name="常规 2- " xfId="1075" xr:uid="{00000000-0005-0000-0000-000064040000}"/>
    <cellStyle name="常规 2 10" xfId="1076" xr:uid="{00000000-0005-0000-0000-000065040000}"/>
    <cellStyle name="常规 2 11" xfId="1077" xr:uid="{00000000-0005-0000-0000-000066040000}"/>
    <cellStyle name="常规 2 12" xfId="1078" xr:uid="{00000000-0005-0000-0000-000067040000}"/>
    <cellStyle name="常规 2 13" xfId="1079" xr:uid="{00000000-0005-0000-0000-000068040000}"/>
    <cellStyle name="常规 2 14" xfId="1080" xr:uid="{00000000-0005-0000-0000-000069040000}"/>
    <cellStyle name="常规 2 2" xfId="1081" xr:uid="{00000000-0005-0000-0000-00006A040000}"/>
    <cellStyle name="常规 2 2 2" xfId="1082" xr:uid="{00000000-0005-0000-0000-00006B040000}"/>
    <cellStyle name="常规 2 2 2 2" xfId="1083" xr:uid="{00000000-0005-0000-0000-00006C040000}"/>
    <cellStyle name="常规 2 2 2 3" xfId="1084" xr:uid="{00000000-0005-0000-0000-00006D040000}"/>
    <cellStyle name="常规 2 2 2 4" xfId="1085" xr:uid="{00000000-0005-0000-0000-00006E040000}"/>
    <cellStyle name="常规 2 2 3" xfId="1086" xr:uid="{00000000-0005-0000-0000-00006F040000}"/>
    <cellStyle name="常规 2 2 3 2" xfId="1087" xr:uid="{00000000-0005-0000-0000-000070040000}"/>
    <cellStyle name="常规 2 2 3 3" xfId="1088" xr:uid="{00000000-0005-0000-0000-000071040000}"/>
    <cellStyle name="常规 2 2 3 3 2" xfId="1089" xr:uid="{00000000-0005-0000-0000-000072040000}"/>
    <cellStyle name="常规 2 2 3 4" xfId="1090" xr:uid="{00000000-0005-0000-0000-000073040000}"/>
    <cellStyle name="常规 2 2 4" xfId="1091" xr:uid="{00000000-0005-0000-0000-000074040000}"/>
    <cellStyle name="常规 2 2 4 2" xfId="1092" xr:uid="{00000000-0005-0000-0000-000075040000}"/>
    <cellStyle name="常规 2 2 4 3" xfId="1093" xr:uid="{00000000-0005-0000-0000-000076040000}"/>
    <cellStyle name="常规 2 2 5" xfId="1094" xr:uid="{00000000-0005-0000-0000-000077040000}"/>
    <cellStyle name="常规 2 2 5 2" xfId="1095" xr:uid="{00000000-0005-0000-0000-000078040000}"/>
    <cellStyle name="常规 2 2 5 2 2" xfId="1096" xr:uid="{00000000-0005-0000-0000-000079040000}"/>
    <cellStyle name="常规 2 2 6" xfId="1097" xr:uid="{00000000-0005-0000-0000-00007A040000}"/>
    <cellStyle name="常规 2 3" xfId="1098" xr:uid="{00000000-0005-0000-0000-00007B040000}"/>
    <cellStyle name="常规 2 3 2" xfId="1099" xr:uid="{00000000-0005-0000-0000-00007C040000}"/>
    <cellStyle name="常规 2 3 3" xfId="1100" xr:uid="{00000000-0005-0000-0000-00007D040000}"/>
    <cellStyle name="常规 2 4" xfId="1101" xr:uid="{00000000-0005-0000-0000-00007E040000}"/>
    <cellStyle name="常规 2 5" xfId="1102" xr:uid="{00000000-0005-0000-0000-00007F040000}"/>
    <cellStyle name="常规 2 6" xfId="1103" xr:uid="{00000000-0005-0000-0000-000080040000}"/>
    <cellStyle name="常规 2 7" xfId="1104" xr:uid="{00000000-0005-0000-0000-000081040000}"/>
    <cellStyle name="常规 2 8" xfId="1105" xr:uid="{00000000-0005-0000-0000-000082040000}"/>
    <cellStyle name="常规 2 9" xfId="1106" xr:uid="{00000000-0005-0000-0000-000083040000}"/>
    <cellStyle name="常规 2_10存货" xfId="1107" xr:uid="{00000000-0005-0000-0000-000084040000}"/>
    <cellStyle name="常规 20" xfId="1344" xr:uid="{DFE248C9-D72A-408F-9244-D45E695A2B78}"/>
    <cellStyle name="常规 21" xfId="1347" xr:uid="{16921291-CE3F-47C0-9083-1ADCC228E9B6}"/>
    <cellStyle name="常规 22" xfId="1348" xr:uid="{62D56E60-776F-4DC9-9B4E-3002935DB7F4}"/>
    <cellStyle name="常规 3" xfId="1108" xr:uid="{00000000-0005-0000-0000-000085040000}"/>
    <cellStyle name="常规 3 2" xfId="1109" xr:uid="{00000000-0005-0000-0000-000086040000}"/>
    <cellStyle name="常规 3 2 2" xfId="1110" xr:uid="{00000000-0005-0000-0000-000087040000}"/>
    <cellStyle name="常规 3 2 2 2" xfId="1111" xr:uid="{00000000-0005-0000-0000-000088040000}"/>
    <cellStyle name="常规 3 2 2 3" xfId="1112" xr:uid="{00000000-0005-0000-0000-000089040000}"/>
    <cellStyle name="常规 3 2 3" xfId="1113" xr:uid="{00000000-0005-0000-0000-00008A040000}"/>
    <cellStyle name="常规 3 2 4" xfId="1114" xr:uid="{00000000-0005-0000-0000-00008B040000}"/>
    <cellStyle name="常规 3 2 4 2" xfId="1115" xr:uid="{00000000-0005-0000-0000-00008C040000}"/>
    <cellStyle name="常规 3 3" xfId="1116" xr:uid="{00000000-0005-0000-0000-00008D040000}"/>
    <cellStyle name="常规 3 3 2" xfId="1117" xr:uid="{00000000-0005-0000-0000-00008E040000}"/>
    <cellStyle name="常规 3 3 3" xfId="1118" xr:uid="{00000000-0005-0000-0000-00008F040000}"/>
    <cellStyle name="常规 3 4" xfId="1119" xr:uid="{00000000-0005-0000-0000-000090040000}"/>
    <cellStyle name="常规 3_10存货" xfId="1120" xr:uid="{00000000-0005-0000-0000-000091040000}"/>
    <cellStyle name="常规 4" xfId="1121" xr:uid="{00000000-0005-0000-0000-000092040000}"/>
    <cellStyle name="常规 4 2" xfId="1122" xr:uid="{00000000-0005-0000-0000-000093040000}"/>
    <cellStyle name="常规 4 2 2" xfId="1123" xr:uid="{00000000-0005-0000-0000-000094040000}"/>
    <cellStyle name="常规 4 2 3" xfId="1124" xr:uid="{00000000-0005-0000-0000-000095040000}"/>
    <cellStyle name="常规 4 3" xfId="1125" xr:uid="{00000000-0005-0000-0000-000096040000}"/>
    <cellStyle name="常规 4 3 2 2" xfId="1126" xr:uid="{00000000-0005-0000-0000-000097040000}"/>
    <cellStyle name="常规 4 3 2 2 2" xfId="1127" xr:uid="{00000000-0005-0000-0000-000098040000}"/>
    <cellStyle name="常规 4 4" xfId="1128" xr:uid="{00000000-0005-0000-0000-000099040000}"/>
    <cellStyle name="常规 4 5" xfId="1129" xr:uid="{00000000-0005-0000-0000-00009A040000}"/>
    <cellStyle name="常规 5" xfId="1130" xr:uid="{00000000-0005-0000-0000-00009B040000}"/>
    <cellStyle name="常规 5 2" xfId="1131" xr:uid="{00000000-0005-0000-0000-00009C040000}"/>
    <cellStyle name="常规 5 3" xfId="1132" xr:uid="{00000000-0005-0000-0000-00009D040000}"/>
    <cellStyle name="常规 6" xfId="1133" xr:uid="{00000000-0005-0000-0000-00009E040000}"/>
    <cellStyle name="常规 7" xfId="1134" xr:uid="{00000000-0005-0000-0000-00009F040000}"/>
    <cellStyle name="常规 7 2" xfId="1135" xr:uid="{00000000-0005-0000-0000-0000A0040000}"/>
    <cellStyle name="常规 7 3" xfId="1136" xr:uid="{00000000-0005-0000-0000-0000A1040000}"/>
    <cellStyle name="常规 8" xfId="1137" xr:uid="{00000000-0005-0000-0000-0000A2040000}"/>
    <cellStyle name="常规 8 2" xfId="1138" xr:uid="{00000000-0005-0000-0000-0000A3040000}"/>
    <cellStyle name="常规 9" xfId="1139" xr:uid="{00000000-0005-0000-0000-0000A4040000}"/>
    <cellStyle name="常规 9 2" xfId="1140" xr:uid="{00000000-0005-0000-0000-0000A5040000}"/>
    <cellStyle name="常规 9 3" xfId="1141" xr:uid="{00000000-0005-0000-0000-0000A6040000}"/>
    <cellStyle name="常规_ZA 货币资金" xfId="1142" xr:uid="{00000000-0005-0000-0000-0000A7040000}"/>
    <cellStyle name="超级链接_综合类底稿表格" xfId="1143" xr:uid="{00000000-0005-0000-0000-0000A8040000}"/>
    <cellStyle name="超連結 2" xfId="1144" xr:uid="{00000000-0005-0000-0000-0000A9040000}"/>
    <cellStyle name="超链接 2" xfId="1145" xr:uid="{00000000-0005-0000-0000-0000AA040000}"/>
    <cellStyle name="超链接 2 2" xfId="1146" xr:uid="{00000000-0005-0000-0000-0000AB040000}"/>
    <cellStyle name="超链接 2 2 2" xfId="1147" xr:uid="{00000000-0005-0000-0000-0000AC040000}"/>
    <cellStyle name="超链接 2 3" xfId="1148" xr:uid="{00000000-0005-0000-0000-0000AD040000}"/>
    <cellStyle name="超链接 2 4" xfId="1149" xr:uid="{00000000-0005-0000-0000-0000AE040000}"/>
    <cellStyle name="超链接 2 5" xfId="1150" xr:uid="{00000000-0005-0000-0000-0000AF040000}"/>
    <cellStyle name="超链接 3" xfId="1151" xr:uid="{00000000-0005-0000-0000-0000B0040000}"/>
    <cellStyle name="超链接 3 2" xfId="1152" xr:uid="{00000000-0005-0000-0000-0000B1040000}"/>
    <cellStyle name="超链接 3 3" xfId="1153" xr:uid="{00000000-0005-0000-0000-0000B2040000}"/>
    <cellStyle name="超链接 4" xfId="1154" xr:uid="{00000000-0005-0000-0000-0000B3040000}"/>
    <cellStyle name="超链接 5" xfId="1155" xr:uid="{00000000-0005-0000-0000-0000B4040000}"/>
    <cellStyle name="好_10存货" xfId="1156" xr:uid="{00000000-0005-0000-0000-0000B5040000}"/>
    <cellStyle name="好_19-无形资产（空白模板）" xfId="1157" xr:uid="{00000000-0005-0000-0000-0000B6040000}"/>
    <cellStyle name="好_1财务费用" xfId="1158" xr:uid="{00000000-0005-0000-0000-0000B7040000}"/>
    <cellStyle name="好_1营业收入" xfId="1159" xr:uid="{00000000-0005-0000-0000-0000B8040000}"/>
    <cellStyle name="好_1资产减值损失" xfId="1160" xr:uid="{00000000-0005-0000-0000-0000B9040000}"/>
    <cellStyle name="好_2-交易性金融资产（空白模板）" xfId="1161" xr:uid="{00000000-0005-0000-0000-0000BA040000}"/>
    <cellStyle name="好_3-2 进一步审计程序-采购与付款循环" xfId="1162" xr:uid="{00000000-0005-0000-0000-0000BB040000}"/>
    <cellStyle name="好_3-3 进一步审计程序-存货与生产循环" xfId="1163" xr:uid="{00000000-0005-0000-0000-0000BC040000}"/>
    <cellStyle name="好_49-营业收入（空白模板）" xfId="1164" xr:uid="{00000000-0005-0000-0000-0000BD040000}"/>
    <cellStyle name="好_4-应收账款（空白模板）" xfId="1165" xr:uid="{00000000-0005-0000-0000-0000BE040000}"/>
    <cellStyle name="好_50-营业成本（空白模板）" xfId="1166" xr:uid="{00000000-0005-0000-0000-0000BF040000}"/>
    <cellStyle name="好_51-营业税金及附加（空白模板）" xfId="1167" xr:uid="{00000000-0005-0000-0000-0000C0040000}"/>
    <cellStyle name="好_54-财务费用（空白模板）" xfId="1168" xr:uid="{00000000-0005-0000-0000-0000C1040000}"/>
    <cellStyle name="好_55-资产减值损失（空白模板）" xfId="1169" xr:uid="{00000000-0005-0000-0000-0000C2040000}"/>
    <cellStyle name="好_9管理费用" xfId="1170" xr:uid="{00000000-0005-0000-0000-0000C3040000}"/>
    <cellStyle name="好_Book2" xfId="1171" xr:uid="{00000000-0005-0000-0000-0000C4040000}"/>
    <cellStyle name="好_Sheet1" xfId="1172" xr:uid="{00000000-0005-0000-0000-0000C5040000}"/>
    <cellStyle name="好_ZA0货币资金审定表 " xfId="1173" xr:uid="{00000000-0005-0000-0000-0000C6040000}"/>
    <cellStyle name="好_财务费用" xfId="1174" xr:uid="{00000000-0005-0000-0000-0000C7040000}"/>
    <cellStyle name="好_存货" xfId="1175" xr:uid="{00000000-0005-0000-0000-0000C8040000}"/>
    <cellStyle name="好_存货 - 复制" xfId="1176" xr:uid="{00000000-0005-0000-0000-0000C9040000}"/>
    <cellStyle name="好_大信底稿目录" xfId="1177" xr:uid="{00000000-0005-0000-0000-0000CA040000}"/>
    <cellStyle name="好_底稿设置宏" xfId="1178" xr:uid="{00000000-0005-0000-0000-0000CB040000}"/>
    <cellStyle name="好_底稿设置宏_大信底稿目录" xfId="1179" xr:uid="{00000000-0005-0000-0000-0000CC040000}"/>
    <cellStyle name="好_货币资金" xfId="1180" xr:uid="{00000000-0005-0000-0000-0000CD040000}"/>
    <cellStyle name="好_货币资金 天职" xfId="1181" xr:uid="{00000000-0005-0000-0000-0000CE040000}"/>
    <cellStyle name="好_货币资金 岳华" xfId="1182" xr:uid="{00000000-0005-0000-0000-0000CF040000}"/>
    <cellStyle name="好_实收资本(股本)" xfId="1183" xr:uid="{00000000-0005-0000-0000-0000D0040000}"/>
    <cellStyle name="好_无形资产" xfId="1184" xr:uid="{00000000-0005-0000-0000-0000D1040000}"/>
    <cellStyle name="好_银行函证结果汇总表" xfId="1185" xr:uid="{00000000-0005-0000-0000-0000D2040000}"/>
    <cellStyle name="好_应付职工薪酬" xfId="1186" xr:uid="{00000000-0005-0000-0000-0000D3040000}"/>
    <cellStyle name="好_应收利息" xfId="1187" xr:uid="{00000000-0005-0000-0000-0000D4040000}"/>
    <cellStyle name="好_应收账款" xfId="1188" xr:uid="{00000000-0005-0000-0000-0000D5040000}"/>
    <cellStyle name="好_营业收入" xfId="1189" xr:uid="{00000000-0005-0000-0000-0000D6040000}"/>
    <cellStyle name="好_账项明细表" xfId="1190" xr:uid="{00000000-0005-0000-0000-0000D7040000}"/>
    <cellStyle name="好_资产负债标准底稿" xfId="1191" xr:uid="{00000000-0005-0000-0000-0000D8040000}"/>
    <cellStyle name="好_资产负债标准底稿_大信底稿目录" xfId="1192" xr:uid="{00000000-0005-0000-0000-0000D9040000}"/>
    <cellStyle name="好_资产负债类底稿模版" xfId="1193" xr:uid="{00000000-0005-0000-0000-0000DA040000}"/>
    <cellStyle name="好_资产负债类底稿模版_大信底稿目录" xfId="1194" xr:uid="{00000000-0005-0000-0000-0000DB040000}"/>
    <cellStyle name="好_资产减值损失" xfId="1195" xr:uid="{00000000-0005-0000-0000-0000DC040000}"/>
    <cellStyle name="桁区切り [0.00]_１１月価格表" xfId="1196" xr:uid="{00000000-0005-0000-0000-0000DD040000}"/>
    <cellStyle name="桁区切り_１１月価格表" xfId="1197" xr:uid="{00000000-0005-0000-0000-0000DE040000}"/>
    <cellStyle name="货币 2" xfId="1198" xr:uid="{00000000-0005-0000-0000-0000DF040000}"/>
    <cellStyle name="货币 3" xfId="1199" xr:uid="{00000000-0005-0000-0000-0000E0040000}"/>
    <cellStyle name="貨幣 [0]_SGV" xfId="1200" xr:uid="{00000000-0005-0000-0000-0000E1040000}"/>
    <cellStyle name="貨幣_SGV" xfId="1201" xr:uid="{00000000-0005-0000-0000-0000E2040000}"/>
    <cellStyle name="霓付 [0]_1202" xfId="1202" xr:uid="{00000000-0005-0000-0000-0000E3040000}"/>
    <cellStyle name="霓付_1202" xfId="1203" xr:uid="{00000000-0005-0000-0000-0000E4040000}"/>
    <cellStyle name="烹拳 [0]_1202" xfId="1204" xr:uid="{00000000-0005-0000-0000-0000E5040000}"/>
    <cellStyle name="烹拳_1202" xfId="1205" xr:uid="{00000000-0005-0000-0000-0000E6040000}"/>
    <cellStyle name="砯刽 [0]_PLDT" xfId="1206" xr:uid="{00000000-0005-0000-0000-0000E7040000}"/>
    <cellStyle name="砯刽_PLDT" xfId="1207" xr:uid="{00000000-0005-0000-0000-0000E8040000}"/>
    <cellStyle name="普通_ 白土" xfId="1208" xr:uid="{00000000-0005-0000-0000-0000E9040000}"/>
    <cellStyle name="千分位[0]_ 白土" xfId="1209" xr:uid="{00000000-0005-0000-0000-0000EA040000}"/>
    <cellStyle name="千分位_ 白土" xfId="1210" xr:uid="{00000000-0005-0000-0000-0000EB040000}"/>
    <cellStyle name="千位[0]_1995" xfId="1211" xr:uid="{00000000-0005-0000-0000-0000EC040000}"/>
    <cellStyle name="千位_1995" xfId="1212" xr:uid="{00000000-0005-0000-0000-0000ED040000}"/>
    <cellStyle name="千位分隔 10" xfId="1213" xr:uid="{00000000-0005-0000-0000-0000EE040000}"/>
    <cellStyle name="千位分隔 10 2" xfId="1214" xr:uid="{00000000-0005-0000-0000-0000EF040000}"/>
    <cellStyle name="千位分隔 11" xfId="1215" xr:uid="{00000000-0005-0000-0000-0000F0040000}"/>
    <cellStyle name="千位分隔 11 2" xfId="1216" xr:uid="{00000000-0005-0000-0000-0000F1040000}"/>
    <cellStyle name="千位分隔 12" xfId="1217" xr:uid="{00000000-0005-0000-0000-0000F2040000}"/>
    <cellStyle name="千位分隔 13" xfId="1345" xr:uid="{5E07EC24-6881-4091-8118-40C409526A3A}"/>
    <cellStyle name="千位分隔 2" xfId="1218" xr:uid="{00000000-0005-0000-0000-0000F3040000}"/>
    <cellStyle name="千位分隔 2 2" xfId="1219" xr:uid="{00000000-0005-0000-0000-0000F4040000}"/>
    <cellStyle name="千位分隔 2 2 2" xfId="1220" xr:uid="{00000000-0005-0000-0000-0000F5040000}"/>
    <cellStyle name="千位分隔 2 2 2 2" xfId="1221" xr:uid="{00000000-0005-0000-0000-0000F6040000}"/>
    <cellStyle name="千位分隔 2 2 2 2 2" xfId="1222" xr:uid="{00000000-0005-0000-0000-0000F7040000}"/>
    <cellStyle name="千位分隔 2 2 2 3" xfId="1223" xr:uid="{00000000-0005-0000-0000-0000F8040000}"/>
    <cellStyle name="千位分隔 2 2 2 3 2" xfId="1224" xr:uid="{00000000-0005-0000-0000-0000F9040000}"/>
    <cellStyle name="千位分隔 2 2 2 4" xfId="1225" xr:uid="{00000000-0005-0000-0000-0000FA040000}"/>
    <cellStyle name="千位分隔 2 2 3" xfId="1226" xr:uid="{00000000-0005-0000-0000-0000FB040000}"/>
    <cellStyle name="千位分隔 2 2 3 2" xfId="1227" xr:uid="{00000000-0005-0000-0000-0000FC040000}"/>
    <cellStyle name="千位分隔 2 2 4" xfId="1228" xr:uid="{00000000-0005-0000-0000-0000FD040000}"/>
    <cellStyle name="千位分隔 2 2 4 2" xfId="1229" xr:uid="{00000000-0005-0000-0000-0000FE040000}"/>
    <cellStyle name="千位分隔 2 2 5" xfId="1230" xr:uid="{00000000-0005-0000-0000-0000FF040000}"/>
    <cellStyle name="千位分隔 2 3" xfId="1231" xr:uid="{00000000-0005-0000-0000-000000050000}"/>
    <cellStyle name="千位分隔 2 3 2" xfId="1232" xr:uid="{00000000-0005-0000-0000-000001050000}"/>
    <cellStyle name="千位分隔 2 3 2 2" xfId="1233" xr:uid="{00000000-0005-0000-0000-000002050000}"/>
    <cellStyle name="千位分隔 2 3 3" xfId="1234" xr:uid="{00000000-0005-0000-0000-000003050000}"/>
    <cellStyle name="千位分隔 2 4" xfId="1235" xr:uid="{00000000-0005-0000-0000-000004050000}"/>
    <cellStyle name="千位分隔 2 4 2" xfId="1236" xr:uid="{00000000-0005-0000-0000-000005050000}"/>
    <cellStyle name="千位分隔 2 5" xfId="1237" xr:uid="{00000000-0005-0000-0000-000006050000}"/>
    <cellStyle name="千位分隔 2 6" xfId="1238" xr:uid="{00000000-0005-0000-0000-000007050000}"/>
    <cellStyle name="千位分隔 3" xfId="1239" xr:uid="{00000000-0005-0000-0000-000008050000}"/>
    <cellStyle name="千位分隔 3 2" xfId="1240" xr:uid="{00000000-0005-0000-0000-000009050000}"/>
    <cellStyle name="千位分隔 3 2 2" xfId="1241" xr:uid="{00000000-0005-0000-0000-00000A050000}"/>
    <cellStyle name="千位分隔 3 2 2 2" xfId="1242" xr:uid="{00000000-0005-0000-0000-00000B050000}"/>
    <cellStyle name="千位分隔 3 2 2 2 2" xfId="1243" xr:uid="{00000000-0005-0000-0000-00000C050000}"/>
    <cellStyle name="千位分隔 3 2 2 3" xfId="1244" xr:uid="{00000000-0005-0000-0000-00000D050000}"/>
    <cellStyle name="千位分隔 3 2 3" xfId="1245" xr:uid="{00000000-0005-0000-0000-00000E050000}"/>
    <cellStyle name="千位分隔 3 2 3 2" xfId="1246" xr:uid="{00000000-0005-0000-0000-00000F050000}"/>
    <cellStyle name="千位分隔 3 2 4" xfId="1247" xr:uid="{00000000-0005-0000-0000-000010050000}"/>
    <cellStyle name="千位分隔 3 2 4 2" xfId="1248" xr:uid="{00000000-0005-0000-0000-000011050000}"/>
    <cellStyle name="千位分隔 3 2 5" xfId="1249" xr:uid="{00000000-0005-0000-0000-000012050000}"/>
    <cellStyle name="千位分隔 3 3" xfId="1250" xr:uid="{00000000-0005-0000-0000-000013050000}"/>
    <cellStyle name="千位分隔 3 3 2" xfId="1251" xr:uid="{00000000-0005-0000-0000-000014050000}"/>
    <cellStyle name="千位分隔 3 3 2 2" xfId="1252" xr:uid="{00000000-0005-0000-0000-000015050000}"/>
    <cellStyle name="千位分隔 3 3 3" xfId="1253" xr:uid="{00000000-0005-0000-0000-000016050000}"/>
    <cellStyle name="千位分隔 3 3 3 2" xfId="1254" xr:uid="{00000000-0005-0000-0000-000017050000}"/>
    <cellStyle name="千位分隔 3 3 4" xfId="1255" xr:uid="{00000000-0005-0000-0000-000018050000}"/>
    <cellStyle name="千位分隔 3 4" xfId="1256" xr:uid="{00000000-0005-0000-0000-000019050000}"/>
    <cellStyle name="千位分隔 3 4 2" xfId="1257" xr:uid="{00000000-0005-0000-0000-00001A050000}"/>
    <cellStyle name="千位分隔 3 4 2 2" xfId="1258" xr:uid="{00000000-0005-0000-0000-00001B050000}"/>
    <cellStyle name="千位分隔 3 4 3" xfId="1259" xr:uid="{00000000-0005-0000-0000-00001C050000}"/>
    <cellStyle name="千位分隔 3 4 3 2" xfId="1260" xr:uid="{00000000-0005-0000-0000-00001D050000}"/>
    <cellStyle name="千位分隔 3 4 4" xfId="1261" xr:uid="{00000000-0005-0000-0000-00001E050000}"/>
    <cellStyle name="千位分隔 3 5" xfId="1262" xr:uid="{00000000-0005-0000-0000-00001F050000}"/>
    <cellStyle name="千位分隔 3 5 2" xfId="1263" xr:uid="{00000000-0005-0000-0000-000020050000}"/>
    <cellStyle name="千位分隔 3 6" xfId="1264" xr:uid="{00000000-0005-0000-0000-000021050000}"/>
    <cellStyle name="千位分隔 4" xfId="1265" xr:uid="{00000000-0005-0000-0000-000022050000}"/>
    <cellStyle name="千位分隔 4 2" xfId="1266" xr:uid="{00000000-0005-0000-0000-000023050000}"/>
    <cellStyle name="千位分隔 4 2 2" xfId="1267" xr:uid="{00000000-0005-0000-0000-000024050000}"/>
    <cellStyle name="千位分隔 4 2 2 2" xfId="1268" xr:uid="{00000000-0005-0000-0000-000025050000}"/>
    <cellStyle name="千位分隔 4 2 3" xfId="1269" xr:uid="{00000000-0005-0000-0000-000026050000}"/>
    <cellStyle name="千位分隔 4 2 3 2" xfId="1270" xr:uid="{00000000-0005-0000-0000-000027050000}"/>
    <cellStyle name="千位分隔 4 2 4" xfId="1271" xr:uid="{00000000-0005-0000-0000-000028050000}"/>
    <cellStyle name="千位分隔 4 3" xfId="1272" xr:uid="{00000000-0005-0000-0000-000029050000}"/>
    <cellStyle name="千位分隔 4 3 2" xfId="1273" xr:uid="{00000000-0005-0000-0000-00002A050000}"/>
    <cellStyle name="千位分隔 4 4" xfId="1274" xr:uid="{00000000-0005-0000-0000-00002B050000}"/>
    <cellStyle name="千位分隔 4 4 2" xfId="1275" xr:uid="{00000000-0005-0000-0000-00002C050000}"/>
    <cellStyle name="千位分隔 4 5" xfId="1276" xr:uid="{00000000-0005-0000-0000-00002D050000}"/>
    <cellStyle name="千位分隔 5" xfId="1277" xr:uid="{00000000-0005-0000-0000-00002E050000}"/>
    <cellStyle name="千位分隔 5 2" xfId="1278" xr:uid="{00000000-0005-0000-0000-00002F050000}"/>
    <cellStyle name="千位分隔 5 2 2" xfId="1279" xr:uid="{00000000-0005-0000-0000-000030050000}"/>
    <cellStyle name="千位分隔 5 2 2 2" xfId="1280" xr:uid="{00000000-0005-0000-0000-000031050000}"/>
    <cellStyle name="千位分隔 5 2 3" xfId="1281" xr:uid="{00000000-0005-0000-0000-000032050000}"/>
    <cellStyle name="千位分隔 5 3" xfId="1282" xr:uid="{00000000-0005-0000-0000-000033050000}"/>
    <cellStyle name="千位分隔 5 3 2" xfId="1283" xr:uid="{00000000-0005-0000-0000-000034050000}"/>
    <cellStyle name="千位分隔 5 4" xfId="1284" xr:uid="{00000000-0005-0000-0000-000035050000}"/>
    <cellStyle name="千位分隔 5 4 2" xfId="1285" xr:uid="{00000000-0005-0000-0000-000036050000}"/>
    <cellStyle name="千位分隔 5 5" xfId="1286" xr:uid="{00000000-0005-0000-0000-000037050000}"/>
    <cellStyle name="千位分隔 6" xfId="1287" xr:uid="{00000000-0005-0000-0000-000038050000}"/>
    <cellStyle name="千位分隔 6 2" xfId="1288" xr:uid="{00000000-0005-0000-0000-000039050000}"/>
    <cellStyle name="千位分隔 7" xfId="1289" xr:uid="{00000000-0005-0000-0000-00003A050000}"/>
    <cellStyle name="千位分隔 7 2" xfId="1290" xr:uid="{00000000-0005-0000-0000-00003B050000}"/>
    <cellStyle name="千位分隔 7 3" xfId="1291" xr:uid="{00000000-0005-0000-0000-00003C050000}"/>
    <cellStyle name="千位分隔 7 3 2" xfId="1292" xr:uid="{00000000-0005-0000-0000-00003D050000}"/>
    <cellStyle name="千位分隔 7 3 2 2" xfId="1293" xr:uid="{00000000-0005-0000-0000-00003E050000}"/>
    <cellStyle name="千位分隔 7 3 3" xfId="1294" xr:uid="{00000000-0005-0000-0000-00003F050000}"/>
    <cellStyle name="千位分隔 8" xfId="1295" xr:uid="{00000000-0005-0000-0000-000040050000}"/>
    <cellStyle name="千位分隔 8 2" xfId="1296" xr:uid="{00000000-0005-0000-0000-000041050000}"/>
    <cellStyle name="千位分隔 8 2 2" xfId="1297" xr:uid="{00000000-0005-0000-0000-000042050000}"/>
    <cellStyle name="千位分隔 8 3" xfId="1298" xr:uid="{00000000-0005-0000-0000-000043050000}"/>
    <cellStyle name="千位分隔 9" xfId="1299" xr:uid="{00000000-0005-0000-0000-000044050000}"/>
    <cellStyle name="千位分隔 9 2" xfId="1300" xr:uid="{00000000-0005-0000-0000-000045050000}"/>
    <cellStyle name="千位分隔[0] 2" xfId="1301" xr:uid="{00000000-0005-0000-0000-000046050000}"/>
    <cellStyle name="千位分隔[0] 2 2" xfId="1302" xr:uid="{00000000-0005-0000-0000-000047050000}"/>
    <cellStyle name="千位分隔[0] 2 2 2" xfId="1303" xr:uid="{00000000-0005-0000-0000-000048050000}"/>
    <cellStyle name="千位分隔[0] 2 2 2 2" xfId="1304" xr:uid="{00000000-0005-0000-0000-000049050000}"/>
    <cellStyle name="千位分隔[0] 2 2 2 2 2" xfId="1305" xr:uid="{00000000-0005-0000-0000-00004A050000}"/>
    <cellStyle name="千位分隔[0] 2 2 2 3" xfId="1306" xr:uid="{00000000-0005-0000-0000-00004B050000}"/>
    <cellStyle name="千位分隔[0] 2 2 2 3 2" xfId="1307" xr:uid="{00000000-0005-0000-0000-00004C050000}"/>
    <cellStyle name="千位分隔[0] 2 2 2 4" xfId="1308" xr:uid="{00000000-0005-0000-0000-00004D050000}"/>
    <cellStyle name="千位分隔[0] 2 2 3" xfId="1309" xr:uid="{00000000-0005-0000-0000-00004E050000}"/>
    <cellStyle name="千位分隔[0] 2 2 3 2" xfId="1310" xr:uid="{00000000-0005-0000-0000-00004F050000}"/>
    <cellStyle name="千位分隔[0] 2 2 4" xfId="1311" xr:uid="{00000000-0005-0000-0000-000050050000}"/>
    <cellStyle name="千位分隔[0] 2 2 4 2" xfId="1312" xr:uid="{00000000-0005-0000-0000-000051050000}"/>
    <cellStyle name="千位分隔[0] 2 2 5" xfId="1313" xr:uid="{00000000-0005-0000-0000-000052050000}"/>
    <cellStyle name="千位分隔[0] 2 3" xfId="1314" xr:uid="{00000000-0005-0000-0000-000053050000}"/>
    <cellStyle name="千位分隔[0] 2 3 2" xfId="1315" xr:uid="{00000000-0005-0000-0000-000054050000}"/>
    <cellStyle name="千位分隔[0] 2 4" xfId="1316" xr:uid="{00000000-0005-0000-0000-000055050000}"/>
    <cellStyle name="千位分隔[0] 2 4 2" xfId="1317" xr:uid="{00000000-0005-0000-0000-000056050000}"/>
    <cellStyle name="千位分隔[0] 2 5" xfId="1318" xr:uid="{00000000-0005-0000-0000-000057050000}"/>
    <cellStyle name="钎霖_(沥焊何巩)岿喊牢盔拌裙" xfId="1319" xr:uid="{00000000-0005-0000-0000-000058050000}"/>
    <cellStyle name="强调 1" xfId="1320" xr:uid="{00000000-0005-0000-0000-000059050000}"/>
    <cellStyle name="强调 2" xfId="1321" xr:uid="{00000000-0005-0000-0000-00005A050000}"/>
    <cellStyle name="强调 3" xfId="1322" xr:uid="{00000000-0005-0000-0000-00005B050000}"/>
    <cellStyle name="通貨 [0.00]_１１月価格表" xfId="1323" xr:uid="{00000000-0005-0000-0000-00005C050000}"/>
    <cellStyle name="通貨_１１月価格表" xfId="1324" xr:uid="{00000000-0005-0000-0000-00005D050000}"/>
    <cellStyle name="样式 1" xfId="1325" xr:uid="{00000000-0005-0000-0000-00005E050000}"/>
    <cellStyle name="一般 2" xfId="1326" xr:uid="{00000000-0005-0000-0000-00005F050000}"/>
    <cellStyle name="一般 2 2" xfId="1327" xr:uid="{00000000-0005-0000-0000-000060050000}"/>
    <cellStyle name="一般_2008 06CUIT" xfId="1328" xr:uid="{00000000-0005-0000-0000-000061050000}"/>
    <cellStyle name="昗弨_BOOKSHIP" xfId="1329" xr:uid="{00000000-0005-0000-0000-000062050000}"/>
    <cellStyle name="寘嬫愗傝 [0.00]_PRODUCT DETAIL Q1" xfId="1330" xr:uid="{00000000-0005-0000-0000-000063050000}"/>
    <cellStyle name="寘嬫愗傝_PRODUCT DETAIL Q1" xfId="1331" xr:uid="{00000000-0005-0000-0000-000064050000}"/>
    <cellStyle name="资产" xfId="1332" xr:uid="{00000000-0005-0000-0000-000065050000}"/>
    <cellStyle name="资产 2" xfId="1333" xr:uid="{00000000-0005-0000-0000-000066050000}"/>
    <cellStyle name="资产 2 2" xfId="1334" xr:uid="{00000000-0005-0000-0000-000067050000}"/>
    <cellStyle name="资产 2 3" xfId="1335" xr:uid="{00000000-0005-0000-0000-000068050000}"/>
    <cellStyle name="资产 3" xfId="1336" xr:uid="{00000000-0005-0000-0000-000069050000}"/>
    <cellStyle name="资产 4" xfId="1337" xr:uid="{00000000-0005-0000-0000-00006A050000}"/>
    <cellStyle name="资产 5" xfId="1338" xr:uid="{00000000-0005-0000-0000-00006B050000}"/>
    <cellStyle name="콤마 [0]_BOILER-CO1" xfId="1339" xr:uid="{00000000-0005-0000-0000-00006C050000}"/>
    <cellStyle name="콤마_BOILER-CO1" xfId="1340" xr:uid="{00000000-0005-0000-0000-00006D050000}"/>
    <cellStyle name="통화 [0]_BOILER-CO1" xfId="1341" xr:uid="{00000000-0005-0000-0000-00006E050000}"/>
    <cellStyle name="통화_BOILER-CO1" xfId="1342" xr:uid="{00000000-0005-0000-0000-00006F050000}"/>
    <cellStyle name="표준_0N-HANDLING " xfId="1343" xr:uid="{00000000-0005-0000-0000-000070050000}"/>
  </cellStyles>
  <dxfs count="53">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00"/>
        </patternFill>
      </fill>
    </dxf>
    <dxf>
      <fill>
        <patternFill patternType="solid">
          <bgColor rgb="FFFFFFCC"/>
        </patternFill>
      </fill>
    </dxf>
    <dxf>
      <fill>
        <patternFill patternType="solid">
          <bgColor rgb="FFFFFF00"/>
        </patternFill>
      </fill>
    </dxf>
    <dxf>
      <fill>
        <patternFill patternType="solid">
          <bgColor rgb="FFFFFFCC"/>
        </patternFill>
      </fill>
    </dxf>
    <dxf>
      <fill>
        <patternFill patternType="solid">
          <bgColor rgb="FFFFFF00"/>
        </patternFill>
      </fill>
    </dxf>
    <dxf>
      <fill>
        <patternFill patternType="solid">
          <bgColor rgb="FFFFFFCC"/>
        </patternFill>
      </fill>
    </dxf>
    <dxf>
      <fill>
        <patternFill patternType="solid">
          <bgColor rgb="FFFFFF00"/>
        </patternFill>
      </fill>
    </dxf>
    <dxf>
      <fill>
        <patternFill patternType="solid">
          <bgColor rgb="FFFFFFCC"/>
        </patternFill>
      </fill>
    </dxf>
    <dxf>
      <fill>
        <patternFill patternType="solid">
          <bgColor rgb="FFFFFF00"/>
        </patternFill>
      </fill>
    </dxf>
  </dxfs>
  <tableStyles count="0" defaultTableStyle="TableStyleMedium2" defaultPivotStyle="PivotStyleLight16"/>
  <colors>
    <mruColors>
      <color rgb="FFFFFFCC"/>
      <color rgb="FF3333CC"/>
      <color rgb="FF333399"/>
      <color rgb="FF0563C1"/>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2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 Id="rId3" Type="http://schemas.openxmlformats.org/officeDocument/2006/relationships/hyperlink" Target="https://eychinamanaged.sharepoint.cn/sites/GCknowledgecenter/SitePages/%E6%A0%87%E5%87%86%E5%AE%A1%E8%AE%A1%E5%BA%95%E7%A8%BF%E6%A8%A1%E6%9D%BF_U_Exp_202YMMDD_XYZ%E5%85%AC%E5%8F%B8_Read-me-and-Delete-me.aspx#:~:text=Uexp_Cutoff%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 TargetMode="External"/><Relationship Id="rId7"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3%3A%E9%94%80%E5%94%AE%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 Id="rId6"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5" Type="http://schemas.openxmlformats.org/officeDocument/2006/relationships/image" Target="../media/image12.png"/><Relationship Id="rId4" Type="http://schemas.openxmlformats.org/officeDocument/2006/relationships/hyperlink" Target="https://eychinamanaged.sharepoint.cn/sites/GCknowledgecenter/SitePages/%E6%A0%87%E5%87%86%E5%AE%A1%E8%AE%A1%E5%BA%95%E7%A8%BF%E6%A8%A1%E6%9D%BF_U_Exp_202YMMDD_XYZ%E5%85%AC%E5%8F%B8_Read-me-and-Delete-me.aspx#:~:text=VC.00%E9%94%80%E5%94%AE,%E4%BD%A3%E9%87%91%E6%B5%8B%E7%AE%97" TargetMode="External"/><Relationship Id="rId9" Type="http://schemas.openxmlformats.org/officeDocument/2006/relationships/hyperlink" Target="https://eychinamanaged.sharepoint.cn/sites/GCknowledgecenter/SitePages/%E6%A0%87%E5%87%86%E5%BA%95%E7%A8%BF%E6%A8%A1%E6%9D%BF%E7%AD%94%E7%96%91%E9%93%BE%E6%8E%A5.aspx" TargetMode="External"/></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2D%E6%B3%A8%E9%87%8A,population%20is%20needed." TargetMode="Externa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9"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8,%E6%8A%BD%E6%A0%B7%E8%BF%87%E7%A8%8B%E4%BF%9D%E7%95%99%E5%9C%A8%E5%BA%95%E7%A8%BF%E4%B8%AD%E3%80%82" TargetMode="External"/><Relationship Id="rId2" Type="http://schemas.openxmlformats.org/officeDocument/2006/relationships/image" Target="../media/image24.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E3%80%82" TargetMode="External"/><Relationship Id="rId6"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11,%E5%8F%91%E7%A5%A8%E3%80%81%E7%BB%93%E7%AE%97%E8%B5%84%E6%96%99%E3%80%81%E5%90%88%E5%90%8C%E5%8D%8F%E8%AE%AE%E7%AD%89%E3%80%82" TargetMode="External"/><Relationship Id="rId5" Type="http://schemas.openxmlformats.org/officeDocument/2006/relationships/image" Target="../media/image13.png"/><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10,%E6%97%A5%E6%9C%9F%E5%87%86%E7%A1%AE%E5%90%8E%E5%86%8D%E5%A1%AB%E5%88%97%E3%80%82"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10,%E6%97%A5%E6%9C%9F%E5%87%86%E7%A1%AE%E5%90%8E%E5%86%8D%E5%A1%AB%E5%88%97%E3%80%82" TargetMode="External"/><Relationship Id="rId7"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E3%80%82" TargetMode="External"/><Relationship Id="rId2" Type="http://schemas.openxmlformats.org/officeDocument/2006/relationships/image" Target="../media/image13.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9,%E6%9D%A5%E6%BA%90%EF%BC%9AEY%20Altas%2D%20Sampling%20FAQ" TargetMode="External"/><Relationship Id="rId6" Type="http://schemas.openxmlformats.org/officeDocument/2006/relationships/image" Target="../media/image24.png"/><Relationship Id="rId5"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8,%E6%8A%BD%E6%A0%B7%E8%BF%87%E7%A8%8B%E4%BF%9D%E7%95%99%E5%9C%A8%E5%BA%95%E7%A8%BF%E4%B8%AD%E3%80%82" TargetMode="External"/><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11,%E5%8F%91%E7%A5%A8%E3%80%81%E7%BB%93%E7%AE%97%E8%B5%84%E6%96%99%E3%80%81%E5%90%88%E5%90%8C%E5%8D%8F%E8%AE%AE%E7%AD%89%E3%80%82" TargetMode="External"/></Relationships>
</file>

<file path=xl/drawings/_rels/drawing1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142875</xdr:colOff>
      <xdr:row>37</xdr:row>
      <xdr:rowOff>123825</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1001375" cy="59035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235136</xdr:colOff>
      <xdr:row>7</xdr:row>
      <xdr:rowOff>25960</xdr:rowOff>
    </xdr:from>
    <xdr:to>
      <xdr:col>14</xdr:col>
      <xdr:colOff>377637</xdr:colOff>
      <xdr:row>12</xdr:row>
      <xdr:rowOff>73586</xdr:rowOff>
    </xdr:to>
    <xdr:pic>
      <xdr:nvPicPr>
        <xdr:cNvPr id="2" name="图片 1">
          <a:extLst>
            <a:ext uri="{FF2B5EF4-FFF2-40B4-BE49-F238E27FC236}">
              <a16:creationId xmlns:a16="http://schemas.microsoft.com/office/drawing/2014/main" id="{4196EDF9-3052-4569-9FFF-819C45811286}"/>
            </a:ext>
          </a:extLst>
        </xdr:cNvPr>
        <xdr:cNvPicPr>
          <a:picLocks noChangeAspect="1"/>
        </xdr:cNvPicPr>
      </xdr:nvPicPr>
      <xdr:blipFill>
        <a:blip xmlns:r="http://schemas.openxmlformats.org/officeDocument/2006/relationships" r:embed="rId1"/>
        <a:stretch>
          <a:fillRect/>
        </a:stretch>
      </xdr:blipFill>
      <xdr:spPr>
        <a:xfrm>
          <a:off x="8475195" y="1467784"/>
          <a:ext cx="941854" cy="906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400050</xdr:colOff>
      <xdr:row>63</xdr:row>
      <xdr:rowOff>152400</xdr:rowOff>
    </xdr:from>
    <xdr:to>
      <xdr:col>3</xdr:col>
      <xdr:colOff>276225</xdr:colOff>
      <xdr:row>77</xdr:row>
      <xdr:rowOff>6351</xdr:rowOff>
    </xdr:to>
    <xdr:pic>
      <xdr:nvPicPr>
        <xdr:cNvPr id="2" name="图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400050" y="20697825"/>
          <a:ext cx="4181475" cy="2359660"/>
        </a:xfrm>
        <a:prstGeom prst="rect">
          <a:avLst/>
        </a:prstGeom>
      </xdr:spPr>
    </xdr:pic>
    <xdr:clientData/>
  </xdr:twoCellAnchor>
  <xdr:twoCellAnchor editAs="oneCell">
    <xdr:from>
      <xdr:col>3</xdr:col>
      <xdr:colOff>31751</xdr:colOff>
      <xdr:row>56</xdr:row>
      <xdr:rowOff>373064</xdr:rowOff>
    </xdr:from>
    <xdr:to>
      <xdr:col>5</xdr:col>
      <xdr:colOff>119064</xdr:colOff>
      <xdr:row>56</xdr:row>
      <xdr:rowOff>1291498</xdr:rowOff>
    </xdr:to>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4337050" y="14623415"/>
          <a:ext cx="2360295" cy="918210"/>
        </a:xfrm>
        <a:prstGeom prst="rect">
          <a:avLst/>
        </a:prstGeom>
      </xdr:spPr>
    </xdr:pic>
    <xdr:clientData/>
  </xdr:twoCellAnchor>
  <xdr:twoCellAnchor editAs="oneCell">
    <xdr:from>
      <xdr:col>3</xdr:col>
      <xdr:colOff>20150</xdr:colOff>
      <xdr:row>56</xdr:row>
      <xdr:rowOff>2050930</xdr:rowOff>
    </xdr:from>
    <xdr:to>
      <xdr:col>5</xdr:col>
      <xdr:colOff>155086</xdr:colOff>
      <xdr:row>56</xdr:row>
      <xdr:rowOff>3066143</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4320007" y="13589787"/>
          <a:ext cx="2402793" cy="1015213"/>
        </a:xfrm>
        <a:prstGeom prst="rect">
          <a:avLst/>
        </a:prstGeom>
      </xdr:spPr>
    </xdr:pic>
    <xdr:clientData/>
  </xdr:twoCellAnchor>
  <xdr:twoCellAnchor editAs="oneCell">
    <xdr:from>
      <xdr:col>3</xdr:col>
      <xdr:colOff>48662</xdr:colOff>
      <xdr:row>56</xdr:row>
      <xdr:rowOff>3610429</xdr:rowOff>
    </xdr:from>
    <xdr:to>
      <xdr:col>5</xdr:col>
      <xdr:colOff>5520</xdr:colOff>
      <xdr:row>56</xdr:row>
      <xdr:rowOff>4820478</xdr:rowOff>
    </xdr:to>
    <xdr:pic>
      <xdr:nvPicPr>
        <xdr:cNvPr id="10" name="图片 1">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4"/>
        <a:stretch>
          <a:fillRect/>
        </a:stretch>
      </xdr:blipFill>
      <xdr:spPr>
        <a:xfrm>
          <a:off x="4348519" y="15149286"/>
          <a:ext cx="2224715" cy="1210049"/>
        </a:xfrm>
        <a:prstGeom prst="rect">
          <a:avLst/>
        </a:prstGeom>
      </xdr:spPr>
    </xdr:pic>
    <xdr:clientData/>
  </xdr:twoCellAnchor>
  <xdr:twoCellAnchor editAs="oneCell">
    <xdr:from>
      <xdr:col>34</xdr:col>
      <xdr:colOff>563562</xdr:colOff>
      <xdr:row>44</xdr:row>
      <xdr:rowOff>55562</xdr:rowOff>
    </xdr:from>
    <xdr:to>
      <xdr:col>42</xdr:col>
      <xdr:colOff>547687</xdr:colOff>
      <xdr:row>56</xdr:row>
      <xdr:rowOff>228186</xdr:rowOff>
    </xdr:to>
    <xdr:pic>
      <xdr:nvPicPr>
        <xdr:cNvPr id="11" name="图片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5"/>
        <a:stretch>
          <a:fillRect/>
        </a:stretch>
      </xdr:blipFill>
      <xdr:spPr>
        <a:xfrm>
          <a:off x="25937845" y="9418955"/>
          <a:ext cx="4860925" cy="3081655"/>
        </a:xfrm>
        <a:prstGeom prst="rect">
          <a:avLst/>
        </a:prstGeom>
      </xdr:spPr>
    </xdr:pic>
    <xdr:clientData/>
  </xdr:twoCellAnchor>
  <xdr:twoCellAnchor editAs="oneCell">
    <xdr:from>
      <xdr:col>26</xdr:col>
      <xdr:colOff>1</xdr:colOff>
      <xdr:row>44</xdr:row>
      <xdr:rowOff>0</xdr:rowOff>
    </xdr:from>
    <xdr:to>
      <xdr:col>34</xdr:col>
      <xdr:colOff>412751</xdr:colOff>
      <xdr:row>56</xdr:row>
      <xdr:rowOff>672686</xdr:rowOff>
    </xdr:to>
    <xdr:pic>
      <xdr:nvPicPr>
        <xdr:cNvPr id="12" name="图片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6"/>
        <a:stretch>
          <a:fillRect/>
        </a:stretch>
      </xdr:blipFill>
      <xdr:spPr>
        <a:xfrm>
          <a:off x="20497800" y="9363710"/>
          <a:ext cx="5289550" cy="3581400"/>
        </a:xfrm>
        <a:prstGeom prst="rect">
          <a:avLst/>
        </a:prstGeom>
      </xdr:spPr>
    </xdr:pic>
    <xdr:clientData/>
  </xdr:twoCellAnchor>
  <xdr:twoCellAnchor editAs="oneCell">
    <xdr:from>
      <xdr:col>8</xdr:col>
      <xdr:colOff>198437</xdr:colOff>
      <xdr:row>44</xdr:row>
      <xdr:rowOff>63500</xdr:rowOff>
    </xdr:from>
    <xdr:to>
      <xdr:col>16</xdr:col>
      <xdr:colOff>555624</xdr:colOff>
      <xdr:row>56</xdr:row>
      <xdr:rowOff>1463675</xdr:rowOff>
    </xdr:to>
    <xdr:pic>
      <xdr:nvPicPr>
        <xdr:cNvPr id="13" name="图片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7"/>
        <a:stretch>
          <a:fillRect/>
        </a:stretch>
      </xdr:blipFill>
      <xdr:spPr>
        <a:xfrm>
          <a:off x="9500870" y="9427210"/>
          <a:ext cx="5455920" cy="4275455"/>
        </a:xfrm>
        <a:prstGeom prst="rect">
          <a:avLst/>
        </a:prstGeom>
      </xdr:spPr>
    </xdr:pic>
    <xdr:clientData/>
  </xdr:twoCellAnchor>
  <xdr:twoCellAnchor editAs="oneCell">
    <xdr:from>
      <xdr:col>16</xdr:col>
      <xdr:colOff>547687</xdr:colOff>
      <xdr:row>44</xdr:row>
      <xdr:rowOff>190500</xdr:rowOff>
    </xdr:from>
    <xdr:to>
      <xdr:col>24</xdr:col>
      <xdr:colOff>103187</xdr:colOff>
      <xdr:row>54</xdr:row>
      <xdr:rowOff>69624</xdr:rowOff>
    </xdr:to>
    <xdr:pic>
      <xdr:nvPicPr>
        <xdr:cNvPr id="14" name="图片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8"/>
        <a:stretch>
          <a:fillRect/>
        </a:stretch>
      </xdr:blipFill>
      <xdr:spPr>
        <a:xfrm>
          <a:off x="14949170" y="9554210"/>
          <a:ext cx="4432300" cy="23761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54120</xdr:colOff>
      <xdr:row>4</xdr:row>
      <xdr:rowOff>79150</xdr:rowOff>
    </xdr:from>
    <xdr:to>
      <xdr:col>8</xdr:col>
      <xdr:colOff>283304</xdr:colOff>
      <xdr:row>4</xdr:row>
      <xdr:rowOff>311897</xdr:rowOff>
    </xdr:to>
    <xdr:pic>
      <xdr:nvPicPr>
        <xdr:cNvPr id="2" name="图片 5">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stretch>
          <a:fillRect/>
        </a:stretch>
      </xdr:blipFill>
      <xdr:spPr>
        <a:xfrm>
          <a:off x="10747375" y="1567815"/>
          <a:ext cx="229235" cy="233045"/>
        </a:xfrm>
        <a:prstGeom prst="rect">
          <a:avLst/>
        </a:prstGeom>
      </xdr:spPr>
    </xdr:pic>
    <xdr:clientData/>
  </xdr:twoCellAnchor>
  <xdr:twoCellAnchor>
    <xdr:from>
      <xdr:col>8</xdr:col>
      <xdr:colOff>29595</xdr:colOff>
      <xdr:row>13</xdr:row>
      <xdr:rowOff>9071</xdr:rowOff>
    </xdr:from>
    <xdr:to>
      <xdr:col>8</xdr:col>
      <xdr:colOff>223689</xdr:colOff>
      <xdr:row>13</xdr:row>
      <xdr:rowOff>208643</xdr:rowOff>
    </xdr:to>
    <xdr:pic>
      <xdr:nvPicPr>
        <xdr:cNvPr id="3" name="图片 8">
          <a:hlinkClick xmlns:r="http://schemas.openxmlformats.org/officeDocument/2006/relationships" r:id="rId3"/>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10722610" y="4822190"/>
          <a:ext cx="194310" cy="199390"/>
        </a:xfrm>
        <a:prstGeom prst="rect">
          <a:avLst/>
        </a:prstGeom>
      </xdr:spPr>
    </xdr:pic>
    <xdr:clientData/>
  </xdr:twoCellAnchor>
  <xdr:twoCellAnchor editAs="oneCell">
    <xdr:from>
      <xdr:col>8</xdr:col>
      <xdr:colOff>380614</xdr:colOff>
      <xdr:row>4</xdr:row>
      <xdr:rowOff>81643</xdr:rowOff>
    </xdr:from>
    <xdr:to>
      <xdr:col>8</xdr:col>
      <xdr:colOff>601315</xdr:colOff>
      <xdr:row>4</xdr:row>
      <xdr:rowOff>319482</xdr:rowOff>
    </xdr:to>
    <xdr:pic>
      <xdr:nvPicPr>
        <xdr:cNvPr id="4" name="图片 4">
          <a:hlinkClick xmlns:r="http://schemas.openxmlformats.org/officeDocument/2006/relationships" r:id="rId4"/>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5"/>
        <a:stretch>
          <a:fillRect/>
        </a:stretch>
      </xdr:blipFill>
      <xdr:spPr>
        <a:xfrm>
          <a:off x="11073765" y="1570355"/>
          <a:ext cx="227330" cy="238125"/>
        </a:xfrm>
        <a:prstGeom prst="rect">
          <a:avLst/>
        </a:prstGeom>
      </xdr:spPr>
    </xdr:pic>
    <xdr:clientData/>
  </xdr:twoCellAnchor>
  <xdr:twoCellAnchor>
    <xdr:from>
      <xdr:col>6</xdr:col>
      <xdr:colOff>1043214</xdr:colOff>
      <xdr:row>1</xdr:row>
      <xdr:rowOff>269</xdr:rowOff>
    </xdr:from>
    <xdr:to>
      <xdr:col>6</xdr:col>
      <xdr:colOff>1270000</xdr:colOff>
      <xdr:row>2</xdr:row>
      <xdr:rowOff>0</xdr:rowOff>
    </xdr:to>
    <xdr:pic>
      <xdr:nvPicPr>
        <xdr:cNvPr id="5" name="图片 2">
          <a:hlinkClick xmlns:r="http://schemas.openxmlformats.org/officeDocument/2006/relationships" r:id="rId6"/>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7"/>
        <a:stretch>
          <a:fillRect/>
        </a:stretch>
      </xdr:blipFill>
      <xdr:spPr>
        <a:xfrm>
          <a:off x="8154670" y="127000"/>
          <a:ext cx="227330" cy="190500"/>
        </a:xfrm>
        <a:prstGeom prst="rect">
          <a:avLst/>
        </a:prstGeom>
      </xdr:spPr>
    </xdr:pic>
    <xdr:clientData/>
  </xdr:twoCellAnchor>
  <xdr:twoCellAnchor>
    <xdr:from>
      <xdr:col>1</xdr:col>
      <xdr:colOff>676275</xdr:colOff>
      <xdr:row>1</xdr:row>
      <xdr:rowOff>9525</xdr:rowOff>
    </xdr:from>
    <xdr:to>
      <xdr:col>1</xdr:col>
      <xdr:colOff>914400</xdr:colOff>
      <xdr:row>1</xdr:row>
      <xdr:rowOff>180975</xdr:rowOff>
    </xdr:to>
    <xdr:pic>
      <xdr:nvPicPr>
        <xdr:cNvPr id="6" name="图片 2">
          <a:hlinkClick xmlns:r="http://schemas.openxmlformats.org/officeDocument/2006/relationships" r:id="rId8"/>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7"/>
        <a:stretch>
          <a:fillRect/>
        </a:stretch>
      </xdr:blipFill>
      <xdr:spPr>
        <a:xfrm>
          <a:off x="847725" y="136525"/>
          <a:ext cx="238125" cy="171450"/>
        </a:xfrm>
        <a:prstGeom prst="rect">
          <a:avLst/>
        </a:prstGeom>
      </xdr:spPr>
    </xdr:pic>
    <xdr:clientData/>
  </xdr:twoCellAnchor>
  <xdr:twoCellAnchor>
    <xdr:from>
      <xdr:col>4</xdr:col>
      <xdr:colOff>1335881</xdr:colOff>
      <xdr:row>14</xdr:row>
      <xdr:rowOff>90713</xdr:rowOff>
    </xdr:from>
    <xdr:to>
      <xdr:col>4</xdr:col>
      <xdr:colOff>1529975</xdr:colOff>
      <xdr:row>14</xdr:row>
      <xdr:rowOff>290285</xdr:rowOff>
    </xdr:to>
    <xdr:pic>
      <xdr:nvPicPr>
        <xdr:cNvPr id="7" name="图片 8">
          <a:hlinkClick xmlns:r="http://schemas.openxmlformats.org/officeDocument/2006/relationships" r:id="rId3" tooltip="截止性测试注意事项"/>
          <a:extLst>
            <a:ext uri="{FF2B5EF4-FFF2-40B4-BE49-F238E27FC236}">
              <a16:creationId xmlns:a16="http://schemas.microsoft.com/office/drawing/2014/main" id="{9ACC1EDD-8E69-4C33-B20C-82DCB14CE427}"/>
            </a:ext>
          </a:extLst>
        </xdr:cNvPr>
        <xdr:cNvPicPr>
          <a:picLocks noChangeAspect="1"/>
        </xdr:cNvPicPr>
      </xdr:nvPicPr>
      <xdr:blipFill>
        <a:blip xmlns:r="http://schemas.openxmlformats.org/officeDocument/2006/relationships" r:embed="rId2"/>
        <a:stretch>
          <a:fillRect/>
        </a:stretch>
      </xdr:blipFill>
      <xdr:spPr>
        <a:xfrm>
          <a:off x="5310981" y="5649080"/>
          <a:ext cx="194094" cy="199572"/>
        </a:xfrm>
        <a:prstGeom prst="rect">
          <a:avLst/>
        </a:prstGeom>
      </xdr:spPr>
    </xdr:pic>
    <xdr:clientData/>
  </xdr:twoCellAnchor>
  <xdr:oneCellAnchor>
    <xdr:from>
      <xdr:col>4</xdr:col>
      <xdr:colOff>9071</xdr:colOff>
      <xdr:row>1</xdr:row>
      <xdr:rowOff>0</xdr:rowOff>
    </xdr:from>
    <xdr:ext cx="205343" cy="199303"/>
    <xdr:pic>
      <xdr:nvPicPr>
        <xdr:cNvPr id="8" name="图片 2">
          <a:hlinkClick xmlns:r="http://schemas.openxmlformats.org/officeDocument/2006/relationships" r:id="rId9" tooltip="如需帮助请点击"/>
          <a:extLst>
            <a:ext uri="{FF2B5EF4-FFF2-40B4-BE49-F238E27FC236}">
              <a16:creationId xmlns:a16="http://schemas.microsoft.com/office/drawing/2014/main" id="{EF2BF9F7-4484-41C6-BC3B-304DD75FE642}"/>
            </a:ext>
          </a:extLst>
        </xdr:cNvPr>
        <xdr:cNvPicPr>
          <a:picLocks noChangeAspect="1"/>
        </xdr:cNvPicPr>
      </xdr:nvPicPr>
      <xdr:blipFill>
        <a:blip xmlns:r="http://schemas.openxmlformats.org/officeDocument/2006/relationships" r:embed="rId7"/>
        <a:stretch>
          <a:fillRect/>
        </a:stretch>
      </xdr:blipFill>
      <xdr:spPr>
        <a:xfrm>
          <a:off x="3984171" y="254000"/>
          <a:ext cx="205343" cy="19930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2220913</xdr:colOff>
      <xdr:row>10</xdr:row>
      <xdr:rowOff>123265</xdr:rowOff>
    </xdr:from>
    <xdr:to>
      <xdr:col>4</xdr:col>
      <xdr:colOff>11206</xdr:colOff>
      <xdr:row>10</xdr:row>
      <xdr:rowOff>500905</xdr:rowOff>
    </xdr:to>
    <xdr:pic>
      <xdr:nvPicPr>
        <xdr:cNvPr id="2" name="图片 16">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stretch>
          <a:fillRect/>
        </a:stretch>
      </xdr:blipFill>
      <xdr:spPr>
        <a:xfrm>
          <a:off x="5516245" y="3343275"/>
          <a:ext cx="590550" cy="377190"/>
        </a:xfrm>
        <a:prstGeom prst="rect">
          <a:avLst/>
        </a:prstGeom>
      </xdr:spPr>
    </xdr:pic>
    <xdr:clientData/>
  </xdr:twoCellAnchor>
  <xdr:twoCellAnchor>
    <xdr:from>
      <xdr:col>3</xdr:col>
      <xdr:colOff>2261053</xdr:colOff>
      <xdr:row>13</xdr:row>
      <xdr:rowOff>78441</xdr:rowOff>
    </xdr:from>
    <xdr:to>
      <xdr:col>4</xdr:col>
      <xdr:colOff>76779</xdr:colOff>
      <xdr:row>13</xdr:row>
      <xdr:rowOff>417525</xdr:rowOff>
    </xdr:to>
    <xdr:pic>
      <xdr:nvPicPr>
        <xdr:cNvPr id="3" name="图片 16">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5556250" y="5231765"/>
          <a:ext cx="615950" cy="339090"/>
        </a:xfrm>
        <a:prstGeom prst="rect">
          <a:avLst/>
        </a:prstGeom>
      </xdr:spPr>
    </xdr:pic>
    <xdr:clientData/>
  </xdr:twoCellAnchor>
  <xdr:twoCellAnchor editAs="oneCell">
    <xdr:from>
      <xdr:col>13</xdr:col>
      <xdr:colOff>0</xdr:colOff>
      <xdr:row>19</xdr:row>
      <xdr:rowOff>63500</xdr:rowOff>
    </xdr:from>
    <xdr:to>
      <xdr:col>13</xdr:col>
      <xdr:colOff>4572000</xdr:colOff>
      <xdr:row>32</xdr:row>
      <xdr:rowOff>146050</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13284200" y="7470140"/>
          <a:ext cx="4572000" cy="2592070"/>
        </a:xfrm>
        <a:prstGeom prst="rect">
          <a:avLst/>
        </a:prstGeom>
      </xdr:spPr>
    </xdr:pic>
    <xdr:clientData/>
  </xdr:twoCellAnchor>
  <xdr:twoCellAnchor editAs="oneCell">
    <xdr:from>
      <xdr:col>13</xdr:col>
      <xdr:colOff>27214</xdr:colOff>
      <xdr:row>34</xdr:row>
      <xdr:rowOff>81643</xdr:rowOff>
    </xdr:from>
    <xdr:to>
      <xdr:col>13</xdr:col>
      <xdr:colOff>4599214</xdr:colOff>
      <xdr:row>47</xdr:row>
      <xdr:rowOff>34018</xdr:rowOff>
    </xdr:to>
    <xdr:pic>
      <xdr:nvPicPr>
        <xdr:cNvPr id="5" name="图片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13310870" y="10378440"/>
          <a:ext cx="4572000" cy="2428875"/>
        </a:xfrm>
        <a:prstGeom prst="rect">
          <a:avLst/>
        </a:prstGeom>
      </xdr:spPr>
    </xdr:pic>
    <xdr:clientData/>
  </xdr:twoCellAnchor>
  <xdr:twoCellAnchor editAs="oneCell">
    <xdr:from>
      <xdr:col>13</xdr:col>
      <xdr:colOff>0</xdr:colOff>
      <xdr:row>50</xdr:row>
      <xdr:rowOff>0</xdr:rowOff>
    </xdr:from>
    <xdr:to>
      <xdr:col>15</xdr:col>
      <xdr:colOff>612459</xdr:colOff>
      <xdr:row>66</xdr:row>
      <xdr:rowOff>0</xdr:rowOff>
    </xdr:to>
    <xdr:pic>
      <xdr:nvPicPr>
        <xdr:cNvPr id="6" name="图片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13284200" y="13345160"/>
          <a:ext cx="6523990" cy="3048000"/>
        </a:xfrm>
        <a:prstGeom prst="rect">
          <a:avLst/>
        </a:prstGeom>
      </xdr:spPr>
    </xdr:pic>
    <xdr:clientData/>
  </xdr:twoCellAnchor>
  <xdr:twoCellAnchor editAs="oneCell">
    <xdr:from>
      <xdr:col>13</xdr:col>
      <xdr:colOff>0</xdr:colOff>
      <xdr:row>67</xdr:row>
      <xdr:rowOff>1</xdr:rowOff>
    </xdr:from>
    <xdr:to>
      <xdr:col>15</xdr:col>
      <xdr:colOff>635000</xdr:colOff>
      <xdr:row>83</xdr:row>
      <xdr:rowOff>10527</xdr:rowOff>
    </xdr:to>
    <xdr:pic>
      <xdr:nvPicPr>
        <xdr:cNvPr id="7" name="图片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xfrm>
          <a:off x="13284200" y="16583660"/>
          <a:ext cx="6546850" cy="3058160"/>
        </a:xfrm>
        <a:prstGeom prst="rect">
          <a:avLst/>
        </a:prstGeom>
      </xdr:spPr>
    </xdr:pic>
    <xdr:clientData/>
  </xdr:twoCellAnchor>
  <xdr:twoCellAnchor editAs="oneCell">
    <xdr:from>
      <xdr:col>13</xdr:col>
      <xdr:colOff>0</xdr:colOff>
      <xdr:row>84</xdr:row>
      <xdr:rowOff>1</xdr:rowOff>
    </xdr:from>
    <xdr:to>
      <xdr:col>15</xdr:col>
      <xdr:colOff>680358</xdr:colOff>
      <xdr:row>100</xdr:row>
      <xdr:rowOff>31709</xdr:rowOff>
    </xdr:to>
    <xdr:pic>
      <xdr:nvPicPr>
        <xdr:cNvPr id="8" name="图片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7"/>
        <a:stretch>
          <a:fillRect/>
        </a:stretch>
      </xdr:blipFill>
      <xdr:spPr>
        <a:xfrm>
          <a:off x="13284200" y="19822160"/>
          <a:ext cx="6591935" cy="3079115"/>
        </a:xfrm>
        <a:prstGeom prst="rect">
          <a:avLst/>
        </a:prstGeom>
      </xdr:spPr>
    </xdr:pic>
    <xdr:clientData/>
  </xdr:twoCellAnchor>
  <xdr:twoCellAnchor editAs="oneCell">
    <xdr:from>
      <xdr:col>13</xdr:col>
      <xdr:colOff>1</xdr:colOff>
      <xdr:row>101</xdr:row>
      <xdr:rowOff>0</xdr:rowOff>
    </xdr:from>
    <xdr:to>
      <xdr:col>15</xdr:col>
      <xdr:colOff>670735</xdr:colOff>
      <xdr:row>117</xdr:row>
      <xdr:rowOff>27213</xdr:rowOff>
    </xdr:to>
    <xdr:pic>
      <xdr:nvPicPr>
        <xdr:cNvPr id="9" name="图片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xfrm>
          <a:off x="13284200" y="23060660"/>
          <a:ext cx="6582410" cy="3074670"/>
        </a:xfrm>
        <a:prstGeom prst="rect">
          <a:avLst/>
        </a:prstGeom>
      </xdr:spPr>
    </xdr:pic>
    <xdr:clientData/>
  </xdr:twoCellAnchor>
  <xdr:twoCellAnchor editAs="oneCell">
    <xdr:from>
      <xdr:col>13</xdr:col>
      <xdr:colOff>1</xdr:colOff>
      <xdr:row>119</xdr:row>
      <xdr:rowOff>0</xdr:rowOff>
    </xdr:from>
    <xdr:to>
      <xdr:col>15</xdr:col>
      <xdr:colOff>680358</xdr:colOff>
      <xdr:row>135</xdr:row>
      <xdr:rowOff>31707</xdr:rowOff>
    </xdr:to>
    <xdr:pic>
      <xdr:nvPicPr>
        <xdr:cNvPr id="10" name="图片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9"/>
        <a:stretch>
          <a:fillRect/>
        </a:stretch>
      </xdr:blipFill>
      <xdr:spPr>
        <a:xfrm>
          <a:off x="13284200" y="26489660"/>
          <a:ext cx="6591935" cy="30791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170544</xdr:colOff>
      <xdr:row>0</xdr:row>
      <xdr:rowOff>27214</xdr:rowOff>
    </xdr:from>
    <xdr:to>
      <xdr:col>1</xdr:col>
      <xdr:colOff>556933</xdr:colOff>
      <xdr:row>0</xdr:row>
      <xdr:rowOff>585960</xdr:rowOff>
    </xdr:to>
    <xdr:pic>
      <xdr:nvPicPr>
        <xdr:cNvPr id="2" name="图片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180" y="26670"/>
          <a:ext cx="558165" cy="558800"/>
        </a:xfrm>
        <a:prstGeom prst="rect">
          <a:avLst/>
        </a:prstGeom>
      </xdr:spPr>
    </xdr:pic>
    <xdr:clientData/>
  </xdr:twoCellAnchor>
  <xdr:twoCellAnchor>
    <xdr:from>
      <xdr:col>7</xdr:col>
      <xdr:colOff>434976</xdr:colOff>
      <xdr:row>3</xdr:row>
      <xdr:rowOff>118383</xdr:rowOff>
    </xdr:from>
    <xdr:to>
      <xdr:col>10</xdr:col>
      <xdr:colOff>435429</xdr:colOff>
      <xdr:row>7</xdr:row>
      <xdr:rowOff>42183</xdr:rowOff>
    </xdr:to>
    <xdr:sp macro="" textlink="">
      <xdr:nvSpPr>
        <xdr:cNvPr id="3" name="TextBox 5">
          <a:extLst>
            <a:ext uri="{FF2B5EF4-FFF2-40B4-BE49-F238E27FC236}">
              <a16:creationId xmlns:a16="http://schemas.microsoft.com/office/drawing/2014/main" id="{00000000-0008-0000-0900-000003000000}"/>
            </a:ext>
          </a:extLst>
        </xdr:cNvPr>
        <xdr:cNvSpPr txBox="1"/>
      </xdr:nvSpPr>
      <xdr:spPr>
        <a:xfrm>
          <a:off x="7900762" y="1225097"/>
          <a:ext cx="2349953" cy="758372"/>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000" b="1" i="0">
              <a:solidFill>
                <a:srgbClr val="FF0000"/>
              </a:solidFill>
              <a:latin typeface="Arial" panose="020B0604020202020204" pitchFamily="7" charset="0"/>
              <a:ea typeface="+mn-ea"/>
              <a:cs typeface="Arial" panose="020B0604020202020204" pitchFamily="7" charset="0"/>
            </a:rPr>
            <a:t>[NOTE –</a:t>
          </a:r>
          <a:r>
            <a:rPr kumimoji="1" lang="en-US" altLang="ja-JP" sz="1000" b="1" i="0" baseline="0">
              <a:solidFill>
                <a:srgbClr val="FF0000"/>
              </a:solidFill>
              <a:latin typeface="Arial" panose="020B0604020202020204" pitchFamily="7" charset="0"/>
              <a:ea typeface="+mn-ea"/>
              <a:cs typeface="Arial" panose="020B0604020202020204" pitchFamily="7" charset="0"/>
            </a:rPr>
            <a:t> </a:t>
          </a:r>
          <a:r>
            <a:rPr kumimoji="1" lang="zh-CN" altLang="en-US" sz="1000" b="1" i="0" baseline="0">
              <a:solidFill>
                <a:srgbClr val="FF0000"/>
              </a:solidFill>
              <a:latin typeface="Arial" panose="020B0604020202020204" pitchFamily="7" charset="0"/>
              <a:ea typeface="+mn-ea"/>
              <a:cs typeface="Arial" panose="020B0604020202020204" pitchFamily="7" charset="0"/>
            </a:rPr>
            <a:t>归档前删除</a:t>
          </a:r>
          <a:r>
            <a:rPr kumimoji="1" lang="en-US" altLang="ja-JP" sz="1000" b="1" i="0">
              <a:solidFill>
                <a:srgbClr val="FF0000"/>
              </a:solidFill>
              <a:latin typeface="Arial" panose="020B0604020202020204" pitchFamily="7" charset="0"/>
              <a:ea typeface="+mn-ea"/>
              <a:cs typeface="Arial" panose="020B0604020202020204" pitchFamily="7" charset="0"/>
            </a:rPr>
            <a:t>]</a:t>
          </a:r>
        </a:p>
        <a:p>
          <a:pPr algn="ctr"/>
          <a:r>
            <a:rPr kumimoji="1" lang="zh-CN" altLang="en-US" sz="1000" b="0" i="1">
              <a:solidFill>
                <a:srgbClr val="FF0000"/>
              </a:solidFill>
              <a:latin typeface="Arial" panose="020B0604020202020204" pitchFamily="7" charset="0"/>
              <a:ea typeface="+mn-ea"/>
              <a:cs typeface="Arial" panose="020B0604020202020204" pitchFamily="7" charset="0"/>
            </a:rPr>
            <a:t>高亮标记的单元格需要审计项目组输入内容。团队完成底稿后请移除高亮标记和红色说明文字。</a:t>
          </a:r>
          <a:endParaRPr kumimoji="1" lang="en-US" altLang="zh-CN" sz="1000" b="0" i="1">
            <a:solidFill>
              <a:srgbClr val="FF0000"/>
            </a:solidFill>
            <a:latin typeface="Arial" panose="020B0604020202020204" pitchFamily="7" charset="0"/>
            <a:ea typeface="+mn-ea"/>
            <a:cs typeface="Arial" panose="020B0604020202020204" pitchFamily="7" charset="0"/>
          </a:endParaRPr>
        </a:p>
      </xdr:txBody>
    </xdr:sp>
    <xdr:clientData/>
  </xdr:twoCellAnchor>
  <xdr:twoCellAnchor editAs="oneCell">
    <xdr:from>
      <xdr:col>1</xdr:col>
      <xdr:colOff>1011766</xdr:colOff>
      <xdr:row>26</xdr:row>
      <xdr:rowOff>67582</xdr:rowOff>
    </xdr:from>
    <xdr:to>
      <xdr:col>1</xdr:col>
      <xdr:colOff>1253671</xdr:colOff>
      <xdr:row>26</xdr:row>
      <xdr:rowOff>309487</xdr:rowOff>
    </xdr:to>
    <xdr:pic>
      <xdr:nvPicPr>
        <xdr:cNvPr id="5" name="图片 4">
          <a:extLst>
            <a:ext uri="{FF2B5EF4-FFF2-40B4-BE49-F238E27FC236}">
              <a16:creationId xmlns:a16="http://schemas.microsoft.com/office/drawing/2014/main" id="{6C6B331A-4634-024B-7111-F8EF47ACE20B}"/>
            </a:ext>
            <a:ext uri="{147F2762-F138-4A5C-976F-8EAC2B608ADB}">
              <a16:predDERef xmlns:a16="http://schemas.microsoft.com/office/drawing/2014/main" pre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92741" y="6363607"/>
          <a:ext cx="241905" cy="24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1034143</xdr:colOff>
      <xdr:row>27</xdr:row>
      <xdr:rowOff>90713</xdr:rowOff>
    </xdr:from>
    <xdr:to>
      <xdr:col>1</xdr:col>
      <xdr:colOff>1262743</xdr:colOff>
      <xdr:row>28</xdr:row>
      <xdr:rowOff>1208</xdr:rowOff>
    </xdr:to>
    <xdr:pic>
      <xdr:nvPicPr>
        <xdr:cNvPr id="6" name="图片 5">
          <a:extLst>
            <a:ext uri="{FF2B5EF4-FFF2-40B4-BE49-F238E27FC236}">
              <a16:creationId xmlns:a16="http://schemas.microsoft.com/office/drawing/2014/main" id="{3F4FDDD8-E4C3-34A6-9EC3-2891D61F6D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9524" y="6712856"/>
          <a:ext cx="228600" cy="231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1</xdr:col>
      <xdr:colOff>1281575</xdr:colOff>
      <xdr:row>1</xdr:row>
      <xdr:rowOff>200177</xdr:rowOff>
    </xdr:to>
    <xdr:sp macro="" textlink="">
      <xdr:nvSpPr>
        <xdr:cNvPr id="2" name="AutoShape 5">
          <a:extLst>
            <a:ext uri="{FF2B5EF4-FFF2-40B4-BE49-F238E27FC236}">
              <a16:creationId xmlns:a16="http://schemas.microsoft.com/office/drawing/2014/main" id="{00000000-0008-0000-0A00-000002000000}"/>
            </a:ext>
          </a:extLst>
        </xdr:cNvPr>
        <xdr:cNvSpPr>
          <a:spLocks noChangeAspect="1" noChangeArrowheads="1"/>
        </xdr:cNvSpPr>
      </xdr:nvSpPr>
      <xdr:spPr>
        <a:xfrm>
          <a:off x="676275" y="0"/>
          <a:ext cx="995680" cy="8324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16</xdr:col>
      <xdr:colOff>40367</xdr:colOff>
      <xdr:row>3</xdr:row>
      <xdr:rowOff>136071</xdr:rowOff>
    </xdr:from>
    <xdr:to>
      <xdr:col>20</xdr:col>
      <xdr:colOff>21472</xdr:colOff>
      <xdr:row>9</xdr:row>
      <xdr:rowOff>25491</xdr:rowOff>
    </xdr:to>
    <xdr:sp macro="" textlink="">
      <xdr:nvSpPr>
        <xdr:cNvPr id="3" name="AutoShape 5">
          <a:extLst>
            <a:ext uri="{FF2B5EF4-FFF2-40B4-BE49-F238E27FC236}">
              <a16:creationId xmlns:a16="http://schemas.microsoft.com/office/drawing/2014/main" id="{00000000-0008-0000-0A00-000003000000}"/>
            </a:ext>
          </a:extLst>
        </xdr:cNvPr>
        <xdr:cNvSpPr>
          <a:spLocks noChangeAspect="1" noChangeArrowheads="1"/>
        </xdr:cNvSpPr>
      </xdr:nvSpPr>
      <xdr:spPr>
        <a:xfrm>
          <a:off x="16423005" y="1344295"/>
          <a:ext cx="1002665" cy="154051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0</xdr:colOff>
      <xdr:row>0</xdr:row>
      <xdr:rowOff>0</xdr:rowOff>
    </xdr:from>
    <xdr:to>
      <xdr:col>1</xdr:col>
      <xdr:colOff>551513</xdr:colOff>
      <xdr:row>1</xdr:row>
      <xdr:rowOff>1103</xdr:rowOff>
    </xdr:to>
    <xdr:pic>
      <xdr:nvPicPr>
        <xdr:cNvPr id="4" name="图片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0"/>
          <a:ext cx="559435" cy="622935"/>
        </a:xfrm>
        <a:prstGeom prst="rect">
          <a:avLst/>
        </a:prstGeom>
      </xdr:spPr>
    </xdr:pic>
    <xdr:clientData/>
  </xdr:twoCellAnchor>
  <xdr:twoCellAnchor editAs="oneCell">
    <xdr:from>
      <xdr:col>24</xdr:col>
      <xdr:colOff>3882930</xdr:colOff>
      <xdr:row>11</xdr:row>
      <xdr:rowOff>17608</xdr:rowOff>
    </xdr:from>
    <xdr:to>
      <xdr:col>35</xdr:col>
      <xdr:colOff>61384</xdr:colOff>
      <xdr:row>21</xdr:row>
      <xdr:rowOff>142917</xdr:rowOff>
    </xdr:to>
    <xdr:pic>
      <xdr:nvPicPr>
        <xdr:cNvPr id="5" name="图片 4">
          <a:extLst>
            <a:ext uri="{FF2B5EF4-FFF2-40B4-BE49-F238E27FC236}">
              <a16:creationId xmlns:a16="http://schemas.microsoft.com/office/drawing/2014/main" id="{B284A69A-ED4B-C5F2-E802-8D8DC6A0CBF0}"/>
            </a:ext>
            <a:ext uri="{147F2762-F138-4A5C-976F-8EAC2B608ADB}">
              <a16:predDERef xmlns:a16="http://schemas.microsoft.com/office/drawing/2014/main" pred="{00000000-0008-0000-0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01655" y="3541858"/>
          <a:ext cx="6484504" cy="3039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276225</xdr:colOff>
      <xdr:row>16</xdr:row>
      <xdr:rowOff>0</xdr:rowOff>
    </xdr:from>
    <xdr:to>
      <xdr:col>2</xdr:col>
      <xdr:colOff>290574</xdr:colOff>
      <xdr:row>19</xdr:row>
      <xdr:rowOff>292010</xdr:rowOff>
    </xdr:to>
    <xdr:sp macro="" textlink="">
      <xdr:nvSpPr>
        <xdr:cNvPr id="2" name="AutoShape 5">
          <a:extLst>
            <a:ext uri="{FF2B5EF4-FFF2-40B4-BE49-F238E27FC236}">
              <a16:creationId xmlns:a16="http://schemas.microsoft.com/office/drawing/2014/main" id="{00000000-0008-0000-0B00-000002000000}"/>
            </a:ext>
          </a:extLst>
        </xdr:cNvPr>
        <xdr:cNvSpPr>
          <a:spLocks noChangeAspect="1" noChangeArrowheads="1"/>
        </xdr:cNvSpPr>
      </xdr:nvSpPr>
      <xdr:spPr>
        <a:xfrm>
          <a:off x="447675" y="4018280"/>
          <a:ext cx="1003300" cy="8515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276225</xdr:colOff>
      <xdr:row>0</xdr:row>
      <xdr:rowOff>0</xdr:rowOff>
    </xdr:from>
    <xdr:to>
      <xdr:col>2</xdr:col>
      <xdr:colOff>283318</xdr:colOff>
      <xdr:row>1</xdr:row>
      <xdr:rowOff>179613</xdr:rowOff>
    </xdr:to>
    <xdr:sp macro="" textlink="">
      <xdr:nvSpPr>
        <xdr:cNvPr id="3" name="AutoShape 5">
          <a:extLst>
            <a:ext uri="{FF2B5EF4-FFF2-40B4-BE49-F238E27FC236}">
              <a16:creationId xmlns:a16="http://schemas.microsoft.com/office/drawing/2014/main" id="{00000000-0008-0000-0B00-000003000000}"/>
            </a:ext>
          </a:extLst>
        </xdr:cNvPr>
        <xdr:cNvSpPr>
          <a:spLocks noChangeAspect="1" noChangeArrowheads="1"/>
        </xdr:cNvSpPr>
      </xdr:nvSpPr>
      <xdr:spPr>
        <a:xfrm>
          <a:off x="447675" y="0"/>
          <a:ext cx="995680" cy="8159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276225</xdr:colOff>
      <xdr:row>0</xdr:row>
      <xdr:rowOff>0</xdr:rowOff>
    </xdr:from>
    <xdr:to>
      <xdr:col>2</xdr:col>
      <xdr:colOff>287673</xdr:colOff>
      <xdr:row>4</xdr:row>
      <xdr:rowOff>103052</xdr:rowOff>
    </xdr:to>
    <xdr:sp macro="" textlink="">
      <xdr:nvSpPr>
        <xdr:cNvPr id="4" name="AutoShape 5">
          <a:extLst>
            <a:ext uri="{FF2B5EF4-FFF2-40B4-BE49-F238E27FC236}">
              <a16:creationId xmlns:a16="http://schemas.microsoft.com/office/drawing/2014/main" id="{00000000-0008-0000-0B00-000004000000}"/>
            </a:ext>
          </a:extLst>
        </xdr:cNvPr>
        <xdr:cNvSpPr>
          <a:spLocks noChangeAspect="1" noChangeArrowheads="1"/>
        </xdr:cNvSpPr>
      </xdr:nvSpPr>
      <xdr:spPr>
        <a:xfrm>
          <a:off x="447675" y="0"/>
          <a:ext cx="1000125" cy="15017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0</xdr:col>
      <xdr:colOff>160747</xdr:colOff>
      <xdr:row>0</xdr:row>
      <xdr:rowOff>1</xdr:rowOff>
    </xdr:from>
    <xdr:to>
      <xdr:col>1</xdr:col>
      <xdr:colOff>548368</xdr:colOff>
      <xdr:row>0</xdr:row>
      <xdr:rowOff>623285</xdr:rowOff>
    </xdr:to>
    <xdr:pic>
      <xdr:nvPicPr>
        <xdr:cNvPr id="5" name="图片 4">
          <a:extLst>
            <a:ext uri="{FF2B5EF4-FFF2-40B4-BE49-F238E27FC236}">
              <a16:creationId xmlns:a16="http://schemas.microsoft.com/office/drawing/2014/main" id="{00000000-0008-0000-0B00-000005000000}"/>
            </a:ext>
            <a:ext uri="{147F2762-F138-4A5C-976F-8EAC2B608ADB}">
              <a16:predDERef xmlns:a16="http://schemas.microsoft.com/office/drawing/2014/main" pred="{00000000-0008-0000-0B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747" y="1"/>
          <a:ext cx="568596" cy="623284"/>
        </a:xfrm>
        <a:prstGeom prst="rect">
          <a:avLst/>
        </a:prstGeom>
      </xdr:spPr>
    </xdr:pic>
    <xdr:clientData/>
  </xdr:twoCellAnchor>
  <xdr:twoCellAnchor editAs="oneCell">
    <xdr:from>
      <xdr:col>1</xdr:col>
      <xdr:colOff>276225</xdr:colOff>
      <xdr:row>0</xdr:row>
      <xdr:rowOff>0</xdr:rowOff>
    </xdr:from>
    <xdr:to>
      <xdr:col>2</xdr:col>
      <xdr:colOff>283318</xdr:colOff>
      <xdr:row>1</xdr:row>
      <xdr:rowOff>195942</xdr:rowOff>
    </xdr:to>
    <xdr:sp macro="" textlink="">
      <xdr:nvSpPr>
        <xdr:cNvPr id="6" name="AutoShape 5">
          <a:extLst>
            <a:ext uri="{FF2B5EF4-FFF2-40B4-BE49-F238E27FC236}">
              <a16:creationId xmlns:a16="http://schemas.microsoft.com/office/drawing/2014/main" id="{00000000-0008-0000-0B00-000006000000}"/>
            </a:ext>
          </a:extLst>
        </xdr:cNvPr>
        <xdr:cNvSpPr>
          <a:spLocks noChangeAspect="1" noChangeArrowheads="1"/>
        </xdr:cNvSpPr>
      </xdr:nvSpPr>
      <xdr:spPr>
        <a:xfrm>
          <a:off x="447675" y="0"/>
          <a:ext cx="995680" cy="8324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180976</xdr:colOff>
      <xdr:row>0</xdr:row>
      <xdr:rowOff>0</xdr:rowOff>
    </xdr:from>
    <xdr:to>
      <xdr:col>3</xdr:col>
      <xdr:colOff>988830</xdr:colOff>
      <xdr:row>1</xdr:row>
      <xdr:rowOff>93435</xdr:rowOff>
    </xdr:to>
    <xdr:sp macro="" textlink="">
      <xdr:nvSpPr>
        <xdr:cNvPr id="2" name="AutoShape 5">
          <a:extLst>
            <a:ext uri="{FF2B5EF4-FFF2-40B4-BE49-F238E27FC236}">
              <a16:creationId xmlns:a16="http://schemas.microsoft.com/office/drawing/2014/main" id="{00000000-0008-0000-0E00-000002000000}"/>
            </a:ext>
          </a:extLst>
        </xdr:cNvPr>
        <xdr:cNvSpPr>
          <a:spLocks noChangeAspect="1" noChangeArrowheads="1"/>
        </xdr:cNvSpPr>
      </xdr:nvSpPr>
      <xdr:spPr>
        <a:xfrm>
          <a:off x="2251075" y="0"/>
          <a:ext cx="807720" cy="37274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0</xdr:colOff>
      <xdr:row>0</xdr:row>
      <xdr:rowOff>0</xdr:rowOff>
    </xdr:from>
    <xdr:to>
      <xdr:col>2</xdr:col>
      <xdr:colOff>875665</xdr:colOff>
      <xdr:row>2</xdr:row>
      <xdr:rowOff>279854</xdr:rowOff>
    </xdr:to>
    <xdr:sp macro="" textlink="">
      <xdr:nvSpPr>
        <xdr:cNvPr id="3" name="AutoShape 5">
          <a:extLst>
            <a:ext uri="{FF2B5EF4-FFF2-40B4-BE49-F238E27FC236}">
              <a16:creationId xmlns:a16="http://schemas.microsoft.com/office/drawing/2014/main" id="{00000000-0008-0000-0E00-000003000000}"/>
            </a:ext>
          </a:extLst>
        </xdr:cNvPr>
        <xdr:cNvSpPr>
          <a:spLocks noChangeAspect="1" noChangeArrowheads="1"/>
        </xdr:cNvSpPr>
      </xdr:nvSpPr>
      <xdr:spPr>
        <a:xfrm>
          <a:off x="844550" y="0"/>
          <a:ext cx="875665" cy="82232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txBody>
        <a:bodyPr/>
        <a:lstStyle/>
        <a:p>
          <a:endParaRPr lang="zh-CN" altLang="en-US"/>
        </a:p>
      </xdr:txBody>
    </xdr:sp>
    <xdr:clientData/>
  </xdr:twoCellAnchor>
  <xdr:twoCellAnchor editAs="oneCell">
    <xdr:from>
      <xdr:col>2</xdr:col>
      <xdr:colOff>830036</xdr:colOff>
      <xdr:row>82</xdr:row>
      <xdr:rowOff>40821</xdr:rowOff>
    </xdr:from>
    <xdr:to>
      <xdr:col>3</xdr:col>
      <xdr:colOff>266410</xdr:colOff>
      <xdr:row>83</xdr:row>
      <xdr:rowOff>53340</xdr:rowOff>
    </xdr:to>
    <xdr:pic>
      <xdr:nvPicPr>
        <xdr:cNvPr id="4" name="图片 3">
          <a:hlinkClick xmlns:r="http://schemas.openxmlformats.org/officeDocument/2006/relationships" r:id="rId1"/>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674495" y="16937990"/>
          <a:ext cx="265430" cy="34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128107</xdr:colOff>
      <xdr:row>40</xdr:row>
      <xdr:rowOff>81643</xdr:rowOff>
    </xdr:from>
    <xdr:to>
      <xdr:col>5</xdr:col>
      <xdr:colOff>394607</xdr:colOff>
      <xdr:row>41</xdr:row>
      <xdr:rowOff>173671</xdr:rowOff>
    </xdr:to>
    <xdr:pic>
      <xdr:nvPicPr>
        <xdr:cNvPr id="5" name="图片 4">
          <a:hlinkClick xmlns:r="http://schemas.openxmlformats.org/officeDocument/2006/relationships" r:id="rId3"/>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96735" y="8850630"/>
          <a:ext cx="266700" cy="281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65315</xdr:colOff>
      <xdr:row>1</xdr:row>
      <xdr:rowOff>76200</xdr:rowOff>
    </xdr:from>
    <xdr:to>
      <xdr:col>11</xdr:col>
      <xdr:colOff>396422</xdr:colOff>
      <xdr:row>5</xdr:row>
      <xdr:rowOff>175986</xdr:rowOff>
    </xdr:to>
    <xdr:sp macro="" textlink="">
      <xdr:nvSpPr>
        <xdr:cNvPr id="6" name="文本框 5">
          <a:extLst>
            <a:ext uri="{FF2B5EF4-FFF2-40B4-BE49-F238E27FC236}">
              <a16:creationId xmlns:a16="http://schemas.microsoft.com/office/drawing/2014/main" id="{00000000-0008-0000-0E00-000006000000}"/>
            </a:ext>
          </a:extLst>
        </xdr:cNvPr>
        <xdr:cNvSpPr txBox="1"/>
      </xdr:nvSpPr>
      <xdr:spPr>
        <a:xfrm>
          <a:off x="12167870" y="355600"/>
          <a:ext cx="4230370" cy="1282065"/>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ja-JP" altLang="en-US" sz="1600" b="1">
              <a:solidFill>
                <a:srgbClr val="FF0000"/>
              </a:solidFill>
              <a:latin typeface="微软雅黑" panose="020B0503020204020204" pitchFamily="34" charset="-122"/>
              <a:ea typeface="微软雅黑" panose="020B0503020204020204" pitchFamily="34" charset="-122"/>
              <a:cs typeface="Arial" panose="020B0604020202020204" pitchFamily="7" charset="0"/>
            </a:rPr>
            <a:t>注意：</a:t>
          </a:r>
          <a:r>
            <a:rPr lang="ja-JP" altLang="en-US" sz="1600">
              <a:solidFill>
                <a:schemeClr val="dk1"/>
              </a:solidFill>
              <a:latin typeface="微软雅黑" panose="020B0503020204020204" pitchFamily="34" charset="-122"/>
              <a:ea typeface="微软雅黑" panose="020B0503020204020204" pitchFamily="34" charset="-122"/>
              <a:cs typeface="Arial" panose="020B0604020202020204" pitchFamily="7" charset="0"/>
            </a:rPr>
            <a:t>淡黄色单元格需要审计小组输入。审计小组在更新时删除红色文本，并从工作底稿中删除此注意事项。</a:t>
          </a:r>
        </a:p>
      </xdr:txBody>
    </xdr:sp>
    <xdr:clientData/>
  </xdr:twoCellAnchor>
  <xdr:twoCellAnchor>
    <xdr:from>
      <xdr:col>12</xdr:col>
      <xdr:colOff>816428</xdr:colOff>
      <xdr:row>58</xdr:row>
      <xdr:rowOff>337135</xdr:rowOff>
    </xdr:from>
    <xdr:to>
      <xdr:col>12</xdr:col>
      <xdr:colOff>1089103</xdr:colOff>
      <xdr:row>59</xdr:row>
      <xdr:rowOff>0</xdr:rowOff>
    </xdr:to>
    <xdr:pic>
      <xdr:nvPicPr>
        <xdr:cNvPr id="7" name="图片 16">
          <a:hlinkClick xmlns:r="http://schemas.openxmlformats.org/officeDocument/2006/relationships" r:id="rId4"/>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5"/>
        <a:stretch>
          <a:fillRect/>
        </a:stretch>
      </xdr:blipFill>
      <xdr:spPr>
        <a:xfrm>
          <a:off x="18100675" y="11933555"/>
          <a:ext cx="273050" cy="278130"/>
        </a:xfrm>
        <a:prstGeom prst="rect">
          <a:avLst/>
        </a:prstGeom>
      </xdr:spPr>
    </xdr:pic>
    <xdr:clientData/>
  </xdr:twoCellAnchor>
  <xdr:twoCellAnchor editAs="oneCell">
    <xdr:from>
      <xdr:col>3</xdr:col>
      <xdr:colOff>0</xdr:colOff>
      <xdr:row>0</xdr:row>
      <xdr:rowOff>0</xdr:rowOff>
    </xdr:from>
    <xdr:to>
      <xdr:col>3</xdr:col>
      <xdr:colOff>911936</xdr:colOff>
      <xdr:row>3</xdr:row>
      <xdr:rowOff>294187</xdr:rowOff>
    </xdr:to>
    <xdr:sp macro="" textlink="">
      <xdr:nvSpPr>
        <xdr:cNvPr id="8" name="AutoShape 5">
          <a:extLst>
            <a:ext uri="{FF2B5EF4-FFF2-40B4-BE49-F238E27FC236}">
              <a16:creationId xmlns:a16="http://schemas.microsoft.com/office/drawing/2014/main" id="{00000000-0008-0000-0E00-000008000000}"/>
            </a:ext>
          </a:extLst>
        </xdr:cNvPr>
        <xdr:cNvSpPr>
          <a:spLocks noChangeAspect="1" noChangeArrowheads="1"/>
        </xdr:cNvSpPr>
      </xdr:nvSpPr>
      <xdr:spPr>
        <a:xfrm>
          <a:off x="2070100" y="0"/>
          <a:ext cx="875665" cy="116078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13</xdr:col>
      <xdr:colOff>934357</xdr:colOff>
      <xdr:row>58</xdr:row>
      <xdr:rowOff>335642</xdr:rowOff>
    </xdr:from>
    <xdr:to>
      <xdr:col>13</xdr:col>
      <xdr:colOff>1204310</xdr:colOff>
      <xdr:row>59</xdr:row>
      <xdr:rowOff>0</xdr:rowOff>
    </xdr:to>
    <xdr:pic>
      <xdr:nvPicPr>
        <xdr:cNvPr id="9" name="图片 16">
          <a:hlinkClick xmlns:r="http://schemas.openxmlformats.org/officeDocument/2006/relationships" r:id="rId6"/>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5"/>
        <a:stretch>
          <a:fillRect/>
        </a:stretch>
      </xdr:blipFill>
      <xdr:spPr>
        <a:xfrm>
          <a:off x="19406235" y="11932285"/>
          <a:ext cx="269875" cy="2686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04DC7469-E344-40B5-8770-64BA6160357E}"/>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twoCellAnchor editAs="oneCell">
    <xdr:from>
      <xdr:col>16</xdr:col>
      <xdr:colOff>140262</xdr:colOff>
      <xdr:row>67</xdr:row>
      <xdr:rowOff>165647</xdr:rowOff>
    </xdr:from>
    <xdr:to>
      <xdr:col>16</xdr:col>
      <xdr:colOff>9860262</xdr:colOff>
      <xdr:row>87</xdr:row>
      <xdr:rowOff>156613</xdr:rowOff>
    </xdr:to>
    <xdr:pic>
      <xdr:nvPicPr>
        <xdr:cNvPr id="4" name="图片 2">
          <a:extLst>
            <a:ext uri="{FF2B5EF4-FFF2-40B4-BE49-F238E27FC236}">
              <a16:creationId xmlns:a16="http://schemas.microsoft.com/office/drawing/2014/main" id="{905E42D3-FA2E-0A66-1EC7-777F85236FDF}"/>
            </a:ext>
            <a:ext uri="{147F2762-F138-4A5C-976F-8EAC2B608ADB}">
              <a16:predDERef xmlns:a16="http://schemas.microsoft.com/office/drawing/2014/main" pred="{04DC7469-E344-40B5-8770-64BA6160357E}"/>
            </a:ext>
          </a:extLst>
        </xdr:cNvPr>
        <xdr:cNvPicPr>
          <a:picLocks noChangeAspect="1"/>
        </xdr:cNvPicPr>
      </xdr:nvPicPr>
      <xdr:blipFill>
        <a:blip xmlns:r="http://schemas.openxmlformats.org/officeDocument/2006/relationships" r:embed="rId2"/>
        <a:stretch>
          <a:fillRect/>
        </a:stretch>
      </xdr:blipFill>
      <xdr:spPr>
        <a:xfrm>
          <a:off x="24312853" y="16683391"/>
          <a:ext cx="9720000" cy="46024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276225</xdr:colOff>
      <xdr:row>0</xdr:row>
      <xdr:rowOff>0</xdr:rowOff>
    </xdr:from>
    <xdr:to>
      <xdr:col>5</xdr:col>
      <xdr:colOff>1191757</xdr:colOff>
      <xdr:row>3</xdr:row>
      <xdr:rowOff>76200</xdr:rowOff>
    </xdr:to>
    <xdr:sp macro="" textlink="">
      <xdr:nvSpPr>
        <xdr:cNvPr id="2" name="AutoShape 5">
          <a:extLst>
            <a:ext uri="{FF2B5EF4-FFF2-40B4-BE49-F238E27FC236}">
              <a16:creationId xmlns:a16="http://schemas.microsoft.com/office/drawing/2014/main" id="{00000000-0008-0000-0F00-000002000000}"/>
            </a:ext>
          </a:extLst>
        </xdr:cNvPr>
        <xdr:cNvSpPr>
          <a:spLocks noChangeAspect="1" noChangeArrowheads="1"/>
        </xdr:cNvSpPr>
      </xdr:nvSpPr>
      <xdr:spPr>
        <a:xfrm>
          <a:off x="4822825" y="0"/>
          <a:ext cx="915035" cy="75438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5</xdr:col>
      <xdr:colOff>431363</xdr:colOff>
      <xdr:row>46</xdr:row>
      <xdr:rowOff>19542</xdr:rowOff>
    </xdr:from>
    <xdr:to>
      <xdr:col>5</xdr:col>
      <xdr:colOff>721176</xdr:colOff>
      <xdr:row>47</xdr:row>
      <xdr:rowOff>73087</xdr:rowOff>
    </xdr:to>
    <xdr:pic>
      <xdr:nvPicPr>
        <xdr:cNvPr id="3" name="图片 16">
          <a:hlinkClick xmlns:r="http://schemas.openxmlformats.org/officeDocument/2006/relationships" r:id="rId1"/>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4977765" y="9356090"/>
          <a:ext cx="289560" cy="236220"/>
        </a:xfrm>
        <a:prstGeom prst="rect">
          <a:avLst/>
        </a:prstGeom>
      </xdr:spPr>
    </xdr:pic>
    <xdr:clientData/>
  </xdr:twoCellAnchor>
  <xdr:twoCellAnchor>
    <xdr:from>
      <xdr:col>12</xdr:col>
      <xdr:colOff>1106713</xdr:colOff>
      <xdr:row>63</xdr:row>
      <xdr:rowOff>166657</xdr:rowOff>
    </xdr:from>
    <xdr:to>
      <xdr:col>13</xdr:col>
      <xdr:colOff>54959</xdr:colOff>
      <xdr:row>64</xdr:row>
      <xdr:rowOff>0</xdr:rowOff>
    </xdr:to>
    <xdr:pic>
      <xdr:nvPicPr>
        <xdr:cNvPr id="4" name="图片 16">
          <a:hlinkClick xmlns:r="http://schemas.openxmlformats.org/officeDocument/2006/relationships" r:id="rId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17298670" y="12397740"/>
          <a:ext cx="269240" cy="208915"/>
        </a:xfrm>
        <a:prstGeom prst="rect">
          <a:avLst/>
        </a:prstGeom>
      </xdr:spPr>
    </xdr:pic>
    <xdr:clientData/>
  </xdr:twoCellAnchor>
  <xdr:twoCellAnchor>
    <xdr:from>
      <xdr:col>13</xdr:col>
      <xdr:colOff>1085753</xdr:colOff>
      <xdr:row>63</xdr:row>
      <xdr:rowOff>172356</xdr:rowOff>
    </xdr:from>
    <xdr:to>
      <xdr:col>14</xdr:col>
      <xdr:colOff>34096</xdr:colOff>
      <xdr:row>64</xdr:row>
      <xdr:rowOff>0</xdr:rowOff>
    </xdr:to>
    <xdr:pic>
      <xdr:nvPicPr>
        <xdr:cNvPr id="5" name="图片 16">
          <a:hlinkClick xmlns:r="http://schemas.openxmlformats.org/officeDocument/2006/relationships" r:id="rId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a:stretch>
          <a:fillRect/>
        </a:stretch>
      </xdr:blipFill>
      <xdr:spPr>
        <a:xfrm>
          <a:off x="18598515" y="12403455"/>
          <a:ext cx="269240" cy="222250"/>
        </a:xfrm>
        <a:prstGeom prst="rect">
          <a:avLst/>
        </a:prstGeom>
      </xdr:spPr>
    </xdr:pic>
    <xdr:clientData/>
  </xdr:twoCellAnchor>
  <xdr:twoCellAnchor editAs="oneCell">
    <xdr:from>
      <xdr:col>7</xdr:col>
      <xdr:colOff>99786</xdr:colOff>
      <xdr:row>43</xdr:row>
      <xdr:rowOff>27214</xdr:rowOff>
    </xdr:from>
    <xdr:to>
      <xdr:col>7</xdr:col>
      <xdr:colOff>366286</xdr:colOff>
      <xdr:row>44</xdr:row>
      <xdr:rowOff>128314</xdr:rowOff>
    </xdr:to>
    <xdr:pic>
      <xdr:nvPicPr>
        <xdr:cNvPr id="6" name="图片 5">
          <a:hlinkClick xmlns:r="http://schemas.openxmlformats.org/officeDocument/2006/relationships" r:id="rId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0539095" y="8819515"/>
          <a:ext cx="266065" cy="283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716643</xdr:colOff>
      <xdr:row>96</xdr:row>
      <xdr:rowOff>145143</xdr:rowOff>
    </xdr:from>
    <xdr:to>
      <xdr:col>2</xdr:col>
      <xdr:colOff>982366</xdr:colOff>
      <xdr:row>97</xdr:row>
      <xdr:rowOff>302810</xdr:rowOff>
    </xdr:to>
    <xdr:pic>
      <xdr:nvPicPr>
        <xdr:cNvPr id="7" name="图片 3">
          <a:hlinkClick xmlns:r="http://schemas.openxmlformats.org/officeDocument/2006/relationships" r:id="rId7"/>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560830" y="21913215"/>
          <a:ext cx="266065" cy="33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228600</xdr:colOff>
      <xdr:row>1</xdr:row>
      <xdr:rowOff>114300</xdr:rowOff>
    </xdr:from>
    <xdr:to>
      <xdr:col>13</xdr:col>
      <xdr:colOff>38554</xdr:colOff>
      <xdr:row>6</xdr:row>
      <xdr:rowOff>150532</xdr:rowOff>
    </xdr:to>
    <xdr:sp macro="" textlink="">
      <xdr:nvSpPr>
        <xdr:cNvPr id="17" name="文本框 16">
          <a:extLst>
            <a:ext uri="{FF2B5EF4-FFF2-40B4-BE49-F238E27FC236}">
              <a16:creationId xmlns:a16="http://schemas.microsoft.com/office/drawing/2014/main" id="{9192C9AD-2FE6-49DA-9BE3-7278B9CE88D6}"/>
            </a:ext>
            <a:ext uri="{147F2762-F138-4A5C-976F-8EAC2B608ADB}">
              <a16:predDERef xmlns:a16="http://schemas.microsoft.com/office/drawing/2014/main" pred="{4F8268B8-9F12-8F89-6773-1C90500E29F2}"/>
            </a:ext>
          </a:extLst>
        </xdr:cNvPr>
        <xdr:cNvSpPr txBox="1"/>
      </xdr:nvSpPr>
      <xdr:spPr>
        <a:xfrm>
          <a:off x="10544175" y="276225"/>
          <a:ext cx="6229804" cy="1245907"/>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ja-JP" altLang="en-US" sz="1600" b="1">
              <a:solidFill>
                <a:srgbClr val="FF0000"/>
              </a:solidFill>
              <a:latin typeface="微软雅黑" panose="020B0503020204020204" pitchFamily="34" charset="-122"/>
              <a:ea typeface="微软雅黑" panose="020B0503020204020204" pitchFamily="34" charset="-122"/>
              <a:cs typeface="Arial" panose="020B0604020202020204" pitchFamily="7" charset="0"/>
            </a:rPr>
            <a:t>注意：</a:t>
          </a:r>
          <a:r>
            <a:rPr lang="zh-CN"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除样本在预审与剩余期间分配外，其他</a:t>
          </a:r>
          <a:r>
            <a:rPr lang="ja-JP"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相关操作请参考</a:t>
          </a:r>
          <a:r>
            <a:rPr lang="en-US" altLang="ja-JP"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&lt;</a:t>
          </a:r>
          <a:r>
            <a:rPr lang="id-ID" altLang="ja-JP"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VC&amp;VD.01.2 TOD </a:t>
          </a:r>
          <a:r>
            <a:rPr lang="zh-CN"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年审</a:t>
          </a:r>
          <a:r>
            <a:rPr lang="en-US" altLang="ja-JP"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&gt;</a:t>
          </a:r>
          <a:r>
            <a:rPr lang="ja-JP"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，此处不再</a:t>
          </a:r>
          <a:r>
            <a:rPr lang="zh-CN"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重复</a:t>
          </a:r>
          <a:r>
            <a:rPr lang="ja-JP" altLang="en-US" sz="1600" b="0">
              <a:solidFill>
                <a:sysClr val="windowText" lastClr="000000"/>
              </a:solidFill>
              <a:latin typeface="微软雅黑" panose="020B0503020204020204" pitchFamily="34" charset="-122"/>
              <a:ea typeface="微软雅黑" panose="020B0503020204020204" pitchFamily="34" charset="-122"/>
              <a:cs typeface="Arial" panose="020B0604020202020204" pitchFamily="7" charset="0"/>
            </a:rPr>
            <a:t>介绍。</a:t>
          </a:r>
        </a:p>
      </xdr:txBody>
    </xdr:sp>
    <xdr:clientData/>
  </xdr:twoCellAnchor>
  <xdr:twoCellAnchor editAs="oneCell">
    <xdr:from>
      <xdr:col>45</xdr:col>
      <xdr:colOff>144992</xdr:colOff>
      <xdr:row>11</xdr:row>
      <xdr:rowOff>147106</xdr:rowOff>
    </xdr:from>
    <xdr:to>
      <xdr:col>49</xdr:col>
      <xdr:colOff>1296457</xdr:colOff>
      <xdr:row>30</xdr:row>
      <xdr:rowOff>123824</xdr:rowOff>
    </xdr:to>
    <xdr:pic>
      <xdr:nvPicPr>
        <xdr:cNvPr id="8" name="图片 7">
          <a:extLst>
            <a:ext uri="{FF2B5EF4-FFF2-40B4-BE49-F238E27FC236}">
              <a16:creationId xmlns:a16="http://schemas.microsoft.com/office/drawing/2014/main" id="{8E56D265-E014-421E-3192-99D56ED8AAD5}"/>
            </a:ext>
          </a:extLst>
        </xdr:cNvPr>
        <xdr:cNvPicPr>
          <a:picLocks noChangeAspect="1"/>
        </xdr:cNvPicPr>
      </xdr:nvPicPr>
      <xdr:blipFill>
        <a:blip xmlns:r="http://schemas.openxmlformats.org/officeDocument/2006/relationships" r:embed="rId8"/>
        <a:stretch>
          <a:fillRect/>
        </a:stretch>
      </xdr:blipFill>
      <xdr:spPr>
        <a:xfrm>
          <a:off x="45207767" y="2880781"/>
          <a:ext cx="6485465" cy="50154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6443E363-99C0-4909-9106-1A2EC64F45D4}"/>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57150</xdr:colOff>
      <xdr:row>0</xdr:row>
      <xdr:rowOff>51707</xdr:rowOff>
    </xdr:from>
    <xdr:to>
      <xdr:col>1</xdr:col>
      <xdr:colOff>557893</xdr:colOff>
      <xdr:row>0</xdr:row>
      <xdr:rowOff>607863</xdr:rowOff>
    </xdr:to>
    <xdr:pic>
      <xdr:nvPicPr>
        <xdr:cNvPr id="2" name="图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1435"/>
          <a:ext cx="500380" cy="55626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BE028A92-EE76-4662-99EE-13D13F7DBC10}"/>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850265</xdr:colOff>
      <xdr:row>1</xdr:row>
      <xdr:rowOff>135106</xdr:rowOff>
    </xdr:to>
    <xdr:sp macro="" textlink="">
      <xdr:nvSpPr>
        <xdr:cNvPr id="2" name="AutoShape 5">
          <a:extLst>
            <a:ext uri="{FF2B5EF4-FFF2-40B4-BE49-F238E27FC236}">
              <a16:creationId xmlns:a16="http://schemas.microsoft.com/office/drawing/2014/main" id="{00000000-0008-0000-0D00-000002000000}"/>
            </a:ext>
          </a:extLst>
        </xdr:cNvPr>
        <xdr:cNvSpPr>
          <a:spLocks noChangeAspect="1" noChangeArrowheads="1"/>
        </xdr:cNvSpPr>
      </xdr:nvSpPr>
      <xdr:spPr>
        <a:xfrm>
          <a:off x="1098550" y="0"/>
          <a:ext cx="850265" cy="77152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3</xdr:row>
      <xdr:rowOff>82342</xdr:rowOff>
    </xdr:to>
    <xdr:sp macro="" textlink="">
      <xdr:nvSpPr>
        <xdr:cNvPr id="3" name="AutoShape 5">
          <a:extLst>
            <a:ext uri="{FF2B5EF4-FFF2-40B4-BE49-F238E27FC236}">
              <a16:creationId xmlns:a16="http://schemas.microsoft.com/office/drawing/2014/main" id="{00000000-0008-0000-0D00-000003000000}"/>
            </a:ext>
          </a:extLst>
        </xdr:cNvPr>
        <xdr:cNvSpPr>
          <a:spLocks noChangeAspect="1" noChangeArrowheads="1"/>
        </xdr:cNvSpPr>
      </xdr:nvSpPr>
      <xdr:spPr>
        <a:xfrm>
          <a:off x="1098550" y="0"/>
          <a:ext cx="875665" cy="12604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865505</xdr:colOff>
      <xdr:row>1</xdr:row>
      <xdr:rowOff>141456</xdr:rowOff>
    </xdr:to>
    <xdr:sp macro="" textlink="">
      <xdr:nvSpPr>
        <xdr:cNvPr id="4" name="AutoShape 5">
          <a:extLst>
            <a:ext uri="{FF2B5EF4-FFF2-40B4-BE49-F238E27FC236}">
              <a16:creationId xmlns:a16="http://schemas.microsoft.com/office/drawing/2014/main" id="{00000000-0008-0000-0D00-000004000000}"/>
            </a:ext>
          </a:extLst>
        </xdr:cNvPr>
        <xdr:cNvSpPr>
          <a:spLocks noChangeAspect="1" noChangeArrowheads="1"/>
        </xdr:cNvSpPr>
      </xdr:nvSpPr>
      <xdr:spPr>
        <a:xfrm>
          <a:off x="1098550" y="0"/>
          <a:ext cx="865505" cy="7778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143361</xdr:rowOff>
    </xdr:to>
    <xdr:sp macro="" textlink="">
      <xdr:nvSpPr>
        <xdr:cNvPr id="5" name="AutoShape 5">
          <a:extLst>
            <a:ext uri="{FF2B5EF4-FFF2-40B4-BE49-F238E27FC236}">
              <a16:creationId xmlns:a16="http://schemas.microsoft.com/office/drawing/2014/main" id="{00000000-0008-0000-0D00-000005000000}"/>
            </a:ext>
          </a:extLst>
        </xdr:cNvPr>
        <xdr:cNvSpPr>
          <a:spLocks noChangeAspect="1" noChangeArrowheads="1"/>
        </xdr:cNvSpPr>
      </xdr:nvSpPr>
      <xdr:spPr>
        <a:xfrm>
          <a:off x="1330325" y="0"/>
          <a:ext cx="871220" cy="77978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133836</xdr:rowOff>
    </xdr:to>
    <xdr:sp macro="" textlink="">
      <xdr:nvSpPr>
        <xdr:cNvPr id="6" name="AutoShape 5">
          <a:extLst>
            <a:ext uri="{FF2B5EF4-FFF2-40B4-BE49-F238E27FC236}">
              <a16:creationId xmlns:a16="http://schemas.microsoft.com/office/drawing/2014/main" id="{00000000-0008-0000-0D00-000006000000}"/>
            </a:ext>
          </a:extLst>
        </xdr:cNvPr>
        <xdr:cNvSpPr>
          <a:spLocks noChangeAspect="1" noChangeArrowheads="1"/>
        </xdr:cNvSpPr>
      </xdr:nvSpPr>
      <xdr:spPr>
        <a:xfrm>
          <a:off x="1330325" y="0"/>
          <a:ext cx="871220" cy="77025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66675</xdr:colOff>
      <xdr:row>0</xdr:row>
      <xdr:rowOff>0</xdr:rowOff>
    </xdr:from>
    <xdr:to>
      <xdr:col>1</xdr:col>
      <xdr:colOff>542925</xdr:colOff>
      <xdr:row>0</xdr:row>
      <xdr:rowOff>523875</xdr:rowOff>
    </xdr:to>
    <xdr:pic>
      <xdr:nvPicPr>
        <xdr:cNvPr id="7" name="图片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0"/>
          <a:ext cx="476250" cy="523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GE428DK/Downloads/U_exp%20SWP%20VC&amp;VD%20202YMMDD%20XYZ&#20844;&#21496;.xlsx" TargetMode="External"/><Relationship Id="rId2" Type="http://schemas.openxmlformats.org/officeDocument/2006/relationships/externalLinkPath" Target="file:///C:\Users\GE428DK\Downloads\U_exp%20SWP%20VC&amp;VD%20202YMMDD%20XYZ&#20844;&#21496;.xlsx" TargetMode="External"/><Relationship Id="rId1" Type="http://schemas.openxmlformats.org/officeDocument/2006/relationships/externalLinkPath" Target="/Users/GE428DK/Downloads/U_exp%20SWP%20VC&amp;VD%20202YMMDD%20XYZ&#20844;&#214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汇总"/>
      <sheetName val="Uexp.00 Lead"/>
      <sheetName val="VC.00 销售费用BKD"/>
      <sheetName val="VD.00 管理费用BKD"/>
      <sheetName val="VC&amp;VD.01.2 详细测试 TOD"/>
      <sheetName val="VD.01.3 复核法律费用"/>
      <sheetName val="VC&amp;VD.01.4 截止性测试"/>
      <sheetName val="SkywindSettingSheet"/>
      <sheetName val="DS_INTERNAL_SETTINGS_STORAGE"/>
      <sheetName val="DS_INTERNAL_DOCGROUP_STORAGE"/>
      <sheetName val="DS_INTERNAL_DOCUMENT_STORAGE"/>
      <sheetName val="DS_INTERNAL_SNIP_STORAGE"/>
    </sheetNames>
    <sheetDataSet>
      <sheetData sheetId="0"/>
      <sheetData sheetId="1">
        <row r="3">
          <cell r="C3">
            <v>46022</v>
          </cell>
        </row>
        <row r="8">
          <cell r="C8"/>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v.wjx.cn/vm/wEMmoRL.asp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x:/r/sites/GCknowledgecenter/_layouts/15/Doc.aspx?sourcedoc=%7B7954BC04-BCF7-41F4-B92C-557D9BB78720%7D&amp;file=Practical%20PSP_Uexp%20%25u79d1%25u76ee%25u4f59%25u989d%25u8868.xlsx&amp;action=default&amp;mobileredirect=true" TargetMode="External"/><Relationship Id="rId2" Type="http://schemas.openxmlformats.org/officeDocument/2006/relationships/hyperlink" Target="../../../../../../../../../:x:/r/sites/GCknowledgecenter/_layouts/15/Doc.aspx?sourcedoc=%7BEFAAE310-F80C-436A-B16A-9FCA4A78AB55%7D&amp;file=Practical%20PSP_Uexp_XYZ%25u516c%25u53f8_%25u8d39%25u7528%25u62bd%25u6837%25u6837%25u672c%25u6c60.xlsx&amp;action=default&amp;mobileredirect=true" TargetMode="External"/><Relationship Id="rId1" Type="http://schemas.openxmlformats.org/officeDocument/2006/relationships/hyperlink" Target="../../../../../../../../../:x:/r/sites/EDCPOTeam/_layouts/15/Doc.aspx?sourcedoc=%7B8F7B1E2C-8510-49ED-9431-1CA77DA5F4B9%7D&amp;file=1_Practical%20PSP_Uexp_%E8%B4%B9%E7%94%A8%E6%98%8E%E7%BB%86%E8%B4%A6.xlsx&amp;action=default&amp;mobileredirect=true" TargetMode="External"/><Relationship Id="rId6" Type="http://schemas.openxmlformats.org/officeDocument/2006/relationships/printerSettings" Target="../printerSettings/printerSettings2.bin"/><Relationship Id="rId5" Type="http://schemas.openxmlformats.org/officeDocument/2006/relationships/hyperlink" Target="../../../../../../../../../:x:/r/sites/GCknowledgecenter/_layouts/15/Doc.aspx?sourcedoc=%7B2E2125BF-7ABE-4307-8B8C-C8D9B9713882%7D&amp;file=Practical%20PSP_Uexp_%25u8d39%25u7528%25u660e%25u7ec6%25u8d26.xlsx&amp;action=default&amp;mobileredirect=true" TargetMode="External"/><Relationship Id="rId4" Type="http://schemas.openxmlformats.org/officeDocument/2006/relationships/hyperlink" Target="../../../../../../../../../:x:/r/sites/GCknowledgecenter/_layouts/15/Doc.aspx?sourcedoc=%7BC2394B18-3184-4CC9-9107-A3061A9A9DED%7D&amp;file=Practical%20PSP_Uexp%20%25u5229%25u6da6%25u8868.xlsx&amp;action=default&amp;mobileredirect=true"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live.atlas.ey.com/" TargetMode="External"/><Relationship Id="rId7" Type="http://schemas.openxmlformats.org/officeDocument/2006/relationships/hyperlink" Target="../../../../SitePages/U_Exp.aspx" TargetMode="External"/><Relationship Id="rId2" Type="http://schemas.openxmlformats.org/officeDocument/2006/relationships/hyperlink" Target="https://servicego.ey.com.cn/site/app/4001/tab/28135/custom-object/24463/records/filter/164870" TargetMode="External"/><Relationship Id="rId1" Type="http://schemas.openxmlformats.org/officeDocument/2006/relationships/hyperlink" Target="../../../GCknowledgecenter/SitePages/%E4%BC%9A%E8%AE%A1%E7%9F%A5%E8%AF%86%E5%BA%93.aspx" TargetMode="External"/><Relationship Id="rId6" Type="http://schemas.openxmlformats.org/officeDocument/2006/relationships/hyperlink" Target="../../../../SitePages/U_Exp(2).aspx" TargetMode="External"/><Relationship Id="rId5" Type="http://schemas.openxmlformats.org/officeDocument/2006/relationships/hyperlink" Target="https://live.atlas.ey.com/" TargetMode="External"/><Relationship Id="rId4" Type="http://schemas.openxmlformats.org/officeDocument/2006/relationships/hyperlink" Target="https://live.atlas.ey.com/" TargetMode="External"/><Relationship Id="rId9"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x:/r/sites/EDCPOTeam/_layouts/15/Doc.aspx?sourcedoc=%7BD3D26D28-D080-4E0A-8E51-89194C3001B4%7D&amp;file=WP%20COE%20Exception%E4%BA%8B%E9%A1%B9%E7%BB%9F%E8%AE%A1-FY25%20updating.xlsx&amp;action=default&amp;mobileredirect=true" TargetMode="External"/><Relationship Id="rId13" Type="http://schemas.openxmlformats.org/officeDocument/2006/relationships/hyperlink" Target="../../../../:x:/r/sites/EDCPOTeam/_layouts/15/Doc.aspx?sourcedoc=%7B5E65D737-DE77-4CEF-B806-F4AAF3BCB49D%7D&amp;file=Copy%20of%20%E4%BA%8B%E5%8A%A1%E6%89%80%E5%A4%84%E7%BD%9A%E4%BF%A1%E6%81%AF-20241101%E8%87%B320250723.xlsx&amp;action=default&amp;mobileredirect=true" TargetMode="External"/><Relationship Id="rId3" Type="http://schemas.openxmlformats.org/officeDocument/2006/relationships/hyperlink" Target="https://eycanvascore-cn.ey.net/tasks/2/1/059b0c3f-5bd2-eb11-b833-b49691b7fac4?engagementid=1567538" TargetMode="External"/><Relationship Id="rId7" Type="http://schemas.openxmlformats.org/officeDocument/2006/relationships/hyperlink" Target="../../../../:x:/r/sites/EDCshare/_layouts/15/Doc.aspx?sourcedoc=%7B70DDD1D5-9499-4BBF-B68A-5B44ABA40EC0%7D&amp;file=%25u9879%25u76ee%25u590d%25u76d8-%25u63d0%25u5347%25u5efa%25u8bae%25u53ca%25u7ecf%25u9a8c%25u603b%25u7ed3%25u6c47%25u603b.xlsx&amp;wdLOR=c13DFC123-C32D-4704-8AD6-4FEBA924F86B&amp;action=default&amp;mobileredirect=true&amp;CID=4F970B3A-CC5F-4AFC-898F-671D238E0D5A&amp;isSPOFile=1" TargetMode="External"/><Relationship Id="rId12" Type="http://schemas.openxmlformats.org/officeDocument/2006/relationships/hyperlink" Target="../../../../:x:/r/sites/EDCPOTeam/_layouts/15/Doc.aspx?sourcedoc=%7B9FE7A297-5C67-442E-88C6-0DEA8871AC3C%7D&amp;file=WP%20CI%20Kaizen%20Topic%20List.xlsx&amp;action=default&amp;mobileredirect=true" TargetMode="External"/><Relationship Id="rId2" Type="http://schemas.openxmlformats.org/officeDocument/2006/relationships/hyperlink" Target="../../_vti_history/Forms/AllItems.aspx?id=%2Fsites%2FEDCPOTeam%2FShared%20Documents%2FEDC%E8%B4%A8%E9%87%8F%E7%9B%91%E6%8E%A7%E5%B7%A5%E4%BD%9C%E5%8F%B0%2FEDC%20PO%20%E5%B7%A5%E4%BD%9C%E5%8F%B0%2F12%2DFY26%20SOP%E4%BF%AE%E6%94%B9%E5%8F%82%E8%80%83%E8%B5%84%E6%96%99%2F1%2D%E8%B4%A8%E6%A3%80%E9%97%AE%E9%A2%98%E6%B8%85%E5%8D%95&amp;viewid=48e5bfee%2Dc8ca%2D452a%2Da891%2D0546a40dc2bf&amp;e=5%3A73b689da8d19486c91fa16c8c7588014&amp;CID=01e610a9%2Da91e%2D45c0%2Da8e4%2Dc863a939ad4c&amp;FolderCTID=0x0120009CB365A861EEAA49B71E4CF753F9534B" TargetMode="External"/><Relationship Id="rId1" Type="http://schemas.openxmlformats.org/officeDocument/2006/relationships/hyperlink" Target="../../_vti_history/Forms/AllItems.aspx?id=%2Fsites%2FEDCPOTeam%2FShared%20Documents%2FEDC%E8%B4%A8%E9%87%8F%E7%9B%91%E6%8E%A7%E5%B7%A5%E4%BD%9C%E5%8F%B0%2FEDC%20PO%20%E5%B7%A5%E4%BD%9C%E5%8F%B0%2F12%2DFY26%20SOP%E4%BF%AE%E6%94%B9%E5%8F%82%E8%80%83%E8%B5%84%E6%96%99%2F2%2DQEL%E8%AE%A4%E8%AF%81%E9%97%AE%E9%A2%98%E6%B8%85%E5%8D%95&amp;viewid=48e5bfee%2Dc8ca%2D452a%2Da891%2D0546a40dc2bf&amp;e=5%3A73b689da8d19486c91fa16c8c7588014&amp;CID=01e610a9%2Da91e%2D45c0%2Da8e4%2Dc863a939ad4c&amp;FolderCTID=0x0120009CB365A861EEAA49B71E4CF753F9534B" TargetMode="External"/><Relationship Id="rId6" Type="http://schemas.openxmlformats.org/officeDocument/2006/relationships/hyperlink" Target="../../../../:x:/r/sites/EDCshare/_layouts/15/Doc.aspx?sourcedoc=%7BBB262201-48B8-4CDB-8B8E-5EA3FB959445%7D&amp;file=FY24-Q%26A%E9%97%AE%E7%AD%94%E5%B9%B3%E5%8F%B0%202.0.xlsx&amp;action=default&amp;mobileredirect=true&amp;isSPOFile=1" TargetMode="External"/><Relationship Id="rId11" Type="http://schemas.openxmlformats.org/officeDocument/2006/relationships/hyperlink" Target="../../../../:x:/r/sites/EDCPOTeam/_layouts/15/Doc.aspx?sourcedoc=%7B9FE7A297-5C67-442E-88C6-0DEA8871AC3C%7D&amp;file=WP%20CI%20Kaizen%20Topic%20List.xlsx&amp;action=default&amp;mobileredirect=true" TargetMode="External"/><Relationship Id="rId5" Type="http://schemas.openxmlformats.org/officeDocument/2006/relationships/hyperlink" Target="https://eycanvascore-cn.ey.net/tasks/2/1/059b0c3f-5bd2-eb11-b833-b49691b7fac4?engagementid=1567538" TargetMode="External"/><Relationship Id="rId10" Type="http://schemas.openxmlformats.org/officeDocument/2006/relationships/hyperlink" Target="../../../../:x:/r/sites/EDCshare/_layouts/15/Doc.aspx?sourcedoc=%7B70DDD1D5-9499-4BBF-B68A-5B44ABA40EC0%7D&amp;file=%25u9879%25u76ee%25u590d%25u76d8-%25u63d0%25u5347%25u5efa%25u8bae%25u53ca%25u7ecf%25u9a8c%25u603b%25u7ed3%25u6c47%25u603b.xlsx&amp;wdLOR=c13DFC123-C32D-4704-8AD6-4FEBA924F86B&amp;action=default&amp;mobileredirect=true&amp;CID=4F970B3A-CC5F-4AFC-898F-671D238E0D5A&amp;isSPOFile=1" TargetMode="External"/><Relationship Id="rId4" Type="http://schemas.openxmlformats.org/officeDocument/2006/relationships/hyperlink" Target="../../../../:x:/r/sites/EDCPOTeam/_layouts/15/Doc.aspx?sourcedoc=%7BD3D26D28-D080-4E0A-8E51-89194C3001B4%7D&amp;file=WP%20COE%20Exception%E4%BA%8B%E9%A1%B9%E7%BB%9F%E8%AE%A1-FY25%20updating.xlsx&amp;action=default&amp;mobileredirect=true" TargetMode="External"/><Relationship Id="rId9" Type="http://schemas.openxmlformats.org/officeDocument/2006/relationships/hyperlink" Target="../../../../:x:/r/sites/EDCshare/_layouts/15/Doc.aspx?sourcedoc=%7BBB262201-48B8-4CDB-8B8E-5EA3FB959445%7D&amp;file=FY24-Q%26A%E9%97%AE%E7%AD%94%E5%B9%B3%E5%8F%B0%202.0.xlsx&amp;action=default&amp;mobileredirect=true&amp;isSPOFile=1" TargetMode="External"/><Relationship Id="rId1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p:/r/sites/GCknowledgecenter/_layouts/15/Doc.aspx?sourcedoc=%7BD6922C00-0529-499A-8F42-AFF97F455966%7D&amp;file=ASSR2-%20%25u5ba1%25u8ba1%25u62bd%25u6837%25u5728%25u5b9e%25u8d28%25u6027%25u7a0b%25u5e8f%25u4e2d%25u7684%25u5e94%25u7528%25uff082%25uff09%25u2014%25u2014%25u4ee5%25u6536%25u5165%25u62bd%25u6837%25u4e3a%25u4f8b.pptx&amp;action=edit&amp;mobileredirect=true" TargetMode="External"/><Relationship Id="rId2" Type="http://schemas.openxmlformats.org/officeDocument/2006/relationships/hyperlink" Target="../../../Forms/AllItems.aspx?id=%2Fsites%2FGCknowledgecenter%2FShared%20Documents%2F%E5%AE%A1%E8%AE%A1%2F%E6%8C%89%E7%85%A7%E8%B5%84%E6%96%99%E7%B1%BB%E5%9E%8B%2F%E5%85%B6%E4%BB%96%2D%E6%96%87%E4%BB%B6%2F%E5%AE%A1%E8%AE%A1%E6%8A%BD%E6%A0%B7%E6%8C%87%E5%8D%97%E6%89%8B%E5%86%8C%2F%E5%AE%A1%E8%AE%A1%E6%8A%BD%E6%A0%B7%E6%8C%87%E5%8D%97%2Epdf&amp;parent=%2Fsites%2FGCknowledgecenter%2FShared%20Documents%2F%E5%AE%A1%E8%AE%A1%2F%E6%8C%89%E7%85%A7%E8%B5%84%E6%96%99%E7%B1%BB%E5%9E%8B%2F%E5%85%B6%E4%BB%96%2D%E6%96%87%E4%BB%B6%2F%E5%AE%A1%E8%AE%A1%E6%8A%BD%E6%A0%B7%E6%8C%87%E5%8D%97%E6%89%8B%E5%86%8C" TargetMode="External"/><Relationship Id="rId1" Type="http://schemas.openxmlformats.org/officeDocument/2006/relationships/hyperlink" Target="https://live.atlas.ey.com/" TargetMode="External"/><Relationship Id="rId5" Type="http://schemas.openxmlformats.org/officeDocument/2006/relationships/drawing" Target="../drawings/drawing9.xml"/><Relationship Id="rId4"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zoomScale="89" zoomScaleNormal="89" workbookViewId="0">
      <pane ySplit="2" topLeftCell="A10" activePane="bottomLeft" state="frozen"/>
      <selection pane="bottomLeft" activeCell="G3" sqref="G3"/>
    </sheetView>
  </sheetViews>
  <sheetFormatPr defaultColWidth="8.85546875" defaultRowHeight="14.45"/>
  <cols>
    <col min="1" max="1" width="5.7109375" style="548" customWidth="1"/>
    <col min="2" max="2" width="18" style="549" customWidth="1"/>
    <col min="3" max="3" width="43" style="549" customWidth="1"/>
    <col min="4" max="4" width="55" style="549" customWidth="1"/>
    <col min="5" max="5" width="8.7109375" style="549" customWidth="1"/>
    <col min="6" max="6" width="11.42578125" style="550" customWidth="1"/>
    <col min="7" max="7" width="16" style="548" customWidth="1"/>
    <col min="8" max="16384" width="8.85546875" style="548"/>
  </cols>
  <sheetData>
    <row r="1" spans="1:7" ht="14.25" customHeight="1">
      <c r="A1" s="1117" t="s">
        <v>0</v>
      </c>
      <c r="B1" s="1117"/>
      <c r="C1" s="1117"/>
      <c r="D1" s="1117"/>
      <c r="E1" s="1117"/>
      <c r="F1" s="1117"/>
      <c r="G1" s="1117"/>
    </row>
    <row r="2" spans="1:7" s="546" customFormat="1">
      <c r="A2" s="630" t="s">
        <v>1</v>
      </c>
      <c r="B2" s="630" t="s">
        <v>2</v>
      </c>
      <c r="C2" s="630" t="s">
        <v>3</v>
      </c>
      <c r="D2" s="630" t="s">
        <v>4</v>
      </c>
      <c r="E2" s="630" t="s">
        <v>5</v>
      </c>
      <c r="F2" s="630" t="s">
        <v>6</v>
      </c>
      <c r="G2" s="630" t="s">
        <v>7</v>
      </c>
    </row>
    <row r="3" spans="1:7" s="547" customFormat="1" ht="26.1">
      <c r="A3" s="631">
        <v>1</v>
      </c>
      <c r="B3" s="632" t="s">
        <v>8</v>
      </c>
      <c r="C3" s="633" t="s">
        <v>9</v>
      </c>
      <c r="D3" s="633" t="s">
        <v>10</v>
      </c>
      <c r="E3" s="631" t="s">
        <v>11</v>
      </c>
      <c r="F3" s="631" t="s">
        <v>12</v>
      </c>
      <c r="G3" s="631" t="s">
        <v>13</v>
      </c>
    </row>
    <row r="4" spans="1:7">
      <c r="A4" s="631">
        <v>2</v>
      </c>
      <c r="B4" s="632" t="s">
        <v>14</v>
      </c>
      <c r="C4" s="633" t="s">
        <v>15</v>
      </c>
      <c r="D4" s="634" t="s">
        <v>16</v>
      </c>
      <c r="E4" s="635" t="s">
        <v>12</v>
      </c>
      <c r="F4" s="636" t="s">
        <v>11</v>
      </c>
      <c r="G4" s="637" t="s">
        <v>17</v>
      </c>
    </row>
    <row r="5" spans="1:7">
      <c r="A5" s="631">
        <v>3</v>
      </c>
      <c r="B5" s="632" t="s">
        <v>8</v>
      </c>
      <c r="C5" s="633" t="s">
        <v>18</v>
      </c>
      <c r="D5" s="633" t="s">
        <v>19</v>
      </c>
      <c r="E5" s="631" t="s">
        <v>12</v>
      </c>
      <c r="F5" s="631" t="s">
        <v>11</v>
      </c>
      <c r="G5" s="631" t="s">
        <v>13</v>
      </c>
    </row>
    <row r="6" spans="1:7" ht="110.25" customHeight="1">
      <c r="A6" s="631">
        <v>4</v>
      </c>
      <c r="B6" s="632" t="s">
        <v>8</v>
      </c>
      <c r="C6" s="633" t="s">
        <v>20</v>
      </c>
      <c r="D6" s="633" t="s">
        <v>21</v>
      </c>
      <c r="E6" s="631" t="s">
        <v>12</v>
      </c>
      <c r="F6" s="631" t="s">
        <v>11</v>
      </c>
      <c r="G6" s="631" t="s">
        <v>13</v>
      </c>
    </row>
    <row r="7" spans="1:7" ht="73.5" customHeight="1">
      <c r="A7" s="631">
        <v>5</v>
      </c>
      <c r="B7" s="632" t="s">
        <v>8</v>
      </c>
      <c r="C7" s="633" t="s">
        <v>22</v>
      </c>
      <c r="D7" s="633" t="s">
        <v>23</v>
      </c>
      <c r="E7" s="631" t="s">
        <v>12</v>
      </c>
      <c r="F7" s="631" t="s">
        <v>11</v>
      </c>
      <c r="G7" s="631" t="s">
        <v>24</v>
      </c>
    </row>
    <row r="8" spans="1:7" ht="73.5" customHeight="1">
      <c r="A8" s="631">
        <v>6</v>
      </c>
      <c r="B8" s="638" t="s">
        <v>8</v>
      </c>
      <c r="C8" s="638" t="s">
        <v>25</v>
      </c>
      <c r="D8" s="638" t="s">
        <v>26</v>
      </c>
      <c r="E8" s="631" t="s">
        <v>12</v>
      </c>
      <c r="F8" s="631" t="s">
        <v>11</v>
      </c>
      <c r="G8" s="631" t="s">
        <v>13</v>
      </c>
    </row>
    <row r="9" spans="1:7" ht="73.5" customHeight="1">
      <c r="A9" s="631">
        <v>7</v>
      </c>
      <c r="B9" s="639" t="s">
        <v>27</v>
      </c>
      <c r="C9" s="638" t="s">
        <v>28</v>
      </c>
      <c r="D9" s="638" t="s">
        <v>29</v>
      </c>
      <c r="E9" s="631" t="s">
        <v>12</v>
      </c>
      <c r="F9" s="631" t="s">
        <v>11</v>
      </c>
      <c r="G9" s="631" t="s">
        <v>13</v>
      </c>
    </row>
    <row r="10" spans="1:7" ht="207.75" customHeight="1">
      <c r="A10" s="631">
        <v>8</v>
      </c>
      <c r="B10" s="639" t="s">
        <v>27</v>
      </c>
      <c r="C10" s="640" t="s">
        <v>30</v>
      </c>
      <c r="D10" s="639" t="s">
        <v>31</v>
      </c>
      <c r="E10" s="635" t="s">
        <v>12</v>
      </c>
      <c r="F10" s="641" t="s">
        <v>12</v>
      </c>
      <c r="G10" s="637" t="s">
        <v>17</v>
      </c>
    </row>
    <row r="11" spans="1:7" ht="29.1">
      <c r="A11" s="631">
        <v>9</v>
      </c>
      <c r="B11" s="639" t="s">
        <v>27</v>
      </c>
      <c r="C11" s="632" t="s">
        <v>32</v>
      </c>
      <c r="D11" s="632" t="s">
        <v>33</v>
      </c>
      <c r="E11" s="636" t="s">
        <v>12</v>
      </c>
      <c r="F11" s="636" t="s">
        <v>11</v>
      </c>
      <c r="G11" s="637" t="s">
        <v>17</v>
      </c>
    </row>
    <row r="12" spans="1:7" ht="29.1">
      <c r="A12" s="631">
        <v>10</v>
      </c>
      <c r="B12" s="639" t="s">
        <v>27</v>
      </c>
      <c r="C12" s="632" t="s">
        <v>34</v>
      </c>
      <c r="D12" s="632" t="s">
        <v>35</v>
      </c>
      <c r="E12" s="636" t="s">
        <v>12</v>
      </c>
      <c r="F12" s="636" t="s">
        <v>11</v>
      </c>
      <c r="G12" s="637" t="s">
        <v>17</v>
      </c>
    </row>
    <row r="13" spans="1:7" ht="26.1">
      <c r="A13" s="631">
        <v>11</v>
      </c>
      <c r="B13" s="639" t="s">
        <v>27</v>
      </c>
      <c r="C13" s="632" t="s">
        <v>34</v>
      </c>
      <c r="D13" s="632" t="s">
        <v>36</v>
      </c>
      <c r="E13" s="636" t="s">
        <v>12</v>
      </c>
      <c r="F13" s="636" t="s">
        <v>11</v>
      </c>
      <c r="G13" s="637" t="s">
        <v>17</v>
      </c>
    </row>
  </sheetData>
  <mergeCells count="1">
    <mergeCell ref="A1:G1"/>
  </mergeCells>
  <phoneticPr fontId="18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95" zoomScaleNormal="95" workbookViewId="0">
      <pane ySplit="1" topLeftCell="A2" activePane="bottomLeft" state="frozen"/>
      <selection pane="bottomLeft" activeCell="C9" sqref="C9"/>
    </sheetView>
  </sheetViews>
  <sheetFormatPr defaultColWidth="8.85546875" defaultRowHeight="10.5"/>
  <cols>
    <col min="1" max="1" width="8.85546875" style="539"/>
    <col min="2" max="2" width="20" style="540" customWidth="1"/>
    <col min="3" max="3" width="28.7109375" style="540" customWidth="1"/>
    <col min="4" max="4" width="7.7109375" style="540" customWidth="1"/>
    <col min="5" max="5" width="32.7109375" style="539" customWidth="1"/>
    <col min="6" max="6" width="12.42578125" style="539" customWidth="1"/>
    <col min="7" max="7" width="15.85546875" style="539" customWidth="1"/>
    <col min="8" max="8" width="13.42578125" style="539" customWidth="1"/>
    <col min="9" max="9" width="16" style="541" customWidth="1"/>
    <col min="10" max="10" width="10" style="541" customWidth="1"/>
    <col min="11" max="11" width="36" style="542" customWidth="1"/>
    <col min="12" max="12" width="31.42578125" style="539" customWidth="1"/>
    <col min="13" max="16384" width="8.85546875" style="539"/>
  </cols>
  <sheetData>
    <row r="1" spans="1:11" ht="25.5" customHeight="1">
      <c r="A1" s="790" t="s">
        <v>1</v>
      </c>
      <c r="B1" s="791" t="s">
        <v>37</v>
      </c>
      <c r="C1" s="706" t="s">
        <v>38</v>
      </c>
      <c r="D1" s="706" t="s">
        <v>39</v>
      </c>
      <c r="E1" s="707" t="s">
        <v>40</v>
      </c>
      <c r="F1" s="707" t="s">
        <v>41</v>
      </c>
      <c r="G1" s="707" t="s">
        <v>42</v>
      </c>
      <c r="H1" s="707" t="s">
        <v>43</v>
      </c>
      <c r="I1" s="707" t="s">
        <v>44</v>
      </c>
      <c r="J1" s="707" t="s">
        <v>45</v>
      </c>
      <c r="K1" s="542" t="s">
        <v>46</v>
      </c>
    </row>
    <row r="2" spans="1:11" ht="25.5" customHeight="1">
      <c r="A2" s="790">
        <v>1</v>
      </c>
      <c r="B2" s="543" t="s">
        <v>47</v>
      </c>
      <c r="C2" s="543" t="s">
        <v>48</v>
      </c>
      <c r="D2" s="543" t="s">
        <v>49</v>
      </c>
      <c r="E2" s="544" t="s">
        <v>50</v>
      </c>
      <c r="F2" s="544" t="s">
        <v>51</v>
      </c>
      <c r="G2" s="544" t="s">
        <v>51</v>
      </c>
      <c r="H2" s="544" t="s">
        <v>52</v>
      </c>
      <c r="I2" s="544" t="s">
        <v>53</v>
      </c>
      <c r="J2" s="544" t="s">
        <v>54</v>
      </c>
    </row>
    <row r="3" spans="1:11" ht="25.5" customHeight="1">
      <c r="A3" s="790">
        <v>2</v>
      </c>
      <c r="B3" s="543" t="s">
        <v>55</v>
      </c>
      <c r="C3" s="543" t="s">
        <v>56</v>
      </c>
      <c r="D3" s="543" t="s">
        <v>57</v>
      </c>
      <c r="E3" s="544" t="s">
        <v>50</v>
      </c>
      <c r="F3" s="544" t="s">
        <v>58</v>
      </c>
      <c r="G3" s="544" t="s">
        <v>59</v>
      </c>
      <c r="H3" s="544" t="s">
        <v>60</v>
      </c>
      <c r="I3" s="544" t="s">
        <v>11</v>
      </c>
      <c r="J3" s="544" t="s">
        <v>54</v>
      </c>
    </row>
    <row r="4" spans="1:11" ht="63">
      <c r="A4" s="790">
        <v>3</v>
      </c>
      <c r="B4" s="543" t="s">
        <v>61</v>
      </c>
      <c r="C4" s="543" t="s">
        <v>62</v>
      </c>
      <c r="D4" s="543" t="s">
        <v>63</v>
      </c>
      <c r="E4" s="543" t="s">
        <v>64</v>
      </c>
      <c r="F4" s="545" t="s">
        <v>52</v>
      </c>
      <c r="G4" s="545" t="s">
        <v>65</v>
      </c>
      <c r="H4" s="545" t="s">
        <v>52</v>
      </c>
      <c r="I4" s="544" t="s">
        <v>54</v>
      </c>
      <c r="J4" s="544" t="s">
        <v>54</v>
      </c>
      <c r="K4" s="542" t="s">
        <v>66</v>
      </c>
    </row>
    <row r="5" spans="1:11" ht="21">
      <c r="A5" s="792">
        <v>4</v>
      </c>
      <c r="B5" s="543" t="s">
        <v>55</v>
      </c>
      <c r="C5" s="543" t="s">
        <v>67</v>
      </c>
      <c r="D5" s="543" t="s">
        <v>49</v>
      </c>
      <c r="E5" s="545" t="s">
        <v>68</v>
      </c>
      <c r="F5" s="545" t="s">
        <v>69</v>
      </c>
      <c r="G5" s="545" t="s">
        <v>52</v>
      </c>
      <c r="H5" s="545" t="s">
        <v>52</v>
      </c>
      <c r="I5" s="544" t="s">
        <v>70</v>
      </c>
      <c r="J5" s="544" t="s">
        <v>54</v>
      </c>
      <c r="K5" s="542" t="s">
        <v>71</v>
      </c>
    </row>
    <row r="6" spans="1:11" ht="42">
      <c r="A6" s="792">
        <v>5</v>
      </c>
      <c r="B6" s="543" t="s">
        <v>55</v>
      </c>
      <c r="C6" s="543" t="s">
        <v>72</v>
      </c>
      <c r="D6" s="543" t="s">
        <v>49</v>
      </c>
      <c r="E6" s="545" t="s">
        <v>73</v>
      </c>
      <c r="F6" s="545" t="s">
        <v>74</v>
      </c>
      <c r="G6" s="545" t="s">
        <v>52</v>
      </c>
      <c r="H6" s="545" t="s">
        <v>52</v>
      </c>
      <c r="I6" s="544" t="s">
        <v>70</v>
      </c>
      <c r="J6" s="544" t="s">
        <v>54</v>
      </c>
      <c r="K6" s="542" t="s">
        <v>71</v>
      </c>
    </row>
    <row r="7" spans="1:11" ht="21">
      <c r="A7" s="792">
        <v>6</v>
      </c>
      <c r="B7" s="543" t="s">
        <v>55</v>
      </c>
      <c r="C7" s="543" t="s">
        <v>75</v>
      </c>
      <c r="D7" s="543" t="s">
        <v>49</v>
      </c>
      <c r="E7" s="545" t="s">
        <v>76</v>
      </c>
      <c r="F7" s="545" t="s">
        <v>77</v>
      </c>
      <c r="G7" s="545" t="s">
        <v>52</v>
      </c>
      <c r="H7" s="545" t="s">
        <v>78</v>
      </c>
      <c r="I7" s="544" t="s">
        <v>70</v>
      </c>
      <c r="J7" s="544" t="s">
        <v>54</v>
      </c>
      <c r="K7" s="542" t="s">
        <v>71</v>
      </c>
    </row>
    <row r="8" spans="1:11" ht="76.5" customHeight="1">
      <c r="A8" s="790">
        <v>7</v>
      </c>
      <c r="B8" s="543" t="s">
        <v>79</v>
      </c>
      <c r="C8" s="543" t="s">
        <v>80</v>
      </c>
      <c r="D8" s="543" t="s">
        <v>49</v>
      </c>
      <c r="E8" s="545" t="s">
        <v>81</v>
      </c>
      <c r="F8" s="545" t="s">
        <v>52</v>
      </c>
      <c r="G8" s="545" t="s">
        <v>82</v>
      </c>
      <c r="H8" s="545" t="s">
        <v>52</v>
      </c>
      <c r="I8" s="544" t="s">
        <v>70</v>
      </c>
      <c r="J8" s="544" t="s">
        <v>54</v>
      </c>
      <c r="K8" s="542" t="s">
        <v>83</v>
      </c>
    </row>
    <row r="9" spans="1:11" ht="91.5" customHeight="1">
      <c r="A9" s="790">
        <v>8</v>
      </c>
      <c r="B9" s="543" t="s">
        <v>84</v>
      </c>
      <c r="C9" s="543" t="s">
        <v>85</v>
      </c>
      <c r="D9" s="543" t="s">
        <v>57</v>
      </c>
      <c r="E9" s="545" t="s">
        <v>86</v>
      </c>
      <c r="F9" s="545" t="s">
        <v>87</v>
      </c>
      <c r="G9" s="545" t="s">
        <v>87</v>
      </c>
      <c r="H9" s="545" t="s">
        <v>52</v>
      </c>
      <c r="I9" s="544" t="s">
        <v>54</v>
      </c>
      <c r="J9" s="544" t="s">
        <v>54</v>
      </c>
      <c r="K9" s="542" t="s">
        <v>88</v>
      </c>
    </row>
  </sheetData>
  <phoneticPr fontId="18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44" sqref="E44"/>
    </sheetView>
  </sheetViews>
  <sheetFormatPr defaultColWidth="9" defaultRowHeight="12.95"/>
  <sheetData/>
  <phoneticPr fontId="188"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49"/>
  <sheetViews>
    <sheetView topLeftCell="A22" zoomScale="85" zoomScaleNormal="85" workbookViewId="0">
      <selection activeCell="B4" sqref="B4"/>
    </sheetView>
  </sheetViews>
  <sheetFormatPr defaultColWidth="9.85546875" defaultRowHeight="14.45"/>
  <cols>
    <col min="1" max="1" width="5" style="535" customWidth="1"/>
    <col min="2" max="9" width="9.85546875" style="535"/>
    <col min="10" max="10" width="10.85546875" style="535" customWidth="1"/>
    <col min="11" max="12" width="9.85546875" style="535"/>
    <col min="13" max="13" width="14.85546875" style="535" customWidth="1"/>
    <col min="14" max="14" width="12.5703125" style="535" customWidth="1"/>
    <col min="15" max="15" width="14.5703125" style="535" customWidth="1"/>
    <col min="16" max="16384" width="9.85546875" style="535"/>
  </cols>
  <sheetData>
    <row r="2" spans="2:16" ht="27" customHeight="1">
      <c r="B2" s="493" t="s">
        <v>89</v>
      </c>
      <c r="D2" s="533"/>
    </row>
    <row r="3" spans="2:16" ht="15" thickBot="1"/>
    <row r="4" spans="2:16" ht="13.5" customHeight="1" thickBot="1">
      <c r="B4" s="1130" t="s">
        <v>90</v>
      </c>
      <c r="C4" s="1131"/>
      <c r="D4" s="1131"/>
      <c r="E4" s="1131"/>
      <c r="F4" s="1131"/>
      <c r="G4" s="1131"/>
      <c r="H4" s="1131"/>
      <c r="I4" s="1131"/>
      <c r="J4" s="1132"/>
      <c r="L4" s="492"/>
      <c r="M4" s="1118" t="s">
        <v>91</v>
      </c>
      <c r="N4" s="1119"/>
      <c r="O4" s="1119"/>
      <c r="P4" s="1120"/>
    </row>
    <row r="5" spans="2:16" ht="13.5" customHeight="1" thickBot="1">
      <c r="B5" s="1133"/>
      <c r="C5" s="1134"/>
      <c r="D5" s="1134"/>
      <c r="E5" s="1134"/>
      <c r="F5" s="1134"/>
      <c r="G5" s="1134"/>
      <c r="H5" s="1134"/>
      <c r="I5" s="1134"/>
      <c r="J5" s="1135"/>
      <c r="M5" s="1121"/>
      <c r="N5" s="1122"/>
      <c r="O5" s="1122"/>
      <c r="P5" s="1123"/>
    </row>
    <row r="6" spans="2:16" ht="13.5" customHeight="1" thickBot="1">
      <c r="B6" s="1133"/>
      <c r="C6" s="1134"/>
      <c r="D6" s="1134"/>
      <c r="E6" s="1134"/>
      <c r="F6" s="1134"/>
      <c r="G6" s="1134"/>
      <c r="H6" s="1134"/>
      <c r="I6" s="1134"/>
      <c r="J6" s="1135"/>
      <c r="M6" s="1121"/>
      <c r="N6" s="1122"/>
      <c r="O6" s="1122"/>
      <c r="P6" s="1123"/>
    </row>
    <row r="7" spans="2:16" ht="17.100000000000001" thickBot="1">
      <c r="B7" s="1133"/>
      <c r="C7" s="1134"/>
      <c r="D7" s="1134"/>
      <c r="E7" s="1134"/>
      <c r="F7" s="1134"/>
      <c r="G7" s="1134"/>
      <c r="H7" s="1134"/>
      <c r="I7" s="1134"/>
      <c r="J7" s="1135"/>
      <c r="M7" s="1063" t="s">
        <v>92</v>
      </c>
      <c r="N7" s="1064"/>
      <c r="O7" s="1064"/>
      <c r="P7" s="1065"/>
    </row>
    <row r="8" spans="2:16" ht="13.5" customHeight="1" thickBot="1">
      <c r="B8" s="1133"/>
      <c r="C8" s="1134"/>
      <c r="D8" s="1134"/>
      <c r="E8" s="1134"/>
      <c r="F8" s="1134"/>
      <c r="G8" s="1134"/>
      <c r="H8" s="1134"/>
      <c r="I8" s="1134"/>
      <c r="J8" s="1135"/>
      <c r="M8" s="1066"/>
      <c r="N8" s="1067"/>
      <c r="O8" s="1067"/>
      <c r="P8" s="1068"/>
    </row>
    <row r="9" spans="2:16" ht="13.5" customHeight="1" thickBot="1">
      <c r="B9" s="1133"/>
      <c r="C9" s="1134"/>
      <c r="D9" s="1134"/>
      <c r="E9" s="1134"/>
      <c r="F9" s="1134"/>
      <c r="G9" s="1134"/>
      <c r="H9" s="1134"/>
      <c r="I9" s="1134"/>
      <c r="J9" s="1135"/>
      <c r="M9" s="1066"/>
      <c r="N9" s="1067"/>
      <c r="O9" s="1067"/>
      <c r="P9" s="1068"/>
    </row>
    <row r="10" spans="2:16" ht="13.5" customHeight="1" thickBot="1">
      <c r="B10" s="1133"/>
      <c r="C10" s="1134"/>
      <c r="D10" s="1134"/>
      <c r="E10" s="1134"/>
      <c r="F10" s="1134"/>
      <c r="G10" s="1134"/>
      <c r="H10" s="1134"/>
      <c r="I10" s="1134"/>
      <c r="J10" s="1135"/>
      <c r="M10" s="1066"/>
      <c r="N10" s="1067"/>
      <c r="O10" s="1067"/>
      <c r="P10" s="1068"/>
    </row>
    <row r="11" spans="2:16" ht="13.5" customHeight="1" thickBot="1">
      <c r="B11" s="1133"/>
      <c r="C11" s="1134"/>
      <c r="D11" s="1134"/>
      <c r="E11" s="1134"/>
      <c r="F11" s="1134"/>
      <c r="G11" s="1134"/>
      <c r="H11" s="1134"/>
      <c r="I11" s="1134"/>
      <c r="J11" s="1135"/>
      <c r="M11" s="1066"/>
      <c r="N11" s="1067"/>
      <c r="O11" s="1067"/>
      <c r="P11" s="1068"/>
    </row>
    <row r="12" spans="2:16" ht="13.5" customHeight="1" thickBot="1">
      <c r="B12" s="1133"/>
      <c r="C12" s="1134"/>
      <c r="D12" s="1134"/>
      <c r="E12" s="1134"/>
      <c r="F12" s="1134"/>
      <c r="G12" s="1134"/>
      <c r="H12" s="1134"/>
      <c r="I12" s="1134"/>
      <c r="J12" s="1135"/>
      <c r="M12" s="1066"/>
      <c r="N12" s="1067"/>
      <c r="O12" s="1067"/>
      <c r="P12" s="1068"/>
    </row>
    <row r="13" spans="2:16" ht="13.5" customHeight="1" thickBot="1">
      <c r="B13" s="1133"/>
      <c r="C13" s="1134"/>
      <c r="D13" s="1134"/>
      <c r="E13" s="1134"/>
      <c r="F13" s="1134"/>
      <c r="G13" s="1134"/>
      <c r="H13" s="1134"/>
      <c r="I13" s="1134"/>
      <c r="J13" s="1135"/>
      <c r="M13" s="1069"/>
      <c r="N13" s="1070"/>
      <c r="O13" s="1070"/>
      <c r="P13" s="1071"/>
    </row>
    <row r="14" spans="2:16" ht="13.5" customHeight="1" thickBot="1">
      <c r="B14" s="1133"/>
      <c r="C14" s="1134"/>
      <c r="D14" s="1134"/>
      <c r="E14" s="1134"/>
      <c r="F14" s="1134"/>
      <c r="G14" s="1134"/>
      <c r="H14" s="1134"/>
      <c r="I14" s="1134"/>
      <c r="J14" s="1135"/>
    </row>
    <row r="15" spans="2:16" ht="13.5" customHeight="1">
      <c r="B15" s="1133"/>
      <c r="C15" s="1134"/>
      <c r="D15" s="1134"/>
      <c r="E15" s="1134"/>
      <c r="F15" s="1134"/>
      <c r="G15" s="1134"/>
      <c r="H15" s="1134"/>
      <c r="I15" s="1134"/>
      <c r="J15" s="1135"/>
    </row>
    <row r="16" spans="2:16" ht="13.5" customHeight="1">
      <c r="B16" s="1133"/>
      <c r="C16" s="1134"/>
      <c r="D16" s="1134"/>
      <c r="E16" s="1134"/>
      <c r="F16" s="1134"/>
      <c r="G16" s="1134"/>
      <c r="H16" s="1134"/>
      <c r="I16" s="1134"/>
      <c r="J16" s="1135"/>
    </row>
    <row r="17" spans="2:10" ht="13.5" customHeight="1">
      <c r="B17" s="1133"/>
      <c r="C17" s="1134"/>
      <c r="D17" s="1134"/>
      <c r="E17" s="1134"/>
      <c r="F17" s="1134"/>
      <c r="G17" s="1134"/>
      <c r="H17" s="1134"/>
      <c r="I17" s="1134"/>
      <c r="J17" s="1135"/>
    </row>
    <row r="18" spans="2:10" ht="13.5" customHeight="1">
      <c r="B18" s="1133"/>
      <c r="C18" s="1134"/>
      <c r="D18" s="1134"/>
      <c r="E18" s="1134"/>
      <c r="F18" s="1134"/>
      <c r="G18" s="1134"/>
      <c r="H18" s="1134"/>
      <c r="I18" s="1134"/>
      <c r="J18" s="1135"/>
    </row>
    <row r="19" spans="2:10" ht="13.5" customHeight="1">
      <c r="B19" s="1133"/>
      <c r="C19" s="1134"/>
      <c r="D19" s="1134"/>
      <c r="E19" s="1134"/>
      <c r="F19" s="1134"/>
      <c r="G19" s="1134"/>
      <c r="H19" s="1134"/>
      <c r="I19" s="1134"/>
      <c r="J19" s="1135"/>
    </row>
    <row r="20" spans="2:10" ht="13.5" customHeight="1">
      <c r="B20" s="1133"/>
      <c r="C20" s="1134"/>
      <c r="D20" s="1134"/>
      <c r="E20" s="1134"/>
      <c r="F20" s="1134"/>
      <c r="G20" s="1134"/>
      <c r="H20" s="1134"/>
      <c r="I20" s="1134"/>
      <c r="J20" s="1135"/>
    </row>
    <row r="21" spans="2:10" ht="35.450000000000003" customHeight="1">
      <c r="B21" s="1136"/>
      <c r="C21" s="1137"/>
      <c r="D21" s="1137"/>
      <c r="E21" s="1137"/>
      <c r="F21" s="1137"/>
      <c r="G21" s="1137"/>
      <c r="H21" s="1137"/>
      <c r="I21" s="1137"/>
      <c r="J21" s="1138"/>
    </row>
    <row r="25" spans="2:10" ht="32.25" customHeight="1">
      <c r="B25" s="1139" t="s">
        <v>93</v>
      </c>
      <c r="C25" s="1140"/>
      <c r="D25" s="1141"/>
    </row>
    <row r="26" spans="2:10" ht="14.25" customHeight="1">
      <c r="B26" s="536"/>
      <c r="C26" s="537"/>
      <c r="D26" s="538"/>
    </row>
    <row r="27" spans="2:10" ht="16.5">
      <c r="B27" s="1124" t="s">
        <v>94</v>
      </c>
      <c r="C27" s="1125"/>
      <c r="D27" s="1126"/>
    </row>
    <row r="28" spans="2:10" ht="15">
      <c r="B28" s="1142" t="s">
        <v>95</v>
      </c>
      <c r="C28" s="1143"/>
      <c r="D28" s="1144"/>
    </row>
    <row r="29" spans="2:10" ht="16.5">
      <c r="B29" s="1124" t="s">
        <v>96</v>
      </c>
      <c r="C29" s="1125"/>
      <c r="D29" s="1126"/>
    </row>
    <row r="30" spans="2:10" ht="16.5">
      <c r="B30" s="1124" t="s">
        <v>97</v>
      </c>
      <c r="C30" s="1125"/>
      <c r="D30" s="1126"/>
    </row>
    <row r="31" spans="2:10" ht="16.5">
      <c r="B31" s="1124" t="s">
        <v>98</v>
      </c>
      <c r="C31" s="1125"/>
      <c r="D31" s="1126"/>
    </row>
    <row r="32" spans="2:10" ht="16.5">
      <c r="B32" s="1091" t="s">
        <v>99</v>
      </c>
      <c r="C32" s="1089"/>
      <c r="D32" s="1090"/>
    </row>
    <row r="33" spans="2:4" ht="16.5">
      <c r="B33" s="1091" t="s">
        <v>100</v>
      </c>
      <c r="C33" s="1089"/>
      <c r="D33" s="1090"/>
    </row>
    <row r="34" spans="2:4" ht="16.5">
      <c r="B34" s="1091" t="s">
        <v>101</v>
      </c>
      <c r="C34" s="1089"/>
      <c r="D34" s="1090"/>
    </row>
    <row r="35" spans="2:4" ht="16.5">
      <c r="B35" s="1091" t="s">
        <v>102</v>
      </c>
      <c r="C35" s="1089"/>
      <c r="D35" s="1090"/>
    </row>
    <row r="36" spans="2:4" ht="16.5">
      <c r="B36" s="1091" t="s">
        <v>103</v>
      </c>
      <c r="C36" s="1089"/>
      <c r="D36" s="1090"/>
    </row>
    <row r="37" spans="2:4" ht="16.5">
      <c r="B37" s="1127"/>
      <c r="C37" s="1128"/>
      <c r="D37" s="1129"/>
    </row>
    <row r="49" spans="17:17">
      <c r="Q49" s="962"/>
    </row>
  </sheetData>
  <mergeCells count="9">
    <mergeCell ref="M4:P6"/>
    <mergeCell ref="B31:D31"/>
    <mergeCell ref="B37:D37"/>
    <mergeCell ref="B4:J21"/>
    <mergeCell ref="B25:D25"/>
    <mergeCell ref="B27:D27"/>
    <mergeCell ref="B28:D28"/>
    <mergeCell ref="B29:D29"/>
    <mergeCell ref="B30:D30"/>
  </mergeCells>
  <phoneticPr fontId="188" type="noConversion"/>
  <hyperlinks>
    <hyperlink ref="B27:D27" location="概述!A1" display="概述" xr:uid="{00000000-0004-0000-0300-000000000000}"/>
    <hyperlink ref="B28:D28" location="会计基础知识与FAQ!A1" display="会计基础知识与Q&amp;A" xr:uid="{00000000-0004-0000-0300-000001000000}"/>
    <hyperlink ref="B29:D29" location="'Review checklist'!A1" display="Review checklist" xr:uid="{00000000-0004-0000-0300-000002000000}"/>
    <hyperlink ref="B30:D30" location="汇总!A1" display="汇总" xr:uid="{00000000-0004-0000-0300-000003000000}"/>
    <hyperlink ref="B31:D31" location="'Uexp.00 Lead'!A1" display="K.00 Lead Sheet" xr:uid="{00000000-0004-0000-0300-000004000000}"/>
    <hyperlink ref="B32" location="'VC.00 销售费用BKD'!A1" display="VC.00 销售费用BKD" xr:uid="{55C38D60-6593-4487-BEFD-470F17725432}"/>
    <hyperlink ref="B33" location="'VD.00 管理费用BKD'!A1" display="VD.00 管理费用BKD" xr:uid="{FF5681FF-08B6-48AF-B6B2-8FA0361CFF12}"/>
    <hyperlink ref="B34" location="'VC&amp;VD.01.2 TOD 年审'!A1" display="VC&amp;VD.01.2 TOD 年审" xr:uid="{48CAA992-9E5B-4DE4-84E6-90BE1ACF7103}"/>
    <hyperlink ref="B35" location="'VD.01.3 复核法律费用'!A1" display="VD.01.3 复核法律费用" xr:uid="{3A8FF2D6-01F0-4B67-8651-F264F1DF9EC1}"/>
    <hyperlink ref="B36" location="'VC&amp;VD.01.4 截止性测试'!A1" display="VC&amp;VD.01.4 截止性测试" xr:uid="{F122F7E4-EB7B-4922-977D-DDA6607F1D34}"/>
    <hyperlink ref="M7" r:id="rId1" xr:uid="{FC692A60-FE85-4DB6-A5EB-9B9003340BA8}"/>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Q53"/>
  <sheetViews>
    <sheetView showGridLines="0" topLeftCell="A13" zoomScale="85" zoomScaleNormal="70" workbookViewId="0">
      <selection activeCell="H19" sqref="H19:I19"/>
    </sheetView>
  </sheetViews>
  <sheetFormatPr defaultColWidth="9" defaultRowHeight="16.5" customHeight="1"/>
  <cols>
    <col min="1" max="2" width="5.85546875" style="496" customWidth="1"/>
    <col min="3" max="3" width="30.7109375" style="496" customWidth="1"/>
    <col min="4" max="4" width="63.42578125" style="496" customWidth="1"/>
    <col min="5" max="5" width="25" style="496" customWidth="1"/>
    <col min="6" max="6" width="56.42578125" style="588" customWidth="1"/>
    <col min="7" max="7" width="34.140625" style="496" customWidth="1"/>
    <col min="8" max="8" width="39.85546875" style="496" customWidth="1"/>
    <col min="9" max="9" width="14.28515625" style="496" customWidth="1"/>
    <col min="10" max="10" width="63.85546875" style="496" customWidth="1"/>
    <col min="11" max="11" width="46" style="496" customWidth="1"/>
    <col min="12" max="12" width="39" style="496" customWidth="1"/>
    <col min="13" max="13" width="32.7109375" style="496" customWidth="1"/>
    <col min="14" max="14" width="34" style="496" customWidth="1"/>
    <col min="15" max="15" width="29.42578125" style="496" customWidth="1"/>
    <col min="16" max="17" width="11.85546875" style="496" customWidth="1"/>
    <col min="18" max="16383" width="8.85546875" style="496"/>
    <col min="16384" max="16384" width="9.85546875" style="496" customWidth="1"/>
  </cols>
  <sheetData>
    <row r="2" spans="1:9" ht="20.100000000000001">
      <c r="B2" s="493" t="s">
        <v>104</v>
      </c>
    </row>
    <row r="3" spans="1:9" ht="14.45">
      <c r="B3" s="708" t="s">
        <v>1</v>
      </c>
      <c r="C3" s="709" t="s">
        <v>105</v>
      </c>
      <c r="D3" s="709" t="s">
        <v>106</v>
      </c>
      <c r="E3" s="709" t="s">
        <v>107</v>
      </c>
      <c r="F3" s="710" t="s">
        <v>108</v>
      </c>
      <c r="G3" s="709" t="s">
        <v>109</v>
      </c>
      <c r="H3" s="711" t="s">
        <v>7</v>
      </c>
    </row>
    <row r="4" spans="1:9" ht="43.5">
      <c r="B4" s="596">
        <v>1</v>
      </c>
      <c r="C4" s="590" t="s">
        <v>110</v>
      </c>
      <c r="D4" s="591" t="s">
        <v>111</v>
      </c>
      <c r="E4" s="599" t="s">
        <v>47</v>
      </c>
      <c r="F4" s="589" t="s">
        <v>112</v>
      </c>
      <c r="G4" s="590" t="s">
        <v>113</v>
      </c>
      <c r="H4" s="597"/>
    </row>
    <row r="5" spans="1:9" ht="53.45" customHeight="1">
      <c r="B5" s="1147">
        <v>2</v>
      </c>
      <c r="C5" s="1149" t="s">
        <v>114</v>
      </c>
      <c r="D5" s="1151" t="s">
        <v>115</v>
      </c>
      <c r="E5" s="599" t="s">
        <v>99</v>
      </c>
      <c r="F5" s="1153" t="s">
        <v>116</v>
      </c>
      <c r="G5" s="1155" t="s">
        <v>117</v>
      </c>
      <c r="H5" s="1145"/>
    </row>
    <row r="6" spans="1:9" ht="84.75" customHeight="1">
      <c r="B6" s="1148"/>
      <c r="C6" s="1150"/>
      <c r="D6" s="1152"/>
      <c r="E6" s="599" t="s">
        <v>100</v>
      </c>
      <c r="F6" s="1154"/>
      <c r="G6" s="1156"/>
      <c r="H6" s="1146"/>
    </row>
    <row r="7" spans="1:9" ht="40.5" customHeight="1">
      <c r="B7" s="596">
        <v>3</v>
      </c>
      <c r="C7" s="592" t="s">
        <v>118</v>
      </c>
      <c r="D7" s="593" t="s">
        <v>119</v>
      </c>
      <c r="E7" s="599" t="s">
        <v>120</v>
      </c>
      <c r="F7" s="600" t="s">
        <v>121</v>
      </c>
      <c r="G7" s="589" t="s">
        <v>122</v>
      </c>
      <c r="H7" s="597"/>
    </row>
    <row r="8" spans="1:9" ht="113.25" customHeight="1">
      <c r="B8" s="596">
        <v>4</v>
      </c>
      <c r="C8" s="594" t="s">
        <v>123</v>
      </c>
      <c r="D8" s="595" t="s">
        <v>124</v>
      </c>
      <c r="E8" s="599" t="s">
        <v>125</v>
      </c>
      <c r="F8" s="608" t="s">
        <v>126</v>
      </c>
      <c r="G8" s="609" t="s">
        <v>127</v>
      </c>
      <c r="H8" s="597"/>
    </row>
    <row r="9" spans="1:9" ht="160.5" customHeight="1">
      <c r="B9" s="596">
        <v>5</v>
      </c>
      <c r="C9" s="594" t="s">
        <v>128</v>
      </c>
      <c r="D9" s="595" t="s">
        <v>129</v>
      </c>
      <c r="E9" s="599" t="s">
        <v>102</v>
      </c>
      <c r="F9" s="610" t="s">
        <v>130</v>
      </c>
      <c r="G9" s="611" t="s">
        <v>131</v>
      </c>
      <c r="H9" s="598"/>
    </row>
    <row r="10" spans="1:9" ht="29.1">
      <c r="B10" s="968">
        <v>6</v>
      </c>
      <c r="C10" s="969" t="s">
        <v>132</v>
      </c>
      <c r="D10" s="970" t="s">
        <v>133</v>
      </c>
      <c r="E10" s="971" t="s">
        <v>103</v>
      </c>
      <c r="F10" s="972" t="s">
        <v>134</v>
      </c>
      <c r="G10" s="973" t="s">
        <v>135</v>
      </c>
      <c r="H10" s="974"/>
    </row>
    <row r="11" spans="1:9" ht="14.45">
      <c r="B11" s="532"/>
      <c r="G11" s="606"/>
    </row>
    <row r="12" spans="1:9" ht="18.600000000000001">
      <c r="A12" s="533"/>
      <c r="B12" s="533"/>
      <c r="G12" s="588"/>
      <c r="H12" s="534"/>
      <c r="I12" s="534"/>
    </row>
    <row r="13" spans="1:9" ht="20.100000000000001">
      <c r="A13" s="533"/>
      <c r="B13" s="493" t="s">
        <v>136</v>
      </c>
    </row>
    <row r="14" spans="1:9" ht="16.5" customHeight="1" thickBot="1"/>
    <row r="15" spans="1:9" ht="16.5" customHeight="1">
      <c r="B15" s="953" t="s">
        <v>1</v>
      </c>
      <c r="C15" s="1092" t="s">
        <v>137</v>
      </c>
      <c r="D15" s="954" t="s">
        <v>138</v>
      </c>
      <c r="E15" s="1157" t="s">
        <v>139</v>
      </c>
      <c r="F15" s="1157"/>
      <c r="G15" s="1157"/>
      <c r="H15" s="1158" t="s">
        <v>140</v>
      </c>
      <c r="I15" s="1159"/>
    </row>
    <row r="16" spans="1:9" ht="16.5" customHeight="1">
      <c r="B16" s="955">
        <v>1</v>
      </c>
      <c r="C16" s="951" t="s">
        <v>141</v>
      </c>
      <c r="D16" s="952" t="s">
        <v>142</v>
      </c>
      <c r="E16" s="1160" t="s">
        <v>143</v>
      </c>
      <c r="F16" s="1160"/>
      <c r="G16" s="1160"/>
      <c r="H16" s="1161" t="s">
        <v>144</v>
      </c>
      <c r="I16" s="1162"/>
    </row>
    <row r="17" spans="2:9" ht="16.5" customHeight="1">
      <c r="B17" s="955">
        <v>2</v>
      </c>
      <c r="C17" s="951" t="s">
        <v>141</v>
      </c>
      <c r="D17" s="952" t="s">
        <v>145</v>
      </c>
      <c r="E17" s="1160" t="s">
        <v>146</v>
      </c>
      <c r="F17" s="1160"/>
      <c r="G17" s="1160"/>
      <c r="H17" s="1161" t="s">
        <v>147</v>
      </c>
      <c r="I17" s="1162"/>
    </row>
    <row r="18" spans="2:9" ht="16.5" customHeight="1">
      <c r="B18" s="955">
        <v>3</v>
      </c>
      <c r="C18" s="951" t="s">
        <v>141</v>
      </c>
      <c r="D18" s="952" t="s">
        <v>148</v>
      </c>
      <c r="E18" s="1163" t="s">
        <v>149</v>
      </c>
      <c r="F18" s="1163"/>
      <c r="G18" s="1163"/>
      <c r="H18" s="1161" t="s">
        <v>150</v>
      </c>
      <c r="I18" s="1162"/>
    </row>
    <row r="19" spans="2:9" ht="16.5" customHeight="1">
      <c r="B19" s="955">
        <v>4</v>
      </c>
      <c r="C19" s="951" t="s">
        <v>141</v>
      </c>
      <c r="D19" s="952" t="s">
        <v>151</v>
      </c>
      <c r="E19" s="1163" t="s">
        <v>152</v>
      </c>
      <c r="F19" s="1163"/>
      <c r="G19" s="1163"/>
      <c r="H19" s="1161" t="s">
        <v>153</v>
      </c>
      <c r="I19" s="1162"/>
    </row>
    <row r="20" spans="2:9" ht="27" customHeight="1">
      <c r="B20" s="955">
        <v>5</v>
      </c>
      <c r="C20" s="951" t="s">
        <v>154</v>
      </c>
      <c r="D20" s="952" t="s">
        <v>155</v>
      </c>
      <c r="E20" s="1164" t="s">
        <v>156</v>
      </c>
      <c r="F20" s="1164"/>
      <c r="G20" s="1164"/>
      <c r="H20" s="1165" t="s">
        <v>157</v>
      </c>
      <c r="I20" s="1166"/>
    </row>
    <row r="21" spans="2:9" ht="27" customHeight="1">
      <c r="B21" s="955">
        <v>6</v>
      </c>
      <c r="C21" s="951" t="s">
        <v>154</v>
      </c>
      <c r="D21" s="952" t="s">
        <v>158</v>
      </c>
      <c r="E21" s="1164" t="s">
        <v>156</v>
      </c>
      <c r="F21" s="1164"/>
      <c r="G21" s="1164"/>
      <c r="H21" s="1165" t="s">
        <v>157</v>
      </c>
      <c r="I21" s="1166"/>
    </row>
    <row r="22" spans="2:9" ht="27" customHeight="1">
      <c r="B22" s="955">
        <v>7</v>
      </c>
      <c r="C22" s="951" t="s">
        <v>154</v>
      </c>
      <c r="D22" s="952" t="s">
        <v>159</v>
      </c>
      <c r="E22" s="1164" t="s">
        <v>156</v>
      </c>
      <c r="F22" s="1164"/>
      <c r="G22" s="1164"/>
      <c r="H22" s="1165" t="s">
        <v>157</v>
      </c>
      <c r="I22" s="1166"/>
    </row>
    <row r="23" spans="2:9" ht="27" customHeight="1" thickBot="1">
      <c r="B23" s="975">
        <v>8</v>
      </c>
      <c r="C23" s="976" t="s">
        <v>154</v>
      </c>
      <c r="D23" s="977" t="s">
        <v>160</v>
      </c>
      <c r="E23" s="1167" t="s">
        <v>156</v>
      </c>
      <c r="F23" s="1167"/>
      <c r="G23" s="1167"/>
      <c r="H23" s="1168" t="s">
        <v>157</v>
      </c>
      <c r="I23" s="1169"/>
    </row>
    <row r="26" spans="2:9" ht="17.25" customHeight="1"/>
    <row r="53" spans="17:17" ht="16.5" customHeight="1">
      <c r="Q53" s="961" t="s">
        <v>161</v>
      </c>
    </row>
  </sheetData>
  <mergeCells count="24">
    <mergeCell ref="E21:G21"/>
    <mergeCell ref="H21:I21"/>
    <mergeCell ref="E22:G22"/>
    <mergeCell ref="H22:I22"/>
    <mergeCell ref="E23:G23"/>
    <mergeCell ref="H23:I23"/>
    <mergeCell ref="E18:G18"/>
    <mergeCell ref="H18:I18"/>
    <mergeCell ref="E19:G19"/>
    <mergeCell ref="H19:I19"/>
    <mergeCell ref="E20:G20"/>
    <mergeCell ref="H20:I20"/>
    <mergeCell ref="E15:G15"/>
    <mergeCell ref="H15:I15"/>
    <mergeCell ref="E16:G16"/>
    <mergeCell ref="H16:I16"/>
    <mergeCell ref="E17:G17"/>
    <mergeCell ref="H17:I17"/>
    <mergeCell ref="H5:H6"/>
    <mergeCell ref="B5:B6"/>
    <mergeCell ref="C5:C6"/>
    <mergeCell ref="D5:D6"/>
    <mergeCell ref="F5:F6"/>
    <mergeCell ref="G5:G6"/>
  </mergeCells>
  <phoneticPr fontId="188" type="noConversion"/>
  <hyperlinks>
    <hyperlink ref="E4" location="'Uexp.00 Lead'!A1" display="Uexp.00 Lead" xr:uid="{975D1833-A3B8-4EE0-AE48-DEBA99BE04A4}"/>
    <hyperlink ref="E5" location="'VC.00 销售费用BKD'!A1" display="VC.00 销售费用BKD" xr:uid="{ACCBB6D9-9F69-40B4-8B92-60B63E2C2E1A}"/>
    <hyperlink ref="E6" location="'VD.00 管理费用BKD'!A1" display="VD.00 管理费用BKD" xr:uid="{FD3797F7-12B0-47A8-B54D-3C61C50BFAB6}"/>
    <hyperlink ref="E9" location="'VD.01.3 复核法律费用'!A1" display="VD.01.3 复核法律费用" xr:uid="{40706999-7A8C-49C2-AE35-2B057BA01C7D}"/>
    <hyperlink ref="E10" location="'VC&amp;VD.01.4 截止性测试'!A1" display="VC&amp;VD.01.4 截止性测试" xr:uid="{BF461AC1-8F54-4BB0-A0A2-3407A9498E32}"/>
    <hyperlink ref="H19" r:id="rId1" display="1_Practical PSP_Uexp_费用明细账" xr:uid="{5D09DDC6-4A85-4E8E-97C7-AA30C1FBE72B}"/>
    <hyperlink ref="H18:I18" r:id="rId2" display="Practical PSP_Uexp_XYZ公司_费用抽样样本池" xr:uid="{C956026D-A955-43B3-A8BE-FD065001C4BB}"/>
    <hyperlink ref="H17:I17" r:id="rId3" display="Practical PSP_Uexp 科目余额表" xr:uid="{00EDD0C9-3829-4FC0-8CE3-A4107CD78CFE}"/>
    <hyperlink ref="H16:I16" r:id="rId4" display="Practical PSP_Uexp 利润表" xr:uid="{BFEBF93D-6B83-49C5-84C8-F237813319C8}"/>
    <hyperlink ref="H19:I19" r:id="rId5" display="Practical PSP_Uexp_费用明细账" xr:uid="{2BBB309E-340C-4A0F-A4ED-B42E731ADCB8}"/>
    <hyperlink ref="E8" location="'VC&amp;VD.01.2 TOD 年审'!A1" display="VC&amp;VD.01.2 TOD" xr:uid="{1F8F305C-F34C-45D8-880F-12782AE5AF9A}"/>
  </hyperlinks>
  <pageMargins left="0.7" right="0.7" top="0.75" bottom="0.75" header="0.3" footer="0.3"/>
  <pageSetup paperSize="9" orientation="portrait" horizontalDpi="3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AS77"/>
  <sheetViews>
    <sheetView showGridLines="0" zoomScale="70" zoomScaleNormal="70" workbookViewId="0">
      <selection activeCell="H52" sqref="H52"/>
    </sheetView>
  </sheetViews>
  <sheetFormatPr defaultColWidth="9.42578125" defaultRowHeight="14.45"/>
  <cols>
    <col min="1" max="1" width="6.42578125" style="496" customWidth="1"/>
    <col min="2" max="2" width="26.85546875" style="496" customWidth="1"/>
    <col min="3" max="3" width="34.42578125" style="496" customWidth="1"/>
    <col min="4" max="6" width="17.85546875" style="496" customWidth="1"/>
    <col min="7" max="7" width="15.42578125" style="496" customWidth="1"/>
    <col min="8" max="11" width="9.42578125" style="496"/>
    <col min="12" max="12" width="12" style="496" customWidth="1"/>
    <col min="13" max="15" width="9.42578125" style="496"/>
    <col min="16" max="16" width="10.7109375" style="496" customWidth="1"/>
    <col min="17" max="16384" width="9.42578125" style="496"/>
  </cols>
  <sheetData>
    <row r="3" spans="1:16" ht="15" thickBot="1">
      <c r="A3" s="497" t="s">
        <v>162</v>
      </c>
      <c r="B3" s="497" t="s">
        <v>163</v>
      </c>
    </row>
    <row r="4" spans="1:16">
      <c r="B4" s="1172" t="s">
        <v>164</v>
      </c>
      <c r="C4" s="1173"/>
      <c r="D4" s="1173"/>
      <c r="E4" s="1173"/>
      <c r="F4" s="1173"/>
      <c r="G4" s="1173"/>
      <c r="H4" s="1173"/>
      <c r="I4" s="1173"/>
      <c r="J4" s="1173"/>
      <c r="K4" s="1173"/>
      <c r="L4" s="1173"/>
      <c r="M4" s="1173"/>
      <c r="N4" s="1173"/>
      <c r="O4" s="1173"/>
      <c r="P4" s="1174"/>
    </row>
    <row r="5" spans="1:16">
      <c r="B5" s="1175"/>
      <c r="C5" s="1176"/>
      <c r="D5" s="1176"/>
      <c r="E5" s="1176"/>
      <c r="F5" s="1176"/>
      <c r="G5" s="1176"/>
      <c r="H5" s="1176"/>
      <c r="I5" s="1176"/>
      <c r="J5" s="1176"/>
      <c r="K5" s="1176"/>
      <c r="L5" s="1176"/>
      <c r="M5" s="1176"/>
      <c r="N5" s="1176"/>
      <c r="O5" s="1176"/>
      <c r="P5" s="1177"/>
    </row>
    <row r="6" spans="1:16" ht="16.5" customHeight="1">
      <c r="B6" s="1175"/>
      <c r="C6" s="1176"/>
      <c r="D6" s="1176"/>
      <c r="E6" s="1176"/>
      <c r="F6" s="1176"/>
      <c r="G6" s="1176"/>
      <c r="H6" s="1176"/>
      <c r="I6" s="1176"/>
      <c r="J6" s="1176"/>
      <c r="K6" s="1176"/>
      <c r="L6" s="1176"/>
      <c r="M6" s="1176"/>
      <c r="N6" s="1176"/>
      <c r="O6" s="1176"/>
      <c r="P6" s="1177"/>
    </row>
    <row r="7" spans="1:16">
      <c r="B7" s="498" t="s">
        <v>165</v>
      </c>
      <c r="C7" s="499"/>
      <c r="D7" s="499"/>
      <c r="E7" s="499"/>
      <c r="F7" s="499"/>
      <c r="G7" s="499"/>
      <c r="H7" s="499"/>
      <c r="I7" s="499"/>
      <c r="J7" s="499"/>
      <c r="K7" s="499"/>
      <c r="L7" s="499"/>
      <c r="M7" s="499"/>
      <c r="N7" s="499"/>
      <c r="O7" s="499"/>
      <c r="P7" s="516"/>
    </row>
    <row r="8" spans="1:16" ht="33" customHeight="1">
      <c r="B8" s="1184" t="s">
        <v>166</v>
      </c>
      <c r="C8" s="1185"/>
      <c r="D8" s="1185"/>
      <c r="E8" s="1185"/>
      <c r="F8" s="1185"/>
      <c r="G8" s="1185"/>
      <c r="H8" s="1185"/>
      <c r="I8" s="1185"/>
      <c r="J8" s="1185"/>
      <c r="K8" s="1185"/>
      <c r="L8" s="1185"/>
      <c r="M8" s="1185"/>
      <c r="N8" s="1185"/>
      <c r="O8" s="1185"/>
      <c r="P8" s="1186"/>
    </row>
    <row r="9" spans="1:16">
      <c r="B9" s="500" t="s">
        <v>167</v>
      </c>
      <c r="C9" s="499"/>
      <c r="D9" s="499"/>
      <c r="E9" s="499"/>
      <c r="F9" s="499"/>
      <c r="G9" s="499"/>
      <c r="H9" s="499"/>
      <c r="I9" s="499"/>
      <c r="J9" s="499"/>
      <c r="K9" s="499"/>
      <c r="L9" s="499"/>
      <c r="M9" s="499"/>
      <c r="N9" s="499"/>
      <c r="O9" s="499"/>
      <c r="P9" s="516"/>
    </row>
    <row r="10" spans="1:16" ht="45.75" customHeight="1">
      <c r="B10" s="1184" t="s">
        <v>168</v>
      </c>
      <c r="C10" s="1185"/>
      <c r="D10" s="1185"/>
      <c r="E10" s="1185"/>
      <c r="F10" s="1185"/>
      <c r="G10" s="1185"/>
      <c r="H10" s="1185"/>
      <c r="I10" s="1185"/>
      <c r="J10" s="1185"/>
      <c r="K10" s="1185"/>
      <c r="L10" s="1185"/>
      <c r="M10" s="1185"/>
      <c r="N10" s="1185"/>
      <c r="O10" s="1185"/>
      <c r="P10" s="1186"/>
    </row>
    <row r="11" spans="1:16">
      <c r="B11" s="500" t="s">
        <v>169</v>
      </c>
      <c r="C11" s="499"/>
      <c r="D11" s="499"/>
      <c r="E11" s="499"/>
      <c r="F11" s="499"/>
      <c r="G11" s="499"/>
      <c r="H11" s="499"/>
      <c r="I11" s="499"/>
      <c r="J11" s="499"/>
      <c r="K11" s="499"/>
      <c r="L11" s="499"/>
      <c r="M11" s="499"/>
      <c r="N11" s="499"/>
      <c r="O11" s="499"/>
      <c r="P11" s="516"/>
    </row>
    <row r="12" spans="1:16">
      <c r="B12" s="501"/>
      <c r="C12" s="499"/>
      <c r="D12" s="499"/>
      <c r="E12" s="499"/>
      <c r="F12" s="499"/>
      <c r="G12" s="499"/>
      <c r="H12" s="499"/>
      <c r="I12" s="499"/>
      <c r="J12" s="499"/>
      <c r="K12" s="499"/>
      <c r="L12" s="499"/>
      <c r="M12" s="499"/>
      <c r="N12" s="499"/>
      <c r="O12" s="499"/>
      <c r="P12" s="516"/>
    </row>
    <row r="13" spans="1:16">
      <c r="B13" s="500" t="s">
        <v>170</v>
      </c>
      <c r="C13" s="499"/>
      <c r="D13" s="499"/>
      <c r="E13" s="499"/>
      <c r="F13" s="499"/>
      <c r="G13" s="499"/>
      <c r="H13" s="499"/>
      <c r="I13" s="499"/>
      <c r="J13" s="499"/>
      <c r="K13" s="499"/>
      <c r="L13" s="499"/>
      <c r="M13" s="499"/>
      <c r="N13" s="499"/>
      <c r="O13" s="499"/>
      <c r="P13" s="516"/>
    </row>
    <row r="14" spans="1:16">
      <c r="B14" s="501"/>
      <c r="C14" s="499"/>
      <c r="D14" s="499"/>
      <c r="E14" s="499"/>
      <c r="F14" s="502"/>
      <c r="G14" s="499"/>
      <c r="H14" s="499"/>
      <c r="I14" s="499"/>
      <c r="J14" s="499"/>
      <c r="K14" s="499"/>
      <c r="L14" s="499"/>
      <c r="M14" s="499"/>
      <c r="N14" s="499"/>
      <c r="O14" s="499"/>
      <c r="P14" s="516"/>
    </row>
    <row r="15" spans="1:16">
      <c r="B15" s="500" t="s">
        <v>171</v>
      </c>
      <c r="C15" s="499"/>
      <c r="D15" s="503"/>
      <c r="E15" s="503"/>
      <c r="F15" s="503"/>
      <c r="G15" s="503"/>
      <c r="H15" s="499"/>
      <c r="I15" s="499"/>
      <c r="J15" s="499"/>
      <c r="K15" s="499"/>
      <c r="L15" s="499"/>
      <c r="M15" s="499"/>
      <c r="N15" s="499"/>
      <c r="O15" s="499"/>
      <c r="P15" s="516"/>
    </row>
    <row r="16" spans="1:16">
      <c r="B16" s="500" t="s">
        <v>172</v>
      </c>
      <c r="C16" s="499"/>
      <c r="D16" s="503"/>
      <c r="E16" s="503"/>
      <c r="F16" s="503"/>
      <c r="G16" s="503"/>
      <c r="H16" s="499"/>
      <c r="I16" s="499"/>
      <c r="J16" s="499"/>
      <c r="K16" s="499"/>
      <c r="L16" s="499"/>
      <c r="M16" s="499"/>
      <c r="N16" s="499"/>
      <c r="O16" s="499"/>
      <c r="P16" s="516"/>
    </row>
    <row r="17" spans="2:16">
      <c r="B17" s="500" t="s">
        <v>173</v>
      </c>
      <c r="C17" s="502"/>
      <c r="D17" s="503"/>
      <c r="E17" s="503"/>
      <c r="F17" s="503"/>
      <c r="G17" s="503"/>
      <c r="H17" s="502"/>
      <c r="I17" s="502"/>
      <c r="J17" s="502"/>
      <c r="K17" s="502"/>
      <c r="L17" s="502"/>
      <c r="M17" s="502"/>
      <c r="N17" s="502"/>
      <c r="O17" s="502"/>
      <c r="P17" s="517"/>
    </row>
    <row r="18" spans="2:16">
      <c r="B18" s="501"/>
      <c r="C18" s="502"/>
      <c r="D18" s="503"/>
      <c r="E18" s="503"/>
      <c r="F18" s="503"/>
      <c r="G18" s="503"/>
      <c r="H18" s="502"/>
      <c r="I18" s="502"/>
      <c r="J18" s="502"/>
      <c r="K18" s="502"/>
      <c r="L18" s="502"/>
      <c r="M18" s="502"/>
      <c r="N18" s="502"/>
      <c r="O18" s="502"/>
      <c r="P18" s="517"/>
    </row>
    <row r="19" spans="2:16">
      <c r="B19" s="500" t="s">
        <v>174</v>
      </c>
      <c r="C19" s="502"/>
      <c r="D19" s="503"/>
      <c r="E19" s="503"/>
      <c r="F19" s="503"/>
      <c r="G19" s="503"/>
      <c r="H19" s="502"/>
      <c r="I19" s="502"/>
      <c r="J19" s="502"/>
      <c r="K19" s="502"/>
      <c r="L19" s="502"/>
      <c r="M19" s="502"/>
      <c r="N19" s="502"/>
      <c r="O19" s="502"/>
      <c r="P19" s="517"/>
    </row>
    <row r="20" spans="2:16">
      <c r="B20" s="504"/>
      <c r="C20" s="502"/>
      <c r="D20" s="503"/>
      <c r="E20" s="503"/>
      <c r="F20" s="503"/>
      <c r="G20" s="503"/>
      <c r="H20" s="502"/>
      <c r="I20" s="502"/>
      <c r="J20" s="502"/>
      <c r="K20" s="502"/>
      <c r="L20" s="502"/>
      <c r="M20" s="502"/>
      <c r="N20" s="502"/>
      <c r="O20" s="502"/>
      <c r="P20" s="517"/>
    </row>
    <row r="21" spans="2:16">
      <c r="B21" s="498" t="s">
        <v>175</v>
      </c>
      <c r="C21" s="502"/>
      <c r="D21" s="503"/>
      <c r="E21" s="503"/>
      <c r="F21" s="503"/>
      <c r="G21" s="503"/>
      <c r="H21" s="502"/>
      <c r="I21" s="502"/>
      <c r="J21" s="502"/>
      <c r="K21" s="502"/>
      <c r="L21" s="502"/>
      <c r="M21" s="502"/>
      <c r="N21" s="502"/>
      <c r="O21" s="502"/>
      <c r="P21" s="517"/>
    </row>
    <row r="22" spans="2:16" s="494" customFormat="1" ht="51" customHeight="1">
      <c r="B22" s="1187" t="s">
        <v>176</v>
      </c>
      <c r="C22" s="1188"/>
      <c r="D22" s="1188"/>
      <c r="E22" s="1188"/>
      <c r="F22" s="1188"/>
      <c r="G22" s="1188"/>
      <c r="H22" s="1188"/>
      <c r="I22" s="1188"/>
      <c r="J22" s="1188"/>
      <c r="K22" s="1188"/>
      <c r="L22" s="1188"/>
      <c r="M22" s="1188"/>
      <c r="N22" s="1188"/>
      <c r="O22" s="1188"/>
      <c r="P22" s="1189"/>
    </row>
    <row r="23" spans="2:16" s="495" customFormat="1">
      <c r="B23" s="505" t="s">
        <v>177</v>
      </c>
      <c r="D23" s="506"/>
      <c r="E23" s="506"/>
      <c r="F23" s="506"/>
      <c r="G23" s="506"/>
      <c r="P23" s="518"/>
    </row>
    <row r="24" spans="2:16" s="495" customFormat="1">
      <c r="B24" s="505" t="s">
        <v>178</v>
      </c>
      <c r="D24" s="506"/>
      <c r="E24" s="506"/>
      <c r="F24" s="506"/>
      <c r="G24" s="506"/>
      <c r="P24" s="518"/>
    </row>
    <row r="25" spans="2:16" s="495" customFormat="1">
      <c r="B25" s="501"/>
      <c r="D25" s="506"/>
      <c r="E25" s="506"/>
      <c r="F25" s="506"/>
      <c r="G25" s="506"/>
      <c r="P25" s="518"/>
    </row>
    <row r="26" spans="2:16" s="495" customFormat="1">
      <c r="B26" s="505" t="s">
        <v>170</v>
      </c>
      <c r="D26" s="506"/>
      <c r="E26" s="506"/>
      <c r="F26" s="506"/>
      <c r="G26" s="506"/>
      <c r="P26" s="518"/>
    </row>
    <row r="27" spans="2:16" s="495" customFormat="1">
      <c r="B27" s="501"/>
      <c r="D27" s="506"/>
      <c r="E27" s="506"/>
      <c r="F27" s="506"/>
      <c r="G27" s="506"/>
      <c r="P27" s="518"/>
    </row>
    <row r="28" spans="2:16" s="495" customFormat="1">
      <c r="B28" s="505" t="s">
        <v>179</v>
      </c>
      <c r="D28" s="506"/>
      <c r="E28" s="506"/>
      <c r="F28" s="506"/>
      <c r="G28" s="506"/>
      <c r="P28" s="518"/>
    </row>
    <row r="29" spans="2:16" s="495" customFormat="1">
      <c r="B29" s="505" t="s">
        <v>180</v>
      </c>
      <c r="D29" s="506"/>
      <c r="E29" s="506"/>
      <c r="F29" s="506"/>
      <c r="G29" s="506"/>
      <c r="P29" s="518"/>
    </row>
    <row r="30" spans="2:16" s="495" customFormat="1">
      <c r="B30" s="505" t="s">
        <v>181</v>
      </c>
      <c r="D30" s="506"/>
      <c r="E30" s="506"/>
      <c r="F30" s="506"/>
      <c r="G30" s="506"/>
      <c r="P30" s="518"/>
    </row>
    <row r="31" spans="2:16" s="495" customFormat="1">
      <c r="B31" s="505" t="s">
        <v>182</v>
      </c>
      <c r="D31" s="506"/>
      <c r="E31" s="506"/>
      <c r="F31" s="506"/>
      <c r="G31" s="506"/>
      <c r="P31" s="518"/>
    </row>
    <row r="32" spans="2:16" s="495" customFormat="1">
      <c r="B32" s="505" t="s">
        <v>183</v>
      </c>
      <c r="D32" s="506"/>
      <c r="E32" s="506"/>
      <c r="F32" s="506"/>
      <c r="G32" s="506"/>
      <c r="P32" s="518"/>
    </row>
    <row r="33" spans="1:45" s="495" customFormat="1">
      <c r="B33" s="505" t="s">
        <v>184</v>
      </c>
      <c r="D33" s="506"/>
      <c r="E33" s="506"/>
      <c r="F33" s="506"/>
      <c r="G33" s="506"/>
      <c r="P33" s="518"/>
    </row>
    <row r="34" spans="1:45" s="495" customFormat="1">
      <c r="B34" s="501"/>
      <c r="D34" s="506"/>
      <c r="E34" s="506"/>
      <c r="F34" s="506"/>
      <c r="G34" s="506"/>
      <c r="P34" s="518"/>
    </row>
    <row r="35" spans="1:45" s="495" customFormat="1">
      <c r="B35" s="505" t="s">
        <v>185</v>
      </c>
      <c r="D35" s="506"/>
      <c r="E35" s="506"/>
      <c r="F35" s="506"/>
      <c r="G35" s="506"/>
      <c r="P35" s="518"/>
    </row>
    <row r="36" spans="1:45">
      <c r="B36" s="507"/>
      <c r="C36" s="502"/>
      <c r="D36" s="503"/>
      <c r="E36" s="503"/>
      <c r="F36" s="503"/>
      <c r="G36" s="503"/>
      <c r="H36" s="502"/>
      <c r="I36" s="502"/>
      <c r="J36" s="502"/>
      <c r="K36" s="502"/>
      <c r="L36" s="502"/>
      <c r="M36" s="502"/>
      <c r="N36" s="502"/>
      <c r="O36" s="502"/>
      <c r="P36" s="517"/>
    </row>
    <row r="37" spans="1:45">
      <c r="B37" s="508"/>
      <c r="C37" s="502"/>
      <c r="D37" s="502"/>
      <c r="E37" s="502"/>
      <c r="F37" s="502"/>
      <c r="G37" s="502"/>
      <c r="H37" s="502"/>
      <c r="I37" s="502"/>
      <c r="J37" s="502"/>
      <c r="K37" s="502"/>
      <c r="L37" s="502"/>
      <c r="M37" s="502"/>
      <c r="N37" s="502"/>
      <c r="O37" s="502"/>
      <c r="P37" s="517"/>
    </row>
    <row r="38" spans="1:45">
      <c r="B38" s="509"/>
      <c r="C38" s="510"/>
      <c r="D38" s="510"/>
      <c r="E38" s="510"/>
      <c r="F38" s="510"/>
      <c r="G38" s="510"/>
      <c r="H38" s="510"/>
      <c r="I38" s="510"/>
      <c r="J38" s="510"/>
      <c r="K38" s="510"/>
      <c r="L38" s="510"/>
      <c r="M38" s="510"/>
      <c r="N38" s="510"/>
      <c r="O38" s="510"/>
      <c r="P38" s="519"/>
    </row>
    <row r="42" spans="1:45" ht="15" thickBot="1">
      <c r="A42" s="497" t="s">
        <v>186</v>
      </c>
      <c r="B42" s="497" t="s">
        <v>187</v>
      </c>
    </row>
    <row r="43" spans="1:45" ht="15" thickBot="1">
      <c r="I43" s="520" t="s">
        <v>188</v>
      </c>
      <c r="J43" s="521"/>
      <c r="K43" s="521"/>
      <c r="L43" s="521"/>
      <c r="M43" s="521"/>
      <c r="N43" s="521"/>
      <c r="O43" s="521"/>
      <c r="P43" s="521"/>
      <c r="Q43" s="521"/>
      <c r="R43" s="521"/>
      <c r="S43" s="521"/>
      <c r="T43" s="521"/>
      <c r="U43" s="527"/>
      <c r="V43" s="527"/>
      <c r="W43" s="527"/>
      <c r="X43" s="527"/>
      <c r="Y43" s="527"/>
      <c r="Z43" s="527"/>
      <c r="AA43" s="527"/>
      <c r="AB43" s="527"/>
      <c r="AC43" s="527"/>
      <c r="AD43" s="527"/>
      <c r="AE43" s="527"/>
      <c r="AF43" s="527"/>
      <c r="AG43" s="527"/>
      <c r="AH43" s="527"/>
      <c r="AI43" s="527"/>
      <c r="AJ43" s="527"/>
      <c r="AK43" s="527"/>
      <c r="AL43" s="527"/>
      <c r="AM43" s="527"/>
      <c r="AN43" s="527"/>
      <c r="AO43" s="527"/>
      <c r="AP43" s="527"/>
      <c r="AQ43" s="527"/>
      <c r="AR43" s="527"/>
      <c r="AS43" s="528"/>
    </row>
    <row r="44" spans="1:45">
      <c r="B44" s="712" t="s">
        <v>189</v>
      </c>
      <c r="C44" s="713" t="s">
        <v>190</v>
      </c>
      <c r="D44" s="1190" t="s">
        <v>191</v>
      </c>
      <c r="E44" s="1190"/>
      <c r="F44" s="1191"/>
      <c r="I44" s="522" t="s">
        <v>192</v>
      </c>
      <c r="J44" s="444"/>
      <c r="R44" s="800" t="s">
        <v>193</v>
      </c>
      <c r="AA44" s="800" t="s">
        <v>194</v>
      </c>
      <c r="AJ44" s="800" t="s">
        <v>195</v>
      </c>
      <c r="AS44" s="529"/>
    </row>
    <row r="45" spans="1:45">
      <c r="B45" s="1031" t="s">
        <v>196</v>
      </c>
      <c r="C45" s="642" t="s">
        <v>197</v>
      </c>
      <c r="D45" s="1170" t="s">
        <v>198</v>
      </c>
      <c r="E45" s="1170"/>
      <c r="F45" s="1171"/>
      <c r="I45" s="523"/>
      <c r="AS45" s="529"/>
    </row>
    <row r="46" spans="1:45">
      <c r="B46" s="1031" t="s">
        <v>196</v>
      </c>
      <c r="C46" s="642" t="s">
        <v>199</v>
      </c>
      <c r="D46" s="1170" t="s">
        <v>200</v>
      </c>
      <c r="E46" s="1170"/>
      <c r="F46" s="1171"/>
      <c r="I46" s="523"/>
      <c r="AS46" s="529"/>
    </row>
    <row r="47" spans="1:45" ht="35.25" customHeight="1">
      <c r="B47" s="1195" t="s">
        <v>201</v>
      </c>
      <c r="C47" s="1197" t="s">
        <v>202</v>
      </c>
      <c r="D47" s="1178" t="s">
        <v>203</v>
      </c>
      <c r="E47" s="1178"/>
      <c r="F47" s="1179"/>
      <c r="G47" s="444"/>
      <c r="H47" s="444"/>
      <c r="I47" s="523"/>
      <c r="AS47" s="529"/>
    </row>
    <row r="48" spans="1:45" ht="21.75" customHeight="1">
      <c r="B48" s="1195"/>
      <c r="C48" s="1197"/>
      <c r="D48" s="1198" t="s">
        <v>204</v>
      </c>
      <c r="E48" s="1198"/>
      <c r="F48" s="1199"/>
      <c r="G48" s="444"/>
      <c r="H48" s="444"/>
      <c r="I48" s="523"/>
      <c r="AS48" s="529"/>
    </row>
    <row r="49" spans="1:45">
      <c r="B49" s="1195"/>
      <c r="C49" s="1197"/>
      <c r="D49" s="1198" t="s">
        <v>193</v>
      </c>
      <c r="E49" s="1198"/>
      <c r="F49" s="1199"/>
      <c r="G49" s="444"/>
      <c r="H49" s="444"/>
      <c r="I49" s="523"/>
      <c r="AS49" s="529"/>
    </row>
    <row r="50" spans="1:45" ht="21.75" customHeight="1">
      <c r="B50" s="1195"/>
      <c r="C50" s="1197"/>
      <c r="D50" s="1198" t="s">
        <v>205</v>
      </c>
      <c r="E50" s="1198"/>
      <c r="F50" s="1199"/>
      <c r="G50" s="444"/>
      <c r="H50" s="444"/>
      <c r="I50" s="524"/>
      <c r="J50" s="444"/>
      <c r="AS50" s="529"/>
    </row>
    <row r="51" spans="1:45">
      <c r="B51" s="1195"/>
      <c r="C51" s="1080" t="s">
        <v>206</v>
      </c>
      <c r="D51" s="1178" t="s">
        <v>207</v>
      </c>
      <c r="E51" s="1178"/>
      <c r="F51" s="1179"/>
      <c r="I51" s="523"/>
      <c r="AS51" s="529"/>
    </row>
    <row r="52" spans="1:45" ht="16.5" customHeight="1" thickBot="1">
      <c r="B52" s="1196"/>
      <c r="C52" s="1032"/>
      <c r="D52" s="1180" t="s">
        <v>208</v>
      </c>
      <c r="E52" s="1180"/>
      <c r="F52" s="1181"/>
      <c r="I52" s="523"/>
      <c r="Q52" s="961" t="s">
        <v>161</v>
      </c>
      <c r="AS52" s="529"/>
    </row>
    <row r="53" spans="1:45">
      <c r="B53" s="511"/>
      <c r="C53" s="512"/>
      <c r="D53" s="513"/>
      <c r="E53" s="513"/>
      <c r="F53" s="513"/>
      <c r="I53" s="523"/>
      <c r="AS53" s="529"/>
    </row>
    <row r="54" spans="1:45">
      <c r="A54" s="496" t="s">
        <v>209</v>
      </c>
      <c r="B54" s="497" t="s">
        <v>210</v>
      </c>
      <c r="I54" s="523"/>
      <c r="AS54" s="529"/>
    </row>
    <row r="55" spans="1:45" ht="15" thickBot="1">
      <c r="B55" s="497"/>
      <c r="I55" s="523"/>
      <c r="AS55" s="529"/>
    </row>
    <row r="56" spans="1:45" ht="15" thickBot="1">
      <c r="B56" s="514" t="s">
        <v>211</v>
      </c>
      <c r="C56" s="515" t="s">
        <v>190</v>
      </c>
      <c r="D56" s="1182" t="s">
        <v>7</v>
      </c>
      <c r="E56" s="1182"/>
      <c r="F56" s="1183"/>
      <c r="I56" s="523"/>
      <c r="AS56" s="529"/>
    </row>
    <row r="57" spans="1:45" ht="381" customHeight="1" thickBot="1">
      <c r="B57" s="714" t="s">
        <v>212</v>
      </c>
      <c r="C57" s="715" t="s">
        <v>213</v>
      </c>
      <c r="D57" s="1192" t="s">
        <v>214</v>
      </c>
      <c r="E57" s="1193"/>
      <c r="F57" s="1194"/>
      <c r="G57" s="444"/>
      <c r="I57" s="525"/>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30"/>
    </row>
    <row r="58" spans="1:45">
      <c r="B58" s="497"/>
    </row>
    <row r="61" spans="1:45">
      <c r="J61" s="444"/>
      <c r="K61" s="444"/>
      <c r="L61" s="444"/>
      <c r="M61" s="444"/>
      <c r="N61" s="444"/>
      <c r="O61" s="444"/>
    </row>
    <row r="62" spans="1:45" ht="16.5">
      <c r="B62" s="478" t="s">
        <v>215</v>
      </c>
      <c r="C62" s="478" t="s">
        <v>216</v>
      </c>
    </row>
    <row r="63" spans="1:45" ht="16.5">
      <c r="B63" s="478" t="s">
        <v>190</v>
      </c>
      <c r="C63" s="475" t="s">
        <v>217</v>
      </c>
    </row>
    <row r="64" spans="1:45" ht="16.5">
      <c r="B64" s="478"/>
      <c r="C64" s="531"/>
    </row>
    <row r="65" spans="2:3" ht="15">
      <c r="B65" s="480"/>
      <c r="C65" s="1097"/>
    </row>
    <row r="66" spans="2:3" ht="15">
      <c r="B66" s="480"/>
      <c r="C66" s="1097"/>
    </row>
    <row r="67" spans="2:3" ht="15">
      <c r="B67" s="480"/>
      <c r="C67" s="1097"/>
    </row>
    <row r="68" spans="2:3" ht="15">
      <c r="B68" s="480"/>
      <c r="C68" s="1097"/>
    </row>
    <row r="69" spans="2:3" ht="15">
      <c r="B69" s="480"/>
      <c r="C69" s="1097"/>
    </row>
    <row r="70" spans="2:3" ht="15">
      <c r="B70" s="480"/>
      <c r="C70" s="1097"/>
    </row>
    <row r="71" spans="2:3" ht="15">
      <c r="B71" s="480"/>
      <c r="C71" s="1097"/>
    </row>
    <row r="72" spans="2:3" ht="15">
      <c r="B72" s="480"/>
      <c r="C72" s="1097"/>
    </row>
    <row r="73" spans="2:3" ht="15">
      <c r="B73" s="480"/>
      <c r="C73" s="1097"/>
    </row>
    <row r="74" spans="2:3" ht="15">
      <c r="B74" s="480"/>
      <c r="C74" s="1097"/>
    </row>
    <row r="75" spans="2:3" ht="15">
      <c r="B75" s="480"/>
      <c r="C75" s="1097"/>
    </row>
    <row r="76" spans="2:3" ht="15">
      <c r="B76" s="480"/>
      <c r="C76" s="1097"/>
    </row>
    <row r="77" spans="2:3" ht="15">
      <c r="B77" s="480"/>
      <c r="C77" s="1097"/>
    </row>
  </sheetData>
  <mergeCells count="17">
    <mergeCell ref="D57:F57"/>
    <mergeCell ref="B47:B52"/>
    <mergeCell ref="C47:C50"/>
    <mergeCell ref="D46:F46"/>
    <mergeCell ref="D47:F47"/>
    <mergeCell ref="D48:F48"/>
    <mergeCell ref="D49:F49"/>
    <mergeCell ref="D50:F50"/>
    <mergeCell ref="D45:F45"/>
    <mergeCell ref="B4:P6"/>
    <mergeCell ref="D51:F51"/>
    <mergeCell ref="D52:F52"/>
    <mergeCell ref="D56:F56"/>
    <mergeCell ref="B8:P8"/>
    <mergeCell ref="B10:P10"/>
    <mergeCell ref="B22:P22"/>
    <mergeCell ref="D44:F44"/>
  </mergeCells>
  <phoneticPr fontId="188" type="noConversion"/>
  <hyperlinks>
    <hyperlink ref="C47" r:id="rId1" xr:uid="{00000000-0004-0000-0500-000000000000}"/>
    <hyperlink ref="C57" r:id="rId2" xr:uid="{00000000-0004-0000-0500-000001000000}"/>
    <hyperlink ref="C63" r:id="rId3" location="gam/107?pref=20014/4/30" xr:uid="{00000000-0004-0000-0500-000002000000}"/>
    <hyperlink ref="D48:F48" location="会计基础知识与FAQ!I45:M45" display="1）费用相关的企业会计准则及应用指南汇编；" xr:uid="{00000000-0004-0000-0500-000004000000}"/>
    <hyperlink ref="D49:F49" location="会计基础知识与FAQ!R45:U45" display="2）进阶知识-相关问题解答-财政部、证监会及交易所、EY内部" xr:uid="{00000000-0004-0000-0500-000005000000}"/>
    <hyperlink ref="D50:F50" location="会计基础知识与FAQ!AA45:AE45" display="3）国际会计准则及企业会计准则的对比" xr:uid="{00000000-0004-0000-0500-000006000000}"/>
    <hyperlink ref="C45" r:id="rId4" location="document/2256482/SL371952607?pref=20014/4/30&amp;crumb=107" xr:uid="{00000000-0004-0000-0500-000007000000}"/>
    <hyperlink ref="C46" r:id="rId5" location="document/2256486/SL371897123?pref=20014/4/30&amp;crumb=107/2256482" xr:uid="{00000000-0004-0000-0500-000008000000}"/>
    <hyperlink ref="C51" r:id="rId6" xr:uid="{00000000-0004-0000-0500-000009000000}"/>
    <hyperlink ref="D52:F52" location="会计基础知识与FAQ!AJ45:AM45" display="讲解视频" xr:uid="{00000000-0004-0000-0500-00000A000000}"/>
    <hyperlink ref="C47:C50" r:id="rId7" display="会计知识库" xr:uid="{D93681F1-2A7B-411C-9C1C-E8897E285258}"/>
  </hyperlinks>
  <pageMargins left="0.7" right="0.7" top="0.75" bottom="0.75" header="0.3" footer="0.3"/>
  <pageSetup paperSize="9" orientation="portrait" horizontalDpi="300" r:id="rId8"/>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39"/>
  <sheetViews>
    <sheetView showGridLines="0" topLeftCell="A16" zoomScale="70" zoomScaleNormal="70" workbookViewId="0">
      <selection activeCell="F17" sqref="F17"/>
    </sheetView>
  </sheetViews>
  <sheetFormatPr defaultColWidth="8.85546875" defaultRowHeight="14.45"/>
  <cols>
    <col min="1" max="1" width="4" style="492" customWidth="1"/>
    <col min="2" max="2" width="23.42578125" style="492" customWidth="1"/>
    <col min="3" max="3" width="26.85546875" style="492" customWidth="1"/>
    <col min="4" max="4" width="85.85546875" style="492" customWidth="1"/>
    <col min="5" max="5" width="18.85546875" style="492" customWidth="1"/>
    <col min="6" max="6" width="16.42578125" style="492" customWidth="1"/>
    <col min="7" max="16384" width="8.85546875" style="492"/>
  </cols>
  <sheetData>
    <row r="2" spans="2:5" ht="20.100000000000001">
      <c r="B2" s="493" t="s">
        <v>218</v>
      </c>
    </row>
    <row r="3" spans="2:5" ht="51" customHeight="1"/>
    <row r="5" spans="2:5">
      <c r="B5" s="1041" t="s">
        <v>1</v>
      </c>
      <c r="C5" s="1041" t="s">
        <v>219</v>
      </c>
      <c r="D5" s="1042" t="s">
        <v>220</v>
      </c>
      <c r="E5" s="1043" t="s">
        <v>221</v>
      </c>
    </row>
    <row r="6" spans="2:5">
      <c r="B6" s="1200">
        <v>1</v>
      </c>
      <c r="C6" s="1203" t="s">
        <v>222</v>
      </c>
      <c r="D6" s="1044" t="s">
        <v>223</v>
      </c>
      <c r="E6" s="1206" t="s">
        <v>224</v>
      </c>
    </row>
    <row r="7" spans="2:5">
      <c r="B7" s="1201"/>
      <c r="C7" s="1204"/>
      <c r="D7" s="1044" t="s">
        <v>225</v>
      </c>
      <c r="E7" s="1207"/>
    </row>
    <row r="8" spans="2:5">
      <c r="B8" s="1201"/>
      <c r="C8" s="1204"/>
      <c r="D8" s="1044" t="s">
        <v>226</v>
      </c>
      <c r="E8" s="1207"/>
    </row>
    <row r="9" spans="2:5" ht="29.1">
      <c r="B9" s="1201"/>
      <c r="C9" s="1204"/>
      <c r="D9" s="1050" t="s">
        <v>227</v>
      </c>
      <c r="E9" s="1207"/>
    </row>
    <row r="10" spans="2:5">
      <c r="B10" s="1201"/>
      <c r="C10" s="1204"/>
      <c r="D10" s="1050" t="s">
        <v>228</v>
      </c>
      <c r="E10" s="1207"/>
    </row>
    <row r="11" spans="2:5" ht="29.1">
      <c r="B11" s="1202"/>
      <c r="C11" s="1205"/>
      <c r="D11" s="1044" t="s">
        <v>229</v>
      </c>
      <c r="E11" s="1208"/>
    </row>
    <row r="12" spans="2:5">
      <c r="B12" s="1200">
        <v>2</v>
      </c>
      <c r="C12" s="1203" t="s">
        <v>230</v>
      </c>
      <c r="D12" s="1045" t="s">
        <v>231</v>
      </c>
      <c r="E12" s="1206" t="s">
        <v>232</v>
      </c>
    </row>
    <row r="13" spans="2:5">
      <c r="B13" s="1201"/>
      <c r="C13" s="1204"/>
      <c r="D13" s="1046"/>
      <c r="E13" s="1207"/>
    </row>
    <row r="14" spans="2:5" ht="57.95">
      <c r="B14" s="1201"/>
      <c r="C14" s="1204"/>
      <c r="D14" s="1047" t="s">
        <v>233</v>
      </c>
      <c r="E14" s="1207"/>
    </row>
    <row r="15" spans="2:5">
      <c r="B15" s="1201"/>
      <c r="C15" s="1204"/>
      <c r="D15" s="1047"/>
      <c r="E15" s="1207"/>
    </row>
    <row r="16" spans="2:5" ht="29.1">
      <c r="B16" s="1201"/>
      <c r="C16" s="1204"/>
      <c r="D16" s="1048" t="s">
        <v>234</v>
      </c>
      <c r="E16" s="1207"/>
    </row>
    <row r="17" spans="2:5" ht="43.5">
      <c r="B17" s="1202"/>
      <c r="C17" s="1205"/>
      <c r="D17" s="1050" t="s">
        <v>235</v>
      </c>
      <c r="E17" s="1208"/>
    </row>
    <row r="18" spans="2:5" ht="87" customHeight="1">
      <c r="B18" s="1200">
        <v>3</v>
      </c>
      <c r="C18" s="1212" t="s">
        <v>236</v>
      </c>
      <c r="D18" s="1051" t="s">
        <v>237</v>
      </c>
      <c r="E18" s="1212" t="s">
        <v>238</v>
      </c>
    </row>
    <row r="19" spans="2:5">
      <c r="B19" s="1201"/>
      <c r="C19" s="1213"/>
      <c r="D19" s="1051" t="s">
        <v>239</v>
      </c>
      <c r="E19" s="1213"/>
    </row>
    <row r="20" spans="2:5">
      <c r="B20" s="1200">
        <v>4</v>
      </c>
      <c r="C20" s="1052" t="s">
        <v>240</v>
      </c>
      <c r="D20" s="1054" t="s">
        <v>241</v>
      </c>
      <c r="E20" s="1055" t="s">
        <v>238</v>
      </c>
    </row>
    <row r="21" spans="2:5" ht="29.1">
      <c r="B21" s="1202"/>
      <c r="C21" s="1053" t="s">
        <v>242</v>
      </c>
      <c r="D21" s="1056" t="s">
        <v>243</v>
      </c>
      <c r="E21" s="1055" t="s">
        <v>238</v>
      </c>
    </row>
    <row r="22" spans="2:5">
      <c r="B22" s="1200">
        <v>5</v>
      </c>
      <c r="C22" s="1203" t="s">
        <v>244</v>
      </c>
      <c r="D22" s="1051" t="s">
        <v>245</v>
      </c>
      <c r="E22" s="1209" t="s">
        <v>238</v>
      </c>
    </row>
    <row r="23" spans="2:5" ht="43.5">
      <c r="B23" s="1201"/>
      <c r="C23" s="1204"/>
      <c r="D23" s="1051" t="s">
        <v>246</v>
      </c>
      <c r="E23" s="1210"/>
    </row>
    <row r="24" spans="2:5">
      <c r="B24" s="1201"/>
      <c r="C24" s="1204"/>
      <c r="D24" s="1050" t="s">
        <v>247</v>
      </c>
      <c r="E24" s="1210"/>
    </row>
    <row r="25" spans="2:5" ht="29.1">
      <c r="B25" s="1201"/>
      <c r="C25" s="1204"/>
      <c r="D25" s="1049" t="s">
        <v>248</v>
      </c>
      <c r="E25" s="1210"/>
    </row>
    <row r="26" spans="2:5">
      <c r="B26" s="1201"/>
      <c r="C26" s="1204"/>
      <c r="D26" s="1057" t="s">
        <v>249</v>
      </c>
      <c r="E26" s="1210"/>
    </row>
    <row r="27" spans="2:5" ht="29.1">
      <c r="B27" s="1202"/>
      <c r="C27" s="1205"/>
      <c r="D27" s="1051" t="s">
        <v>250</v>
      </c>
      <c r="E27" s="1211"/>
    </row>
    <row r="28" spans="2:5">
      <c r="B28" s="1200">
        <v>6</v>
      </c>
      <c r="C28" s="1203" t="s">
        <v>251</v>
      </c>
      <c r="D28" s="1051" t="s">
        <v>252</v>
      </c>
      <c r="E28" s="1209" t="s">
        <v>238</v>
      </c>
    </row>
    <row r="29" spans="2:5">
      <c r="B29" s="1201"/>
      <c r="C29" s="1204"/>
      <c r="D29" s="1051" t="s">
        <v>253</v>
      </c>
      <c r="E29" s="1210"/>
    </row>
    <row r="30" spans="2:5" ht="57.95">
      <c r="B30" s="1201"/>
      <c r="C30" s="1204"/>
      <c r="D30" s="1051" t="s">
        <v>254</v>
      </c>
      <c r="E30" s="1210"/>
    </row>
    <row r="31" spans="2:5" ht="43.5">
      <c r="B31" s="1201"/>
      <c r="C31" s="1204"/>
      <c r="D31" s="1051" t="s">
        <v>255</v>
      </c>
      <c r="E31" s="1210"/>
    </row>
    <row r="32" spans="2:5">
      <c r="B32" s="1202"/>
      <c r="C32" s="1205"/>
      <c r="D32" s="1051" t="s">
        <v>256</v>
      </c>
      <c r="E32" s="1211"/>
    </row>
    <row r="33" spans="2:11" ht="29.1">
      <c r="B33" s="1200">
        <v>7</v>
      </c>
      <c r="C33" s="1203" t="s">
        <v>257</v>
      </c>
      <c r="D33" s="1058" t="s">
        <v>258</v>
      </c>
      <c r="E33" s="1209" t="s">
        <v>238</v>
      </c>
    </row>
    <row r="34" spans="2:11">
      <c r="B34" s="1201"/>
      <c r="C34" s="1204"/>
      <c r="D34" s="1059" t="s">
        <v>259</v>
      </c>
      <c r="E34" s="1210"/>
    </row>
    <row r="35" spans="2:11">
      <c r="B35" s="1201"/>
      <c r="C35" s="1204"/>
      <c r="D35" s="1059" t="s">
        <v>260</v>
      </c>
      <c r="E35" s="1210"/>
    </row>
    <row r="36" spans="2:11">
      <c r="B36" s="1202"/>
      <c r="C36" s="1205"/>
      <c r="D36" s="1051" t="s">
        <v>256</v>
      </c>
      <c r="E36" s="1211"/>
    </row>
    <row r="39" spans="2:11">
      <c r="K39" s="960"/>
    </row>
  </sheetData>
  <mergeCells count="19">
    <mergeCell ref="B28:B32"/>
    <mergeCell ref="C28:C32"/>
    <mergeCell ref="E28:E32"/>
    <mergeCell ref="B33:B36"/>
    <mergeCell ref="C33:C36"/>
    <mergeCell ref="E33:E36"/>
    <mergeCell ref="B20:B21"/>
    <mergeCell ref="B22:B27"/>
    <mergeCell ref="C22:C27"/>
    <mergeCell ref="E22:E27"/>
    <mergeCell ref="B18:B19"/>
    <mergeCell ref="C18:C19"/>
    <mergeCell ref="E18:E19"/>
    <mergeCell ref="B6:B11"/>
    <mergeCell ref="C6:C11"/>
    <mergeCell ref="E6:E11"/>
    <mergeCell ref="B12:B17"/>
    <mergeCell ref="C12:C17"/>
    <mergeCell ref="E12:E17"/>
  </mergeCells>
  <phoneticPr fontId="18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3"/>
  <sheetViews>
    <sheetView showGridLines="0" topLeftCell="E8" zoomScale="70" zoomScaleNormal="70" workbookViewId="0">
      <selection activeCell="F12" sqref="F12"/>
    </sheetView>
  </sheetViews>
  <sheetFormatPr defaultColWidth="9" defaultRowHeight="17.25" customHeight="1"/>
  <cols>
    <col min="1" max="1" width="2.7109375" style="488" customWidth="1"/>
    <col min="2" max="2" width="12.7109375" style="489" customWidth="1"/>
    <col min="3" max="3" width="23" style="490" customWidth="1"/>
    <col min="4" max="4" width="20" style="490" customWidth="1"/>
    <col min="5" max="5" width="26.7109375" style="490" customWidth="1"/>
    <col min="6" max="6" width="37.42578125" style="490" customWidth="1"/>
    <col min="7" max="7" width="22" style="490" customWidth="1"/>
    <col min="8" max="8" width="20" style="490" customWidth="1"/>
    <col min="9" max="9" width="13" style="490" customWidth="1"/>
    <col min="10" max="10" width="9" style="488"/>
    <col min="11" max="11" width="64.42578125" style="488" customWidth="1"/>
    <col min="12" max="12" width="9" style="488"/>
    <col min="13" max="13" width="68" style="488" customWidth="1"/>
    <col min="14" max="14" width="9" style="488"/>
    <col min="15" max="15" width="62.7109375" style="488" customWidth="1"/>
    <col min="16" max="16384" width="9" style="488"/>
  </cols>
  <sheetData>
    <row r="1" spans="1:15" ht="10.5" customHeight="1">
      <c r="A1" s="491"/>
    </row>
    <row r="2" spans="1:15" s="487" customFormat="1" ht="15" customHeight="1">
      <c r="B2" s="789" t="s">
        <v>261</v>
      </c>
      <c r="C2" s="1214" t="s">
        <v>262</v>
      </c>
      <c r="D2" s="1215"/>
      <c r="E2" s="1216"/>
      <c r="F2" s="643" t="s">
        <v>263</v>
      </c>
      <c r="G2" s="644" t="s">
        <v>264</v>
      </c>
      <c r="H2" s="643" t="s">
        <v>265</v>
      </c>
      <c r="I2" s="643" t="s">
        <v>266</v>
      </c>
      <c r="K2" s="436" t="s">
        <v>267</v>
      </c>
      <c r="L2" s="444"/>
      <c r="M2" s="436" t="s">
        <v>268</v>
      </c>
      <c r="N2" s="444"/>
      <c r="O2" s="436" t="s">
        <v>269</v>
      </c>
    </row>
    <row r="3" spans="1:15" ht="61.5" customHeight="1">
      <c r="B3" s="645">
        <v>1</v>
      </c>
      <c r="C3" s="1217" t="s">
        <v>270</v>
      </c>
      <c r="D3" s="1218"/>
      <c r="E3" s="1219"/>
      <c r="F3" s="646" t="s">
        <v>47</v>
      </c>
      <c r="G3" s="1095" t="s">
        <v>271</v>
      </c>
      <c r="H3" s="1096"/>
      <c r="I3" s="1093"/>
      <c r="K3" s="793" t="s">
        <v>272</v>
      </c>
      <c r="L3" s="444"/>
      <c r="M3" s="1225" t="s">
        <v>273</v>
      </c>
      <c r="N3" s="444"/>
      <c r="O3" s="1228" t="s">
        <v>274</v>
      </c>
    </row>
    <row r="4" spans="1:15" ht="15" customHeight="1">
      <c r="B4" s="789" t="s">
        <v>275</v>
      </c>
      <c r="C4" s="1220" t="s">
        <v>276</v>
      </c>
      <c r="D4" s="1221"/>
      <c r="E4" s="1222"/>
      <c r="F4" s="643" t="s">
        <v>263</v>
      </c>
      <c r="G4" s="644" t="s">
        <v>264</v>
      </c>
      <c r="H4" s="643" t="s">
        <v>265</v>
      </c>
      <c r="I4" s="643" t="s">
        <v>266</v>
      </c>
      <c r="K4" s="469"/>
      <c r="L4" s="444"/>
      <c r="M4" s="1226"/>
      <c r="N4" s="444"/>
      <c r="O4" s="1229"/>
    </row>
    <row r="5" spans="1:15" ht="27.75" customHeight="1">
      <c r="B5" s="645">
        <v>1</v>
      </c>
      <c r="C5" s="1231" t="s">
        <v>277</v>
      </c>
      <c r="D5" s="1232"/>
      <c r="E5" s="1233"/>
      <c r="F5" s="1094" t="s">
        <v>99</v>
      </c>
      <c r="G5" s="1095" t="s">
        <v>271</v>
      </c>
      <c r="H5" s="1096"/>
      <c r="I5" s="647"/>
      <c r="K5" s="484"/>
      <c r="L5" s="444"/>
      <c r="M5" s="1226"/>
      <c r="N5" s="444"/>
      <c r="O5" s="1229"/>
    </row>
    <row r="6" spans="1:15" ht="33.75" customHeight="1">
      <c r="B6" s="648">
        <v>2</v>
      </c>
      <c r="C6" s="1234"/>
      <c r="D6" s="1235"/>
      <c r="E6" s="1236"/>
      <c r="F6" s="649" t="s">
        <v>100</v>
      </c>
      <c r="G6" s="1095" t="s">
        <v>271</v>
      </c>
      <c r="H6" s="1096"/>
      <c r="I6" s="1093"/>
      <c r="K6" s="484"/>
      <c r="L6" s="444"/>
      <c r="M6" s="1226"/>
      <c r="N6" s="444"/>
      <c r="O6" s="1230"/>
    </row>
    <row r="7" spans="1:15" s="487" customFormat="1" ht="24" customHeight="1">
      <c r="B7" s="789" t="s">
        <v>278</v>
      </c>
      <c r="C7" s="1220" t="s">
        <v>279</v>
      </c>
      <c r="D7" s="1221"/>
      <c r="E7" s="1222"/>
      <c r="F7" s="643" t="s">
        <v>263</v>
      </c>
      <c r="G7" s="644" t="s">
        <v>264</v>
      </c>
      <c r="H7" s="643" t="s">
        <v>265</v>
      </c>
      <c r="I7" s="643" t="s">
        <v>266</v>
      </c>
      <c r="K7" s="484"/>
      <c r="L7" s="444"/>
      <c r="M7" s="1227"/>
      <c r="N7" s="444"/>
      <c r="O7" s="444"/>
    </row>
    <row r="8" spans="1:15" ht="49.5" customHeight="1">
      <c r="B8" s="645">
        <v>1</v>
      </c>
      <c r="C8" s="1223" t="s">
        <v>280</v>
      </c>
      <c r="D8" s="1218"/>
      <c r="E8" s="1219"/>
      <c r="F8" s="847" t="s">
        <v>281</v>
      </c>
      <c r="G8" s="1095" t="s">
        <v>271</v>
      </c>
      <c r="H8" s="1096"/>
      <c r="I8" s="1093"/>
      <c r="K8" s="484"/>
      <c r="L8" s="444"/>
      <c r="M8" s="447"/>
      <c r="N8" s="444"/>
      <c r="O8" s="484"/>
    </row>
    <row r="9" spans="1:15" s="487" customFormat="1" ht="15" customHeight="1">
      <c r="B9" s="789" t="s">
        <v>282</v>
      </c>
      <c r="C9" s="1220" t="s">
        <v>283</v>
      </c>
      <c r="D9" s="1221"/>
      <c r="E9" s="1222"/>
      <c r="F9" s="643" t="s">
        <v>263</v>
      </c>
      <c r="G9" s="644" t="s">
        <v>264</v>
      </c>
      <c r="H9" s="643" t="s">
        <v>265</v>
      </c>
      <c r="I9" s="643" t="s">
        <v>266</v>
      </c>
      <c r="K9" s="472"/>
      <c r="L9" s="447"/>
      <c r="M9" s="484"/>
      <c r="N9" s="447"/>
      <c r="O9" s="484"/>
    </row>
    <row r="10" spans="1:15" ht="36" customHeight="1">
      <c r="B10" s="645">
        <v>1</v>
      </c>
      <c r="C10" s="1241" t="s">
        <v>284</v>
      </c>
      <c r="D10" s="1242"/>
      <c r="E10" s="1243"/>
      <c r="F10" s="1094" t="s">
        <v>123</v>
      </c>
      <c r="G10" s="1095" t="s">
        <v>271</v>
      </c>
      <c r="H10" s="1096"/>
      <c r="I10" s="1093"/>
      <c r="K10" s="472"/>
      <c r="L10" s="474"/>
      <c r="M10" s="484"/>
      <c r="N10" s="474"/>
      <c r="O10" s="484"/>
    </row>
    <row r="11" spans="1:15" s="487" customFormat="1" ht="15" customHeight="1">
      <c r="B11" s="789" t="s">
        <v>285</v>
      </c>
      <c r="C11" s="1220" t="s">
        <v>286</v>
      </c>
      <c r="D11" s="1221"/>
      <c r="E11" s="1222"/>
      <c r="F11" s="643" t="s">
        <v>263</v>
      </c>
      <c r="G11" s="644" t="s">
        <v>264</v>
      </c>
      <c r="H11" s="643" t="s">
        <v>265</v>
      </c>
      <c r="I11" s="643" t="s">
        <v>266</v>
      </c>
      <c r="K11" s="472"/>
      <c r="L11" s="444"/>
      <c r="M11" s="484"/>
      <c r="N11" s="444"/>
      <c r="O11" s="484"/>
    </row>
    <row r="12" spans="1:15" ht="78.75" customHeight="1">
      <c r="B12" s="645">
        <v>1</v>
      </c>
      <c r="C12" s="1217" t="s">
        <v>287</v>
      </c>
      <c r="D12" s="1218"/>
      <c r="E12" s="1219"/>
      <c r="F12" s="1094" t="s">
        <v>288</v>
      </c>
      <c r="G12" s="1095" t="s">
        <v>271</v>
      </c>
      <c r="H12" s="1096"/>
      <c r="I12" s="1093"/>
    </row>
    <row r="13" spans="1:15" s="487" customFormat="1" ht="15" customHeight="1">
      <c r="B13" s="789" t="s">
        <v>289</v>
      </c>
      <c r="C13" s="1214" t="s">
        <v>290</v>
      </c>
      <c r="D13" s="1215"/>
      <c r="E13" s="1216"/>
      <c r="F13" s="643" t="s">
        <v>263</v>
      </c>
      <c r="G13" s="644" t="s">
        <v>264</v>
      </c>
      <c r="H13" s="643" t="s">
        <v>265</v>
      </c>
      <c r="I13" s="643" t="s">
        <v>266</v>
      </c>
    </row>
    <row r="14" spans="1:15" ht="31.5" customHeight="1">
      <c r="B14" s="645">
        <v>1</v>
      </c>
      <c r="C14" s="1217" t="s">
        <v>291</v>
      </c>
      <c r="D14" s="1218"/>
      <c r="E14" s="1219"/>
      <c r="F14" s="1237" t="s">
        <v>103</v>
      </c>
      <c r="G14" s="1239" t="s">
        <v>271</v>
      </c>
      <c r="H14" s="1240"/>
      <c r="I14" s="1224"/>
    </row>
    <row r="15" spans="1:15" ht="31.5" customHeight="1">
      <c r="B15" s="645">
        <v>2</v>
      </c>
      <c r="C15" s="1217" t="s">
        <v>292</v>
      </c>
      <c r="D15" s="1218"/>
      <c r="E15" s="1219"/>
      <c r="F15" s="1238"/>
      <c r="G15" s="1239"/>
      <c r="H15" s="1240"/>
      <c r="I15" s="1224"/>
    </row>
    <row r="16" spans="1:15" ht="14.45"/>
    <row r="53" spans="17:17" ht="17.25" customHeight="1">
      <c r="Q53" s="959" t="s">
        <v>161</v>
      </c>
    </row>
  </sheetData>
  <mergeCells count="19">
    <mergeCell ref="I14:I15"/>
    <mergeCell ref="M3:M7"/>
    <mergeCell ref="O3:O6"/>
    <mergeCell ref="C5:E6"/>
    <mergeCell ref="C14:E14"/>
    <mergeCell ref="C15:E15"/>
    <mergeCell ref="F14:F15"/>
    <mergeCell ref="G14:G15"/>
    <mergeCell ref="H14:H15"/>
    <mergeCell ref="C9:E9"/>
    <mergeCell ref="C10:E10"/>
    <mergeCell ref="C11:E11"/>
    <mergeCell ref="C12:E12"/>
    <mergeCell ref="C13:E13"/>
    <mergeCell ref="C2:E2"/>
    <mergeCell ref="C3:E3"/>
    <mergeCell ref="C4:E4"/>
    <mergeCell ref="C7:E7"/>
    <mergeCell ref="C8:E8"/>
  </mergeCells>
  <phoneticPr fontId="188" type="noConversion"/>
  <conditionalFormatting sqref="G3 G5:G6">
    <cfRule type="expression" dxfId="52" priority="14">
      <formula>#REF!=“否”</formula>
    </cfRule>
    <cfRule type="containsBlanks" dxfId="51" priority="15">
      <formula>LEN(TRIM(G3))=0</formula>
    </cfRule>
  </conditionalFormatting>
  <conditionalFormatting sqref="G8">
    <cfRule type="expression" dxfId="50" priority="5">
      <formula>#REF!=“否”</formula>
    </cfRule>
    <cfRule type="containsBlanks" dxfId="49" priority="6">
      <formula>LEN(TRIM(G8))=0</formula>
    </cfRule>
  </conditionalFormatting>
  <conditionalFormatting sqref="G10">
    <cfRule type="expression" dxfId="48" priority="3">
      <formula>#REF!=“否”</formula>
    </cfRule>
    <cfRule type="containsBlanks" dxfId="47" priority="4">
      <formula>LEN(TRIM(G10))=0</formula>
    </cfRule>
  </conditionalFormatting>
  <conditionalFormatting sqref="G12">
    <cfRule type="expression" dxfId="46" priority="1">
      <formula>#REF!=“否”</formula>
    </cfRule>
    <cfRule type="containsBlanks" dxfId="45" priority="2">
      <formula>LEN(TRIM(G12))=0</formula>
    </cfRule>
  </conditionalFormatting>
  <conditionalFormatting sqref="G14">
    <cfRule type="expression" dxfId="44" priority="11">
      <formula>#REF!=“否”</formula>
    </cfRule>
    <cfRule type="containsBlanks" dxfId="43" priority="12">
      <formula>LEN(TRIM(G14))=0</formula>
    </cfRule>
  </conditionalFormatting>
  <conditionalFormatting sqref="H3 H5:H6">
    <cfRule type="expression" dxfId="42" priority="13">
      <formula>SUMPRODUCT((G3="否")*(LEN(H3)=0))</formula>
    </cfRule>
  </conditionalFormatting>
  <conditionalFormatting sqref="H8">
    <cfRule type="expression" dxfId="41" priority="9">
      <formula>SUMPRODUCT((G8="否")*(LEN(H8)=0))</formula>
    </cfRule>
  </conditionalFormatting>
  <conditionalFormatting sqref="H10">
    <cfRule type="expression" dxfId="40" priority="8">
      <formula>SUMPRODUCT((G10="否")*(LEN(H10)=0))</formula>
    </cfRule>
  </conditionalFormatting>
  <conditionalFormatting sqref="H12">
    <cfRule type="expression" dxfId="39" priority="7">
      <formula>SUMPRODUCT((G12="否")*(LEN(H12)=0))</formula>
    </cfRule>
  </conditionalFormatting>
  <conditionalFormatting sqref="H14">
    <cfRule type="expression" dxfId="38" priority="10">
      <formula>SUMPRODUCT((OR(G14="否",#REF!="否"))*(LEN(H14)=0))</formula>
    </cfRule>
  </conditionalFormatting>
  <dataValidations count="1">
    <dataValidation type="list" allowBlank="1" showInputMessage="1" sqref="G3 G8 G10 G12 G14 G5:G6" xr:uid="{00000000-0002-0000-0700-000000000000}">
      <formula1>"是,否"</formula1>
    </dataValidation>
  </dataValidations>
  <hyperlinks>
    <hyperlink ref="F12" location="'VD.01.3 复核法律费用'!A1" display="VD.01.03复核法律费用" xr:uid="{00000000-0004-0000-0700-000000000000}"/>
    <hyperlink ref="F14:F15" location="'VC&amp;VD.01.4 截止性测试'!A1" display="VC&amp;VD.01.4 截止性测试" xr:uid="{00000000-0004-0000-0700-000001000000}"/>
    <hyperlink ref="F3" location="'Uexp.00 Lead'!A1" display="Uexp.00 Lead" xr:uid="{00000000-0004-0000-0700-000002000000}"/>
    <hyperlink ref="F5" location="'VC.00 销售费用BKD'!A1" display="VC.00 销售费用BKD" xr:uid="{00000000-0004-0000-0700-000003000000}"/>
    <hyperlink ref="F10" location="'VC&amp;VD.01.2 TOD 年审'!A1" display="VC&amp;VD.01.2 详细测试 TOD" xr:uid="{00000000-0004-0000-0700-000004000000}"/>
    <hyperlink ref="F6" location="'VD.00 管理费用BKD'!A1" display="VD.00 管理费用BKD" xr:uid="{00000000-0004-0000-0700-000005000000}"/>
    <hyperlink ref="K2" location="汇总!B2:I15" display="汇总 -基础操作指引-【01】" xr:uid="{00000000-0004-0000-0700-000006000000}"/>
    <hyperlink ref="M2" location="汇总!B2:I15" display="汇总 -进阶实操提示-【01】" xr:uid="{00000000-0004-0000-0700-000007000000}"/>
    <hyperlink ref="O2" location="汇总!B2:I15" display="汇总 -易错点-【01】" xr:uid="{00000000-0004-0000-0700-000008000000}"/>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U119"/>
  <sheetViews>
    <sheetView showGridLines="0" zoomScale="70" zoomScaleNormal="70" workbookViewId="0">
      <pane ySplit="2" topLeftCell="A3" activePane="bottomLeft" state="frozen"/>
      <selection pane="bottomLeft" activeCell="G6" sqref="G6"/>
    </sheetView>
  </sheetViews>
  <sheetFormatPr defaultColWidth="9.42578125" defaultRowHeight="15" customHeight="1"/>
  <cols>
    <col min="1" max="1" width="4.85546875" style="452" customWidth="1"/>
    <col min="2" max="2" width="10" style="453" customWidth="1"/>
    <col min="3" max="3" width="37" style="452" customWidth="1"/>
    <col min="4" max="4" width="44" style="452" customWidth="1"/>
    <col min="5" max="5" width="5.42578125" style="452" customWidth="1"/>
    <col min="6" max="6" width="24" style="452" customWidth="1"/>
    <col min="7" max="7" width="30.7109375" style="452" customWidth="1"/>
    <col min="8" max="8" width="6.85546875" style="452" hidden="1" customWidth="1"/>
    <col min="9" max="9" width="10" style="452" customWidth="1"/>
    <col min="10" max="10" width="14.42578125" style="452" customWidth="1"/>
    <col min="11" max="11" width="14.42578125" style="454" customWidth="1"/>
    <col min="12" max="12" width="2" style="454" customWidth="1"/>
    <col min="13" max="13" width="11.85546875" style="452" customWidth="1"/>
    <col min="14" max="14" width="87.42578125" style="452" customWidth="1"/>
    <col min="15" max="15" width="5.42578125" style="452" customWidth="1"/>
    <col min="16" max="16" width="78.42578125" style="452" customWidth="1"/>
    <col min="17" max="17" width="3.42578125" style="452" customWidth="1"/>
    <col min="18" max="18" width="70.85546875" style="452" customWidth="1"/>
    <col min="19" max="19" width="36.42578125" style="452" customWidth="1"/>
    <col min="20" max="16384" width="9.42578125" style="452"/>
  </cols>
  <sheetData>
    <row r="1" spans="1:18" ht="20.100000000000001" hidden="1">
      <c r="A1" s="1244" t="s">
        <v>293</v>
      </c>
      <c r="B1" s="1245"/>
      <c r="C1" s="1245"/>
      <c r="D1" s="1245"/>
      <c r="E1" s="1245"/>
      <c r="F1" s="1245"/>
      <c r="G1" s="1245"/>
      <c r="H1" s="1245"/>
      <c r="I1" s="1245"/>
      <c r="J1" s="1245"/>
      <c r="K1" s="1245"/>
      <c r="L1" s="456"/>
      <c r="M1" s="1246" t="s">
        <v>294</v>
      </c>
      <c r="N1" s="1246"/>
      <c r="O1" s="1246"/>
      <c r="P1" s="1246"/>
      <c r="Q1" s="1246"/>
      <c r="R1" s="1246"/>
    </row>
    <row r="2" spans="1:18" ht="18" hidden="1">
      <c r="L2" s="456"/>
      <c r="N2" s="457" t="s">
        <v>295</v>
      </c>
      <c r="O2" s="458"/>
      <c r="P2" s="457" t="s">
        <v>296</v>
      </c>
      <c r="Q2" s="457"/>
      <c r="R2" s="457" t="s">
        <v>297</v>
      </c>
    </row>
    <row r="3" spans="1:18" ht="16.5">
      <c r="C3" s="455"/>
      <c r="L3" s="456"/>
      <c r="N3" s="459"/>
      <c r="O3" s="459"/>
      <c r="P3" s="459"/>
      <c r="Q3" s="459"/>
      <c r="R3" s="459"/>
    </row>
    <row r="4" spans="1:18" ht="16.5">
      <c r="I4" s="460"/>
      <c r="J4" s="460"/>
      <c r="K4" s="461"/>
      <c r="L4" s="456"/>
      <c r="M4" s="462"/>
      <c r="N4" s="463" t="s">
        <v>267</v>
      </c>
      <c r="O4" s="444"/>
      <c r="P4" s="463" t="s">
        <v>268</v>
      </c>
      <c r="Q4" s="444"/>
      <c r="R4" s="463" t="s">
        <v>269</v>
      </c>
    </row>
    <row r="5" spans="1:18" s="451" customFormat="1" ht="50.25" customHeight="1">
      <c r="B5" s="716" t="s">
        <v>298</v>
      </c>
      <c r="C5" s="1247" t="s">
        <v>299</v>
      </c>
      <c r="D5" s="1247"/>
      <c r="E5" s="1247"/>
      <c r="F5" s="717" t="s">
        <v>300</v>
      </c>
      <c r="G5" s="717" t="s">
        <v>301</v>
      </c>
      <c r="H5" s="717" t="s">
        <v>302</v>
      </c>
      <c r="I5" s="717" t="s">
        <v>303</v>
      </c>
      <c r="J5" s="718" t="s">
        <v>304</v>
      </c>
      <c r="K5" s="464"/>
      <c r="L5" s="456"/>
      <c r="M5" s="465"/>
      <c r="N5" s="794" t="s">
        <v>305</v>
      </c>
      <c r="O5" s="466"/>
      <c r="P5" s="1225" t="s">
        <v>306</v>
      </c>
      <c r="Q5" s="466"/>
      <c r="R5" s="1228" t="s">
        <v>307</v>
      </c>
    </row>
    <row r="6" spans="1:18" ht="48" customHeight="1">
      <c r="B6" s="650">
        <v>1</v>
      </c>
      <c r="C6" s="1248" t="s">
        <v>308</v>
      </c>
      <c r="D6" s="1249"/>
      <c r="E6" s="1249"/>
      <c r="F6" s="651" t="s">
        <v>299</v>
      </c>
      <c r="G6" s="652"/>
      <c r="H6" s="652"/>
      <c r="I6" s="467"/>
      <c r="J6" s="653"/>
      <c r="K6" s="468"/>
      <c r="L6" s="456"/>
      <c r="N6" s="469"/>
      <c r="O6" s="466"/>
      <c r="P6" s="1226"/>
      <c r="Q6" s="466"/>
      <c r="R6" s="1229"/>
    </row>
    <row r="7" spans="1:18" ht="21" customHeight="1">
      <c r="B7" s="654" t="s">
        <v>309</v>
      </c>
      <c r="C7" s="1250" t="s">
        <v>310</v>
      </c>
      <c r="D7" s="1250"/>
      <c r="E7" s="1250"/>
      <c r="F7" s="655" t="s">
        <v>300</v>
      </c>
      <c r="G7" s="655" t="s">
        <v>301</v>
      </c>
      <c r="H7" s="655" t="s">
        <v>302</v>
      </c>
      <c r="I7" s="655"/>
      <c r="J7" s="656"/>
      <c r="K7" s="464"/>
      <c r="L7" s="456"/>
      <c r="N7" s="1251" t="s">
        <v>311</v>
      </c>
      <c r="O7" s="466"/>
      <c r="P7" s="1226"/>
      <c r="Q7" s="466"/>
      <c r="R7" s="1229"/>
    </row>
    <row r="8" spans="1:18" ht="24" customHeight="1">
      <c r="B8" s="650">
        <v>1</v>
      </c>
      <c r="C8" s="1254" t="s">
        <v>312</v>
      </c>
      <c r="D8" s="1254"/>
      <c r="E8" s="1254"/>
      <c r="F8" s="651" t="s">
        <v>313</v>
      </c>
      <c r="G8" s="652"/>
      <c r="H8" s="652"/>
      <c r="I8" s="467"/>
      <c r="J8" s="653"/>
      <c r="K8" s="468"/>
      <c r="L8" s="456"/>
      <c r="N8" s="1252"/>
      <c r="O8" s="466"/>
      <c r="P8" s="1226"/>
      <c r="Q8" s="466"/>
      <c r="R8" s="1230"/>
    </row>
    <row r="9" spans="1:18" ht="21" customHeight="1">
      <c r="B9" s="654" t="s">
        <v>314</v>
      </c>
      <c r="C9" s="1250" t="s">
        <v>315</v>
      </c>
      <c r="D9" s="1250"/>
      <c r="E9" s="1250"/>
      <c r="F9" s="655" t="s">
        <v>300</v>
      </c>
      <c r="G9" s="655" t="s">
        <v>301</v>
      </c>
      <c r="H9" s="655" t="s">
        <v>302</v>
      </c>
      <c r="I9" s="655"/>
      <c r="J9" s="656"/>
      <c r="K9" s="464"/>
      <c r="L9" s="456"/>
      <c r="N9" s="1252"/>
      <c r="O9" s="466"/>
      <c r="P9" s="1227"/>
      <c r="Q9" s="466"/>
      <c r="R9" s="466"/>
    </row>
    <row r="10" spans="1:18" ht="57" customHeight="1">
      <c r="B10" s="657">
        <v>1</v>
      </c>
      <c r="C10" s="1255" t="s">
        <v>316</v>
      </c>
      <c r="D10" s="1255"/>
      <c r="E10" s="1255"/>
      <c r="F10" s="658" t="s">
        <v>317</v>
      </c>
      <c r="G10" s="1260" t="s">
        <v>318</v>
      </c>
      <c r="H10" s="1256"/>
      <c r="I10" s="1264"/>
      <c r="J10" s="1268"/>
      <c r="K10" s="470"/>
      <c r="L10" s="456"/>
      <c r="N10" s="1253"/>
      <c r="O10" s="466"/>
      <c r="P10" s="447"/>
      <c r="Q10" s="466"/>
      <c r="R10" s="1251" t="s">
        <v>319</v>
      </c>
    </row>
    <row r="11" spans="1:18" ht="54" customHeight="1">
      <c r="B11" s="657">
        <v>2</v>
      </c>
      <c r="C11" s="1258" t="s">
        <v>320</v>
      </c>
      <c r="D11" s="1254"/>
      <c r="E11" s="1254"/>
      <c r="F11" s="658" t="s">
        <v>321</v>
      </c>
      <c r="G11" s="1260"/>
      <c r="H11" s="1257"/>
      <c r="I11" s="1265"/>
      <c r="J11" s="1269"/>
      <c r="K11" s="470"/>
      <c r="L11" s="456"/>
      <c r="M11" s="471" t="s">
        <v>322</v>
      </c>
      <c r="N11" s="472" t="s">
        <v>323</v>
      </c>
      <c r="O11" s="447"/>
      <c r="P11" s="1251" t="s">
        <v>324</v>
      </c>
      <c r="Q11" s="447"/>
      <c r="R11" s="1252"/>
    </row>
    <row r="12" spans="1:18" ht="26.25" customHeight="1">
      <c r="B12" s="654" t="s">
        <v>325</v>
      </c>
      <c r="C12" s="1250" t="s">
        <v>326</v>
      </c>
      <c r="D12" s="1250"/>
      <c r="E12" s="1250"/>
      <c r="F12" s="655" t="s">
        <v>300</v>
      </c>
      <c r="G12" s="655" t="s">
        <v>301</v>
      </c>
      <c r="H12" s="655" t="s">
        <v>302</v>
      </c>
      <c r="I12" s="655"/>
      <c r="J12" s="656"/>
      <c r="K12" s="464"/>
      <c r="L12" s="456"/>
      <c r="M12" s="473" t="s">
        <v>327</v>
      </c>
      <c r="N12" s="472" t="s">
        <v>328</v>
      </c>
      <c r="O12" s="474"/>
      <c r="P12" s="1252"/>
      <c r="Q12" s="474"/>
      <c r="R12" s="1253"/>
    </row>
    <row r="13" spans="1:18" ht="72" customHeight="1">
      <c r="B13" s="657">
        <v>1</v>
      </c>
      <c r="C13" s="1255" t="s">
        <v>329</v>
      </c>
      <c r="D13" s="1255"/>
      <c r="E13" s="1255"/>
      <c r="F13" s="658" t="s">
        <v>330</v>
      </c>
      <c r="G13" s="1260"/>
      <c r="H13" s="1256"/>
      <c r="I13" s="1264"/>
      <c r="J13" s="1268"/>
      <c r="K13" s="470"/>
      <c r="L13" s="456"/>
      <c r="M13" s="471" t="s">
        <v>331</v>
      </c>
      <c r="N13" s="472" t="s">
        <v>332</v>
      </c>
      <c r="O13" s="466"/>
      <c r="P13" s="1253"/>
      <c r="Q13" s="466"/>
      <c r="R13" s="484"/>
    </row>
    <row r="14" spans="1:18" ht="87" customHeight="1">
      <c r="B14" s="657">
        <v>2</v>
      </c>
      <c r="C14" s="1258" t="s">
        <v>333</v>
      </c>
      <c r="D14" s="1254"/>
      <c r="E14" s="1254"/>
      <c r="F14" s="658" t="s">
        <v>334</v>
      </c>
      <c r="G14" s="1260"/>
      <c r="H14" s="1257"/>
      <c r="I14" s="1265"/>
      <c r="J14" s="1269"/>
      <c r="K14" s="470"/>
      <c r="L14" s="456"/>
      <c r="M14" s="471" t="s">
        <v>335</v>
      </c>
      <c r="N14" s="475" t="s">
        <v>336</v>
      </c>
      <c r="O14" s="473" t="s">
        <v>322</v>
      </c>
      <c r="P14" s="475" t="s">
        <v>337</v>
      </c>
      <c r="Q14" s="473" t="s">
        <v>338</v>
      </c>
      <c r="R14" s="465" t="s">
        <v>339</v>
      </c>
    </row>
    <row r="15" spans="1:18" ht="16.5" customHeight="1">
      <c r="B15" s="654" t="s">
        <v>340</v>
      </c>
      <c r="C15" s="1250" t="s">
        <v>341</v>
      </c>
      <c r="D15" s="1250"/>
      <c r="E15" s="1250"/>
      <c r="F15" s="655" t="s">
        <v>300</v>
      </c>
      <c r="G15" s="655" t="s">
        <v>301</v>
      </c>
      <c r="H15" s="655" t="s">
        <v>302</v>
      </c>
      <c r="I15" s="655"/>
      <c r="J15" s="656"/>
      <c r="K15" s="464"/>
      <c r="L15" s="456"/>
      <c r="M15" s="471" t="s">
        <v>342</v>
      </c>
      <c r="N15" s="475" t="s">
        <v>343</v>
      </c>
      <c r="O15" s="473" t="s">
        <v>327</v>
      </c>
      <c r="P15" s="475" t="s">
        <v>328</v>
      </c>
      <c r="Q15" s="485" t="s">
        <v>344</v>
      </c>
      <c r="R15" s="486" t="s">
        <v>345</v>
      </c>
    </row>
    <row r="16" spans="1:18" ht="17.100000000000001">
      <c r="B16" s="659">
        <v>1</v>
      </c>
      <c r="C16" s="1263" t="s">
        <v>346</v>
      </c>
      <c r="D16" s="1263"/>
      <c r="E16" s="1263"/>
      <c r="F16" s="651" t="s">
        <v>347</v>
      </c>
      <c r="G16" s="652"/>
      <c r="H16" s="652"/>
      <c r="I16" s="467"/>
      <c r="J16" s="653"/>
      <c r="K16" s="468"/>
      <c r="L16" s="456"/>
      <c r="N16" s="462"/>
      <c r="O16" s="471" t="s">
        <v>331</v>
      </c>
      <c r="P16" s="475" t="s">
        <v>332</v>
      </c>
      <c r="Q16" s="471" t="s">
        <v>348</v>
      </c>
      <c r="R16" s="465" t="s">
        <v>349</v>
      </c>
    </row>
    <row r="17" spans="1:21" ht="17.100000000000001">
      <c r="B17" s="659">
        <v>2</v>
      </c>
      <c r="C17" s="1263" t="s">
        <v>350</v>
      </c>
      <c r="D17" s="1263"/>
      <c r="E17" s="1263"/>
      <c r="F17" s="651" t="s">
        <v>351</v>
      </c>
      <c r="G17" s="1261"/>
      <c r="H17" s="1261"/>
      <c r="I17" s="1266"/>
      <c r="J17" s="1268"/>
      <c r="K17" s="470"/>
      <c r="L17" s="456"/>
      <c r="M17" s="476"/>
      <c r="N17" s="477"/>
      <c r="O17" s="471" t="s">
        <v>335</v>
      </c>
      <c r="P17" s="475" t="s">
        <v>336</v>
      </c>
      <c r="Q17" s="474"/>
      <c r="R17" s="474"/>
    </row>
    <row r="18" spans="1:21" ht="26.25" customHeight="1">
      <c r="B18" s="978">
        <v>3</v>
      </c>
      <c r="C18" s="1259" t="s">
        <v>352</v>
      </c>
      <c r="D18" s="1259"/>
      <c r="E18" s="1259"/>
      <c r="F18" s="979" t="s">
        <v>353</v>
      </c>
      <c r="G18" s="1262"/>
      <c r="H18" s="1262"/>
      <c r="I18" s="1267"/>
      <c r="J18" s="1270"/>
      <c r="K18" s="470"/>
      <c r="L18" s="456"/>
      <c r="N18" s="475"/>
      <c r="O18" s="471" t="s">
        <v>342</v>
      </c>
      <c r="P18" s="475" t="s">
        <v>343</v>
      </c>
      <c r="Q18" s="462"/>
      <c r="R18" s="462"/>
    </row>
    <row r="19" spans="1:21" ht="15.75" customHeight="1">
      <c r="L19" s="456"/>
      <c r="N19" s="478" t="s">
        <v>354</v>
      </c>
      <c r="O19" s="462"/>
      <c r="P19" s="478"/>
      <c r="Q19" s="478"/>
      <c r="R19" s="462"/>
    </row>
    <row r="20" spans="1:21" ht="15.75" customHeight="1">
      <c r="A20" s="456"/>
      <c r="B20" s="456"/>
      <c r="C20" s="456"/>
      <c r="D20" s="456"/>
      <c r="E20" s="456"/>
      <c r="F20" s="456"/>
      <c r="G20" s="456"/>
      <c r="H20" s="456"/>
      <c r="I20" s="456"/>
      <c r="J20" s="456"/>
      <c r="K20" s="456"/>
      <c r="L20" s="456"/>
      <c r="N20" s="462"/>
      <c r="P20" s="479"/>
      <c r="Q20" s="480"/>
      <c r="R20" s="480"/>
    </row>
    <row r="21" spans="1:21" ht="15.75" customHeight="1">
      <c r="P21" s="480"/>
      <c r="Q21" s="480"/>
      <c r="R21" s="480"/>
      <c r="S21" s="480"/>
      <c r="T21" s="480"/>
      <c r="U21" s="480"/>
    </row>
    <row r="22" spans="1:21" ht="15.75" customHeight="1">
      <c r="P22" s="479"/>
      <c r="Q22" s="480"/>
      <c r="R22" s="480"/>
      <c r="S22" s="480"/>
      <c r="T22" s="480"/>
      <c r="U22" s="480"/>
    </row>
    <row r="23" spans="1:21" ht="15.75" customHeight="1">
      <c r="P23" s="480"/>
      <c r="Q23" s="480"/>
      <c r="R23" s="480"/>
      <c r="S23" s="480"/>
      <c r="T23" s="480"/>
      <c r="U23" s="480"/>
    </row>
    <row r="24" spans="1:21" ht="16.5" customHeight="1">
      <c r="P24" s="1652"/>
      <c r="Q24" s="480"/>
      <c r="R24" s="480"/>
      <c r="S24" s="480"/>
      <c r="T24" s="480"/>
      <c r="U24" s="480"/>
    </row>
    <row r="25" spans="1:21" ht="15.6">
      <c r="P25" s="1652"/>
      <c r="Q25" s="480"/>
      <c r="S25" s="480"/>
      <c r="T25" s="480"/>
      <c r="U25" s="480"/>
    </row>
    <row r="26" spans="1:21" ht="15" customHeight="1">
      <c r="N26" s="451"/>
      <c r="P26" s="1652"/>
      <c r="Q26" s="480"/>
    </row>
    <row r="27" spans="1:21" ht="15" customHeight="1">
      <c r="N27" s="481"/>
      <c r="P27" s="1652"/>
      <c r="Q27" s="480"/>
    </row>
    <row r="28" spans="1:21" ht="15" customHeight="1">
      <c r="O28" s="482"/>
      <c r="P28" s="1652"/>
      <c r="Q28" s="480"/>
    </row>
    <row r="29" spans="1:21" ht="15" customHeight="1">
      <c r="N29" s="482"/>
      <c r="O29" s="482"/>
      <c r="P29" s="1652"/>
      <c r="Q29" s="480"/>
    </row>
    <row r="30" spans="1:21" ht="15" customHeight="1">
      <c r="N30" s="482"/>
      <c r="P30" s="1652"/>
      <c r="Q30" s="480"/>
    </row>
    <row r="31" spans="1:21" ht="15" customHeight="1">
      <c r="P31" s="1652"/>
      <c r="Q31" s="480"/>
    </row>
    <row r="32" spans="1:21" ht="15" customHeight="1">
      <c r="P32" s="1652"/>
      <c r="Q32" s="480"/>
    </row>
    <row r="33" spans="14:17" ht="15" customHeight="1">
      <c r="P33" s="1652"/>
      <c r="Q33" s="480"/>
    </row>
    <row r="34" spans="14:17" ht="15" customHeight="1">
      <c r="N34" s="478" t="s">
        <v>355</v>
      </c>
      <c r="P34" s="1652"/>
      <c r="Q34" s="480"/>
    </row>
    <row r="35" spans="14:17" ht="15" customHeight="1">
      <c r="N35" s="480"/>
      <c r="P35" s="1652"/>
      <c r="Q35" s="480"/>
    </row>
    <row r="36" spans="14:17" ht="15" customHeight="1">
      <c r="P36" s="1652"/>
      <c r="Q36" s="480"/>
    </row>
    <row r="37" spans="14:17" ht="15" customHeight="1">
      <c r="P37" s="1652"/>
      <c r="Q37" s="480"/>
    </row>
    <row r="38" spans="14:17" ht="15" customHeight="1">
      <c r="P38" s="1652"/>
      <c r="Q38" s="480"/>
    </row>
    <row r="39" spans="14:17" ht="15" customHeight="1">
      <c r="P39" s="1652"/>
      <c r="Q39" s="480"/>
    </row>
    <row r="40" spans="14:17" ht="15" customHeight="1">
      <c r="P40" s="480"/>
      <c r="Q40" s="480"/>
    </row>
    <row r="41" spans="14:17" ht="15" customHeight="1">
      <c r="P41" s="1097"/>
      <c r="Q41" s="480"/>
    </row>
    <row r="42" spans="14:17" ht="15" customHeight="1">
      <c r="P42" s="1097"/>
      <c r="Q42" s="480"/>
    </row>
    <row r="43" spans="14:17" ht="15" customHeight="1">
      <c r="P43" s="1097"/>
      <c r="Q43" s="480"/>
    </row>
    <row r="44" spans="14:17" ht="15" customHeight="1">
      <c r="P44" s="1097"/>
      <c r="Q44" s="480"/>
    </row>
    <row r="45" spans="14:17" ht="15" customHeight="1">
      <c r="P45" s="1097"/>
      <c r="Q45" s="480"/>
    </row>
    <row r="46" spans="14:17" ht="15" customHeight="1">
      <c r="P46" s="1097"/>
      <c r="Q46" s="480"/>
    </row>
    <row r="47" spans="14:17" ht="15" customHeight="1">
      <c r="P47" s="1097"/>
      <c r="Q47" s="480"/>
    </row>
    <row r="48" spans="14:17" ht="15" customHeight="1">
      <c r="P48" s="1097"/>
      <c r="Q48" s="480"/>
    </row>
    <row r="49" spans="14:17" ht="15" customHeight="1">
      <c r="P49" s="1097"/>
      <c r="Q49" s="480"/>
    </row>
    <row r="50" spans="14:17" ht="15" customHeight="1">
      <c r="N50" s="462" t="s">
        <v>356</v>
      </c>
      <c r="P50" s="1097"/>
      <c r="Q50" s="480"/>
    </row>
    <row r="51" spans="14:17" ht="15" customHeight="1">
      <c r="N51" s="483"/>
      <c r="P51" s="1097"/>
      <c r="Q51" s="480"/>
    </row>
    <row r="52" spans="14:17" ht="15" customHeight="1">
      <c r="P52" s="1097"/>
      <c r="Q52" s="480"/>
    </row>
    <row r="53" spans="14:17" ht="15" customHeight="1">
      <c r="P53" s="1097"/>
      <c r="Q53" s="480"/>
    </row>
    <row r="54" spans="14:17" ht="15" customHeight="1">
      <c r="P54" s="1097"/>
      <c r="Q54" s="480"/>
    </row>
    <row r="55" spans="14:17" ht="15" customHeight="1">
      <c r="P55" s="1097"/>
      <c r="Q55" s="480"/>
    </row>
    <row r="56" spans="14:17" ht="15" customHeight="1">
      <c r="P56" s="480"/>
      <c r="Q56" s="480"/>
    </row>
    <row r="57" spans="14:17" ht="15" customHeight="1">
      <c r="P57" s="479"/>
      <c r="Q57" s="480"/>
    </row>
    <row r="58" spans="14:17" ht="15" customHeight="1">
      <c r="P58" s="1097"/>
      <c r="Q58" s="480"/>
    </row>
    <row r="59" spans="14:17" ht="15" customHeight="1">
      <c r="P59" s="1097"/>
      <c r="Q59" s="480"/>
    </row>
    <row r="60" spans="14:17" ht="15" customHeight="1">
      <c r="P60" s="1097"/>
      <c r="Q60" s="480"/>
    </row>
    <row r="61" spans="14:17" ht="15" customHeight="1">
      <c r="P61" s="1097"/>
      <c r="Q61" s="480"/>
    </row>
    <row r="62" spans="14:17" ht="15" customHeight="1">
      <c r="P62" s="1097"/>
      <c r="Q62" s="480"/>
    </row>
    <row r="63" spans="14:17" ht="15" customHeight="1">
      <c r="P63" s="1097"/>
      <c r="Q63" s="480"/>
    </row>
    <row r="64" spans="14:17" ht="15" customHeight="1">
      <c r="P64" s="1097"/>
      <c r="Q64" s="480"/>
    </row>
    <row r="65" spans="16:17" ht="15" customHeight="1">
      <c r="P65" s="1097"/>
      <c r="Q65" s="480"/>
    </row>
    <row r="66" spans="16:17" ht="15" customHeight="1">
      <c r="P66" s="1097"/>
      <c r="Q66" s="480"/>
    </row>
    <row r="67" spans="16:17" ht="15" customHeight="1">
      <c r="P67" s="1097"/>
      <c r="Q67" s="480"/>
    </row>
    <row r="68" spans="16:17" ht="15" customHeight="1">
      <c r="P68" s="1097"/>
      <c r="Q68" s="480"/>
    </row>
    <row r="69" spans="16:17" ht="15" customHeight="1">
      <c r="P69" s="1097"/>
      <c r="Q69" s="480"/>
    </row>
    <row r="70" spans="16:17" ht="15" customHeight="1">
      <c r="P70" s="1097"/>
      <c r="Q70" s="480"/>
    </row>
    <row r="71" spans="16:17" ht="15" customHeight="1">
      <c r="P71" s="1097"/>
      <c r="Q71" s="480"/>
    </row>
    <row r="72" spans="16:17" ht="15" customHeight="1">
      <c r="P72" s="1097"/>
      <c r="Q72" s="480"/>
    </row>
    <row r="119" spans="14:14" ht="15" customHeight="1">
      <c r="N119" s="462" t="s">
        <v>357</v>
      </c>
    </row>
  </sheetData>
  <autoFilter ref="B5:J18" xr:uid="{00000000-0009-0000-0000-000008000000}"/>
  <mergeCells count="34">
    <mergeCell ref="P24:P39"/>
    <mergeCell ref="R5:R8"/>
    <mergeCell ref="R10:R12"/>
    <mergeCell ref="I10:I11"/>
    <mergeCell ref="I13:I14"/>
    <mergeCell ref="I17:I18"/>
    <mergeCell ref="J10:J11"/>
    <mergeCell ref="J13:J14"/>
    <mergeCell ref="J17:J18"/>
    <mergeCell ref="C18:E18"/>
    <mergeCell ref="G10:G11"/>
    <mergeCell ref="G13:G14"/>
    <mergeCell ref="G17:G18"/>
    <mergeCell ref="H13:H14"/>
    <mergeCell ref="H17:H18"/>
    <mergeCell ref="C13:E13"/>
    <mergeCell ref="C14:E14"/>
    <mergeCell ref="C15:E15"/>
    <mergeCell ref="C16:E16"/>
    <mergeCell ref="C17:E17"/>
    <mergeCell ref="A1:K1"/>
    <mergeCell ref="M1:R1"/>
    <mergeCell ref="C5:E5"/>
    <mergeCell ref="C6:E6"/>
    <mergeCell ref="C7:E7"/>
    <mergeCell ref="N7:N10"/>
    <mergeCell ref="P5:P9"/>
    <mergeCell ref="C8:E8"/>
    <mergeCell ref="C9:E9"/>
    <mergeCell ref="C10:E10"/>
    <mergeCell ref="H10:H11"/>
    <mergeCell ref="P11:P13"/>
    <mergeCell ref="C11:E11"/>
    <mergeCell ref="C12:E12"/>
  </mergeCells>
  <phoneticPr fontId="188" type="noConversion"/>
  <conditionalFormatting sqref="I6">
    <cfRule type="containsBlanks" dxfId="37" priority="5">
      <formula>LEN(TRIM(I6))=0</formula>
    </cfRule>
  </conditionalFormatting>
  <conditionalFormatting sqref="I8">
    <cfRule type="containsBlanks" dxfId="36" priority="4">
      <formula>LEN(TRIM(I8))=0</formula>
    </cfRule>
  </conditionalFormatting>
  <conditionalFormatting sqref="I10">
    <cfRule type="containsBlanks" dxfId="35" priority="3">
      <formula>LEN(TRIM(I10))=0</formula>
    </cfRule>
  </conditionalFormatting>
  <conditionalFormatting sqref="I13">
    <cfRule type="containsBlanks" dxfId="34" priority="2">
      <formula>LEN(TRIM(I13))=0</formula>
    </cfRule>
  </conditionalFormatting>
  <conditionalFormatting sqref="I16:I17">
    <cfRule type="containsBlanks" dxfId="33" priority="1">
      <formula>LEN(TRIM(I16))=0</formula>
    </cfRule>
  </conditionalFormatting>
  <dataValidations count="1">
    <dataValidation type="list" allowBlank="1" showInputMessage="1" showErrorMessage="1" sqref="I6 I8 I10 I13 I16:I17" xr:uid="{00000000-0002-0000-0800-000000000000}">
      <formula1>"Yes, No"</formula1>
    </dataValidation>
  </dataValidations>
  <hyperlinks>
    <hyperlink ref="F6" location="'K.00 Lead Sheet(修改后)'!A1" display="K.00 Lead Sheet" xr:uid="{00000000-0004-0000-0800-000000000000}"/>
    <hyperlink ref="F8" location="'K.01 Agree SL to GL(修改后)'!A1" display="K.01.1 Agree SL to GL" xr:uid="{00000000-0004-0000-0800-000001000000}"/>
    <hyperlink ref="F11" location="'K.02.1 新增测试 (修改后)'!A1" display="K.02.1 新增测试" xr:uid="{00000000-0004-0000-0800-000002000000}"/>
    <hyperlink ref="F14" location="'K.02.2 处置测试 (修改后)'!A1" display="K.02.2 处置测试" xr:uid="{00000000-0004-0000-0800-000003000000}"/>
    <hyperlink ref="F17" location="'汇总 -1'!A1" display="K.03.2 折旧测试TOD" xr:uid="{00000000-0004-0000-0800-000004000000}"/>
    <hyperlink ref="F17:F18" location="'K.03.1 折旧测试（修改后）'!A1" display="K.03.2 折旧测试TOD" xr:uid="{00000000-0004-0000-0800-000005000000}"/>
    <hyperlink ref="F16" location="'K.03.1 SAP'!A1" display="K.03.1 SAP" xr:uid="{00000000-0004-0000-0800-000006000000}"/>
    <hyperlink ref="F10" location="'K.02.1b 新增清单（修改后）'!A1" display="K.02.1b 新增清单" xr:uid="{00000000-0004-0000-0800-000007000000}"/>
    <hyperlink ref="F13" location="'K.02.2b 处置清单(修改后)'!A1" display="K.02.2b 处置清单" xr:uid="{00000000-0004-0000-0800-000008000000}"/>
    <hyperlink ref="R14" r:id="rId1" xr:uid="{00000000-0004-0000-0800-000009000000}"/>
    <hyperlink ref="R15" r:id="rId2" xr:uid="{00000000-0004-0000-0800-00000A000000}"/>
    <hyperlink ref="N11" r:id="rId3" xr:uid="{00000000-0004-0000-0800-00000B000000}"/>
    <hyperlink ref="N15" r:id="rId4" xr:uid="{00000000-0004-0000-0800-00000C000000}"/>
    <hyperlink ref="P14" r:id="rId5" xr:uid="{00000000-0004-0000-0800-00000D000000}"/>
    <hyperlink ref="N12" r:id="rId6" xr:uid="{00000000-0004-0000-0800-00000E000000}"/>
    <hyperlink ref="N13" r:id="rId7" xr:uid="{00000000-0004-0000-0800-00000F000000}"/>
    <hyperlink ref="P18" r:id="rId8" xr:uid="{00000000-0004-0000-0800-000010000000}"/>
    <hyperlink ref="P15" r:id="rId9" xr:uid="{00000000-0004-0000-0800-000011000000}"/>
    <hyperlink ref="P16" r:id="rId10" xr:uid="{00000000-0004-0000-0800-000012000000}"/>
    <hyperlink ref="N14" r:id="rId11" xr:uid="{00000000-0004-0000-0800-000013000000}"/>
    <hyperlink ref="P17" r:id="rId12" xr:uid="{00000000-0004-0000-0800-000014000000}"/>
    <hyperlink ref="R16" r:id="rId13" xr:uid="{00000000-0004-0000-0800-000015000000}"/>
    <hyperlink ref="N4" location="汇总!B5:J18" display="汇总 -基础操作指引-【01】" xr:uid="{00000000-0004-0000-0800-000016000000}"/>
    <hyperlink ref="P4" location="汇总!B5:J18" display="汇总 -进阶实操提示-【01】" xr:uid="{00000000-0004-0000-0800-000017000000}"/>
    <hyperlink ref="R4" location="汇总!B5:J18" display="汇总 -易错点-【01】" xr:uid="{00000000-0004-0000-0800-000018000000}"/>
  </hyperlinks>
  <pageMargins left="0.7" right="0.7" top="0.75" bottom="0.75" header="0.3" footer="0.3"/>
  <drawing r:id="rId1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S127"/>
  <sheetViews>
    <sheetView showGridLines="0" topLeftCell="A7" zoomScale="80" zoomScaleNormal="80" workbookViewId="0">
      <selection activeCell="B13" sqref="A13:F14"/>
    </sheetView>
  </sheetViews>
  <sheetFormatPr defaultColWidth="8.85546875" defaultRowHeight="12.75" customHeight="1"/>
  <cols>
    <col min="1" max="1" width="2.7109375" style="396" customWidth="1"/>
    <col min="2" max="2" width="22" style="121" customWidth="1"/>
    <col min="3" max="3" width="21.42578125" style="121" customWidth="1"/>
    <col min="4" max="4" width="21.5703125" style="121" customWidth="1"/>
    <col min="5" max="6" width="16.42578125" style="121" customWidth="1"/>
    <col min="7" max="7" width="17" style="121" customWidth="1"/>
    <col min="8" max="8" width="13.7109375" style="121" customWidth="1"/>
    <col min="9" max="9" width="15.7109375" style="121" customWidth="1"/>
    <col min="10" max="10" width="7.5703125" style="121" customWidth="1"/>
    <col min="11" max="11" width="9.42578125" style="121" customWidth="1"/>
    <col min="12" max="12" width="2.7109375" style="121" customWidth="1"/>
    <col min="13" max="13" width="1.7109375" style="121" customWidth="1"/>
    <col min="14" max="14" width="2.85546875" style="121" customWidth="1"/>
    <col min="15" max="15" width="1" style="121" customWidth="1"/>
    <col min="16" max="16" width="18.42578125" style="121" customWidth="1"/>
    <col min="17" max="17" width="32" style="121" customWidth="1"/>
    <col min="18" max="18" width="25.7109375" style="121" customWidth="1"/>
    <col min="19" max="19" width="2" style="121" customWidth="1"/>
    <col min="20" max="20" width="91.42578125" style="121" customWidth="1"/>
    <col min="21" max="21" width="1.5703125" style="121" customWidth="1"/>
    <col min="22" max="22" width="62" style="121" customWidth="1"/>
    <col min="23" max="16384" width="8.85546875" style="121"/>
  </cols>
  <sheetData>
    <row r="1" spans="1:123" s="214" customFormat="1" ht="54" customHeight="1">
      <c r="A1" s="1098"/>
      <c r="B1" s="1271" t="s">
        <v>358</v>
      </c>
      <c r="C1" s="1272"/>
      <c r="D1" s="1272"/>
      <c r="E1" s="1272"/>
      <c r="F1" s="1272"/>
      <c r="G1" s="1272"/>
      <c r="H1" s="1272"/>
      <c r="I1" s="1272"/>
      <c r="J1" s="1272"/>
      <c r="K1" s="1272"/>
      <c r="L1" s="434"/>
      <c r="M1" s="435"/>
      <c r="N1" s="393"/>
      <c r="O1" s="393"/>
      <c r="P1" s="393"/>
      <c r="Q1" s="393"/>
      <c r="R1" s="393"/>
      <c r="S1" s="237"/>
      <c r="T1" s="393"/>
      <c r="CQ1" s="238"/>
      <c r="CR1" s="238"/>
      <c r="CS1" s="238"/>
      <c r="CT1" s="239"/>
      <c r="CU1" s="239"/>
      <c r="CV1" s="239"/>
      <c r="CW1" s="239"/>
      <c r="CX1" s="239"/>
      <c r="CY1" s="239"/>
      <c r="CZ1" s="239"/>
      <c r="DA1" s="239"/>
      <c r="DB1" s="238"/>
      <c r="DC1" s="239"/>
      <c r="DD1" s="239"/>
      <c r="DE1" s="239"/>
      <c r="DF1" s="239"/>
      <c r="DG1" s="239"/>
      <c r="DH1" s="238"/>
      <c r="DI1" s="238"/>
      <c r="DJ1" s="238"/>
      <c r="DK1" s="238"/>
      <c r="DL1" s="238"/>
      <c r="DM1" s="238"/>
      <c r="DN1" s="238"/>
      <c r="DO1" s="238"/>
      <c r="DP1" s="238"/>
      <c r="DQ1" s="240"/>
      <c r="DR1" s="238"/>
      <c r="DS1" s="238"/>
    </row>
    <row r="2" spans="1:123" s="393" customFormat="1" ht="16.5" customHeight="1">
      <c r="A2" s="397"/>
      <c r="B2" s="398" t="s">
        <v>359</v>
      </c>
      <c r="C2" s="399" t="s">
        <v>360</v>
      </c>
      <c r="D2" s="1277" t="s">
        <v>361</v>
      </c>
      <c r="E2" s="1278"/>
      <c r="F2" s="1278"/>
      <c r="G2" s="1278"/>
      <c r="H2" s="1278"/>
      <c r="I2" s="1278"/>
      <c r="J2" s="1278"/>
      <c r="K2" s="1279"/>
      <c r="L2" s="434"/>
      <c r="M2" s="435"/>
      <c r="CK2" s="448"/>
      <c r="CL2" s="448"/>
      <c r="CM2" s="448"/>
      <c r="CN2" s="449"/>
      <c r="CO2" s="449"/>
      <c r="CP2" s="449"/>
      <c r="CQ2" s="449"/>
      <c r="CR2" s="449"/>
      <c r="CS2" s="449"/>
      <c r="CT2" s="449"/>
      <c r="CU2" s="449"/>
      <c r="CV2" s="448"/>
      <c r="CW2" s="449"/>
      <c r="CX2" s="449"/>
      <c r="CY2" s="449"/>
      <c r="CZ2" s="449"/>
      <c r="DA2" s="449"/>
      <c r="DB2" s="448"/>
      <c r="DC2" s="448"/>
      <c r="DD2" s="448"/>
      <c r="DE2" s="448"/>
      <c r="DF2" s="448"/>
      <c r="DG2" s="448"/>
      <c r="DH2" s="448"/>
      <c r="DI2" s="448"/>
      <c r="DJ2" s="448"/>
      <c r="DK2" s="450"/>
      <c r="DL2" s="448"/>
      <c r="DM2" s="448"/>
    </row>
    <row r="3" spans="1:123" s="393" customFormat="1" ht="16.5" customHeight="1">
      <c r="A3" s="397"/>
      <c r="B3" s="400" t="s">
        <v>362</v>
      </c>
      <c r="C3" s="401">
        <v>46022</v>
      </c>
      <c r="D3" s="1280"/>
      <c r="E3" s="1281"/>
      <c r="F3" s="1281"/>
      <c r="G3" s="1281"/>
      <c r="H3" s="1281"/>
      <c r="I3" s="1281"/>
      <c r="J3" s="1281"/>
      <c r="K3" s="1282"/>
      <c r="L3" s="434"/>
      <c r="M3" s="435"/>
      <c r="P3" s="436" t="s">
        <v>363</v>
      </c>
      <c r="T3" s="436" t="s">
        <v>364</v>
      </c>
      <c r="U3" s="444"/>
      <c r="V3" s="436" t="s">
        <v>365</v>
      </c>
      <c r="CK3" s="448"/>
      <c r="CL3" s="448"/>
      <c r="CM3" s="448"/>
      <c r="CN3" s="449"/>
      <c r="CO3" s="449"/>
      <c r="CP3" s="449"/>
      <c r="CQ3" s="449"/>
      <c r="CR3" s="449"/>
      <c r="CS3" s="449"/>
      <c r="CT3" s="449"/>
      <c r="CU3" s="449"/>
      <c r="CV3" s="448"/>
      <c r="CW3" s="449"/>
      <c r="CX3" s="449"/>
      <c r="CY3" s="449"/>
      <c r="CZ3" s="449"/>
      <c r="DA3" s="449"/>
      <c r="DB3" s="448"/>
      <c r="DC3" s="448"/>
      <c r="DD3" s="448"/>
      <c r="DE3" s="448"/>
      <c r="DF3" s="448"/>
      <c r="DG3" s="448"/>
      <c r="DH3" s="448"/>
      <c r="DI3" s="448"/>
      <c r="DJ3" s="448"/>
      <c r="DK3" s="450"/>
      <c r="DL3" s="448"/>
      <c r="DM3" s="448"/>
    </row>
    <row r="4" spans="1:123" s="393" customFormat="1" ht="16.5" customHeight="1">
      <c r="A4" s="397"/>
      <c r="B4" s="400" t="s">
        <v>366</v>
      </c>
      <c r="C4" s="401">
        <v>46054</v>
      </c>
      <c r="D4" s="1280"/>
      <c r="E4" s="1281"/>
      <c r="F4" s="1281"/>
      <c r="G4" s="1281"/>
      <c r="H4" s="1281"/>
      <c r="I4" s="1281"/>
      <c r="J4" s="1281"/>
      <c r="K4" s="1282"/>
      <c r="L4" s="434"/>
      <c r="M4" s="435"/>
      <c r="P4" s="1286" t="s">
        <v>367</v>
      </c>
      <c r="Q4" s="1287"/>
      <c r="R4" s="1288"/>
      <c r="T4" s="1225" t="s">
        <v>368</v>
      </c>
      <c r="U4" s="444"/>
      <c r="V4" s="1228" t="s">
        <v>369</v>
      </c>
      <c r="CK4" s="448"/>
      <c r="CL4" s="448"/>
      <c r="CM4" s="448"/>
      <c r="CN4" s="449"/>
      <c r="CO4" s="449"/>
      <c r="CP4" s="449"/>
      <c r="CQ4" s="449"/>
      <c r="CR4" s="449"/>
      <c r="CS4" s="449"/>
      <c r="CT4" s="449"/>
      <c r="CU4" s="449"/>
      <c r="CV4" s="448"/>
      <c r="CW4" s="449"/>
      <c r="CX4" s="449"/>
      <c r="CY4" s="449"/>
      <c r="CZ4" s="449"/>
      <c r="DA4" s="449"/>
      <c r="DB4" s="448"/>
      <c r="DC4" s="448"/>
      <c r="DD4" s="448"/>
      <c r="DE4" s="448"/>
      <c r="DF4" s="448"/>
      <c r="DG4" s="448"/>
      <c r="DH4" s="448"/>
      <c r="DI4" s="448"/>
      <c r="DJ4" s="448"/>
      <c r="DK4" s="450"/>
      <c r="DL4" s="448"/>
      <c r="DM4" s="448"/>
    </row>
    <row r="5" spans="1:123" s="393" customFormat="1" ht="16.5" customHeight="1">
      <c r="A5" s="397"/>
      <c r="B5" s="400" t="s">
        <v>370</v>
      </c>
      <c r="C5" s="402">
        <v>787500</v>
      </c>
      <c r="D5" s="1280"/>
      <c r="E5" s="1281"/>
      <c r="F5" s="1281"/>
      <c r="G5" s="1281"/>
      <c r="H5" s="1281"/>
      <c r="I5" s="1281"/>
      <c r="J5" s="1281"/>
      <c r="K5" s="1282"/>
      <c r="L5" s="434"/>
      <c r="M5" s="435"/>
      <c r="P5" s="1292"/>
      <c r="Q5" s="1293"/>
      <c r="R5" s="1294"/>
      <c r="T5" s="1226"/>
      <c r="U5" s="444"/>
      <c r="V5" s="1229"/>
      <c r="CK5" s="448"/>
      <c r="CL5" s="448"/>
      <c r="CM5" s="448"/>
      <c r="CN5" s="449"/>
      <c r="CO5" s="449"/>
      <c r="CP5" s="449"/>
      <c r="CQ5" s="449"/>
      <c r="CR5" s="449"/>
      <c r="CS5" s="449"/>
      <c r="CT5" s="449"/>
      <c r="CU5" s="449"/>
      <c r="CV5" s="448"/>
      <c r="CW5" s="449"/>
      <c r="CX5" s="449"/>
      <c r="CY5" s="449"/>
      <c r="CZ5" s="449"/>
      <c r="DA5" s="449"/>
      <c r="DB5" s="448"/>
      <c r="DC5" s="448"/>
      <c r="DD5" s="448"/>
      <c r="DE5" s="448"/>
      <c r="DF5" s="448"/>
      <c r="DG5" s="448"/>
      <c r="DH5" s="448"/>
      <c r="DI5" s="448"/>
      <c r="DJ5" s="448"/>
      <c r="DK5" s="450"/>
      <c r="DL5" s="448"/>
      <c r="DM5" s="448"/>
    </row>
    <row r="6" spans="1:123" s="393" customFormat="1" ht="16.5" customHeight="1">
      <c r="A6" s="397"/>
      <c r="B6" s="400" t="s">
        <v>371</v>
      </c>
      <c r="C6" s="402">
        <v>52500</v>
      </c>
      <c r="D6" s="1280"/>
      <c r="E6" s="1281"/>
      <c r="F6" s="1281"/>
      <c r="G6" s="1281"/>
      <c r="H6" s="1281"/>
      <c r="I6" s="1281"/>
      <c r="J6" s="1281"/>
      <c r="K6" s="1282"/>
      <c r="L6" s="434"/>
      <c r="M6" s="435"/>
      <c r="P6" s="1292"/>
      <c r="Q6" s="1293"/>
      <c r="R6" s="1294"/>
      <c r="T6" s="1226"/>
      <c r="U6" s="444"/>
      <c r="V6" s="1229"/>
      <c r="CK6" s="448"/>
      <c r="CL6" s="448"/>
      <c r="CM6" s="448"/>
      <c r="CN6" s="449"/>
      <c r="CO6" s="449"/>
      <c r="CP6" s="449"/>
      <c r="CQ6" s="449"/>
      <c r="CR6" s="449"/>
      <c r="CS6" s="449"/>
      <c r="CT6" s="449"/>
      <c r="CU6" s="449"/>
      <c r="CV6" s="448"/>
      <c r="CW6" s="449"/>
      <c r="CX6" s="449"/>
      <c r="CY6" s="449"/>
      <c r="CZ6" s="449"/>
      <c r="DA6" s="449"/>
      <c r="DB6" s="448"/>
      <c r="DC6" s="448"/>
      <c r="DD6" s="448"/>
      <c r="DE6" s="448"/>
      <c r="DF6" s="448"/>
      <c r="DG6" s="448"/>
      <c r="DH6" s="448"/>
      <c r="DI6" s="448"/>
      <c r="DJ6" s="448"/>
      <c r="DK6" s="450"/>
      <c r="DL6" s="448"/>
      <c r="DM6" s="448"/>
    </row>
    <row r="7" spans="1:123" s="393" customFormat="1" ht="16.5" customHeight="1">
      <c r="A7" s="397"/>
      <c r="B7" s="400" t="s">
        <v>372</v>
      </c>
      <c r="C7" s="403" t="s">
        <v>373</v>
      </c>
      <c r="D7" s="1280"/>
      <c r="E7" s="1281"/>
      <c r="F7" s="1281"/>
      <c r="G7" s="1281"/>
      <c r="H7" s="1281"/>
      <c r="I7" s="1281"/>
      <c r="J7" s="1281"/>
      <c r="K7" s="1282"/>
      <c r="L7" s="434"/>
      <c r="M7" s="435"/>
      <c r="P7" s="1292"/>
      <c r="Q7" s="1293"/>
      <c r="R7" s="1294"/>
      <c r="T7" s="1226"/>
      <c r="U7" s="444"/>
      <c r="V7" s="1230"/>
      <c r="CK7" s="448"/>
      <c r="CL7" s="448"/>
      <c r="CM7" s="448"/>
      <c r="CN7" s="449"/>
      <c r="CO7" s="449"/>
      <c r="CP7" s="449"/>
      <c r="CQ7" s="449"/>
      <c r="CR7" s="449"/>
      <c r="CS7" s="449"/>
      <c r="CT7" s="449"/>
      <c r="CU7" s="449"/>
      <c r="CV7" s="448"/>
      <c r="CW7" s="449"/>
      <c r="CX7" s="449"/>
      <c r="CY7" s="449"/>
      <c r="CZ7" s="449"/>
      <c r="DA7" s="449"/>
      <c r="DB7" s="448"/>
      <c r="DC7" s="448"/>
      <c r="DD7" s="448"/>
      <c r="DE7" s="448"/>
      <c r="DF7" s="448"/>
      <c r="DG7" s="448"/>
      <c r="DH7" s="448"/>
      <c r="DI7" s="448"/>
      <c r="DJ7" s="448"/>
      <c r="DK7" s="450"/>
      <c r="DL7" s="448"/>
      <c r="DM7" s="448"/>
    </row>
    <row r="8" spans="1:123" s="393" customFormat="1" ht="16.5" customHeight="1">
      <c r="A8" s="397"/>
      <c r="B8" s="400" t="s">
        <v>374</v>
      </c>
      <c r="C8" s="403" t="s">
        <v>375</v>
      </c>
      <c r="D8" s="1283"/>
      <c r="E8" s="1284"/>
      <c r="F8" s="1284"/>
      <c r="G8" s="1284"/>
      <c r="H8" s="1284"/>
      <c r="I8" s="1284"/>
      <c r="J8" s="1284"/>
      <c r="K8" s="1285"/>
      <c r="L8" s="434"/>
      <c r="M8" s="435"/>
      <c r="P8" s="1292"/>
      <c r="Q8" s="1293"/>
      <c r="R8" s="1294"/>
      <c r="T8" s="1226"/>
      <c r="U8" s="444"/>
      <c r="V8" s="444"/>
      <c r="CK8" s="448"/>
      <c r="CL8" s="448"/>
      <c r="CM8" s="448"/>
      <c r="CN8" s="449"/>
      <c r="CO8" s="449"/>
      <c r="CP8" s="449"/>
      <c r="CQ8" s="449"/>
      <c r="CR8" s="449"/>
      <c r="CS8" s="449"/>
      <c r="CT8" s="449"/>
      <c r="CU8" s="449"/>
      <c r="CV8" s="448"/>
      <c r="CW8" s="449"/>
      <c r="CX8" s="449"/>
      <c r="CY8" s="449"/>
      <c r="CZ8" s="449"/>
      <c r="DA8" s="449"/>
      <c r="DB8" s="448"/>
      <c r="DC8" s="448"/>
      <c r="DD8" s="448"/>
      <c r="DE8" s="448"/>
      <c r="DF8" s="448"/>
      <c r="DG8" s="448"/>
      <c r="DH8" s="448"/>
      <c r="DI8" s="448"/>
      <c r="DJ8" s="448"/>
      <c r="DK8" s="450"/>
      <c r="DL8" s="448"/>
      <c r="DM8" s="448"/>
    </row>
    <row r="9" spans="1:123" s="214" customFormat="1" ht="27.75" customHeight="1">
      <c r="A9" s="1098"/>
      <c r="B9" s="404" t="s">
        <v>376</v>
      </c>
      <c r="C9" s="405"/>
      <c r="D9" s="406"/>
      <c r="E9" s="406"/>
      <c r="F9" s="406"/>
      <c r="G9" s="406"/>
      <c r="H9" s="406"/>
      <c r="I9" s="406"/>
      <c r="J9" s="406"/>
      <c r="K9" s="437"/>
      <c r="L9" s="237"/>
      <c r="M9" s="233"/>
      <c r="P9" s="1292"/>
      <c r="Q9" s="1293"/>
      <c r="R9" s="1294"/>
      <c r="T9" s="1226"/>
      <c r="CK9" s="238"/>
      <c r="CL9" s="238"/>
      <c r="CM9" s="238"/>
      <c r="CN9" s="239"/>
      <c r="CO9" s="239"/>
      <c r="CP9" s="239"/>
      <c r="CQ9" s="239"/>
      <c r="CR9" s="239"/>
      <c r="CS9" s="239"/>
      <c r="CT9" s="239"/>
      <c r="CU9" s="239"/>
      <c r="CV9" s="238"/>
      <c r="CW9" s="239"/>
      <c r="CX9" s="239"/>
      <c r="CY9" s="239"/>
      <c r="CZ9" s="239"/>
      <c r="DA9" s="239"/>
      <c r="DB9" s="238"/>
      <c r="DC9" s="238"/>
      <c r="DD9" s="238"/>
      <c r="DE9" s="238"/>
      <c r="DF9" s="238"/>
      <c r="DG9" s="238"/>
      <c r="DH9" s="238"/>
      <c r="DI9" s="238"/>
      <c r="DJ9" s="238"/>
      <c r="DK9" s="240"/>
      <c r="DL9" s="238"/>
      <c r="DM9" s="238"/>
    </row>
    <row r="10" spans="1:123" ht="12.75" customHeight="1">
      <c r="A10" s="407" t="s">
        <v>377</v>
      </c>
      <c r="C10" s="408"/>
      <c r="M10" s="233"/>
      <c r="P10" s="1292"/>
      <c r="Q10" s="1293"/>
      <c r="R10" s="1294"/>
      <c r="T10" s="1226"/>
    </row>
    <row r="11" spans="1:123" ht="12.75" customHeight="1">
      <c r="A11" s="407"/>
      <c r="B11" s="409" t="s">
        <v>378</v>
      </c>
      <c r="C11" s="408"/>
      <c r="M11" s="233"/>
      <c r="P11" s="1292"/>
      <c r="Q11" s="1293"/>
      <c r="R11" s="1294"/>
      <c r="T11" s="1226"/>
    </row>
    <row r="12" spans="1:123" s="214" customFormat="1" ht="15" customHeight="1">
      <c r="A12" s="1273"/>
      <c r="B12" s="1273"/>
      <c r="C12" s="1098"/>
      <c r="D12" s="1098"/>
      <c r="E12" s="1098"/>
      <c r="F12" s="1098"/>
      <c r="G12" s="1098"/>
      <c r="H12" s="1098"/>
      <c r="I12" s="1098"/>
      <c r="J12" s="1098"/>
      <c r="K12" s="1098"/>
      <c r="L12" s="1098"/>
      <c r="M12" s="233"/>
      <c r="N12" s="283"/>
      <c r="O12" s="329"/>
      <c r="P12" s="1292"/>
      <c r="Q12" s="1293"/>
      <c r="R12" s="1294"/>
      <c r="S12" s="237"/>
      <c r="T12" s="1226"/>
      <c r="CQ12" s="238"/>
      <c r="CR12" s="238"/>
      <c r="CS12" s="238"/>
      <c r="CT12" s="239"/>
      <c r="CU12" s="239"/>
      <c r="CV12" s="239"/>
      <c r="CW12" s="239"/>
      <c r="CX12" s="239"/>
      <c r="CY12" s="239"/>
      <c r="CZ12" s="239"/>
      <c r="DA12" s="239"/>
      <c r="DB12" s="238"/>
      <c r="DC12" s="239"/>
      <c r="DD12" s="239"/>
      <c r="DE12" s="239"/>
      <c r="DF12" s="239"/>
      <c r="DG12" s="239"/>
      <c r="DH12" s="238"/>
      <c r="DI12" s="238"/>
      <c r="DJ12" s="238"/>
      <c r="DK12" s="238"/>
      <c r="DL12" s="238"/>
      <c r="DM12" s="238"/>
      <c r="DN12" s="238"/>
      <c r="DO12" s="238"/>
      <c r="DP12" s="238"/>
      <c r="DQ12" s="240"/>
      <c r="DR12" s="238"/>
      <c r="DS12" s="238"/>
    </row>
    <row r="13" spans="1:123" s="214" customFormat="1" ht="15" customHeight="1">
      <c r="A13" s="1098"/>
      <c r="B13" s="1274" t="s">
        <v>379</v>
      </c>
      <c r="C13" s="1275"/>
      <c r="D13" s="1275"/>
      <c r="E13" s="1275"/>
      <c r="F13" s="1276"/>
      <c r="L13" s="1098"/>
      <c r="M13" s="233"/>
      <c r="N13" s="283"/>
      <c r="O13" s="329"/>
      <c r="P13" s="1292"/>
      <c r="Q13" s="1293"/>
      <c r="R13" s="1294"/>
      <c r="S13" s="237"/>
      <c r="T13" s="1226"/>
      <c r="CQ13" s="238"/>
      <c r="CR13" s="238"/>
      <c r="CS13" s="238"/>
      <c r="CT13" s="239"/>
      <c r="CU13" s="239"/>
      <c r="CV13" s="239"/>
      <c r="CW13" s="239"/>
      <c r="CX13" s="239"/>
      <c r="CY13" s="239"/>
      <c r="CZ13" s="239"/>
      <c r="DA13" s="239"/>
      <c r="DB13" s="238"/>
      <c r="DC13" s="239"/>
      <c r="DD13" s="239"/>
      <c r="DE13" s="239"/>
      <c r="DF13" s="239"/>
      <c r="DG13" s="239"/>
      <c r="DH13" s="238"/>
      <c r="DI13" s="238"/>
      <c r="DJ13" s="238"/>
      <c r="DK13" s="238"/>
      <c r="DL13" s="238"/>
      <c r="DM13" s="238"/>
      <c r="DN13" s="238"/>
      <c r="DO13" s="238"/>
      <c r="DP13" s="238"/>
      <c r="DQ13" s="240"/>
      <c r="DR13" s="238"/>
      <c r="DS13" s="238"/>
    </row>
    <row r="14" spans="1:123" s="214" customFormat="1" ht="35.25" customHeight="1">
      <c r="A14" s="1098"/>
      <c r="B14" s="660" t="s">
        <v>380</v>
      </c>
      <c r="C14" s="661" t="s">
        <v>381</v>
      </c>
      <c r="D14" s="410"/>
      <c r="E14" s="410"/>
      <c r="F14" s="411"/>
      <c r="L14" s="1098"/>
      <c r="M14" s="233"/>
      <c r="N14" s="283"/>
      <c r="O14" s="329"/>
      <c r="P14" s="1289"/>
      <c r="Q14" s="1290"/>
      <c r="R14" s="1291"/>
      <c r="S14" s="237"/>
      <c r="T14" s="1227"/>
      <c r="CQ14" s="238"/>
      <c r="CR14" s="238"/>
      <c r="CS14" s="238"/>
      <c r="CT14" s="239"/>
      <c r="CU14" s="239"/>
      <c r="CV14" s="239"/>
      <c r="CW14" s="239"/>
      <c r="CX14" s="239"/>
      <c r="CY14" s="239"/>
      <c r="CZ14" s="239"/>
      <c r="DA14" s="239"/>
      <c r="DB14" s="238"/>
      <c r="DC14" s="239"/>
      <c r="DD14" s="239"/>
      <c r="DE14" s="239"/>
      <c r="DF14" s="239"/>
      <c r="DG14" s="239"/>
      <c r="DH14" s="238"/>
      <c r="DI14" s="238"/>
      <c r="DJ14" s="238"/>
      <c r="DK14" s="238"/>
      <c r="DL14" s="238"/>
      <c r="DM14" s="238"/>
      <c r="DN14" s="238"/>
      <c r="DO14" s="238"/>
      <c r="DP14" s="238"/>
      <c r="DQ14" s="240"/>
      <c r="DR14" s="238"/>
      <c r="DS14" s="238"/>
    </row>
    <row r="15" spans="1:123" s="214" customFormat="1" ht="15" customHeight="1">
      <c r="A15" s="1098"/>
      <c r="B15" s="662" t="s">
        <v>382</v>
      </c>
      <c r="C15" s="661" t="s">
        <v>383</v>
      </c>
      <c r="D15" s="412"/>
      <c r="E15" s="663"/>
      <c r="F15" s="664"/>
      <c r="L15" s="1098"/>
      <c r="M15" s="233"/>
      <c r="N15" s="283"/>
      <c r="O15" s="329"/>
      <c r="P15" s="1273"/>
      <c r="Q15" s="1273"/>
      <c r="R15" s="1098"/>
      <c r="S15" s="237"/>
      <c r="T15" s="393"/>
      <c r="CQ15" s="238"/>
      <c r="CR15" s="238"/>
      <c r="CS15" s="238"/>
      <c r="CT15" s="239"/>
      <c r="CU15" s="239"/>
      <c r="CV15" s="239"/>
      <c r="CW15" s="239"/>
      <c r="CX15" s="239"/>
      <c r="CY15" s="239"/>
      <c r="CZ15" s="239"/>
      <c r="DA15" s="239"/>
      <c r="DB15" s="238"/>
      <c r="DC15" s="239"/>
      <c r="DD15" s="239"/>
      <c r="DE15" s="239"/>
      <c r="DF15" s="239"/>
      <c r="DG15" s="239"/>
      <c r="DH15" s="238"/>
      <c r="DI15" s="238"/>
      <c r="DJ15" s="238"/>
      <c r="DK15" s="238"/>
      <c r="DL15" s="238"/>
      <c r="DM15" s="238"/>
      <c r="DN15" s="238"/>
      <c r="DO15" s="238"/>
      <c r="DP15" s="238"/>
      <c r="DQ15" s="240"/>
      <c r="DR15" s="238"/>
      <c r="DS15" s="238"/>
    </row>
    <row r="16" spans="1:123" s="242" customFormat="1" ht="15" customHeight="1">
      <c r="A16" s="1098"/>
      <c r="B16" s="660" t="s">
        <v>384</v>
      </c>
      <c r="C16" s="665" t="s">
        <v>385</v>
      </c>
      <c r="D16" s="358"/>
      <c r="E16" s="663"/>
      <c r="F16" s="664"/>
      <c r="L16" s="1098"/>
      <c r="M16" s="233"/>
      <c r="N16" s="283"/>
      <c r="O16" s="329"/>
      <c r="P16" s="1273"/>
      <c r="Q16" s="1273"/>
      <c r="R16" s="1098"/>
      <c r="T16" s="393"/>
    </row>
    <row r="17" spans="1:22" s="242" customFormat="1" ht="15" customHeight="1">
      <c r="A17" s="1098"/>
      <c r="B17" s="660" t="s">
        <v>386</v>
      </c>
      <c r="C17" s="665" t="s">
        <v>387</v>
      </c>
      <c r="D17" s="413"/>
      <c r="E17" s="663"/>
      <c r="F17" s="664"/>
      <c r="L17" s="1098"/>
      <c r="M17" s="233"/>
      <c r="N17" s="283"/>
      <c r="O17" s="329"/>
      <c r="P17" s="1273"/>
      <c r="Q17" s="1273"/>
      <c r="R17" s="1098"/>
      <c r="T17" s="393"/>
    </row>
    <row r="18" spans="1:22" s="242" customFormat="1" ht="15" customHeight="1">
      <c r="A18" s="1098"/>
      <c r="B18" s="666" t="s">
        <v>388</v>
      </c>
      <c r="C18" s="661" t="s">
        <v>389</v>
      </c>
      <c r="D18" s="414"/>
      <c r="E18" s="667"/>
      <c r="F18" s="668"/>
      <c r="L18" s="1098"/>
      <c r="M18" s="233"/>
      <c r="N18" s="283"/>
      <c r="O18" s="329"/>
      <c r="P18" s="1273"/>
      <c r="Q18" s="1273"/>
      <c r="R18" s="1098"/>
      <c r="T18" s="393"/>
    </row>
    <row r="19" spans="1:22" s="242" customFormat="1" ht="15" customHeight="1">
      <c r="A19" s="1098"/>
      <c r="B19" s="669" t="s">
        <v>390</v>
      </c>
      <c r="C19" s="661" t="s">
        <v>391</v>
      </c>
      <c r="D19" s="663"/>
      <c r="E19" s="663"/>
      <c r="F19" s="664"/>
      <c r="L19" s="1098"/>
      <c r="M19" s="233"/>
      <c r="N19" s="283"/>
      <c r="O19" s="329"/>
      <c r="P19" s="1273"/>
      <c r="Q19" s="1273"/>
      <c r="R19" s="1098"/>
      <c r="T19" s="393"/>
    </row>
    <row r="20" spans="1:22" s="242" customFormat="1" ht="15" customHeight="1">
      <c r="A20" s="1098"/>
      <c r="B20" s="660" t="s">
        <v>392</v>
      </c>
      <c r="C20" s="661" t="s">
        <v>393</v>
      </c>
      <c r="D20" s="663"/>
      <c r="E20" s="663"/>
      <c r="F20" s="664"/>
      <c r="L20" s="1098"/>
      <c r="M20" s="233"/>
      <c r="N20" s="283"/>
      <c r="O20" s="329"/>
      <c r="P20" s="1098"/>
      <c r="Q20" s="1098"/>
      <c r="R20" s="1098"/>
      <c r="T20" s="393"/>
    </row>
    <row r="21" spans="1:22" s="242" customFormat="1" ht="15" customHeight="1">
      <c r="A21" s="1098"/>
      <c r="B21" s="670" t="s">
        <v>394</v>
      </c>
      <c r="C21" s="661" t="s">
        <v>395</v>
      </c>
      <c r="D21" s="663"/>
      <c r="E21" s="663"/>
      <c r="F21" s="664"/>
      <c r="L21" s="1098"/>
      <c r="M21" s="233"/>
      <c r="N21" s="283"/>
      <c r="O21" s="329"/>
      <c r="P21" s="1273"/>
      <c r="Q21" s="1273"/>
      <c r="R21" s="1098"/>
      <c r="T21" s="393"/>
    </row>
    <row r="22" spans="1:22" s="242" customFormat="1" ht="15" customHeight="1">
      <c r="A22" s="1098"/>
      <c r="B22" s="669" t="s">
        <v>396</v>
      </c>
      <c r="C22" s="661" t="s">
        <v>397</v>
      </c>
      <c r="D22" s="663"/>
      <c r="E22" s="663"/>
      <c r="F22" s="664"/>
      <c r="L22" s="1098"/>
      <c r="M22" s="233"/>
      <c r="N22" s="1098"/>
      <c r="O22" s="329"/>
      <c r="P22" s="1273"/>
      <c r="Q22" s="1273"/>
      <c r="R22" s="1098"/>
      <c r="T22" s="393"/>
    </row>
    <row r="23" spans="1:22" s="242" customFormat="1" ht="24.75" customHeight="1">
      <c r="A23" s="1098"/>
      <c r="B23" s="415" t="s">
        <v>398</v>
      </c>
      <c r="C23" s="671" t="s">
        <v>399</v>
      </c>
      <c r="D23" s="416"/>
      <c r="E23" s="416"/>
      <c r="F23" s="417"/>
      <c r="L23" s="1098"/>
      <c r="M23" s="233"/>
      <c r="N23" s="1098"/>
      <c r="O23" s="329"/>
      <c r="P23" s="393"/>
      <c r="Q23" s="393"/>
      <c r="R23" s="393"/>
      <c r="S23" s="393"/>
      <c r="T23" s="393"/>
      <c r="U23" s="393"/>
      <c r="V23" s="393"/>
    </row>
    <row r="24" spans="1:22" s="246" customFormat="1" ht="18" customHeight="1">
      <c r="A24" s="418"/>
      <c r="B24" s="419"/>
      <c r="C24" s="419"/>
      <c r="D24" s="420"/>
      <c r="E24" s="420"/>
      <c r="F24" s="420"/>
      <c r="G24" s="255"/>
      <c r="H24" s="420"/>
      <c r="I24" s="420"/>
      <c r="J24" s="420"/>
      <c r="K24" s="438"/>
      <c r="M24" s="233"/>
      <c r="P24" s="436" t="s">
        <v>400</v>
      </c>
      <c r="Q24" s="445"/>
      <c r="R24" s="445"/>
      <c r="S24" s="445"/>
      <c r="T24" s="436" t="s">
        <v>401</v>
      </c>
      <c r="U24" s="444"/>
      <c r="V24" s="436" t="s">
        <v>402</v>
      </c>
    </row>
    <row r="25" spans="1:22" ht="15" customHeight="1">
      <c r="A25" s="421"/>
      <c r="B25" s="422" t="s">
        <v>403</v>
      </c>
      <c r="C25" s="420"/>
      <c r="I25" s="418"/>
      <c r="J25" s="439"/>
      <c r="K25" s="439"/>
      <c r="M25" s="233"/>
      <c r="P25" s="1286" t="s">
        <v>404</v>
      </c>
      <c r="Q25" s="1287"/>
      <c r="R25" s="1288"/>
      <c r="S25" s="393"/>
      <c r="T25" s="795" t="s">
        <v>405</v>
      </c>
      <c r="U25" s="444"/>
      <c r="V25" s="1228" t="s">
        <v>406</v>
      </c>
    </row>
    <row r="26" spans="1:22" s="238" customFormat="1" ht="30" customHeight="1" thickBot="1">
      <c r="A26" s="421"/>
      <c r="B26" s="423" t="s">
        <v>407</v>
      </c>
      <c r="C26" s="423" t="s">
        <v>408</v>
      </c>
      <c r="D26" s="424" t="s">
        <v>409</v>
      </c>
      <c r="E26" s="424" t="s">
        <v>410</v>
      </c>
      <c r="F26" s="425" t="s">
        <v>411</v>
      </c>
      <c r="G26" s="426" t="s">
        <v>412</v>
      </c>
      <c r="H26" s="425" t="s">
        <v>413</v>
      </c>
      <c r="I26" s="440" t="s">
        <v>414</v>
      </c>
      <c r="J26" s="439"/>
      <c r="K26" s="439"/>
      <c r="M26" s="233"/>
      <c r="P26" s="1289"/>
      <c r="Q26" s="1290"/>
      <c r="R26" s="1291"/>
      <c r="S26" s="393"/>
      <c r="T26" s="446"/>
      <c r="U26" s="444"/>
      <c r="V26" s="1230"/>
    </row>
    <row r="27" spans="1:22" s="394" customFormat="1" ht="25.5" customHeight="1">
      <c r="A27" s="427"/>
      <c r="B27" s="938" t="s">
        <v>415</v>
      </c>
      <c r="C27" s="551" t="s">
        <v>416</v>
      </c>
      <c r="D27" s="429">
        <f>'VC.00 销售费用BKD'!E48</f>
        <v>5809450.1100000003</v>
      </c>
      <c r="E27" s="429">
        <f>'VC.00 销售费用BKD'!F48</f>
        <v>0</v>
      </c>
      <c r="F27" s="429">
        <f>SUM(D27:E27)</f>
        <v>5809450.1100000003</v>
      </c>
      <c r="G27" s="429">
        <f>'VC.00 销售费用BKD'!I48</f>
        <v>0</v>
      </c>
      <c r="H27" s="429">
        <f>SUM(F27:G27)</f>
        <v>5809450.1100000003</v>
      </c>
      <c r="I27" s="441">
        <f>'VC.00 销售费用BKD'!K48</f>
        <v>4568425.6095818914</v>
      </c>
      <c r="J27" s="439"/>
      <c r="K27" s="439"/>
      <c r="M27" s="233"/>
      <c r="P27" s="442"/>
      <c r="Q27" s="442"/>
      <c r="R27" s="442"/>
      <c r="S27" s="393"/>
      <c r="T27" s="447"/>
      <c r="U27" s="444"/>
      <c r="V27" s="447"/>
    </row>
    <row r="28" spans="1:22" s="394" customFormat="1" ht="25.5" customHeight="1">
      <c r="A28" s="427"/>
      <c r="B28" s="428" t="s">
        <v>417</v>
      </c>
      <c r="C28" s="551" t="s">
        <v>418</v>
      </c>
      <c r="D28" s="429">
        <f>'VD.00 管理费用BKD'!E73</f>
        <v>7841994.1199999982</v>
      </c>
      <c r="E28" s="429">
        <f>'VD.00 管理费用BKD'!F73</f>
        <v>0</v>
      </c>
      <c r="F28" s="429">
        <f>SUM(D28:E28)</f>
        <v>7841994.1199999982</v>
      </c>
      <c r="G28" s="429">
        <f>'VD.00 管理费用BKD'!I73</f>
        <v>0</v>
      </c>
      <c r="H28" s="429">
        <f>SUM(F28:G28)</f>
        <v>7841994.1199999982</v>
      </c>
      <c r="I28" s="441">
        <f>'VD.00 管理费用BKD'!K73</f>
        <v>6586443.7600000007</v>
      </c>
      <c r="J28" s="439"/>
      <c r="K28" s="439"/>
      <c r="M28" s="233"/>
      <c r="P28" s="442"/>
      <c r="Q28" s="442"/>
      <c r="R28" s="442"/>
      <c r="S28" s="393"/>
      <c r="T28" s="447"/>
      <c r="U28" s="444"/>
      <c r="V28" s="447"/>
    </row>
    <row r="29" spans="1:22" s="395" customFormat="1" ht="15.6">
      <c r="A29" s="430"/>
      <c r="D29" s="121"/>
      <c r="E29" s="431"/>
      <c r="F29" s="431"/>
      <c r="G29" s="431"/>
      <c r="H29" s="432"/>
      <c r="I29" s="121"/>
      <c r="J29" s="121"/>
      <c r="K29" s="432"/>
      <c r="L29" s="443"/>
      <c r="M29" s="233"/>
      <c r="O29" s="443"/>
      <c r="P29" s="442"/>
      <c r="Q29" s="442"/>
      <c r="R29" s="442"/>
      <c r="S29" s="393"/>
      <c r="T29" s="447"/>
      <c r="U29" s="444"/>
      <c r="V29" s="444"/>
    </row>
    <row r="30" spans="1:22" ht="7.5" customHeight="1">
      <c r="A30" s="233"/>
      <c r="B30" s="233"/>
      <c r="C30" s="233"/>
      <c r="D30" s="233"/>
      <c r="E30" s="233"/>
      <c r="F30" s="233"/>
      <c r="G30" s="233"/>
      <c r="H30" s="233"/>
      <c r="I30" s="233"/>
      <c r="J30" s="233"/>
      <c r="K30" s="233"/>
      <c r="L30" s="233"/>
      <c r="M30" s="233"/>
      <c r="P30" s="442"/>
      <c r="Q30" s="442"/>
      <c r="R30" s="442"/>
      <c r="S30" s="214"/>
      <c r="T30" s="447"/>
      <c r="U30" s="214"/>
      <c r="V30" s="214"/>
    </row>
    <row r="31" spans="1:22" ht="12.75" customHeight="1">
      <c r="P31" s="442"/>
      <c r="Q31" s="442"/>
      <c r="R31" s="442"/>
      <c r="T31" s="447"/>
    </row>
    <row r="32" spans="1:22" ht="12.75" customHeight="1">
      <c r="A32" s="433"/>
      <c r="B32"/>
      <c r="P32" s="442"/>
      <c r="Q32" s="442"/>
      <c r="R32" s="442"/>
      <c r="T32" s="447"/>
    </row>
    <row r="33" spans="1:22" ht="12.75" customHeight="1">
      <c r="A33" s="433"/>
      <c r="P33" s="442"/>
      <c r="Q33" s="442"/>
      <c r="R33" s="442"/>
      <c r="S33" s="237"/>
      <c r="T33" s="447"/>
      <c r="U33" s="214"/>
      <c r="V33" s="214"/>
    </row>
    <row r="34" spans="1:22" ht="12.75" customHeight="1">
      <c r="A34" s="433"/>
      <c r="P34" s="442"/>
      <c r="Q34" s="442"/>
      <c r="R34" s="442"/>
      <c r="S34" s="237"/>
      <c r="T34" s="447"/>
      <c r="U34" s="214"/>
      <c r="V34" s="214"/>
    </row>
    <row r="35" spans="1:22" ht="12.75" customHeight="1">
      <c r="A35" s="433"/>
      <c r="P35" s="442"/>
      <c r="Q35" s="442"/>
      <c r="R35" s="442"/>
      <c r="S35" s="237"/>
      <c r="T35" s="447"/>
      <c r="U35" s="214"/>
      <c r="V35" s="214"/>
    </row>
    <row r="36" spans="1:22" ht="12.75" customHeight="1">
      <c r="A36" s="433"/>
    </row>
    <row r="37" spans="1:22" ht="12.75" customHeight="1">
      <c r="A37" s="433"/>
    </row>
    <row r="38" spans="1:22" ht="12.75" customHeight="1">
      <c r="A38" s="433"/>
    </row>
    <row r="39" spans="1:22" ht="12.75" customHeight="1">
      <c r="A39" s="433"/>
    </row>
    <row r="40" spans="1:22" ht="12.75" customHeight="1">
      <c r="A40" s="433"/>
    </row>
    <row r="41" spans="1:22" ht="12.75" customHeight="1">
      <c r="A41" s="433"/>
    </row>
    <row r="42" spans="1:22" ht="12.75" customHeight="1">
      <c r="A42" s="433"/>
    </row>
    <row r="43" spans="1:22" ht="12.75" customHeight="1">
      <c r="A43" s="433"/>
    </row>
    <row r="44" spans="1:22" ht="12.75" customHeight="1">
      <c r="A44" s="433"/>
    </row>
    <row r="45" spans="1:22" ht="12.75" customHeight="1">
      <c r="A45" s="433"/>
    </row>
    <row r="46" spans="1:22" ht="12.75" customHeight="1">
      <c r="A46" s="433"/>
    </row>
    <row r="47" spans="1:22" ht="12.75" customHeight="1">
      <c r="A47" s="433"/>
    </row>
    <row r="48" spans="1:22" ht="12.75" customHeight="1">
      <c r="A48" s="433"/>
    </row>
    <row r="49" spans="1:17" ht="12.75" customHeight="1">
      <c r="A49" s="433"/>
    </row>
    <row r="50" spans="1:17" ht="12.75" customHeight="1">
      <c r="A50" s="433"/>
    </row>
    <row r="51" spans="1:17" ht="12.75" customHeight="1">
      <c r="A51" s="433"/>
    </row>
    <row r="52" spans="1:17" ht="12.75" customHeight="1">
      <c r="A52" s="433"/>
    </row>
    <row r="53" spans="1:17" ht="12.75" customHeight="1">
      <c r="A53" s="433"/>
      <c r="Q53" s="958"/>
    </row>
    <row r="54" spans="1:17" ht="12.75" customHeight="1">
      <c r="A54" s="433"/>
    </row>
    <row r="55" spans="1:17" ht="12.75" customHeight="1">
      <c r="A55" s="433"/>
    </row>
    <row r="56" spans="1:17" ht="12.75" customHeight="1">
      <c r="A56" s="433"/>
    </row>
    <row r="57" spans="1:17" ht="12.75" customHeight="1">
      <c r="A57" s="433"/>
    </row>
    <row r="58" spans="1:17" ht="12.75" customHeight="1">
      <c r="A58" s="433"/>
    </row>
    <row r="59" spans="1:17" ht="12.75" customHeight="1">
      <c r="A59" s="433"/>
    </row>
    <row r="60" spans="1:17" ht="12.75" customHeight="1">
      <c r="A60" s="433"/>
    </row>
    <row r="61" spans="1:17" ht="12.75" customHeight="1">
      <c r="A61" s="433"/>
    </row>
    <row r="62" spans="1:17" ht="12.75" customHeight="1">
      <c r="A62" s="433"/>
    </row>
    <row r="63" spans="1:17" ht="12.75" customHeight="1">
      <c r="A63" s="433"/>
    </row>
    <row r="64" spans="1:17" ht="12.75" customHeight="1">
      <c r="A64" s="433"/>
    </row>
    <row r="65" spans="1:1" ht="12.75" customHeight="1">
      <c r="A65" s="433"/>
    </row>
    <row r="66" spans="1:1" ht="12.75" customHeight="1">
      <c r="A66" s="433"/>
    </row>
    <row r="67" spans="1:1" ht="12.75" customHeight="1">
      <c r="A67" s="433"/>
    </row>
    <row r="68" spans="1:1" ht="12.75" customHeight="1">
      <c r="A68" s="433"/>
    </row>
    <row r="69" spans="1:1" ht="12.75" customHeight="1">
      <c r="A69" s="433"/>
    </row>
    <row r="70" spans="1:1" ht="12.75" customHeight="1">
      <c r="A70" s="433"/>
    </row>
    <row r="71" spans="1:1" ht="12.75" customHeight="1">
      <c r="A71" s="433"/>
    </row>
    <row r="72" spans="1:1" ht="12.75" customHeight="1">
      <c r="A72" s="433"/>
    </row>
    <row r="73" spans="1:1" ht="12.75" customHeight="1">
      <c r="A73" s="433"/>
    </row>
    <row r="74" spans="1:1" ht="12.75" customHeight="1">
      <c r="A74" s="433"/>
    </row>
    <row r="75" spans="1:1" ht="12.75" customHeight="1">
      <c r="A75" s="433"/>
    </row>
    <row r="76" spans="1:1" ht="12.75" customHeight="1">
      <c r="A76" s="433"/>
    </row>
    <row r="77" spans="1:1" ht="12.75" customHeight="1">
      <c r="A77" s="433"/>
    </row>
    <row r="78" spans="1:1" ht="12.75" customHeight="1">
      <c r="A78" s="433"/>
    </row>
    <row r="79" spans="1:1" ht="12.75" customHeight="1">
      <c r="A79" s="433"/>
    </row>
    <row r="80" spans="1:1" ht="12.75" customHeight="1">
      <c r="A80" s="433"/>
    </row>
    <row r="81" spans="1:1" ht="12.75" customHeight="1">
      <c r="A81" s="433"/>
    </row>
    <row r="82" spans="1:1" ht="12.75" customHeight="1">
      <c r="A82" s="433"/>
    </row>
    <row r="83" spans="1:1" ht="12.75" customHeight="1">
      <c r="A83" s="433"/>
    </row>
    <row r="84" spans="1:1" ht="12.75" customHeight="1">
      <c r="A84" s="433"/>
    </row>
    <row r="85" spans="1:1" ht="12.75" customHeight="1">
      <c r="A85" s="433"/>
    </row>
    <row r="86" spans="1:1" ht="12.75" customHeight="1">
      <c r="A86" s="433"/>
    </row>
    <row r="87" spans="1:1" ht="12.75" customHeight="1">
      <c r="A87" s="433"/>
    </row>
    <row r="88" spans="1:1" ht="12.75" customHeight="1">
      <c r="A88" s="433"/>
    </row>
    <row r="89" spans="1:1" ht="12.75" customHeight="1">
      <c r="A89" s="433"/>
    </row>
    <row r="90" spans="1:1" ht="12.75" customHeight="1">
      <c r="A90" s="433"/>
    </row>
    <row r="91" spans="1:1" ht="12.75" customHeight="1">
      <c r="A91" s="433"/>
    </row>
    <row r="92" spans="1:1" ht="12.75" customHeight="1">
      <c r="A92" s="433"/>
    </row>
    <row r="93" spans="1:1" ht="12.75" customHeight="1">
      <c r="A93" s="433"/>
    </row>
    <row r="94" spans="1:1" ht="12.75" customHeight="1">
      <c r="A94" s="433"/>
    </row>
    <row r="95" spans="1:1" ht="12.75" customHeight="1">
      <c r="A95" s="433"/>
    </row>
    <row r="96" spans="1:1" ht="12.75" customHeight="1">
      <c r="A96" s="433"/>
    </row>
    <row r="97" spans="1:1" ht="12.75" customHeight="1">
      <c r="A97" s="433"/>
    </row>
    <row r="98" spans="1:1" ht="12.75" customHeight="1">
      <c r="A98" s="433"/>
    </row>
    <row r="99" spans="1:1" ht="12.75" customHeight="1">
      <c r="A99" s="433"/>
    </row>
    <row r="100" spans="1:1" ht="12.75" customHeight="1">
      <c r="A100" s="433"/>
    </row>
    <row r="101" spans="1:1" ht="12.75" customHeight="1">
      <c r="A101" s="433"/>
    </row>
    <row r="102" spans="1:1" ht="12.75" customHeight="1">
      <c r="A102" s="433"/>
    </row>
    <row r="103" spans="1:1" ht="12.75" customHeight="1">
      <c r="A103" s="433"/>
    </row>
    <row r="104" spans="1:1" ht="12.75" customHeight="1">
      <c r="A104" s="433"/>
    </row>
    <row r="105" spans="1:1" ht="12.75" customHeight="1">
      <c r="A105" s="433"/>
    </row>
    <row r="106" spans="1:1" ht="12.75" customHeight="1">
      <c r="A106" s="433"/>
    </row>
    <row r="107" spans="1:1" ht="12.75" customHeight="1">
      <c r="A107" s="433"/>
    </row>
    <row r="108" spans="1:1" ht="12.75" customHeight="1">
      <c r="A108" s="433"/>
    </row>
    <row r="109" spans="1:1" ht="12.75" customHeight="1">
      <c r="A109" s="433"/>
    </row>
    <row r="110" spans="1:1" ht="12.75" customHeight="1">
      <c r="A110" s="433"/>
    </row>
    <row r="111" spans="1:1" ht="12.75" customHeight="1">
      <c r="A111" s="433"/>
    </row>
    <row r="112" spans="1:1" ht="12.75" customHeight="1">
      <c r="A112" s="433"/>
    </row>
    <row r="113" spans="1:1" ht="12.75" customHeight="1">
      <c r="A113" s="433"/>
    </row>
    <row r="114" spans="1:1" ht="12.75" customHeight="1">
      <c r="A114" s="433"/>
    </row>
    <row r="115" spans="1:1" ht="12.75" customHeight="1">
      <c r="A115" s="433"/>
    </row>
    <row r="116" spans="1:1" ht="12.75" customHeight="1">
      <c r="A116" s="433"/>
    </row>
    <row r="117" spans="1:1" ht="12.75" customHeight="1">
      <c r="A117" s="433"/>
    </row>
    <row r="118" spans="1:1" ht="12.75" customHeight="1">
      <c r="A118" s="433"/>
    </row>
    <row r="119" spans="1:1" ht="12.75" customHeight="1">
      <c r="A119" s="433"/>
    </row>
    <row r="120" spans="1:1" ht="12.75" customHeight="1">
      <c r="A120" s="433"/>
    </row>
    <row r="121" spans="1:1" ht="12.75" customHeight="1">
      <c r="A121" s="433"/>
    </row>
    <row r="122" spans="1:1" ht="12.75" customHeight="1">
      <c r="A122" s="433"/>
    </row>
    <row r="123" spans="1:1" ht="12.75" customHeight="1">
      <c r="A123" s="433"/>
    </row>
    <row r="124" spans="1:1" ht="12.75" customHeight="1">
      <c r="A124" s="433"/>
    </row>
    <row r="125" spans="1:1" ht="12.75" customHeight="1">
      <c r="A125" s="433"/>
    </row>
    <row r="126" spans="1:1" ht="12.75" customHeight="1">
      <c r="A126" s="433"/>
    </row>
    <row r="127" spans="1:1" ht="12.75" customHeight="1">
      <c r="A127" s="433"/>
    </row>
  </sheetData>
  <mergeCells count="16">
    <mergeCell ref="T4:T14"/>
    <mergeCell ref="V4:V7"/>
    <mergeCell ref="V25:V26"/>
    <mergeCell ref="P25:R26"/>
    <mergeCell ref="P4:R14"/>
    <mergeCell ref="P17:Q17"/>
    <mergeCell ref="P18:Q18"/>
    <mergeCell ref="P19:Q19"/>
    <mergeCell ref="P21:Q21"/>
    <mergeCell ref="P22:Q22"/>
    <mergeCell ref="B1:K1"/>
    <mergeCell ref="A12:B12"/>
    <mergeCell ref="B13:F13"/>
    <mergeCell ref="P15:Q15"/>
    <mergeCell ref="P16:Q16"/>
    <mergeCell ref="D2:K8"/>
  </mergeCells>
  <phoneticPr fontId="188" type="noConversion"/>
  <conditionalFormatting sqref="C2:C8">
    <cfRule type="containsBlanks" dxfId="32" priority="1">
      <formula>LEN(TRIM(C2))=0</formula>
    </cfRule>
  </conditionalFormatting>
  <hyperlinks>
    <hyperlink ref="B11" location="汇总!A1" display="返回汇总页" xr:uid="{00000000-0004-0000-0900-000000000000}"/>
    <hyperlink ref="O26" location="汇总!A1" display="汇总!A1" xr:uid="{00000000-0004-0000-0900-000001000000}"/>
    <hyperlink ref="C27" location="'VC.00 销售费用BKD'!A1" display="VC.00 销售费用BKD" xr:uid="{00000000-0004-0000-0900-000002000000}"/>
    <hyperlink ref="C28" location="'VD.00 管理费用BKD'!A1" display="VD.00 管理费用BKD" xr:uid="{00000000-0004-0000-0900-000003000000}"/>
    <hyperlink ref="P3" location="'Uexp.00 Lead'!B2:K9" display="基础操作指引-【01】" xr:uid="{00000000-0004-0000-0900-000004000000}"/>
    <hyperlink ref="T3" location="'Uexp.00 Lead'!B2:K9" display="进阶实操提示-【01】" xr:uid="{00000000-0004-0000-0900-000005000000}"/>
    <hyperlink ref="V3" location="'Uexp.00 Lead'!B2:K9" display="易错点-【01】" xr:uid="{00000000-0004-0000-0900-000006000000}"/>
    <hyperlink ref="P24" location="'Uexp.00 Lead'!B26:I28" display="基础操作指引-【02】" xr:uid="{00000000-0004-0000-0900-000007000000}"/>
    <hyperlink ref="T24" location="'Uexp.00 Lead'!B26:I28" display="进阶实操提示-【02】" xr:uid="{00000000-0004-0000-0900-000008000000}"/>
    <hyperlink ref="V24" location="'Uexp.00 Lead'!B26:I28" display="易错点-【02】" xr:uid="{00000000-0004-0000-0900-000009000000}"/>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S125"/>
  <sheetViews>
    <sheetView showGridLines="0" topLeftCell="W29" zoomScale="85" zoomScaleNormal="85" workbookViewId="0">
      <selection activeCell="Y30" sqref="Y30:Y53"/>
    </sheetView>
  </sheetViews>
  <sheetFormatPr defaultColWidth="9.42578125" defaultRowHeight="12.75" customHeight="1"/>
  <cols>
    <col min="1" max="1" width="6" style="249" customWidth="1"/>
    <col min="2" max="2" width="29.5703125" style="312" customWidth="1"/>
    <col min="3" max="3" width="14.85546875" style="214" customWidth="1"/>
    <col min="4" max="4" width="21.7109375" style="214" customWidth="1"/>
    <col min="5" max="5" width="16.85546875" style="214" customWidth="1"/>
    <col min="6" max="6" width="10" style="214" customWidth="1"/>
    <col min="7" max="7" width="14.28515625" style="214" customWidth="1"/>
    <col min="8" max="8" width="16" style="214" customWidth="1"/>
    <col min="9" max="9" width="15" style="214" customWidth="1"/>
    <col min="10" max="10" width="18.85546875" style="214" customWidth="1"/>
    <col min="11" max="11" width="15" style="214" customWidth="1"/>
    <col min="12" max="12" width="12.140625" style="214" bestFit="1" customWidth="1"/>
    <col min="13" max="13" width="34.42578125" style="214" bestFit="1" customWidth="1"/>
    <col min="14" max="14" width="23.42578125" style="214" customWidth="1"/>
    <col min="15" max="15" width="6.42578125" style="214" customWidth="1"/>
    <col min="16" max="16" width="12.42578125" style="214" customWidth="1"/>
    <col min="17" max="17" width="8.85546875" style="214" customWidth="1"/>
    <col min="18" max="18" width="2.7109375" style="237" customWidth="1"/>
    <col min="19" max="19" width="1.7109375" style="214" customWidth="1"/>
    <col min="20" max="20" width="2.7109375" style="214" customWidth="1"/>
    <col min="21" max="21" width="95.85546875" style="386" customWidth="1"/>
    <col min="22" max="22" width="2" style="386" customWidth="1"/>
    <col min="23" max="23" width="150.140625" style="386" customWidth="1"/>
    <col min="24" max="24" width="1.7109375" style="386" customWidth="1"/>
    <col min="25" max="25" width="66.42578125" style="386" customWidth="1"/>
    <col min="26" max="30" width="8.7109375" style="214" customWidth="1"/>
    <col min="31" max="31" width="7.42578125" style="214" customWidth="1"/>
    <col min="32" max="32" width="8.85546875" style="214" customWidth="1"/>
    <col min="33" max="16384" width="9.42578125" style="214"/>
  </cols>
  <sheetData>
    <row r="1" spans="1:120" s="237" customFormat="1" ht="50.25" customHeight="1" thickBot="1">
      <c r="A1" s="313"/>
      <c r="B1" s="672" t="s">
        <v>419</v>
      </c>
      <c r="C1" s="673"/>
      <c r="D1" s="673"/>
      <c r="E1" s="673"/>
      <c r="F1" s="673"/>
      <c r="G1" s="673"/>
      <c r="H1" s="673"/>
      <c r="I1" s="673"/>
      <c r="J1" s="673"/>
      <c r="K1" s="673"/>
      <c r="L1" s="673"/>
      <c r="M1" s="673"/>
      <c r="N1" s="673"/>
      <c r="O1" s="673"/>
      <c r="P1" s="673"/>
      <c r="Q1" s="674"/>
      <c r="S1" s="233"/>
      <c r="U1" s="436" t="s">
        <v>363</v>
      </c>
      <c r="V1" s="386"/>
      <c r="W1" s="436" t="s">
        <v>364</v>
      </c>
      <c r="X1" s="444"/>
      <c r="Y1" s="436" t="s">
        <v>365</v>
      </c>
    </row>
    <row r="2" spans="1:120" s="237" customFormat="1" ht="30" customHeight="1">
      <c r="A2" s="585"/>
      <c r="B2" s="612" t="s">
        <v>420</v>
      </c>
      <c r="C2" s="613"/>
      <c r="D2" s="675"/>
      <c r="E2" s="675"/>
      <c r="F2" s="675"/>
      <c r="G2" s="675"/>
      <c r="H2" s="675"/>
      <c r="I2" s="675"/>
      <c r="J2" s="675"/>
      <c r="K2" s="675"/>
      <c r="L2" s="613"/>
      <c r="M2" s="613"/>
      <c r="N2" s="613"/>
      <c r="O2" s="613"/>
      <c r="P2" s="613"/>
      <c r="Q2" s="676"/>
      <c r="S2" s="233"/>
      <c r="U2" s="1319" t="s">
        <v>421</v>
      </c>
      <c r="V2" s="488"/>
      <c r="W2" s="1225" t="s">
        <v>422</v>
      </c>
      <c r="X2" s="488"/>
      <c r="Y2" s="1228" t="s">
        <v>423</v>
      </c>
      <c r="AB2"/>
    </row>
    <row r="3" spans="1:120" ht="21.75" customHeight="1">
      <c r="A3" s="1333"/>
      <c r="B3" s="1333"/>
      <c r="C3" s="1099"/>
      <c r="D3" s="1099"/>
      <c r="E3" s="1099"/>
      <c r="F3" s="1099"/>
      <c r="G3" s="1099"/>
      <c r="H3" s="1099"/>
      <c r="I3" s="1099"/>
      <c r="J3" s="1099"/>
      <c r="K3" s="1099"/>
      <c r="L3" s="1098"/>
      <c r="M3" s="1098"/>
      <c r="N3" s="283"/>
      <c r="O3" s="329"/>
      <c r="P3" s="1273"/>
      <c r="Q3" s="1273"/>
      <c r="S3" s="233"/>
      <c r="U3" s="1320"/>
      <c r="W3" s="1226"/>
      <c r="Y3" s="1229"/>
      <c r="CN3" s="238"/>
      <c r="CO3" s="238"/>
      <c r="CP3" s="238"/>
      <c r="CQ3" s="239"/>
      <c r="CR3" s="239"/>
      <c r="CS3" s="239"/>
      <c r="CT3" s="239"/>
      <c r="CU3" s="239"/>
      <c r="CV3" s="239"/>
      <c r="CW3" s="239"/>
      <c r="CX3" s="239"/>
      <c r="CY3" s="238"/>
      <c r="CZ3" s="239"/>
      <c r="DA3" s="239"/>
      <c r="DB3" s="239"/>
      <c r="DC3" s="239"/>
      <c r="DD3" s="239"/>
      <c r="DE3" s="238"/>
      <c r="DF3" s="238"/>
      <c r="DG3" s="238"/>
      <c r="DH3" s="238"/>
      <c r="DI3" s="238"/>
      <c r="DJ3" s="238"/>
      <c r="DK3" s="238"/>
      <c r="DL3" s="238"/>
      <c r="DM3" s="238"/>
      <c r="DN3" s="240"/>
      <c r="DO3" s="238"/>
      <c r="DP3" s="238"/>
    </row>
    <row r="4" spans="1:120" ht="22.5" customHeight="1">
      <c r="A4" s="1099"/>
      <c r="B4" s="314" t="s">
        <v>424</v>
      </c>
      <c r="C4" s="1098"/>
      <c r="D4" s="1099"/>
      <c r="E4" s="1099"/>
      <c r="F4" s="1099"/>
      <c r="G4" s="1099"/>
      <c r="H4" s="1099"/>
      <c r="I4" s="1074"/>
      <c r="J4" s="1074"/>
      <c r="K4" s="1074"/>
      <c r="L4" s="1098"/>
      <c r="M4" s="1098"/>
      <c r="N4" s="283"/>
      <c r="O4" s="329"/>
      <c r="P4" s="1098"/>
      <c r="Q4" s="1098"/>
      <c r="S4" s="233"/>
      <c r="U4" s="1320"/>
      <c r="W4" s="1226"/>
      <c r="Y4" s="1229"/>
      <c r="CN4" s="238"/>
      <c r="CO4" s="238"/>
      <c r="CP4" s="238"/>
      <c r="CQ4" s="239"/>
      <c r="CR4" s="239"/>
      <c r="CS4" s="239"/>
      <c r="CT4" s="239"/>
      <c r="CU4" s="239"/>
      <c r="CV4" s="239"/>
      <c r="CW4" s="239"/>
      <c r="CX4" s="239"/>
      <c r="CY4" s="238"/>
      <c r="CZ4" s="239"/>
      <c r="DA4" s="239"/>
      <c r="DB4" s="239"/>
      <c r="DC4" s="239"/>
      <c r="DD4" s="239"/>
      <c r="DE4" s="238"/>
      <c r="DF4" s="238"/>
      <c r="DG4" s="238"/>
      <c r="DH4" s="238"/>
      <c r="DI4" s="238"/>
      <c r="DJ4" s="238"/>
      <c r="DK4" s="238"/>
      <c r="DL4" s="238"/>
      <c r="DM4" s="238"/>
      <c r="DN4" s="240"/>
      <c r="DO4" s="238"/>
      <c r="DP4" s="238"/>
    </row>
    <row r="5" spans="1:120" ht="23.25" customHeight="1" thickBot="1">
      <c r="A5" s="1333"/>
      <c r="B5" s="1333"/>
      <c r="C5" s="1099"/>
      <c r="D5" s="1099"/>
      <c r="E5" s="1099"/>
      <c r="F5" s="1099"/>
      <c r="G5" s="1099"/>
      <c r="H5" s="1099"/>
      <c r="I5" s="1074"/>
      <c r="J5" s="1074"/>
      <c r="K5" s="1074"/>
      <c r="L5" s="1098"/>
      <c r="M5" s="1098"/>
      <c r="N5" s="283"/>
      <c r="O5" s="329"/>
      <c r="P5" s="1273"/>
      <c r="Q5" s="1273"/>
      <c r="S5" s="233"/>
      <c r="U5" s="1320"/>
      <c r="W5" s="1226"/>
      <c r="Y5" s="1230"/>
      <c r="CN5" s="238"/>
      <c r="CO5" s="238"/>
      <c r="CP5" s="238"/>
      <c r="CQ5" s="239"/>
      <c r="CR5" s="239"/>
      <c r="CS5" s="239"/>
      <c r="CT5" s="239"/>
      <c r="CU5" s="239"/>
      <c r="CV5" s="239"/>
      <c r="CW5" s="239"/>
      <c r="CX5" s="239"/>
      <c r="CY5" s="238"/>
      <c r="CZ5" s="239"/>
      <c r="DA5" s="239"/>
      <c r="DB5" s="239"/>
      <c r="DC5" s="239"/>
      <c r="DD5" s="239"/>
      <c r="DE5" s="238"/>
      <c r="DF5" s="238"/>
      <c r="DG5" s="238"/>
      <c r="DH5" s="238"/>
      <c r="DI5" s="238"/>
      <c r="DJ5" s="238"/>
      <c r="DK5" s="238"/>
      <c r="DL5" s="238"/>
      <c r="DM5" s="238"/>
      <c r="DN5" s="240"/>
      <c r="DO5" s="238"/>
      <c r="DP5" s="238"/>
    </row>
    <row r="6" spans="1:120" ht="23.25" customHeight="1">
      <c r="A6" s="1099"/>
      <c r="B6" s="315"/>
      <c r="C6" s="315"/>
      <c r="D6" s="614" t="s">
        <v>425</v>
      </c>
      <c r="E6" s="615"/>
      <c r="F6" s="1099"/>
      <c r="G6" s="1099"/>
      <c r="H6" s="1099"/>
      <c r="I6" s="1074"/>
      <c r="J6" s="1075"/>
      <c r="K6" s="1076"/>
      <c r="L6" s="1076"/>
      <c r="M6" s="1077"/>
      <c r="N6" s="950"/>
      <c r="O6" s="950"/>
      <c r="P6" s="1098"/>
      <c r="Q6" s="1098"/>
      <c r="S6" s="233"/>
      <c r="U6" s="1320"/>
      <c r="W6" s="1226"/>
      <c r="CN6" s="238"/>
      <c r="CO6" s="238"/>
      <c r="CP6" s="238"/>
      <c r="CQ6" s="239"/>
      <c r="CR6" s="239"/>
      <c r="CS6" s="239"/>
      <c r="CT6" s="239"/>
      <c r="CU6" s="239"/>
      <c r="CV6" s="239"/>
      <c r="CW6" s="239"/>
      <c r="CX6" s="239"/>
      <c r="CY6" s="238"/>
      <c r="CZ6" s="239"/>
      <c r="DA6" s="239"/>
      <c r="DB6" s="239"/>
      <c r="DC6" s="239"/>
      <c r="DD6" s="239"/>
      <c r="DE6" s="238"/>
      <c r="DF6" s="238"/>
      <c r="DG6" s="238"/>
      <c r="DH6" s="238"/>
      <c r="DI6" s="238"/>
      <c r="DJ6" s="238"/>
      <c r="DK6" s="238"/>
      <c r="DL6" s="238"/>
      <c r="DM6" s="238"/>
      <c r="DN6" s="240"/>
      <c r="DO6" s="238"/>
      <c r="DP6" s="238"/>
    </row>
    <row r="7" spans="1:120" ht="21" customHeight="1">
      <c r="A7" s="1099"/>
      <c r="B7" s="616" t="s">
        <v>426</v>
      </c>
      <c r="C7" s="616" t="s">
        <v>427</v>
      </c>
      <c r="D7" s="616" t="s">
        <v>428</v>
      </c>
      <c r="E7" s="939" t="s">
        <v>429</v>
      </c>
      <c r="F7" s="1099"/>
      <c r="G7" s="1099"/>
      <c r="H7" s="1099"/>
      <c r="I7" s="1074"/>
      <c r="J7" s="1075"/>
      <c r="K7" s="1078"/>
      <c r="L7" s="1079"/>
      <c r="M7" s="1077"/>
      <c r="N7" s="950"/>
      <c r="O7" s="950"/>
      <c r="P7" s="1098"/>
      <c r="Q7" s="1098"/>
      <c r="S7" s="233"/>
      <c r="U7" s="1320"/>
      <c r="W7" s="1226"/>
      <c r="CN7" s="238"/>
      <c r="CO7" s="238"/>
      <c r="CP7" s="238"/>
      <c r="CQ7" s="239"/>
      <c r="CR7" s="239"/>
      <c r="CS7" s="239"/>
      <c r="CT7" s="239"/>
      <c r="CU7" s="239"/>
      <c r="CV7" s="239"/>
      <c r="CW7" s="239"/>
      <c r="CX7" s="239"/>
      <c r="CY7" s="238"/>
      <c r="CZ7" s="239"/>
      <c r="DA7" s="239"/>
      <c r="DB7" s="239"/>
      <c r="DC7" s="239"/>
      <c r="DD7" s="239"/>
      <c r="DE7" s="238"/>
      <c r="DF7" s="238"/>
      <c r="DG7" s="238"/>
      <c r="DH7" s="238"/>
      <c r="DI7" s="238"/>
      <c r="DJ7" s="238"/>
      <c r="DK7" s="238"/>
      <c r="DL7" s="238"/>
      <c r="DM7" s="238"/>
      <c r="DN7" s="240"/>
      <c r="DO7" s="238"/>
      <c r="DP7" s="238"/>
    </row>
    <row r="8" spans="1:120" ht="22.5" customHeight="1">
      <c r="A8" s="1099"/>
      <c r="B8" s="617" t="s">
        <v>430</v>
      </c>
      <c r="C8" s="618" t="s">
        <v>431</v>
      </c>
      <c r="D8" s="619">
        <f>IF(C8="Minimal",'Uexp.00 Lead'!$C$5*50%,IF(C8="Low",'Uexp.00 Lead'!$C$5*25%,IF(C8="Moderate",'Uexp.00 Lead'!$C$5*15%,IF(C8="High",'Uexp.00 Lead'!$C$5*10%,IF(C8="N/A","-",)))))</f>
        <v>393750</v>
      </c>
      <c r="E8" s="940">
        <f>MIN($D$8:$D$11)</f>
        <v>393750</v>
      </c>
      <c r="F8" s="1099"/>
      <c r="G8" s="1099"/>
      <c r="H8" s="1099"/>
      <c r="I8" s="1074"/>
      <c r="J8" s="1075"/>
      <c r="K8" s="1078"/>
      <c r="L8" s="1079"/>
      <c r="M8" s="1077"/>
      <c r="N8" s="950"/>
      <c r="O8" s="950"/>
      <c r="P8" s="1098"/>
      <c r="Q8" s="1098"/>
      <c r="S8" s="233"/>
      <c r="U8" s="1320"/>
      <c r="W8" s="1226"/>
      <c r="CN8" s="238"/>
      <c r="CO8" s="238"/>
      <c r="CP8" s="238"/>
      <c r="CQ8" s="239"/>
      <c r="CR8" s="239"/>
      <c r="CS8" s="239"/>
      <c r="CT8" s="239"/>
      <c r="CU8" s="239"/>
      <c r="CV8" s="239"/>
      <c r="CW8" s="239"/>
      <c r="CX8" s="239"/>
      <c r="CY8" s="238"/>
      <c r="CZ8" s="239"/>
      <c r="DA8" s="239"/>
      <c r="DB8" s="239"/>
      <c r="DC8" s="239"/>
      <c r="DD8" s="239"/>
      <c r="DE8" s="238"/>
      <c r="DF8" s="238"/>
      <c r="DG8" s="238"/>
      <c r="DH8" s="238"/>
      <c r="DI8" s="238"/>
      <c r="DJ8" s="238"/>
      <c r="DK8" s="238"/>
      <c r="DL8" s="238"/>
      <c r="DM8" s="238"/>
      <c r="DN8" s="240"/>
      <c r="DO8" s="238"/>
      <c r="DP8" s="238"/>
    </row>
    <row r="9" spans="1:120" ht="21.75" customHeight="1">
      <c r="A9" s="1099"/>
      <c r="B9" s="617" t="s">
        <v>432</v>
      </c>
      <c r="C9" s="618" t="s">
        <v>431</v>
      </c>
      <c r="D9" s="619">
        <f>IF(C9="Minimal",'Uexp.00 Lead'!$C$5*100%,IF(C9="Low",'Uexp.00 Lead'!$C$5*75%,IF(C9="Moderate",'Uexp.00 Lead'!$C$5*50%,IF(C9="High",'Uexp.00 Lead'!$C$5*25%,IF(C9="N/A","-",)))))</f>
        <v>787500</v>
      </c>
      <c r="E9" s="316"/>
      <c r="F9" s="1099"/>
      <c r="G9" s="1099"/>
      <c r="H9" s="1099"/>
      <c r="I9" s="1074"/>
      <c r="J9" s="1077"/>
      <c r="K9" s="1077"/>
      <c r="L9" s="1077"/>
      <c r="M9" s="1077"/>
      <c r="N9" s="950"/>
      <c r="O9" s="950"/>
      <c r="P9" s="1098"/>
      <c r="Q9" s="1098"/>
      <c r="S9" s="233"/>
      <c r="U9" s="1320"/>
      <c r="W9" s="1226"/>
      <c r="CN9" s="238"/>
      <c r="CO9" s="238"/>
      <c r="CP9" s="238"/>
      <c r="CQ9" s="239"/>
      <c r="CR9" s="239"/>
      <c r="CS9" s="239"/>
      <c r="CT9" s="239"/>
      <c r="CU9" s="239"/>
      <c r="CV9" s="239"/>
      <c r="CW9" s="239"/>
      <c r="CX9" s="239"/>
      <c r="CY9" s="238"/>
      <c r="CZ9" s="239"/>
      <c r="DA9" s="239"/>
      <c r="DB9" s="239"/>
      <c r="DC9" s="239"/>
      <c r="DD9" s="239"/>
      <c r="DE9" s="238"/>
      <c r="DF9" s="238"/>
      <c r="DG9" s="238"/>
      <c r="DH9" s="238"/>
      <c r="DI9" s="238"/>
      <c r="DJ9" s="238"/>
      <c r="DK9" s="238"/>
      <c r="DL9" s="238"/>
      <c r="DM9" s="238"/>
      <c r="DN9" s="240"/>
      <c r="DO9" s="238"/>
      <c r="DP9" s="238"/>
    </row>
    <row r="10" spans="1:120" ht="21" customHeight="1">
      <c r="A10" s="1098"/>
      <c r="B10" s="617" t="s">
        <v>433</v>
      </c>
      <c r="C10" s="618" t="s">
        <v>431</v>
      </c>
      <c r="D10" s="619">
        <f>IF(C10="Minimal",'Uexp.00 Lead'!$C$5*100%,IF(C10="Low",'Uexp.00 Lead'!$C$5*75%,IF(C10="Moderate",'Uexp.00 Lead'!$C$5*50%,IF(C10="High",'Uexp.00 Lead'!$C$5*25%,IF(C10="N/A","-",)))))</f>
        <v>787500</v>
      </c>
      <c r="E10" s="316"/>
      <c r="F10" s="1098"/>
      <c r="G10" s="1098"/>
      <c r="H10" s="1098"/>
      <c r="I10" s="1098"/>
      <c r="J10" s="1098"/>
      <c r="K10" s="1098"/>
      <c r="L10" s="1098"/>
      <c r="M10" s="1098"/>
      <c r="N10" s="283"/>
      <c r="O10" s="329"/>
      <c r="P10" s="1098"/>
      <c r="Q10" s="1098"/>
      <c r="S10" s="233"/>
      <c r="U10" s="1320"/>
      <c r="W10" s="1226"/>
      <c r="CN10" s="238"/>
      <c r="CO10" s="238"/>
      <c r="CP10" s="238"/>
      <c r="CQ10" s="239"/>
      <c r="CR10" s="239"/>
      <c r="CS10" s="239"/>
      <c r="CT10" s="239"/>
      <c r="CU10" s="239"/>
      <c r="CV10" s="239"/>
      <c r="CW10" s="239"/>
      <c r="CX10" s="239"/>
      <c r="CY10" s="238"/>
      <c r="CZ10" s="239"/>
      <c r="DA10" s="239"/>
      <c r="DB10" s="239"/>
      <c r="DC10" s="239"/>
      <c r="DD10" s="239"/>
      <c r="DE10" s="238"/>
      <c r="DF10" s="238"/>
      <c r="DG10" s="238"/>
      <c r="DH10" s="238"/>
      <c r="DI10" s="238"/>
      <c r="DJ10" s="238"/>
      <c r="DK10" s="238"/>
      <c r="DL10" s="238"/>
      <c r="DM10" s="238"/>
      <c r="DN10" s="240"/>
      <c r="DO10" s="238"/>
      <c r="DP10" s="238"/>
    </row>
    <row r="11" spans="1:120" ht="20.25" customHeight="1">
      <c r="A11" s="1098"/>
      <c r="B11" s="677" t="s">
        <v>434</v>
      </c>
      <c r="C11" s="618" t="s">
        <v>431</v>
      </c>
      <c r="D11" s="619">
        <f>IF(C11="Minimal",'Uexp.00 Lead'!$C$5*100%,IF(C11="Low",'Uexp.00 Lead'!$C$5*75%,IF(C11="Moderate",'Uexp.00 Lead'!$C$5*50%,IF(C11="High",'Uexp.00 Lead'!$C$5*25%,IF(C11="N/A","-",)))))</f>
        <v>787500</v>
      </c>
      <c r="E11" s="317"/>
      <c r="F11" s="1098"/>
      <c r="G11" s="1098"/>
      <c r="H11" s="1098"/>
      <c r="I11" s="1098"/>
      <c r="J11" s="1098"/>
      <c r="K11" s="1098"/>
      <c r="L11" s="1098"/>
      <c r="M11" s="1098"/>
      <c r="N11" s="283"/>
      <c r="O11" s="329"/>
      <c r="P11" s="1098"/>
      <c r="Q11" s="1098"/>
      <c r="S11" s="233"/>
      <c r="U11" s="1320"/>
      <c r="W11" s="1226"/>
      <c r="CN11" s="238"/>
      <c r="CO11" s="238"/>
      <c r="CP11" s="238"/>
      <c r="CQ11" s="239"/>
      <c r="CR11" s="239"/>
      <c r="CS11" s="239"/>
      <c r="CT11" s="239"/>
      <c r="CU11" s="239"/>
      <c r="CV11" s="239"/>
      <c r="CW11" s="239"/>
      <c r="CX11" s="239"/>
      <c r="CY11" s="238"/>
      <c r="CZ11" s="239"/>
      <c r="DA11" s="239"/>
      <c r="DB11" s="239"/>
      <c r="DC11" s="239"/>
      <c r="DD11" s="239"/>
      <c r="DE11" s="238"/>
      <c r="DF11" s="238"/>
      <c r="DG11" s="238"/>
      <c r="DH11" s="238"/>
      <c r="DI11" s="238"/>
      <c r="DJ11" s="238"/>
      <c r="DK11" s="238"/>
      <c r="DL11" s="238"/>
      <c r="DM11" s="238"/>
      <c r="DN11" s="240"/>
      <c r="DO11" s="238"/>
      <c r="DP11" s="238"/>
    </row>
    <row r="12" spans="1:120" ht="20.25" customHeight="1">
      <c r="A12" s="1098"/>
      <c r="B12" s="1334" t="s">
        <v>435</v>
      </c>
      <c r="C12" s="1334"/>
      <c r="D12" s="1334"/>
      <c r="E12" s="1334"/>
      <c r="F12" s="1098"/>
      <c r="G12" s="1098"/>
      <c r="H12" s="1098"/>
      <c r="I12" s="1098"/>
      <c r="J12" s="1098"/>
      <c r="K12" s="1098"/>
      <c r="L12" s="1098"/>
      <c r="M12" s="1098"/>
      <c r="N12" s="283"/>
      <c r="O12" s="329"/>
      <c r="P12" s="1098"/>
      <c r="Q12" s="1098"/>
      <c r="S12" s="233"/>
      <c r="U12" s="1320"/>
      <c r="W12" s="1226"/>
      <c r="CN12" s="238"/>
      <c r="CO12" s="238"/>
      <c r="CP12" s="238"/>
      <c r="CQ12" s="239"/>
      <c r="CR12" s="239"/>
      <c r="CS12" s="239"/>
      <c r="CT12" s="239"/>
      <c r="CU12" s="239"/>
      <c r="CV12" s="239"/>
      <c r="CW12" s="239"/>
      <c r="CX12" s="239"/>
      <c r="CY12" s="238"/>
      <c r="CZ12" s="239"/>
      <c r="DA12" s="239"/>
      <c r="DB12" s="239"/>
      <c r="DC12" s="239"/>
      <c r="DD12" s="239"/>
      <c r="DE12" s="238"/>
      <c r="DF12" s="238"/>
      <c r="DG12" s="238"/>
      <c r="DH12" s="238"/>
      <c r="DI12" s="238"/>
      <c r="DJ12" s="238"/>
      <c r="DK12" s="238"/>
      <c r="DL12" s="238"/>
      <c r="DM12" s="238"/>
      <c r="DN12" s="240"/>
      <c r="DO12" s="238"/>
      <c r="DP12" s="238"/>
    </row>
    <row r="13" spans="1:120" ht="20.25" customHeight="1">
      <c r="A13" s="1098"/>
      <c r="B13" s="318" t="s">
        <v>436</v>
      </c>
      <c r="C13" s="1100"/>
      <c r="D13" s="1100"/>
      <c r="E13" s="1100"/>
      <c r="F13" s="1098"/>
      <c r="G13" s="1098"/>
      <c r="H13" s="1098"/>
      <c r="I13" s="1098"/>
      <c r="J13" s="1098"/>
      <c r="K13" s="1098"/>
      <c r="L13" s="1098"/>
      <c r="M13" s="1098"/>
      <c r="N13" s="283"/>
      <c r="O13" s="329"/>
      <c r="P13" s="1098"/>
      <c r="Q13" s="1098"/>
      <c r="S13" s="233"/>
      <c r="U13" s="1320"/>
      <c r="W13" s="1226"/>
      <c r="CN13" s="238"/>
      <c r="CO13" s="238"/>
      <c r="CP13" s="238"/>
      <c r="CQ13" s="239"/>
      <c r="CR13" s="239"/>
      <c r="CS13" s="239"/>
      <c r="CT13" s="239"/>
      <c r="CU13" s="239"/>
      <c r="CV13" s="239"/>
      <c r="CW13" s="239"/>
      <c r="CX13" s="239"/>
      <c r="CY13" s="238"/>
      <c r="CZ13" s="239"/>
      <c r="DA13" s="239"/>
      <c r="DB13" s="239"/>
      <c r="DC13" s="239"/>
      <c r="DD13" s="239"/>
      <c r="DE13" s="238"/>
      <c r="DF13" s="238"/>
      <c r="DG13" s="238"/>
      <c r="DH13" s="238"/>
      <c r="DI13" s="238"/>
      <c r="DJ13" s="238"/>
      <c r="DK13" s="238"/>
      <c r="DL13" s="238"/>
      <c r="DM13" s="238"/>
      <c r="DN13" s="240"/>
      <c r="DO13" s="238"/>
      <c r="DP13" s="238"/>
    </row>
    <row r="14" spans="1:120" ht="21" customHeight="1">
      <c r="A14" s="1098"/>
      <c r="B14" s="788" t="s">
        <v>437</v>
      </c>
      <c r="C14" s="1100"/>
      <c r="D14" s="1100"/>
      <c r="E14" s="1100"/>
      <c r="F14" s="1098"/>
      <c r="G14" s="1098"/>
      <c r="H14" s="1098"/>
      <c r="I14" s="1098"/>
      <c r="J14" s="1098"/>
      <c r="K14" s="1098"/>
      <c r="L14" s="1098"/>
      <c r="M14" s="1098"/>
      <c r="N14" s="283"/>
      <c r="O14" s="329"/>
      <c r="P14" s="1098"/>
      <c r="Q14" s="1098"/>
      <c r="S14" s="233"/>
      <c r="U14" s="1320"/>
      <c r="W14" s="1226"/>
      <c r="CN14" s="238"/>
      <c r="CO14" s="238"/>
      <c r="CP14" s="238"/>
      <c r="CQ14" s="239"/>
      <c r="CR14" s="239"/>
      <c r="CS14" s="239"/>
      <c r="CT14" s="239"/>
      <c r="CU14" s="239"/>
      <c r="CV14" s="239"/>
      <c r="CW14" s="239"/>
      <c r="CX14" s="239"/>
      <c r="CY14" s="238"/>
      <c r="CZ14" s="239"/>
      <c r="DA14" s="239"/>
      <c r="DB14" s="239"/>
      <c r="DC14" s="239"/>
      <c r="DD14" s="239"/>
      <c r="DE14" s="238"/>
      <c r="DF14" s="238"/>
      <c r="DG14" s="238"/>
      <c r="DH14" s="238"/>
      <c r="DI14" s="238"/>
      <c r="DJ14" s="238"/>
      <c r="DK14" s="238"/>
      <c r="DL14" s="238"/>
      <c r="DM14" s="238"/>
      <c r="DN14" s="240"/>
      <c r="DO14" s="238"/>
      <c r="DP14" s="238"/>
    </row>
    <row r="15" spans="1:120" ht="45.6" customHeight="1">
      <c r="A15" s="1098"/>
      <c r="B15" s="1334" t="s">
        <v>438</v>
      </c>
      <c r="C15" s="1334"/>
      <c r="D15" s="1334"/>
      <c r="E15" s="1334"/>
      <c r="F15" s="1098"/>
      <c r="G15" s="1098"/>
      <c r="H15" s="1098"/>
      <c r="I15" s="1098"/>
      <c r="J15" s="1098"/>
      <c r="K15" s="1098"/>
      <c r="L15" s="1098"/>
      <c r="M15" s="1098"/>
      <c r="N15" s="283"/>
      <c r="O15" s="329"/>
      <c r="P15" s="1098"/>
      <c r="Q15" s="1098"/>
      <c r="S15" s="233"/>
      <c r="U15" s="1320"/>
      <c r="W15" s="1226"/>
      <c r="CN15" s="238"/>
      <c r="CO15" s="238"/>
      <c r="CP15" s="238"/>
      <c r="CQ15" s="239"/>
      <c r="CR15" s="239"/>
      <c r="CS15" s="239"/>
      <c r="CT15" s="239"/>
      <c r="CU15" s="239"/>
      <c r="CV15" s="239"/>
      <c r="CW15" s="239"/>
      <c r="CX15" s="239"/>
      <c r="CY15" s="238"/>
      <c r="CZ15" s="239"/>
      <c r="DA15" s="239"/>
      <c r="DB15" s="239"/>
      <c r="DC15" s="239"/>
      <c r="DD15" s="239"/>
      <c r="DE15" s="238"/>
      <c r="DF15" s="238"/>
      <c r="DG15" s="238"/>
      <c r="DH15" s="238"/>
      <c r="DI15" s="238"/>
      <c r="DJ15" s="238"/>
      <c r="DK15" s="238"/>
      <c r="DL15" s="238"/>
      <c r="DM15" s="238"/>
      <c r="DN15" s="240"/>
      <c r="DO15" s="238"/>
      <c r="DP15" s="238"/>
    </row>
    <row r="16" spans="1:120" ht="19.5" customHeight="1" thickBot="1">
      <c r="A16" s="1098"/>
      <c r="F16" s="1098"/>
      <c r="G16" s="1098"/>
      <c r="H16" s="1098"/>
      <c r="I16" s="1098"/>
      <c r="J16" s="1098"/>
      <c r="K16" s="1098"/>
      <c r="L16" s="1098"/>
      <c r="M16" s="1098"/>
      <c r="N16" s="283"/>
      <c r="O16" s="329"/>
      <c r="P16" s="1098"/>
      <c r="Q16" s="1098"/>
      <c r="S16" s="233"/>
      <c r="U16" s="1321"/>
      <c r="W16" s="1227"/>
      <c r="CN16" s="238"/>
      <c r="CO16" s="238"/>
      <c r="CP16" s="238"/>
      <c r="CQ16" s="239"/>
      <c r="CR16" s="239"/>
      <c r="CS16" s="239"/>
      <c r="CT16" s="239"/>
      <c r="CU16" s="239"/>
      <c r="CV16" s="239"/>
      <c r="CW16" s="239"/>
      <c r="CX16" s="239"/>
      <c r="CY16" s="238"/>
      <c r="CZ16" s="239"/>
      <c r="DA16" s="239"/>
      <c r="DB16" s="239"/>
      <c r="DC16" s="239"/>
      <c r="DD16" s="239"/>
      <c r="DE16" s="238"/>
      <c r="DF16" s="238"/>
      <c r="DG16" s="238"/>
      <c r="DH16" s="238"/>
      <c r="DI16" s="238"/>
      <c r="DJ16" s="238"/>
      <c r="DK16" s="238"/>
      <c r="DL16" s="238"/>
      <c r="DM16" s="238"/>
      <c r="DN16" s="240"/>
      <c r="DO16" s="238"/>
      <c r="DP16" s="238"/>
    </row>
    <row r="17" spans="1:122" s="246" customFormat="1" ht="25.5" customHeight="1" thickBot="1">
      <c r="A17" s="219"/>
      <c r="B17" s="914" t="s">
        <v>439</v>
      </c>
      <c r="C17" s="320"/>
      <c r="D17" s="320"/>
      <c r="E17" s="320"/>
      <c r="F17" s="1098"/>
      <c r="G17" s="1098"/>
      <c r="H17" s="1098"/>
      <c r="I17" s="1098"/>
      <c r="J17" s="1098"/>
      <c r="K17" s="1098"/>
      <c r="L17" s="1098"/>
      <c r="M17" s="1098"/>
      <c r="N17" s="1098"/>
      <c r="O17" s="1098"/>
      <c r="P17" s="1273"/>
      <c r="Q17" s="1273"/>
      <c r="S17" s="282"/>
      <c r="T17" s="628"/>
      <c r="U17" s="629" t="s">
        <v>400</v>
      </c>
      <c r="V17" s="386"/>
      <c r="W17" s="629" t="s">
        <v>401</v>
      </c>
      <c r="X17" s="444"/>
      <c r="Y17" s="629" t="s">
        <v>402</v>
      </c>
    </row>
    <row r="18" spans="1:122" s="246" customFormat="1" ht="17.25" customHeight="1">
      <c r="A18" s="219"/>
      <c r="B18" s="1324" t="s">
        <v>440</v>
      </c>
      <c r="C18" s="1325"/>
      <c r="D18" s="1325"/>
      <c r="E18" s="1325"/>
      <c r="F18" s="1326"/>
      <c r="G18" s="320"/>
      <c r="H18" s="320"/>
      <c r="I18" s="320"/>
      <c r="J18" s="225"/>
      <c r="K18" s="1098"/>
      <c r="L18" s="1098"/>
      <c r="M18" s="1098"/>
      <c r="N18" s="1098"/>
      <c r="O18" s="1098"/>
      <c r="P18" s="1273"/>
      <c r="Q18" s="1273"/>
      <c r="S18" s="282"/>
      <c r="U18" s="1295" t="s">
        <v>441</v>
      </c>
      <c r="V18" s="386"/>
      <c r="W18" s="1225" t="s">
        <v>442</v>
      </c>
      <c r="X18" s="444"/>
      <c r="Y18" s="1228" t="s">
        <v>443</v>
      </c>
    </row>
    <row r="19" spans="1:122" s="246" customFormat="1" ht="17.45">
      <c r="A19" s="219"/>
      <c r="B19" s="1327"/>
      <c r="C19" s="1328"/>
      <c r="D19" s="1328"/>
      <c r="E19" s="1328"/>
      <c r="F19" s="1329"/>
      <c r="G19" s="320"/>
      <c r="H19" s="320"/>
      <c r="I19" s="320"/>
      <c r="J19" s="225"/>
      <c r="K19" s="1098"/>
      <c r="L19" s="1098"/>
      <c r="M19" s="1098"/>
      <c r="N19" s="1098"/>
      <c r="O19" s="1098"/>
      <c r="P19" s="1273"/>
      <c r="Q19" s="1273"/>
      <c r="S19" s="282"/>
      <c r="U19" s="1296"/>
      <c r="V19" s="386"/>
      <c r="W19" s="1226"/>
      <c r="X19" s="444"/>
      <c r="Y19" s="1229"/>
    </row>
    <row r="20" spans="1:122" s="242" customFormat="1" ht="18" thickBot="1">
      <c r="A20" s="219"/>
      <c r="B20" s="1330"/>
      <c r="C20" s="1331"/>
      <c r="D20" s="1331"/>
      <c r="E20" s="1331"/>
      <c r="F20" s="1332"/>
      <c r="G20" s="320"/>
      <c r="H20" s="320"/>
      <c r="I20" s="320"/>
      <c r="J20" s="225"/>
      <c r="K20" s="1098"/>
      <c r="L20" s="1098"/>
      <c r="M20" s="1098"/>
      <c r="N20" s="1098"/>
      <c r="O20" s="1098"/>
      <c r="P20" s="1273"/>
      <c r="Q20" s="1273"/>
      <c r="S20" s="295"/>
      <c r="U20" s="1296"/>
      <c r="V20" s="386"/>
      <c r="W20" s="1226"/>
      <c r="X20" s="444"/>
      <c r="Y20" s="1229"/>
    </row>
    <row r="21" spans="1:122" s="242" customFormat="1" ht="25.5" customHeight="1">
      <c r="A21" s="321"/>
      <c r="B21" s="321"/>
      <c r="C21" s="322"/>
      <c r="D21" s="255"/>
      <c r="E21" s="255"/>
      <c r="F21" s="255"/>
      <c r="G21" s="320"/>
      <c r="H21" s="320"/>
      <c r="I21" s="320"/>
      <c r="J21" s="225"/>
      <c r="K21" s="1098"/>
      <c r="L21" s="1098"/>
      <c r="M21" s="1098"/>
      <c r="N21" s="1098"/>
      <c r="O21" s="1098"/>
      <c r="P21" s="1273"/>
      <c r="Q21" s="1273"/>
      <c r="S21" s="295"/>
      <c r="U21" s="1296"/>
      <c r="V21" s="386"/>
      <c r="W21" s="1226"/>
      <c r="X21" s="444"/>
      <c r="Y21" s="1229"/>
    </row>
    <row r="22" spans="1:122" s="242" customFormat="1" ht="25.5" customHeight="1">
      <c r="A22" s="321"/>
      <c r="B22" s="1322" t="s">
        <v>444</v>
      </c>
      <c r="C22" s="1323"/>
      <c r="D22" s="255"/>
      <c r="E22" s="255"/>
      <c r="F22" s="255"/>
      <c r="G22" s="320"/>
      <c r="H22" s="320"/>
      <c r="I22" s="320"/>
      <c r="J22" s="225"/>
      <c r="K22" s="1098"/>
      <c r="L22" s="1098"/>
      <c r="M22" s="1098"/>
      <c r="N22" s="1098"/>
      <c r="O22" s="1098"/>
      <c r="P22" s="1098"/>
      <c r="Q22" s="1098"/>
      <c r="S22" s="295"/>
      <c r="U22" s="1296"/>
      <c r="V22" s="386"/>
      <c r="W22" s="1226"/>
      <c r="X22" s="444"/>
      <c r="Y22" s="1229"/>
    </row>
    <row r="23" spans="1:122" s="242" customFormat="1" ht="14.45">
      <c r="A23" s="321"/>
      <c r="B23" s="323" t="s">
        <v>445</v>
      </c>
      <c r="C23" s="324">
        <f>E8</f>
        <v>393750</v>
      </c>
      <c r="D23" s="283"/>
      <c r="E23" s="283"/>
      <c r="F23" s="255"/>
      <c r="G23" s="255"/>
      <c r="H23" s="283"/>
      <c r="I23" s="283"/>
      <c r="J23" s="225"/>
      <c r="K23" s="1098"/>
      <c r="L23" s="1098"/>
      <c r="M23" s="1098"/>
      <c r="N23" s="1098"/>
      <c r="O23" s="1098"/>
      <c r="P23" s="1273"/>
      <c r="Q23" s="1273"/>
      <c r="S23" s="295"/>
      <c r="U23" s="1296"/>
      <c r="V23" s="386"/>
      <c r="W23" s="1226"/>
      <c r="X23" s="444"/>
      <c r="Y23" s="1229"/>
    </row>
    <row r="24" spans="1:122" ht="14.45">
      <c r="A24" s="283"/>
      <c r="B24" s="678" t="s">
        <v>446</v>
      </c>
      <c r="C24" s="679">
        <v>0.1</v>
      </c>
      <c r="D24" s="1098"/>
      <c r="E24" s="1098"/>
      <c r="F24" s="283"/>
      <c r="G24" s="283"/>
      <c r="H24" s="283"/>
      <c r="I24" s="283"/>
      <c r="J24" s="283"/>
      <c r="K24" s="1098"/>
      <c r="L24" s="1098"/>
      <c r="M24" s="1098"/>
      <c r="N24" s="1098"/>
      <c r="O24" s="1098"/>
      <c r="P24" s="1273"/>
      <c r="Q24" s="1273"/>
      <c r="S24" s="233"/>
      <c r="U24" s="1296"/>
      <c r="W24" s="1226"/>
      <c r="Y24" s="1229"/>
      <c r="CP24" s="238"/>
      <c r="CQ24" s="238"/>
      <c r="CR24" s="238"/>
      <c r="CS24" s="239"/>
      <c r="CT24" s="239"/>
      <c r="CU24" s="239"/>
      <c r="CV24" s="239"/>
      <c r="CW24" s="239"/>
      <c r="CX24" s="239"/>
      <c r="CY24" s="239"/>
      <c r="CZ24" s="239"/>
      <c r="DA24" s="238"/>
      <c r="DB24" s="239"/>
      <c r="DC24" s="239"/>
      <c r="DD24" s="239"/>
      <c r="DE24" s="239"/>
      <c r="DF24" s="239"/>
      <c r="DG24" s="238"/>
      <c r="DH24" s="238"/>
      <c r="DI24" s="238"/>
      <c r="DJ24" s="238"/>
      <c r="DK24" s="238"/>
      <c r="DL24" s="238"/>
      <c r="DM24" s="238"/>
      <c r="DN24" s="238"/>
      <c r="DO24" s="238"/>
      <c r="DP24" s="240"/>
      <c r="DQ24" s="238"/>
      <c r="DR24" s="238"/>
    </row>
    <row r="25" spans="1:122" ht="12.75" customHeight="1" thickBot="1">
      <c r="A25" s="1098"/>
      <c r="B25" s="1098"/>
      <c r="C25" s="1098"/>
      <c r="D25" s="1098"/>
      <c r="E25" s="1098"/>
      <c r="F25" s="1098"/>
      <c r="G25" s="1098"/>
      <c r="H25" s="1098"/>
      <c r="I25" s="1098"/>
      <c r="J25" s="1098"/>
      <c r="K25" s="1098"/>
      <c r="L25" s="1098"/>
      <c r="M25" s="1098"/>
      <c r="N25" s="1098"/>
      <c r="O25" s="1098"/>
      <c r="P25" s="1098"/>
      <c r="Q25" s="1098"/>
      <c r="S25" s="233"/>
      <c r="U25" s="1297"/>
      <c r="V25" s="723"/>
      <c r="W25" s="1227"/>
      <c r="X25" s="723"/>
      <c r="Y25" s="1230"/>
      <c r="CI25" s="238"/>
      <c r="CJ25" s="238"/>
      <c r="CK25" s="238"/>
      <c r="CL25" s="239"/>
      <c r="CM25" s="239"/>
      <c r="CN25" s="239"/>
      <c r="CO25" s="239"/>
      <c r="CP25" s="239"/>
      <c r="CQ25" s="239"/>
      <c r="CR25" s="239"/>
      <c r="CS25" s="239"/>
      <c r="CT25" s="238"/>
      <c r="CU25" s="239"/>
      <c r="CV25" s="239"/>
      <c r="CW25" s="239"/>
      <c r="CX25" s="239"/>
      <c r="CY25" s="239"/>
      <c r="CZ25" s="238"/>
      <c r="DA25" s="238"/>
      <c r="DB25" s="238"/>
      <c r="DC25" s="238"/>
      <c r="DD25" s="238"/>
      <c r="DE25" s="238"/>
      <c r="DF25" s="238"/>
      <c r="DG25" s="238"/>
      <c r="DH25" s="238"/>
      <c r="DI25" s="240"/>
      <c r="DJ25" s="238"/>
      <c r="DK25" s="238"/>
    </row>
    <row r="26" spans="1:122" ht="12.75" customHeight="1">
      <c r="A26" s="1098"/>
      <c r="B26" s="1098"/>
      <c r="C26" s="1098"/>
      <c r="D26" s="1098"/>
      <c r="E26" s="1098"/>
      <c r="F26" s="1098"/>
      <c r="G26" s="1098"/>
      <c r="H26" s="1098"/>
      <c r="I26" s="1098"/>
      <c r="J26" s="1098"/>
      <c r="K26" s="1098"/>
      <c r="L26" s="1098"/>
      <c r="M26" s="1098"/>
      <c r="N26" s="1098"/>
      <c r="O26" s="1098"/>
      <c r="P26" s="1098"/>
      <c r="Q26" s="1098"/>
      <c r="S26" s="233"/>
      <c r="U26" s="442"/>
      <c r="V26" s="723"/>
      <c r="W26" s="447"/>
      <c r="X26" s="723"/>
      <c r="Y26" s="723"/>
      <c r="CI26" s="238"/>
      <c r="CJ26" s="238"/>
      <c r="CK26" s="238"/>
      <c r="CL26" s="239"/>
      <c r="CM26" s="239"/>
      <c r="CN26" s="239"/>
      <c r="CO26" s="239"/>
      <c r="CP26" s="239"/>
      <c r="CQ26" s="239"/>
      <c r="CR26" s="239"/>
      <c r="CS26" s="239"/>
      <c r="CT26" s="238"/>
      <c r="CU26" s="239"/>
      <c r="CV26" s="239"/>
      <c r="CW26" s="239"/>
      <c r="CX26" s="239"/>
      <c r="CY26" s="239"/>
      <c r="CZ26" s="238"/>
      <c r="DA26" s="238"/>
      <c r="DB26" s="238"/>
      <c r="DC26" s="238"/>
      <c r="DD26" s="238"/>
      <c r="DE26" s="238"/>
      <c r="DF26" s="238"/>
      <c r="DG26" s="238"/>
      <c r="DH26" s="238"/>
      <c r="DI26" s="240"/>
      <c r="DJ26" s="238"/>
      <c r="DK26" s="238"/>
    </row>
    <row r="27" spans="1:122" ht="12.75" customHeight="1">
      <c r="A27" s="262"/>
      <c r="C27" s="325"/>
      <c r="D27" s="326"/>
      <c r="E27" s="848" t="s">
        <v>447</v>
      </c>
      <c r="F27" s="849"/>
      <c r="G27" s="849"/>
      <c r="H27" s="849"/>
      <c r="I27" s="849"/>
      <c r="J27" s="849"/>
      <c r="K27" s="849" t="s">
        <v>448</v>
      </c>
      <c r="L27" s="325"/>
      <c r="M27" s="325"/>
      <c r="N27" s="325"/>
      <c r="O27" s="325"/>
      <c r="Q27" s="325"/>
      <c r="R27" s="214"/>
      <c r="S27" s="233"/>
      <c r="U27" s="442"/>
      <c r="V27" s="488"/>
      <c r="W27" s="447"/>
      <c r="CE27" s="239"/>
      <c r="CF27" s="304"/>
      <c r="CG27" s="304"/>
      <c r="CH27" s="239"/>
      <c r="CI27" s="239"/>
      <c r="CJ27" s="239"/>
      <c r="CK27" s="239"/>
      <c r="CL27" s="239"/>
      <c r="CM27" s="239"/>
      <c r="CN27" s="239"/>
      <c r="CO27" s="239"/>
      <c r="CP27" s="304"/>
      <c r="CQ27" s="239"/>
      <c r="CR27" s="239"/>
      <c r="CS27" s="239"/>
      <c r="CT27" s="239"/>
      <c r="CU27" s="239"/>
      <c r="CV27" s="304"/>
      <c r="CW27" s="239"/>
      <c r="CX27" s="239"/>
      <c r="CY27" s="239"/>
      <c r="CZ27" s="239"/>
      <c r="DA27" s="239"/>
      <c r="DB27" s="304"/>
      <c r="DC27" s="304"/>
      <c r="DD27" s="304"/>
      <c r="DE27" s="332"/>
      <c r="DF27" s="239"/>
      <c r="DG27" s="241"/>
    </row>
    <row r="28" spans="1:122" ht="14.45">
      <c r="A28" s="262"/>
      <c r="B28" s="327" t="s">
        <v>449</v>
      </c>
      <c r="C28" s="328"/>
      <c r="D28" s="328"/>
      <c r="E28" s="850" t="str">
        <f>"货币/单位: "&amp;'[1]Uexp.00 Lead'!C8</f>
        <v xml:space="preserve">货币/单位: </v>
      </c>
      <c r="F28" s="941"/>
      <c r="G28" s="941"/>
      <c r="H28" s="941"/>
      <c r="I28" s="941"/>
      <c r="J28" s="941"/>
      <c r="K28" s="851"/>
      <c r="O28" s="331"/>
      <c r="P28" s="330"/>
      <c r="Q28" s="330"/>
      <c r="R28" s="214"/>
      <c r="S28" s="233"/>
      <c r="U28" s="442"/>
      <c r="V28" s="488"/>
      <c r="W28" s="447"/>
      <c r="Z28" s="386"/>
      <c r="AA28" s="386"/>
      <c r="AB28" s="386"/>
      <c r="AC28" s="386"/>
      <c r="CE28" s="239"/>
      <c r="CF28" s="304"/>
      <c r="CG28" s="304"/>
      <c r="CH28" s="239"/>
      <c r="CI28" s="239"/>
      <c r="CJ28" s="239"/>
      <c r="CK28" s="239"/>
      <c r="CL28" s="239"/>
      <c r="CM28" s="239"/>
      <c r="CN28" s="239"/>
      <c r="CO28" s="239"/>
      <c r="CP28" s="304"/>
      <c r="CQ28" s="239"/>
      <c r="CR28" s="239"/>
      <c r="CS28" s="239"/>
      <c r="CT28" s="239"/>
      <c r="CU28" s="239"/>
      <c r="CV28" s="304"/>
      <c r="CW28" s="239"/>
      <c r="CX28" s="239"/>
      <c r="CY28" s="239"/>
      <c r="CZ28" s="239"/>
      <c r="DA28" s="239"/>
      <c r="DB28" s="304"/>
      <c r="DC28" s="304"/>
      <c r="DD28" s="304"/>
      <c r="DE28" s="310"/>
      <c r="DF28" s="239"/>
      <c r="DG28" s="241"/>
    </row>
    <row r="29" spans="1:122" ht="21.75" customHeight="1" thickBot="1">
      <c r="A29" s="262"/>
      <c r="B29" s="852"/>
      <c r="C29" s="852"/>
      <c r="D29" s="852"/>
      <c r="E29" s="1344">
        <f>'[1]Uexp.00 Lead'!C3</f>
        <v>46022</v>
      </c>
      <c r="F29" s="1345"/>
      <c r="G29" s="1345"/>
      <c r="H29" s="1345"/>
      <c r="I29" s="1345"/>
      <c r="J29" s="1345"/>
      <c r="K29" s="853">
        <f>DATE(YEAR($E$29)-1,12,31)</f>
        <v>45657</v>
      </c>
      <c r="L29" s="1346" t="s">
        <v>450</v>
      </c>
      <c r="M29" s="1347"/>
      <c r="N29" s="1348" t="s">
        <v>451</v>
      </c>
      <c r="O29" s="1354" t="s">
        <v>452</v>
      </c>
      <c r="P29" s="1342" t="s">
        <v>453</v>
      </c>
      <c r="Q29" s="1342" t="s">
        <v>454</v>
      </c>
      <c r="R29" s="214"/>
      <c r="S29" s="233"/>
      <c r="U29" s="629" t="s">
        <v>455</v>
      </c>
      <c r="W29" s="629" t="s">
        <v>456</v>
      </c>
      <c r="X29" s="444"/>
      <c r="Y29" s="629" t="s">
        <v>457</v>
      </c>
      <c r="Z29" s="386"/>
      <c r="AA29" s="386"/>
      <c r="AB29" s="386"/>
      <c r="AC29" s="386"/>
      <c r="CF29" s="238"/>
      <c r="CG29" s="238"/>
      <c r="CH29" s="238"/>
      <c r="CI29" s="239"/>
      <c r="CJ29" s="239"/>
      <c r="CK29" s="239"/>
      <c r="CL29" s="239"/>
      <c r="CM29" s="239"/>
      <c r="CN29" s="239"/>
      <c r="CO29" s="239"/>
      <c r="CP29" s="239"/>
      <c r="CQ29" s="238"/>
      <c r="CR29" s="239"/>
      <c r="CS29" s="239"/>
      <c r="CT29" s="239"/>
      <c r="CU29" s="239"/>
      <c r="CV29" s="239"/>
      <c r="CW29" s="238"/>
      <c r="CX29" s="238"/>
      <c r="CY29" s="238"/>
      <c r="CZ29" s="238"/>
      <c r="DA29" s="238"/>
      <c r="DB29" s="238"/>
      <c r="DC29" s="238"/>
      <c r="DD29" s="238"/>
      <c r="DE29" s="238"/>
      <c r="DF29" s="333"/>
      <c r="DG29" s="238"/>
      <c r="DH29" s="238"/>
    </row>
    <row r="30" spans="1:122" ht="51" customHeight="1">
      <c r="A30" s="262"/>
      <c r="B30" s="854" t="s">
        <v>458</v>
      </c>
      <c r="C30" s="854" t="s">
        <v>459</v>
      </c>
      <c r="D30" s="854" t="s">
        <v>460</v>
      </c>
      <c r="E30" s="855" t="s">
        <v>461</v>
      </c>
      <c r="F30" s="856" t="s">
        <v>462</v>
      </c>
      <c r="G30" s="856" t="s">
        <v>411</v>
      </c>
      <c r="H30" s="856" t="s">
        <v>463</v>
      </c>
      <c r="I30" s="856" t="s">
        <v>464</v>
      </c>
      <c r="J30" s="856" t="s">
        <v>413</v>
      </c>
      <c r="K30" s="857" t="s">
        <v>414</v>
      </c>
      <c r="L30" s="858" t="s">
        <v>465</v>
      </c>
      <c r="M30" s="859" t="s">
        <v>466</v>
      </c>
      <c r="N30" s="1349"/>
      <c r="O30" s="1355"/>
      <c r="P30" s="1343"/>
      <c r="Q30" s="1343"/>
      <c r="R30" s="214"/>
      <c r="S30" s="233"/>
      <c r="U30" s="1295" t="s">
        <v>467</v>
      </c>
      <c r="W30" s="1316" t="s">
        <v>468</v>
      </c>
      <c r="X30" s="444"/>
      <c r="Y30" s="1307" t="s">
        <v>469</v>
      </c>
      <c r="CF30" s="238"/>
      <c r="CG30" s="238"/>
      <c r="CH30" s="238"/>
      <c r="CI30" s="239"/>
      <c r="CJ30" s="239"/>
      <c r="CK30" s="239"/>
      <c r="CL30" s="239"/>
      <c r="CM30" s="239"/>
      <c r="CN30" s="239"/>
      <c r="CO30" s="239"/>
      <c r="CP30" s="239"/>
      <c r="CQ30" s="238"/>
      <c r="CR30" s="239"/>
      <c r="CS30" s="239"/>
      <c r="CT30" s="239"/>
      <c r="CU30" s="239"/>
      <c r="CV30" s="239"/>
      <c r="CW30" s="238"/>
      <c r="CX30" s="238"/>
      <c r="CY30" s="238"/>
      <c r="CZ30" s="238"/>
      <c r="DA30" s="238"/>
      <c r="DB30" s="238"/>
      <c r="DC30" s="238"/>
      <c r="DD30" s="238"/>
      <c r="DE30" s="238"/>
      <c r="DF30" s="333"/>
      <c r="DG30" s="238"/>
      <c r="DH30" s="238"/>
    </row>
    <row r="31" spans="1:122" ht="18.75" customHeight="1">
      <c r="A31" s="262"/>
      <c r="B31" s="869" t="s">
        <v>470</v>
      </c>
      <c r="C31" s="869" t="s">
        <v>471</v>
      </c>
      <c r="D31" s="869" t="s">
        <v>472</v>
      </c>
      <c r="E31" s="870">
        <v>2050964.24</v>
      </c>
      <c r="F31" s="870"/>
      <c r="G31" s="870">
        <f t="shared" ref="G31:G46" si="0">E31+F31</f>
        <v>2050964.24</v>
      </c>
      <c r="H31" s="871">
        <f t="shared" ref="H31:H46" si="1">IF($G$48&lt;&gt;0,G31/$G$48,"")</f>
        <v>0.35303930684758045</v>
      </c>
      <c r="I31" s="870"/>
      <c r="J31" s="870">
        <f t="shared" ref="J31:J46" si="2">G31+I31</f>
        <v>2050964.24</v>
      </c>
      <c r="K31" s="870">
        <v>1673163.84402023</v>
      </c>
      <c r="L31" s="870">
        <f>J31-K31</f>
        <v>377800.39597976999</v>
      </c>
      <c r="M31" s="871">
        <f t="shared" ref="M31:M46" si="3">IF(K31&lt;&gt;0,L31/K31,1)</f>
        <v>0.22580000000000122</v>
      </c>
      <c r="N31" s="872" t="s">
        <v>473</v>
      </c>
      <c r="O31" s="873" t="s">
        <v>474</v>
      </c>
      <c r="P31" s="874" t="str">
        <f t="shared" ref="P31:P46" si="4">IF(AND(ABS(L31)&gt;=$C$23,ABS(M31)&gt;=$C$24),"是","否")</f>
        <v>否</v>
      </c>
      <c r="Q31" s="874" t="s">
        <v>475</v>
      </c>
      <c r="R31" s="214"/>
      <c r="S31" s="233"/>
      <c r="U31" s="1296"/>
      <c r="W31" s="1317"/>
      <c r="X31" s="444"/>
      <c r="Y31" s="1308"/>
      <c r="CF31" s="238"/>
      <c r="CG31" s="238"/>
      <c r="CH31" s="238"/>
      <c r="CI31" s="239"/>
      <c r="CJ31" s="239"/>
      <c r="CK31" s="239"/>
      <c r="CL31" s="239"/>
      <c r="CM31" s="239"/>
      <c r="CN31" s="239"/>
      <c r="CO31" s="239"/>
      <c r="CP31" s="239"/>
      <c r="CQ31" s="238"/>
      <c r="CR31" s="239"/>
      <c r="CS31" s="239"/>
      <c r="CT31" s="239"/>
      <c r="CU31" s="239"/>
      <c r="CV31" s="239"/>
      <c r="CW31" s="238"/>
      <c r="CX31" s="238"/>
      <c r="CY31" s="238"/>
      <c r="CZ31" s="238"/>
      <c r="DA31" s="238"/>
      <c r="DB31" s="238"/>
      <c r="DC31" s="238"/>
      <c r="DD31" s="334"/>
      <c r="DE31" s="238"/>
      <c r="DF31" s="335"/>
      <c r="DG31" s="238"/>
      <c r="DH31" s="238"/>
    </row>
    <row r="32" spans="1:122" ht="18.75" customHeight="1">
      <c r="A32" s="262"/>
      <c r="B32" s="860" t="s">
        <v>470</v>
      </c>
      <c r="C32" s="860" t="s">
        <v>476</v>
      </c>
      <c r="D32" s="860" t="s">
        <v>477</v>
      </c>
      <c r="E32" s="861">
        <v>1132075.46</v>
      </c>
      <c r="F32" s="861"/>
      <c r="G32" s="861">
        <f t="shared" si="0"/>
        <v>1132075.46</v>
      </c>
      <c r="H32" s="862">
        <f t="shared" si="1"/>
        <v>0.19486792012402701</v>
      </c>
      <c r="I32" s="861"/>
      <c r="J32" s="861">
        <f t="shared" si="2"/>
        <v>1132075.46</v>
      </c>
      <c r="K32" s="861">
        <v>84845.07</v>
      </c>
      <c r="L32" s="861">
        <f t="shared" ref="L32:L46" si="5">J32-K32</f>
        <v>1047230.3899999999</v>
      </c>
      <c r="M32" s="862">
        <f t="shared" si="3"/>
        <v>12.342854923686195</v>
      </c>
      <c r="N32" s="866" t="s">
        <v>478</v>
      </c>
      <c r="O32" s="864" t="s">
        <v>479</v>
      </c>
      <c r="P32" s="865" t="str">
        <f t="shared" si="4"/>
        <v>是</v>
      </c>
      <c r="Q32" s="865" t="s">
        <v>271</v>
      </c>
      <c r="R32" s="214"/>
      <c r="S32" s="233"/>
      <c r="U32" s="1296"/>
      <c r="W32" s="1317"/>
      <c r="X32" s="444"/>
      <c r="Y32" s="1308"/>
      <c r="CF32" s="238"/>
      <c r="CG32" s="238"/>
      <c r="CH32" s="238"/>
      <c r="CI32" s="239"/>
      <c r="CJ32" s="239"/>
      <c r="CK32" s="239"/>
      <c r="CL32" s="239"/>
      <c r="CM32" s="239"/>
      <c r="CN32" s="239"/>
      <c r="CO32" s="239"/>
      <c r="CP32" s="239"/>
      <c r="CQ32" s="238"/>
      <c r="CR32" s="239"/>
      <c r="CS32" s="239"/>
      <c r="CT32" s="239"/>
      <c r="CU32" s="239"/>
      <c r="CV32" s="239"/>
      <c r="CW32" s="238"/>
      <c r="CX32" s="238"/>
      <c r="CY32" s="238"/>
      <c r="CZ32" s="238"/>
      <c r="DA32" s="238"/>
      <c r="DB32" s="238"/>
      <c r="DC32" s="238"/>
      <c r="DD32" s="238"/>
      <c r="DE32" s="238"/>
      <c r="DF32" s="240"/>
      <c r="DG32" s="238"/>
      <c r="DH32" s="238"/>
    </row>
    <row r="33" spans="1:113" ht="18.75" customHeight="1">
      <c r="A33" s="262"/>
      <c r="B33" s="860" t="s">
        <v>470</v>
      </c>
      <c r="C33" s="860" t="s">
        <v>480</v>
      </c>
      <c r="D33" s="860" t="s">
        <v>481</v>
      </c>
      <c r="E33" s="861">
        <v>580468.35</v>
      </c>
      <c r="F33" s="861"/>
      <c r="G33" s="861">
        <f t="shared" si="0"/>
        <v>580468.35</v>
      </c>
      <c r="H33" s="862">
        <f t="shared" si="1"/>
        <v>9.9917950754206564E-2</v>
      </c>
      <c r="I33" s="861"/>
      <c r="J33" s="861">
        <f t="shared" si="2"/>
        <v>580468.35</v>
      </c>
      <c r="K33" s="861">
        <v>146795.01932931799</v>
      </c>
      <c r="L33" s="861">
        <f t="shared" si="5"/>
        <v>433673.33067068201</v>
      </c>
      <c r="M33" s="862">
        <f t="shared" si="3"/>
        <v>2.9542782354065094</v>
      </c>
      <c r="N33" s="863" t="s">
        <v>473</v>
      </c>
      <c r="O33" s="864" t="s">
        <v>474</v>
      </c>
      <c r="P33" s="865" t="str">
        <f t="shared" si="4"/>
        <v>是</v>
      </c>
      <c r="Q33" s="865" t="s">
        <v>475</v>
      </c>
      <c r="R33" s="214"/>
      <c r="S33" s="233"/>
      <c r="U33" s="1296"/>
      <c r="W33" s="1317"/>
      <c r="X33" s="444"/>
      <c r="Y33" s="1308"/>
      <c r="CF33" s="238"/>
      <c r="CG33" s="238"/>
      <c r="CH33" s="238"/>
      <c r="CI33" s="239"/>
      <c r="CJ33" s="239"/>
      <c r="CK33" s="239"/>
      <c r="CL33" s="239"/>
      <c r="CM33" s="239"/>
      <c r="CN33" s="239"/>
      <c r="CO33" s="239"/>
      <c r="CP33" s="239"/>
      <c r="CQ33" s="238"/>
      <c r="CR33" s="239"/>
      <c r="CS33" s="239"/>
      <c r="CT33" s="239"/>
      <c r="CU33" s="239"/>
      <c r="CV33" s="239"/>
      <c r="CW33" s="238"/>
      <c r="CX33" s="238"/>
      <c r="CY33" s="238"/>
      <c r="CZ33" s="238"/>
      <c r="DA33" s="238"/>
      <c r="DB33" s="238"/>
      <c r="DC33" s="238"/>
      <c r="DD33" s="238"/>
      <c r="DE33" s="238"/>
      <c r="DF33" s="240"/>
      <c r="DG33" s="238"/>
      <c r="DH33" s="238"/>
    </row>
    <row r="34" spans="1:113" ht="18.75" customHeight="1">
      <c r="A34" s="262"/>
      <c r="B34" s="860" t="s">
        <v>470</v>
      </c>
      <c r="C34" s="860" t="s">
        <v>482</v>
      </c>
      <c r="D34" s="860" t="s">
        <v>483</v>
      </c>
      <c r="E34" s="861">
        <v>486066.89</v>
      </c>
      <c r="F34" s="861"/>
      <c r="G34" s="861">
        <f t="shared" si="0"/>
        <v>486066.89</v>
      </c>
      <c r="H34" s="862">
        <f t="shared" si="1"/>
        <v>8.3668312972223796E-2</v>
      </c>
      <c r="I34" s="861"/>
      <c r="J34" s="861">
        <f t="shared" si="2"/>
        <v>486066.89</v>
      </c>
      <c r="K34" s="861">
        <v>689449.12</v>
      </c>
      <c r="L34" s="861">
        <f t="shared" si="5"/>
        <v>-203382.22999999998</v>
      </c>
      <c r="M34" s="862">
        <f t="shared" si="3"/>
        <v>-0.29499237014038104</v>
      </c>
      <c r="N34" s="863"/>
      <c r="O34" s="864"/>
      <c r="P34" s="865" t="str">
        <f t="shared" si="4"/>
        <v>否</v>
      </c>
      <c r="Q34" s="865" t="s">
        <v>475</v>
      </c>
      <c r="R34" s="214"/>
      <c r="S34" s="233"/>
      <c r="U34" s="1296"/>
      <c r="W34" s="1317"/>
      <c r="X34" s="444"/>
      <c r="Y34" s="1308"/>
      <c r="CF34" s="238"/>
      <c r="CG34" s="238"/>
      <c r="CH34" s="238"/>
      <c r="CI34" s="239"/>
      <c r="CJ34" s="239"/>
      <c r="CK34" s="239"/>
      <c r="CL34" s="239"/>
      <c r="CM34" s="239"/>
      <c r="CN34" s="239"/>
      <c r="CO34" s="239"/>
      <c r="CP34" s="239"/>
      <c r="CQ34" s="238"/>
      <c r="CR34" s="239"/>
      <c r="CS34" s="239"/>
      <c r="CT34" s="239"/>
      <c r="CU34" s="239"/>
      <c r="CV34" s="239"/>
      <c r="CW34" s="238"/>
      <c r="CX34" s="238"/>
      <c r="CY34" s="238"/>
      <c r="CZ34" s="238"/>
      <c r="DA34" s="238"/>
      <c r="DB34" s="238"/>
      <c r="DC34" s="238"/>
      <c r="DD34" s="238"/>
      <c r="DE34" s="238"/>
      <c r="DF34" s="240"/>
      <c r="DG34" s="238"/>
      <c r="DH34" s="238"/>
    </row>
    <row r="35" spans="1:113" ht="18.75" customHeight="1">
      <c r="A35" s="262"/>
      <c r="B35" s="860" t="s">
        <v>470</v>
      </c>
      <c r="C35" s="860" t="s">
        <v>484</v>
      </c>
      <c r="D35" s="860" t="s">
        <v>485</v>
      </c>
      <c r="E35" s="861">
        <v>380717.88</v>
      </c>
      <c r="F35" s="861"/>
      <c r="G35" s="861">
        <f t="shared" si="0"/>
        <v>380717.88</v>
      </c>
      <c r="H35" s="862">
        <f t="shared" si="1"/>
        <v>6.5534236940025983E-2</v>
      </c>
      <c r="I35" s="861"/>
      <c r="J35" s="861">
        <f t="shared" si="2"/>
        <v>380717.88</v>
      </c>
      <c r="K35" s="861">
        <v>306763.58</v>
      </c>
      <c r="L35" s="861">
        <f t="shared" si="5"/>
        <v>73954.299999999988</v>
      </c>
      <c r="M35" s="862">
        <f t="shared" si="3"/>
        <v>0.24107913983791682</v>
      </c>
      <c r="N35" s="863"/>
      <c r="O35" s="864"/>
      <c r="P35" s="865" t="str">
        <f t="shared" si="4"/>
        <v>否</v>
      </c>
      <c r="Q35" s="865" t="s">
        <v>475</v>
      </c>
      <c r="R35" s="214"/>
      <c r="S35" s="233"/>
      <c r="U35" s="1296"/>
      <c r="W35" s="1317"/>
      <c r="Y35" s="1308"/>
      <c r="CF35" s="238"/>
      <c r="CG35" s="238"/>
      <c r="CH35" s="238"/>
      <c r="CI35" s="239"/>
      <c r="CJ35" s="239"/>
      <c r="CK35" s="239"/>
      <c r="CL35" s="239"/>
      <c r="CM35" s="239"/>
      <c r="CN35" s="239"/>
      <c r="CO35" s="239"/>
      <c r="CP35" s="239"/>
      <c r="CQ35" s="238"/>
      <c r="CR35" s="239"/>
      <c r="CS35" s="239"/>
      <c r="CT35" s="239"/>
      <c r="CU35" s="239"/>
      <c r="CV35" s="239"/>
      <c r="CW35" s="238"/>
      <c r="CX35" s="238"/>
      <c r="CY35" s="238"/>
      <c r="CZ35" s="238"/>
      <c r="DA35" s="238"/>
      <c r="DB35" s="238"/>
      <c r="DC35" s="238"/>
      <c r="DD35" s="238"/>
      <c r="DE35" s="238"/>
      <c r="DF35" s="240"/>
      <c r="DG35" s="238"/>
      <c r="DH35" s="238"/>
    </row>
    <row r="36" spans="1:113" ht="18.75" customHeight="1">
      <c r="A36" s="262"/>
      <c r="B36" s="860" t="s">
        <v>470</v>
      </c>
      <c r="C36" s="860" t="s">
        <v>486</v>
      </c>
      <c r="D36" s="860" t="s">
        <v>487</v>
      </c>
      <c r="E36" s="861">
        <v>282392</v>
      </c>
      <c r="F36" s="861"/>
      <c r="G36" s="861">
        <f t="shared" si="0"/>
        <v>282392</v>
      </c>
      <c r="H36" s="862">
        <f t="shared" si="1"/>
        <v>4.8609075670330522E-2</v>
      </c>
      <c r="I36" s="861"/>
      <c r="J36" s="861">
        <f t="shared" si="2"/>
        <v>282392</v>
      </c>
      <c r="K36" s="861">
        <v>295887.06</v>
      </c>
      <c r="L36" s="861">
        <f t="shared" si="5"/>
        <v>-13495.059999999998</v>
      </c>
      <c r="M36" s="862">
        <f t="shared" si="3"/>
        <v>-4.560882114952914E-2</v>
      </c>
      <c r="N36" s="863" t="s">
        <v>488</v>
      </c>
      <c r="O36" s="864"/>
      <c r="P36" s="865" t="str">
        <f t="shared" si="4"/>
        <v>否</v>
      </c>
      <c r="Q36" s="865" t="s">
        <v>475</v>
      </c>
      <c r="R36" s="214"/>
      <c r="S36" s="233"/>
      <c r="U36" s="1296"/>
      <c r="V36" s="723"/>
      <c r="W36" s="1317"/>
      <c r="X36" s="723"/>
      <c r="Y36" s="1308"/>
      <c r="CF36" s="238"/>
      <c r="CG36" s="238"/>
      <c r="CH36" s="238"/>
      <c r="CI36" s="239"/>
      <c r="CJ36" s="239"/>
      <c r="CK36" s="239"/>
      <c r="CL36" s="239"/>
      <c r="CM36" s="239"/>
      <c r="CN36" s="239"/>
      <c r="CO36" s="239"/>
      <c r="CP36" s="239"/>
      <c r="CQ36" s="238"/>
      <c r="CR36" s="239"/>
      <c r="CS36" s="239"/>
      <c r="CT36" s="239"/>
      <c r="CU36" s="239"/>
      <c r="CV36" s="239"/>
      <c r="CW36" s="238"/>
      <c r="CX36" s="238"/>
      <c r="CY36" s="238"/>
      <c r="CZ36" s="238"/>
      <c r="DA36" s="238"/>
      <c r="DB36" s="238"/>
      <c r="DC36" s="238"/>
      <c r="DD36" s="238"/>
      <c r="DE36" s="238"/>
      <c r="DF36" s="240"/>
      <c r="DG36" s="238"/>
      <c r="DH36" s="238"/>
    </row>
    <row r="37" spans="1:113" ht="18.75" customHeight="1">
      <c r="A37" s="262"/>
      <c r="B37" s="860" t="s">
        <v>470</v>
      </c>
      <c r="C37" s="860" t="s">
        <v>489</v>
      </c>
      <c r="D37" s="860" t="s">
        <v>490</v>
      </c>
      <c r="E37" s="861">
        <v>267385.77</v>
      </c>
      <c r="F37" s="861"/>
      <c r="G37" s="861">
        <f t="shared" si="0"/>
        <v>267385.77</v>
      </c>
      <c r="H37" s="862">
        <f t="shared" si="1"/>
        <v>4.6026003311352995E-2</v>
      </c>
      <c r="I37" s="861"/>
      <c r="J37" s="861">
        <f t="shared" si="2"/>
        <v>267385.77</v>
      </c>
      <c r="K37" s="861">
        <v>279692.23</v>
      </c>
      <c r="L37" s="861">
        <f t="shared" si="5"/>
        <v>-12306.459999999963</v>
      </c>
      <c r="M37" s="862">
        <f t="shared" si="3"/>
        <v>-4.4000006721673902E-2</v>
      </c>
      <c r="N37" s="863" t="s">
        <v>491</v>
      </c>
      <c r="O37" s="864"/>
      <c r="P37" s="865" t="str">
        <f t="shared" si="4"/>
        <v>否</v>
      </c>
      <c r="Q37" s="865" t="s">
        <v>475</v>
      </c>
      <c r="R37" s="214"/>
      <c r="S37" s="233"/>
      <c r="U37" s="1296"/>
      <c r="W37" s="1317"/>
      <c r="Y37" s="1308"/>
      <c r="CF37" s="238"/>
      <c r="CG37" s="238"/>
      <c r="CH37" s="238"/>
      <c r="CI37" s="239"/>
      <c r="CJ37" s="239"/>
      <c r="CK37" s="239"/>
      <c r="CL37" s="239"/>
      <c r="CM37" s="239"/>
      <c r="CN37" s="239"/>
      <c r="CO37" s="239"/>
      <c r="CP37" s="239"/>
      <c r="CQ37" s="238"/>
      <c r="CR37" s="239"/>
      <c r="CS37" s="239"/>
      <c r="CT37" s="239"/>
      <c r="CU37" s="239"/>
      <c r="CV37" s="239"/>
      <c r="CW37" s="238"/>
      <c r="CX37" s="238"/>
      <c r="CY37" s="238"/>
      <c r="CZ37" s="238"/>
      <c r="DA37" s="238"/>
      <c r="DB37" s="238"/>
      <c r="DC37" s="238"/>
      <c r="DD37" s="238"/>
      <c r="DE37" s="238"/>
      <c r="DF37" s="240"/>
      <c r="DG37" s="238"/>
      <c r="DH37" s="238"/>
    </row>
    <row r="38" spans="1:113" ht="18.75" customHeight="1">
      <c r="A38" s="262"/>
      <c r="B38" s="860" t="s">
        <v>470</v>
      </c>
      <c r="C38" s="860" t="s">
        <v>492</v>
      </c>
      <c r="D38" s="860" t="s">
        <v>493</v>
      </c>
      <c r="E38" s="861">
        <v>192708</v>
      </c>
      <c r="F38" s="861"/>
      <c r="G38" s="861">
        <f t="shared" si="0"/>
        <v>192708</v>
      </c>
      <c r="H38" s="862">
        <f t="shared" si="1"/>
        <v>3.3171469993052406E-2</v>
      </c>
      <c r="I38" s="861"/>
      <c r="J38" s="861">
        <f t="shared" si="2"/>
        <v>192708</v>
      </c>
      <c r="K38" s="861">
        <v>519667.27842435101</v>
      </c>
      <c r="L38" s="861">
        <f t="shared" si="5"/>
        <v>-326959.27842435101</v>
      </c>
      <c r="M38" s="862">
        <f t="shared" si="3"/>
        <v>-0.62917041730182188</v>
      </c>
      <c r="N38" s="863" t="s">
        <v>473</v>
      </c>
      <c r="O38" s="864" t="s">
        <v>474</v>
      </c>
      <c r="P38" s="865" t="str">
        <f t="shared" si="4"/>
        <v>否</v>
      </c>
      <c r="Q38" s="865" t="s">
        <v>475</v>
      </c>
      <c r="R38" s="214"/>
      <c r="S38" s="233"/>
      <c r="U38" s="1296"/>
      <c r="W38" s="1317"/>
      <c r="Y38" s="1308"/>
      <c r="CF38" s="238"/>
      <c r="CG38" s="238"/>
      <c r="CH38" s="238"/>
      <c r="CI38" s="239"/>
      <c r="CJ38" s="239"/>
      <c r="CK38" s="239"/>
      <c r="CL38" s="239"/>
      <c r="CM38" s="239"/>
      <c r="CN38" s="239"/>
      <c r="CO38" s="239"/>
      <c r="CP38" s="239"/>
      <c r="CQ38" s="238"/>
      <c r="CR38" s="239"/>
      <c r="CS38" s="239"/>
      <c r="CT38" s="239"/>
      <c r="CU38" s="239"/>
      <c r="CV38" s="239"/>
      <c r="CW38" s="238"/>
      <c r="CX38" s="238"/>
      <c r="CY38" s="238"/>
      <c r="CZ38" s="238"/>
      <c r="DA38" s="238"/>
      <c r="DB38" s="238"/>
      <c r="DC38" s="238"/>
      <c r="DD38" s="238"/>
      <c r="DE38" s="238"/>
      <c r="DF38" s="240"/>
      <c r="DG38" s="238"/>
      <c r="DH38" s="238"/>
    </row>
    <row r="39" spans="1:113" ht="18.75" customHeight="1">
      <c r="A39" s="262"/>
      <c r="B39" s="860" t="s">
        <v>470</v>
      </c>
      <c r="C39" s="860" t="s">
        <v>494</v>
      </c>
      <c r="D39" s="860" t="s">
        <v>495</v>
      </c>
      <c r="E39" s="861">
        <v>163280.1</v>
      </c>
      <c r="F39" s="861"/>
      <c r="G39" s="861">
        <f t="shared" si="0"/>
        <v>163280.1</v>
      </c>
      <c r="H39" s="862">
        <f t="shared" si="1"/>
        <v>2.8105947535196234E-2</v>
      </c>
      <c r="I39" s="861"/>
      <c r="J39" s="861">
        <f t="shared" si="2"/>
        <v>163280.1</v>
      </c>
      <c r="K39" s="861">
        <v>61258.269827829499</v>
      </c>
      <c r="L39" s="861">
        <f t="shared" si="5"/>
        <v>102021.83017217051</v>
      </c>
      <c r="M39" s="862">
        <f t="shared" si="3"/>
        <v>1.6654376700306708</v>
      </c>
      <c r="N39" s="863" t="s">
        <v>473</v>
      </c>
      <c r="O39" s="864" t="s">
        <v>474</v>
      </c>
      <c r="P39" s="865" t="str">
        <f t="shared" si="4"/>
        <v>否</v>
      </c>
      <c r="Q39" s="865" t="s">
        <v>475</v>
      </c>
      <c r="R39" s="214"/>
      <c r="S39" s="233"/>
      <c r="U39" s="1296"/>
      <c r="W39" s="1317"/>
      <c r="Y39" s="1308"/>
      <c r="CF39" s="238"/>
      <c r="CG39" s="238"/>
      <c r="CH39" s="238"/>
      <c r="CI39" s="239"/>
      <c r="CJ39" s="239"/>
      <c r="CK39" s="239"/>
      <c r="CL39" s="239"/>
      <c r="CM39" s="239"/>
      <c r="CN39" s="239"/>
      <c r="CO39" s="239"/>
      <c r="CP39" s="239"/>
      <c r="CQ39" s="238"/>
      <c r="CR39" s="239"/>
      <c r="CS39" s="239"/>
      <c r="CT39" s="239"/>
      <c r="CU39" s="239"/>
      <c r="CV39" s="239"/>
      <c r="CW39" s="238"/>
      <c r="CX39" s="238"/>
      <c r="CY39" s="238"/>
      <c r="CZ39" s="238"/>
      <c r="DA39" s="238"/>
      <c r="DB39" s="238"/>
      <c r="DC39" s="238"/>
      <c r="DD39" s="238"/>
      <c r="DE39" s="238"/>
      <c r="DF39" s="240"/>
      <c r="DG39" s="238"/>
      <c r="DH39" s="238"/>
    </row>
    <row r="40" spans="1:113" ht="18.75" customHeight="1">
      <c r="A40" s="262"/>
      <c r="B40" s="860" t="s">
        <v>470</v>
      </c>
      <c r="C40" s="860" t="s">
        <v>496</v>
      </c>
      <c r="D40" s="860" t="s">
        <v>497</v>
      </c>
      <c r="E40" s="861">
        <v>115134.76</v>
      </c>
      <c r="F40" s="861"/>
      <c r="G40" s="861">
        <f t="shared" si="0"/>
        <v>115134.76</v>
      </c>
      <c r="H40" s="862">
        <f t="shared" si="1"/>
        <v>1.9818529778199607E-2</v>
      </c>
      <c r="I40" s="861"/>
      <c r="J40" s="861">
        <f t="shared" si="2"/>
        <v>115134.76</v>
      </c>
      <c r="K40" s="861">
        <v>11099.18</v>
      </c>
      <c r="L40" s="861">
        <f t="shared" si="5"/>
        <v>104035.57999999999</v>
      </c>
      <c r="M40" s="862">
        <f t="shared" si="3"/>
        <v>9.3732672143347511</v>
      </c>
      <c r="N40" s="863"/>
      <c r="O40" s="864"/>
      <c r="P40" s="865" t="str">
        <f t="shared" si="4"/>
        <v>否</v>
      </c>
      <c r="Q40" s="865" t="s">
        <v>475</v>
      </c>
      <c r="R40" s="214"/>
      <c r="S40" s="233"/>
      <c r="U40" s="1296"/>
      <c r="W40" s="1317"/>
      <c r="Y40" s="1308"/>
      <c r="CF40" s="238"/>
      <c r="CG40" s="238"/>
      <c r="CH40" s="238"/>
      <c r="CI40" s="239"/>
      <c r="CJ40" s="239"/>
      <c r="CK40" s="239"/>
      <c r="CL40" s="239"/>
      <c r="CM40" s="239"/>
      <c r="CN40" s="239"/>
      <c r="CO40" s="239"/>
      <c r="CP40" s="239"/>
      <c r="CQ40" s="238"/>
      <c r="CR40" s="239"/>
      <c r="CS40" s="239"/>
      <c r="CT40" s="239"/>
      <c r="CU40" s="239"/>
      <c r="CV40" s="239"/>
      <c r="CW40" s="238"/>
      <c r="CX40" s="238"/>
      <c r="CY40" s="238"/>
      <c r="CZ40" s="238"/>
      <c r="DA40" s="238"/>
      <c r="DB40" s="238"/>
      <c r="DC40" s="238"/>
      <c r="DD40" s="238"/>
      <c r="DE40" s="238"/>
      <c r="DF40" s="240"/>
      <c r="DG40" s="238"/>
      <c r="DH40" s="238"/>
    </row>
    <row r="41" spans="1:113" ht="18.75" customHeight="1">
      <c r="A41" s="262"/>
      <c r="B41" s="860" t="s">
        <v>470</v>
      </c>
      <c r="C41" s="860" t="s">
        <v>498</v>
      </c>
      <c r="D41" s="860" t="s">
        <v>499</v>
      </c>
      <c r="E41" s="861">
        <v>86815.22</v>
      </c>
      <c r="F41" s="861"/>
      <c r="G41" s="861">
        <f t="shared" si="0"/>
        <v>86815.22</v>
      </c>
      <c r="H41" s="862">
        <f t="shared" si="1"/>
        <v>1.4943793019336214E-2</v>
      </c>
      <c r="I41" s="861"/>
      <c r="J41" s="861">
        <f t="shared" si="2"/>
        <v>86815.22</v>
      </c>
      <c r="K41" s="861">
        <v>173767.35798016199</v>
      </c>
      <c r="L41" s="861">
        <f t="shared" si="5"/>
        <v>-86952.137980161991</v>
      </c>
      <c r="M41" s="862">
        <f t="shared" si="3"/>
        <v>-0.50039396921767554</v>
      </c>
      <c r="N41" s="863" t="s">
        <v>473</v>
      </c>
      <c r="O41" s="864" t="s">
        <v>474</v>
      </c>
      <c r="P41" s="865" t="str">
        <f t="shared" si="4"/>
        <v>否</v>
      </c>
      <c r="Q41" s="865" t="s">
        <v>475</v>
      </c>
      <c r="R41" s="214"/>
      <c r="S41" s="233"/>
      <c r="U41" s="1296"/>
      <c r="W41" s="1317"/>
      <c r="Y41" s="1308"/>
      <c r="CF41" s="238"/>
      <c r="CG41" s="238"/>
      <c r="CH41" s="238"/>
      <c r="CI41" s="239"/>
      <c r="CJ41" s="239"/>
      <c r="CK41" s="239"/>
      <c r="CL41" s="239"/>
      <c r="CM41" s="239"/>
      <c r="CN41" s="239"/>
      <c r="CO41" s="239"/>
      <c r="CP41" s="239"/>
      <c r="CQ41" s="238"/>
      <c r="CR41" s="239"/>
      <c r="CS41" s="239"/>
      <c r="CT41" s="239"/>
      <c r="CU41" s="239"/>
      <c r="CV41" s="239"/>
      <c r="CW41" s="238"/>
      <c r="CX41" s="238"/>
      <c r="CY41" s="238"/>
      <c r="CZ41" s="238"/>
      <c r="DA41" s="238"/>
      <c r="DB41" s="238"/>
      <c r="DC41" s="238"/>
      <c r="DD41" s="238"/>
      <c r="DE41" s="238"/>
      <c r="DF41" s="240"/>
      <c r="DG41" s="238"/>
      <c r="DH41" s="238"/>
    </row>
    <row r="42" spans="1:113" ht="18.75" customHeight="1">
      <c r="A42" s="262"/>
      <c r="B42" s="860" t="s">
        <v>470</v>
      </c>
      <c r="C42" s="860" t="s">
        <v>500</v>
      </c>
      <c r="D42" s="860" t="s">
        <v>501</v>
      </c>
      <c r="E42" s="861">
        <v>31895.439999999999</v>
      </c>
      <c r="F42" s="861"/>
      <c r="G42" s="861">
        <f t="shared" si="0"/>
        <v>31895.439999999999</v>
      </c>
      <c r="H42" s="862">
        <f t="shared" si="1"/>
        <v>5.4902683379787209E-3</v>
      </c>
      <c r="I42" s="861"/>
      <c r="J42" s="861">
        <f t="shared" si="2"/>
        <v>31895.439999999999</v>
      </c>
      <c r="K42" s="861">
        <v>10045</v>
      </c>
      <c r="L42" s="861">
        <f t="shared" si="5"/>
        <v>21850.44</v>
      </c>
      <c r="M42" s="862">
        <f t="shared" si="3"/>
        <v>2.1752553509208559</v>
      </c>
      <c r="N42" s="867"/>
      <c r="O42" s="860"/>
      <c r="P42" s="865" t="str">
        <f t="shared" si="4"/>
        <v>否</v>
      </c>
      <c r="Q42" s="865" t="s">
        <v>475</v>
      </c>
      <c r="R42" s="214"/>
      <c r="S42" s="233"/>
      <c r="U42" s="1296"/>
      <c r="W42" s="1317"/>
      <c r="Y42" s="1308"/>
      <c r="CF42" s="238"/>
      <c r="CG42" s="238"/>
      <c r="CH42" s="238"/>
      <c r="CI42" s="239"/>
      <c r="CJ42" s="239"/>
      <c r="CK42" s="239"/>
      <c r="CL42" s="239"/>
      <c r="CM42" s="239"/>
      <c r="CN42" s="239"/>
      <c r="CO42" s="239"/>
      <c r="CP42" s="239"/>
      <c r="CQ42" s="238"/>
      <c r="CR42" s="239"/>
      <c r="CS42" s="239"/>
      <c r="CT42" s="239"/>
      <c r="CU42" s="239"/>
      <c r="CV42" s="239"/>
      <c r="CW42" s="238"/>
      <c r="CX42" s="238"/>
      <c r="CY42" s="238"/>
      <c r="CZ42" s="238"/>
      <c r="DA42" s="238"/>
      <c r="DB42" s="238"/>
      <c r="DC42" s="238"/>
      <c r="DD42" s="238"/>
      <c r="DE42" s="238"/>
      <c r="DF42" s="240"/>
      <c r="DG42" s="238"/>
      <c r="DH42" s="238"/>
    </row>
    <row r="43" spans="1:113" ht="18.75" customHeight="1">
      <c r="A43" s="262"/>
      <c r="B43" s="860" t="s">
        <v>470</v>
      </c>
      <c r="C43" s="860" t="s">
        <v>502</v>
      </c>
      <c r="D43" s="860" t="s">
        <v>503</v>
      </c>
      <c r="E43" s="861">
        <v>17697.900000000001</v>
      </c>
      <c r="F43" s="861"/>
      <c r="G43" s="861">
        <f t="shared" si="0"/>
        <v>17697.900000000001</v>
      </c>
      <c r="H43" s="862">
        <f t="shared" si="1"/>
        <v>3.0463984826267837E-3</v>
      </c>
      <c r="I43" s="861"/>
      <c r="J43" s="861">
        <f t="shared" si="2"/>
        <v>17697.900000000001</v>
      </c>
      <c r="K43" s="861">
        <v>8650.2000000000007</v>
      </c>
      <c r="L43" s="861">
        <f t="shared" si="5"/>
        <v>9047.7000000000007</v>
      </c>
      <c r="M43" s="862">
        <f t="shared" si="3"/>
        <v>1.0459526947353819</v>
      </c>
      <c r="N43" s="863"/>
      <c r="O43" s="864"/>
      <c r="P43" s="865" t="str">
        <f t="shared" si="4"/>
        <v>否</v>
      </c>
      <c r="Q43" s="865" t="s">
        <v>475</v>
      </c>
      <c r="R43" s="214"/>
      <c r="S43" s="233"/>
      <c r="U43" s="1296"/>
      <c r="W43" s="1317"/>
      <c r="Y43" s="1308"/>
      <c r="CF43" s="238"/>
      <c r="CG43" s="238"/>
      <c r="CH43" s="238"/>
      <c r="CI43" s="239"/>
      <c r="CJ43" s="239"/>
      <c r="CK43" s="239"/>
      <c r="CL43" s="239"/>
      <c r="CM43" s="239"/>
      <c r="CN43" s="239"/>
      <c r="CO43" s="239"/>
      <c r="CP43" s="239"/>
      <c r="CQ43" s="238"/>
      <c r="CR43" s="239"/>
      <c r="CS43" s="239"/>
      <c r="CT43" s="239"/>
      <c r="CU43" s="239"/>
      <c r="CV43" s="239"/>
      <c r="CW43" s="238"/>
      <c r="CX43" s="238"/>
      <c r="CY43" s="238"/>
      <c r="CZ43" s="238"/>
      <c r="DA43" s="238"/>
      <c r="DB43" s="238"/>
      <c r="DC43" s="238"/>
      <c r="DD43" s="238"/>
      <c r="DE43" s="238"/>
      <c r="DF43" s="240"/>
      <c r="DG43" s="238"/>
      <c r="DH43" s="238"/>
    </row>
    <row r="44" spans="1:113" ht="18.75" customHeight="1">
      <c r="A44" s="262"/>
      <c r="B44" s="860" t="s">
        <v>470</v>
      </c>
      <c r="C44" s="860" t="s">
        <v>504</v>
      </c>
      <c r="D44" s="860" t="s">
        <v>505</v>
      </c>
      <c r="E44" s="861">
        <v>12400</v>
      </c>
      <c r="F44" s="861"/>
      <c r="G44" s="861">
        <f t="shared" si="0"/>
        <v>12400</v>
      </c>
      <c r="H44" s="862">
        <f t="shared" si="1"/>
        <v>2.1344533071478602E-3</v>
      </c>
      <c r="I44" s="861"/>
      <c r="J44" s="861">
        <f t="shared" si="2"/>
        <v>12400</v>
      </c>
      <c r="K44" s="861">
        <v>435.75</v>
      </c>
      <c r="L44" s="861">
        <f t="shared" si="5"/>
        <v>11964.25</v>
      </c>
      <c r="M44" s="862">
        <f t="shared" si="3"/>
        <v>27.456683878370626</v>
      </c>
      <c r="N44" s="863"/>
      <c r="O44" s="864"/>
      <c r="P44" s="865" t="str">
        <f t="shared" si="4"/>
        <v>否</v>
      </c>
      <c r="Q44" s="865" t="s">
        <v>475</v>
      </c>
      <c r="R44" s="214"/>
      <c r="S44" s="233"/>
      <c r="U44" s="1296"/>
      <c r="W44" s="1317"/>
      <c r="Y44" s="1308"/>
      <c r="CF44" s="238"/>
      <c r="CG44" s="238"/>
      <c r="CH44" s="238"/>
      <c r="CI44" s="239"/>
      <c r="CJ44" s="239"/>
      <c r="CK44" s="239"/>
      <c r="CL44" s="239"/>
      <c r="CM44" s="239"/>
      <c r="CN44" s="239"/>
      <c r="CO44" s="239"/>
      <c r="CP44" s="239"/>
      <c r="CQ44" s="238"/>
      <c r="CR44" s="239"/>
      <c r="CS44" s="239"/>
      <c r="CT44" s="239"/>
      <c r="CU44" s="239"/>
      <c r="CV44" s="239"/>
      <c r="CW44" s="238"/>
      <c r="CX44" s="238"/>
      <c r="CY44" s="238"/>
      <c r="CZ44" s="238"/>
      <c r="DA44" s="238"/>
      <c r="DB44" s="238"/>
      <c r="DC44" s="238"/>
      <c r="DD44" s="238"/>
      <c r="DE44" s="238"/>
      <c r="DF44" s="240"/>
      <c r="DG44" s="238"/>
      <c r="DH44" s="238"/>
    </row>
    <row r="45" spans="1:113" ht="18.75" customHeight="1">
      <c r="A45" s="262"/>
      <c r="B45" s="860" t="s">
        <v>470</v>
      </c>
      <c r="C45" s="860" t="s">
        <v>506</v>
      </c>
      <c r="D45" s="860" t="s">
        <v>507</v>
      </c>
      <c r="E45" s="861">
        <v>8694.7000000000007</v>
      </c>
      <c r="F45" s="861"/>
      <c r="G45" s="861">
        <f t="shared" si="0"/>
        <v>8694.7000000000007</v>
      </c>
      <c r="H45" s="862">
        <f t="shared" si="1"/>
        <v>1.4966476749724597E-3</v>
      </c>
      <c r="I45" s="861"/>
      <c r="J45" s="861">
        <f t="shared" si="2"/>
        <v>8694.7000000000007</v>
      </c>
      <c r="K45" s="861">
        <v>4980</v>
      </c>
      <c r="L45" s="861">
        <f t="shared" si="5"/>
        <v>3714.7000000000007</v>
      </c>
      <c r="M45" s="862">
        <f t="shared" si="3"/>
        <v>0.74592369477911658</v>
      </c>
      <c r="N45" s="863"/>
      <c r="O45" s="864"/>
      <c r="P45" s="865" t="str">
        <f t="shared" si="4"/>
        <v>否</v>
      </c>
      <c r="Q45" s="865" t="s">
        <v>475</v>
      </c>
      <c r="R45" s="214"/>
      <c r="S45" s="233"/>
      <c r="U45" s="1296"/>
      <c r="W45" s="1317"/>
      <c r="Y45" s="1308"/>
      <c r="CF45" s="238"/>
      <c r="CG45" s="238"/>
      <c r="CH45" s="238"/>
      <c r="CI45" s="239"/>
      <c r="CJ45" s="239"/>
      <c r="CK45" s="239"/>
      <c r="CL45" s="239"/>
      <c r="CM45" s="239"/>
      <c r="CN45" s="239"/>
      <c r="CO45" s="239"/>
      <c r="CP45" s="239"/>
      <c r="CQ45" s="238"/>
      <c r="CR45" s="239"/>
      <c r="CS45" s="239"/>
      <c r="CT45" s="239"/>
      <c r="CU45" s="239"/>
      <c r="CV45" s="239"/>
      <c r="CW45" s="238"/>
      <c r="CX45" s="238"/>
      <c r="CY45" s="238"/>
      <c r="CZ45" s="238"/>
      <c r="DA45" s="238"/>
      <c r="DB45" s="238"/>
      <c r="DC45" s="238"/>
      <c r="DD45" s="238"/>
      <c r="DE45" s="238"/>
      <c r="DF45" s="240"/>
      <c r="DG45" s="238"/>
      <c r="DH45" s="238"/>
    </row>
    <row r="46" spans="1:113" ht="18.75" customHeight="1">
      <c r="A46" s="262"/>
      <c r="B46" s="860" t="s">
        <v>470</v>
      </c>
      <c r="C46" s="860" t="s">
        <v>508</v>
      </c>
      <c r="D46" s="860" t="s">
        <v>509</v>
      </c>
      <c r="E46" s="861">
        <v>753.4</v>
      </c>
      <c r="F46" s="861"/>
      <c r="G46" s="861">
        <f t="shared" si="0"/>
        <v>753.4</v>
      </c>
      <c r="H46" s="862">
        <f t="shared" si="1"/>
        <v>1.2968525174235465E-4</v>
      </c>
      <c r="I46" s="861"/>
      <c r="J46" s="861">
        <f t="shared" si="2"/>
        <v>753.4</v>
      </c>
      <c r="K46" s="861">
        <v>301926.65000000002</v>
      </c>
      <c r="L46" s="861">
        <f t="shared" si="5"/>
        <v>-301173.25</v>
      </c>
      <c r="M46" s="862">
        <f t="shared" si="3"/>
        <v>-0.9975046919508429</v>
      </c>
      <c r="N46" s="863"/>
      <c r="O46" s="864"/>
      <c r="P46" s="865" t="str">
        <f t="shared" si="4"/>
        <v>否</v>
      </c>
      <c r="Q46" s="868" t="s">
        <v>510</v>
      </c>
      <c r="R46" s="214"/>
      <c r="S46" s="233"/>
      <c r="U46" s="1296"/>
      <c r="W46" s="1317"/>
      <c r="Y46" s="1308"/>
      <c r="CF46" s="238"/>
      <c r="CG46" s="238"/>
      <c r="CH46" s="238"/>
      <c r="CI46" s="239"/>
      <c r="CJ46" s="239"/>
      <c r="CK46" s="239"/>
      <c r="CL46" s="239"/>
      <c r="CM46" s="239"/>
      <c r="CN46" s="239"/>
      <c r="CO46" s="239"/>
      <c r="CP46" s="239"/>
      <c r="CQ46" s="238"/>
      <c r="CR46" s="239"/>
      <c r="CS46" s="239"/>
      <c r="CT46" s="239"/>
      <c r="CU46" s="239"/>
      <c r="CV46" s="239"/>
      <c r="CW46" s="238"/>
      <c r="CX46" s="238"/>
      <c r="CY46" s="238"/>
      <c r="CZ46" s="238"/>
      <c r="DA46" s="238"/>
      <c r="DB46" s="238"/>
      <c r="DC46" s="238"/>
      <c r="DD46" s="238"/>
      <c r="DE46" s="238"/>
      <c r="DF46" s="240"/>
      <c r="DG46" s="238"/>
      <c r="DH46" s="238"/>
    </row>
    <row r="47" spans="1:113" s="247" customFormat="1" ht="18.75" customHeight="1">
      <c r="A47" s="265"/>
      <c r="B47" s="336"/>
      <c r="C47" s="337"/>
      <c r="D47" s="338"/>
      <c r="E47" s="338"/>
      <c r="F47" s="338"/>
      <c r="G47" s="339"/>
      <c r="H47" s="340"/>
      <c r="I47" s="339"/>
      <c r="J47" s="339"/>
      <c r="K47" s="339"/>
      <c r="L47" s="367"/>
      <c r="M47" s="368"/>
      <c r="N47" s="368"/>
      <c r="O47" s="369"/>
      <c r="P47" s="368"/>
      <c r="Q47" s="368"/>
      <c r="S47" s="373"/>
      <c r="U47" s="1296"/>
      <c r="V47" s="724"/>
      <c r="W47" s="1317"/>
      <c r="X47" s="724"/>
      <c r="Y47" s="1308"/>
      <c r="CF47" s="238"/>
      <c r="CG47" s="238"/>
      <c r="CH47" s="238"/>
      <c r="CI47" s="239"/>
      <c r="CJ47" s="239"/>
      <c r="CK47" s="239"/>
      <c r="CL47" s="239"/>
      <c r="CM47" s="239"/>
      <c r="CN47" s="239"/>
      <c r="CO47" s="239"/>
      <c r="CP47" s="239"/>
      <c r="CQ47" s="238"/>
      <c r="CR47" s="239"/>
      <c r="CS47" s="239"/>
      <c r="CT47" s="239"/>
      <c r="CU47" s="239"/>
      <c r="CV47" s="239"/>
      <c r="CW47" s="238"/>
      <c r="CX47" s="238"/>
      <c r="CY47" s="238"/>
      <c r="CZ47" s="238"/>
      <c r="DA47" s="238"/>
      <c r="DB47" s="238"/>
      <c r="DC47" s="238"/>
      <c r="DD47" s="238"/>
      <c r="DE47" s="238"/>
      <c r="DF47" s="240"/>
      <c r="DG47" s="238"/>
      <c r="DH47" s="238"/>
    </row>
    <row r="48" spans="1:113" s="247" customFormat="1" ht="18.75" customHeight="1" thickBot="1">
      <c r="A48" s="265"/>
      <c r="B48" s="301"/>
      <c r="C48" s="341"/>
      <c r="D48" s="342" t="s">
        <v>511</v>
      </c>
      <c r="E48" s="980">
        <f t="shared" ref="E48:K48" si="6">SUM(E30:E47)</f>
        <v>5809450.1100000003</v>
      </c>
      <c r="F48" s="980">
        <f t="shared" si="6"/>
        <v>0</v>
      </c>
      <c r="G48" s="980">
        <f t="shared" si="6"/>
        <v>5809450.1100000003</v>
      </c>
      <c r="H48" s="981">
        <f t="shared" si="6"/>
        <v>1</v>
      </c>
      <c r="I48" s="980">
        <f t="shared" si="6"/>
        <v>0</v>
      </c>
      <c r="J48" s="980">
        <f t="shared" si="6"/>
        <v>5809450.1100000003</v>
      </c>
      <c r="K48" s="980">
        <f t="shared" si="6"/>
        <v>4568425.6095818914</v>
      </c>
      <c r="L48" s="980">
        <f>J48-K48</f>
        <v>1241024.5004181089</v>
      </c>
      <c r="M48" s="981">
        <f>IF(K48&lt;&gt;0,L48/K48,1)</f>
        <v>0.27165255746206385</v>
      </c>
      <c r="N48" s="370"/>
      <c r="O48" s="301"/>
      <c r="P48" s="370"/>
      <c r="Q48" s="370"/>
      <c r="S48" s="374"/>
      <c r="U48" s="1296"/>
      <c r="V48" s="724"/>
      <c r="W48" s="1317"/>
      <c r="X48" s="724"/>
      <c r="Y48" s="1308"/>
      <c r="CG48" s="121"/>
      <c r="CH48" s="121"/>
      <c r="CI48" s="121"/>
      <c r="CJ48" s="241"/>
      <c r="CK48" s="241"/>
      <c r="CL48" s="241"/>
      <c r="CM48" s="241"/>
      <c r="CN48" s="241"/>
      <c r="CO48" s="241"/>
      <c r="CP48" s="241"/>
      <c r="CQ48" s="241"/>
      <c r="CR48" s="121"/>
      <c r="CS48" s="241"/>
      <c r="CT48" s="241"/>
      <c r="CU48" s="241"/>
      <c r="CV48" s="241"/>
      <c r="CW48" s="241"/>
      <c r="CX48" s="121"/>
      <c r="CY48" s="121"/>
      <c r="CZ48" s="121"/>
      <c r="DA48" s="121"/>
      <c r="DB48" s="121"/>
      <c r="DC48" s="121"/>
      <c r="DD48" s="121"/>
      <c r="DE48" s="121"/>
      <c r="DF48" s="121"/>
      <c r="DG48" s="376"/>
      <c r="DH48" s="121"/>
      <c r="DI48" s="121"/>
    </row>
    <row r="49" spans="1:119" s="247" customFormat="1" ht="18.75" customHeight="1" thickTop="1">
      <c r="A49" s="265"/>
      <c r="B49" s="301"/>
      <c r="C49" s="270"/>
      <c r="D49" s="341"/>
      <c r="E49" s="61" t="s">
        <v>392</v>
      </c>
      <c r="F49" s="61" t="s">
        <v>392</v>
      </c>
      <c r="G49" s="61" t="s">
        <v>392</v>
      </c>
      <c r="H49" s="61" t="s">
        <v>392</v>
      </c>
      <c r="I49" s="61" t="s">
        <v>392</v>
      </c>
      <c r="J49" s="61" t="s">
        <v>392</v>
      </c>
      <c r="K49" s="61" t="s">
        <v>392</v>
      </c>
      <c r="L49" s="371"/>
      <c r="M49" s="372"/>
      <c r="N49" s="372"/>
      <c r="O49" s="339"/>
      <c r="P49" s="372"/>
      <c r="Q49" s="372"/>
      <c r="R49" s="214"/>
      <c r="S49" s="233"/>
      <c r="U49" s="1296"/>
      <c r="V49" s="724"/>
      <c r="W49" s="1317"/>
      <c r="X49" s="724"/>
      <c r="Y49" s="1308"/>
      <c r="CI49" s="238"/>
      <c r="CJ49" s="238"/>
      <c r="CK49" s="238"/>
      <c r="CL49" s="239"/>
      <c r="CM49" s="239"/>
      <c r="CN49" s="239"/>
      <c r="CO49" s="239"/>
      <c r="CP49" s="239"/>
      <c r="CQ49" s="239"/>
      <c r="CR49" s="239"/>
      <c r="CS49" s="239"/>
      <c r="CT49" s="238"/>
      <c r="CU49" s="239"/>
      <c r="CV49" s="239"/>
      <c r="CW49" s="239"/>
      <c r="CX49" s="239"/>
      <c r="CY49" s="239"/>
      <c r="CZ49" s="238"/>
      <c r="DA49" s="238"/>
      <c r="DB49" s="238"/>
      <c r="DC49" s="238"/>
      <c r="DD49" s="238"/>
      <c r="DE49" s="238"/>
      <c r="DF49" s="238"/>
      <c r="DG49" s="238"/>
      <c r="DH49" s="238"/>
      <c r="DI49" s="240"/>
      <c r="DJ49" s="238"/>
      <c r="DK49" s="238"/>
    </row>
    <row r="50" spans="1:119" s="247" customFormat="1" ht="18.75" customHeight="1">
      <c r="A50" s="265"/>
      <c r="B50" s="301"/>
      <c r="C50" s="305"/>
      <c r="D50" s="377"/>
      <c r="E50" s="270"/>
      <c r="F50" s="343" t="s">
        <v>384</v>
      </c>
      <c r="G50" s="344">
        <v>5809450.1100000003</v>
      </c>
      <c r="H50" s="345"/>
      <c r="J50" s="344">
        <v>5809450.1100000003</v>
      </c>
      <c r="K50" s="344">
        <v>4568425.6095818896</v>
      </c>
      <c r="L50" s="292"/>
      <c r="M50" s="372"/>
      <c r="N50" s="372"/>
      <c r="O50" s="339"/>
      <c r="P50" s="372"/>
      <c r="Q50" s="372"/>
      <c r="R50" s="214"/>
      <c r="S50" s="374"/>
      <c r="U50" s="1296"/>
      <c r="V50" s="725"/>
      <c r="W50" s="1317"/>
      <c r="X50" s="724"/>
      <c r="Y50" s="1308"/>
      <c r="CI50" s="238"/>
      <c r="CJ50" s="238"/>
      <c r="CK50" s="238"/>
      <c r="CL50" s="239"/>
      <c r="CM50" s="239"/>
      <c r="CN50" s="239"/>
      <c r="CO50" s="239"/>
      <c r="CP50" s="239"/>
      <c r="CQ50" s="239"/>
      <c r="CR50" s="239"/>
      <c r="CS50" s="239"/>
      <c r="CT50" s="238"/>
      <c r="CU50" s="239"/>
      <c r="CV50" s="239"/>
      <c r="CW50" s="239"/>
      <c r="CX50" s="239"/>
      <c r="CY50" s="239"/>
      <c r="CZ50" s="238"/>
      <c r="DA50" s="238"/>
      <c r="DB50" s="238"/>
      <c r="DC50" s="238"/>
      <c r="DD50" s="238"/>
      <c r="DE50" s="238"/>
      <c r="DF50" s="238"/>
      <c r="DG50" s="238"/>
      <c r="DH50" s="238"/>
      <c r="DI50" s="240"/>
      <c r="DJ50" s="238"/>
      <c r="DK50" s="238"/>
    </row>
    <row r="51" spans="1:119" s="247" customFormat="1" ht="24.75" customHeight="1">
      <c r="A51" s="265"/>
      <c r="B51" s="301"/>
      <c r="C51" s="305" t="s">
        <v>512</v>
      </c>
      <c r="D51" s="346"/>
      <c r="E51" s="270"/>
      <c r="F51" s="271" t="s">
        <v>513</v>
      </c>
      <c r="G51" s="347">
        <f>G48-G50</f>
        <v>0</v>
      </c>
      <c r="H51" s="291"/>
      <c r="J51" s="347">
        <f>J48-J50</f>
        <v>0</v>
      </c>
      <c r="K51" s="347">
        <f>K48-K50</f>
        <v>0</v>
      </c>
      <c r="L51" s="292"/>
      <c r="M51" s="372"/>
      <c r="N51" s="372"/>
      <c r="O51" s="301"/>
      <c r="P51" s="372"/>
      <c r="Q51" s="339"/>
      <c r="S51" s="374"/>
      <c r="U51" s="1296"/>
      <c r="V51" s="725"/>
      <c r="W51" s="1317"/>
      <c r="X51" s="724"/>
      <c r="Y51" s="1308"/>
      <c r="CG51" s="238"/>
      <c r="CH51" s="238"/>
      <c r="CI51" s="238"/>
      <c r="CJ51" s="239"/>
      <c r="CK51" s="239"/>
      <c r="CL51" s="239"/>
      <c r="CM51" s="239"/>
      <c r="CN51" s="239"/>
      <c r="CO51" s="239"/>
      <c r="CP51" s="239"/>
      <c r="CQ51" s="239"/>
      <c r="CR51" s="238"/>
      <c r="CS51" s="239"/>
      <c r="CT51" s="239"/>
      <c r="CU51" s="239"/>
      <c r="CV51" s="239"/>
      <c r="CW51" s="239"/>
      <c r="CX51" s="238"/>
      <c r="CY51" s="238"/>
      <c r="CZ51" s="238"/>
      <c r="DA51" s="238"/>
      <c r="DB51" s="238"/>
      <c r="DC51" s="238"/>
      <c r="DD51" s="238"/>
      <c r="DE51" s="238"/>
      <c r="DF51" s="238"/>
      <c r="DG51" s="240"/>
      <c r="DH51" s="238"/>
      <c r="DI51" s="238"/>
    </row>
    <row r="52" spans="1:119" s="247" customFormat="1" ht="24.75" customHeight="1">
      <c r="A52" s="265"/>
      <c r="B52" s="301"/>
      <c r="C52" s="305"/>
      <c r="D52" s="346"/>
      <c r="E52" s="270"/>
      <c r="F52" s="271"/>
      <c r="G52" s="347"/>
      <c r="H52" s="291"/>
      <c r="J52" s="347"/>
      <c r="K52" s="347"/>
      <c r="L52" s="292"/>
      <c r="M52" s="372"/>
      <c r="N52" s="372"/>
      <c r="O52" s="301"/>
      <c r="P52" s="372"/>
      <c r="Q52" s="339"/>
      <c r="S52" s="374"/>
      <c r="U52" s="1296"/>
      <c r="V52" s="725"/>
      <c r="W52" s="1317"/>
      <c r="X52" s="724"/>
      <c r="Y52" s="1308"/>
      <c r="CG52" s="238"/>
      <c r="CH52" s="238"/>
      <c r="CI52" s="238"/>
      <c r="CJ52" s="239"/>
      <c r="CK52" s="239"/>
      <c r="CL52" s="239"/>
      <c r="CM52" s="239"/>
      <c r="CN52" s="239"/>
      <c r="CO52" s="239"/>
      <c r="CP52" s="239"/>
      <c r="CQ52" s="239"/>
      <c r="CR52" s="238"/>
      <c r="CS52" s="239"/>
      <c r="CT52" s="239"/>
      <c r="CU52" s="239"/>
      <c r="CV52" s="239"/>
      <c r="CW52" s="239"/>
      <c r="CX52" s="238"/>
      <c r="CY52" s="238"/>
      <c r="CZ52" s="238"/>
      <c r="DA52" s="238"/>
      <c r="DB52" s="238"/>
      <c r="DC52" s="238"/>
      <c r="DD52" s="238"/>
      <c r="DE52" s="238"/>
      <c r="DF52" s="238"/>
      <c r="DG52" s="240"/>
      <c r="DH52" s="238"/>
      <c r="DI52" s="238"/>
    </row>
    <row r="53" spans="1:119" s="247" customFormat="1" ht="33" customHeight="1" thickBot="1">
      <c r="A53" s="265"/>
      <c r="B53" s="301"/>
      <c r="C53" s="305"/>
      <c r="D53" s="346"/>
      <c r="E53" s="270"/>
      <c r="F53" s="271"/>
      <c r="G53" s="347"/>
      <c r="H53" s="291"/>
      <c r="J53" s="347"/>
      <c r="K53" s="347"/>
      <c r="L53" s="292"/>
      <c r="M53" s="372"/>
      <c r="N53" s="372"/>
      <c r="O53" s="301"/>
      <c r="P53" s="372"/>
      <c r="Q53" s="957"/>
      <c r="S53" s="374"/>
      <c r="U53" s="1297"/>
      <c r="V53" s="725"/>
      <c r="W53" s="1318"/>
      <c r="X53" s="724"/>
      <c r="Y53" s="1309"/>
      <c r="CG53" s="238"/>
      <c r="CH53" s="238"/>
      <c r="CI53" s="238"/>
      <c r="CJ53" s="239"/>
      <c r="CK53" s="239"/>
      <c r="CL53" s="239"/>
      <c r="CM53" s="239"/>
      <c r="CN53" s="239"/>
      <c r="CO53" s="239"/>
      <c r="CP53" s="239"/>
      <c r="CQ53" s="239"/>
      <c r="CR53" s="238"/>
      <c r="CS53" s="239"/>
      <c r="CT53" s="239"/>
      <c r="CU53" s="239"/>
      <c r="CV53" s="239"/>
      <c r="CW53" s="239"/>
      <c r="CX53" s="238"/>
      <c r="CY53" s="238"/>
      <c r="CZ53" s="238"/>
      <c r="DA53" s="238"/>
      <c r="DB53" s="238"/>
      <c r="DC53" s="238"/>
      <c r="DD53" s="238"/>
      <c r="DE53" s="238"/>
      <c r="DF53" s="238"/>
      <c r="DG53" s="240"/>
      <c r="DH53" s="238"/>
      <c r="DI53" s="238"/>
    </row>
    <row r="54" spans="1:119" s="247" customFormat="1" ht="14.25" customHeight="1" thickBot="1">
      <c r="A54" s="265"/>
      <c r="B54" s="301"/>
      <c r="C54" s="267"/>
      <c r="D54" s="268"/>
      <c r="E54" s="269"/>
      <c r="F54" s="271"/>
      <c r="G54" s="272"/>
      <c r="H54" s="291"/>
      <c r="I54" s="292"/>
      <c r="K54" s="272"/>
      <c r="L54" s="272"/>
      <c r="M54" s="292"/>
      <c r="N54" s="372"/>
      <c r="O54" s="372"/>
      <c r="P54" s="301"/>
      <c r="Q54" s="372"/>
      <c r="S54" s="374"/>
      <c r="U54" s="436" t="s">
        <v>514</v>
      </c>
      <c r="V54" s="386"/>
      <c r="W54" s="436" t="s">
        <v>515</v>
      </c>
      <c r="X54" s="444"/>
      <c r="Y54" s="436" t="s">
        <v>516</v>
      </c>
      <c r="CH54" s="238"/>
      <c r="CI54" s="238"/>
      <c r="CJ54" s="238"/>
      <c r="CK54" s="239"/>
      <c r="CL54" s="239"/>
      <c r="CM54" s="239"/>
      <c r="CN54" s="239"/>
      <c r="CO54" s="239"/>
      <c r="CP54" s="239"/>
      <c r="CQ54" s="239"/>
      <c r="CR54" s="239"/>
      <c r="CS54" s="238"/>
      <c r="CT54" s="239"/>
      <c r="CU54" s="239"/>
      <c r="CV54" s="239"/>
      <c r="CW54" s="239"/>
      <c r="CX54" s="239"/>
      <c r="CY54" s="238"/>
      <c r="CZ54" s="238"/>
      <c r="DA54" s="238"/>
      <c r="DB54" s="238"/>
      <c r="DC54" s="238"/>
      <c r="DD54" s="238"/>
      <c r="DE54" s="238"/>
      <c r="DF54" s="238"/>
      <c r="DG54" s="238"/>
      <c r="DH54" s="240"/>
      <c r="DI54" s="238"/>
      <c r="DJ54" s="238"/>
    </row>
    <row r="55" spans="1:119" s="305" customFormat="1" ht="14.25" customHeight="1">
      <c r="A55" s="348"/>
      <c r="B55" s="381" t="s">
        <v>517</v>
      </c>
      <c r="F55" s="350"/>
      <c r="G55" s="351"/>
      <c r="I55" s="350"/>
      <c r="S55" s="375"/>
      <c r="U55" s="1301" t="s">
        <v>518</v>
      </c>
      <c r="V55" s="386"/>
      <c r="W55" s="1304" t="s">
        <v>519</v>
      </c>
      <c r="X55" s="444"/>
      <c r="Y55" s="1307" t="s">
        <v>520</v>
      </c>
      <c r="CR55" s="306"/>
      <c r="CS55" s="306"/>
      <c r="CT55" s="306"/>
      <c r="CU55" s="306"/>
      <c r="CV55" s="306"/>
      <c r="CW55" s="306"/>
      <c r="CX55" s="306"/>
      <c r="DA55" s="306"/>
      <c r="DB55" s="306"/>
      <c r="DC55" s="306"/>
      <c r="DD55" s="306"/>
      <c r="DE55" s="306"/>
      <c r="DO55" s="309"/>
    </row>
    <row r="56" spans="1:119" s="305" customFormat="1" ht="39.75" customHeight="1">
      <c r="A56" s="348"/>
      <c r="B56" s="1350" t="s">
        <v>521</v>
      </c>
      <c r="C56" s="1350"/>
      <c r="D56" s="1350"/>
      <c r="E56" s="1350"/>
      <c r="F56" s="1351"/>
      <c r="G56" s="351"/>
      <c r="I56" s="350"/>
      <c r="S56" s="375"/>
      <c r="U56" s="1302"/>
      <c r="V56" s="386"/>
      <c r="W56" s="1305"/>
      <c r="X56" s="444"/>
      <c r="Y56" s="1308"/>
      <c r="CR56" s="306"/>
      <c r="CS56" s="306"/>
      <c r="CT56" s="306"/>
      <c r="CU56" s="306"/>
      <c r="CV56" s="306"/>
      <c r="CW56" s="306"/>
      <c r="CX56" s="306"/>
      <c r="DA56" s="306"/>
      <c r="DB56" s="306"/>
      <c r="DC56" s="306"/>
      <c r="DD56" s="306"/>
      <c r="DE56" s="306"/>
      <c r="DO56" s="309"/>
    </row>
    <row r="57" spans="1:119" s="305" customFormat="1" ht="15.75" customHeight="1">
      <c r="A57" s="348"/>
      <c r="B57" s="1352" t="s">
        <v>522</v>
      </c>
      <c r="C57" s="1352"/>
      <c r="D57" s="1352"/>
      <c r="E57" s="1352"/>
      <c r="F57" s="1353"/>
      <c r="G57" s="351"/>
      <c r="I57" s="350"/>
      <c r="S57" s="375"/>
      <c r="U57" s="1302"/>
      <c r="V57" s="386"/>
      <c r="W57" s="1305"/>
      <c r="X57" s="444"/>
      <c r="Y57" s="1308"/>
      <c r="CR57" s="306"/>
      <c r="CS57" s="306"/>
      <c r="CT57" s="306"/>
      <c r="CU57" s="306"/>
      <c r="CV57" s="306"/>
      <c r="CW57" s="306"/>
      <c r="CX57" s="306"/>
      <c r="DA57" s="306"/>
      <c r="DB57" s="306"/>
      <c r="DC57" s="306"/>
      <c r="DD57" s="306"/>
      <c r="DE57" s="306"/>
      <c r="DO57" s="309"/>
    </row>
    <row r="58" spans="1:119" s="305" customFormat="1" ht="15.75" customHeight="1">
      <c r="A58" s="348"/>
      <c r="B58" s="823" t="s">
        <v>523</v>
      </c>
      <c r="C58" s="802" t="s">
        <v>524</v>
      </c>
      <c r="D58" s="802" t="s">
        <v>525</v>
      </c>
      <c r="E58" s="802" t="s">
        <v>526</v>
      </c>
      <c r="F58" s="824" t="s">
        <v>527</v>
      </c>
      <c r="G58" s="351"/>
      <c r="I58" s="350"/>
      <c r="S58" s="375"/>
      <c r="U58" s="1302"/>
      <c r="V58" s="386"/>
      <c r="W58" s="1305"/>
      <c r="X58" s="444"/>
      <c r="Y58" s="1308"/>
      <c r="CR58" s="306"/>
      <c r="CS58" s="306"/>
      <c r="CT58" s="306"/>
      <c r="CU58" s="306"/>
      <c r="CV58" s="306"/>
      <c r="CW58" s="306"/>
      <c r="CX58" s="306"/>
      <c r="DA58" s="306"/>
      <c r="DB58" s="306"/>
      <c r="DC58" s="306"/>
      <c r="DD58" s="306"/>
      <c r="DE58" s="306"/>
      <c r="DO58" s="309"/>
    </row>
    <row r="59" spans="1:119" s="305" customFormat="1" ht="15.75" customHeight="1">
      <c r="A59" s="348"/>
      <c r="B59" s="825" t="s">
        <v>472</v>
      </c>
      <c r="C59" s="801">
        <f>E31</f>
        <v>2050964.24</v>
      </c>
      <c r="D59" s="801">
        <f>K31</f>
        <v>1673163.84402023</v>
      </c>
      <c r="E59" s="801">
        <f>C59-D59</f>
        <v>377800.39597976999</v>
      </c>
      <c r="F59" s="826">
        <f>E59/D59</f>
        <v>0.22580000000000122</v>
      </c>
      <c r="G59" s="351"/>
      <c r="I59" s="350"/>
      <c r="S59" s="375"/>
      <c r="U59" s="1302"/>
      <c r="V59" s="386"/>
      <c r="W59" s="1305"/>
      <c r="X59" s="444"/>
      <c r="Y59" s="1308"/>
      <c r="CR59" s="306"/>
      <c r="CS59" s="306"/>
      <c r="CT59" s="306"/>
      <c r="CU59" s="306"/>
      <c r="CV59" s="306"/>
      <c r="CW59" s="306"/>
      <c r="CX59" s="306"/>
      <c r="DA59" s="306"/>
      <c r="DB59" s="306"/>
      <c r="DC59" s="306"/>
      <c r="DD59" s="306"/>
      <c r="DE59" s="306"/>
      <c r="DO59" s="309"/>
    </row>
    <row r="60" spans="1:119" s="305" customFormat="1" ht="15.75" customHeight="1">
      <c r="A60" s="348"/>
      <c r="B60" s="825" t="s">
        <v>481</v>
      </c>
      <c r="C60" s="801">
        <f>E33</f>
        <v>580468.35</v>
      </c>
      <c r="D60" s="801">
        <f>K33</f>
        <v>146795.01932931799</v>
      </c>
      <c r="E60" s="801">
        <f t="shared" ref="E60:E64" si="7">C60-D60</f>
        <v>433673.33067068201</v>
      </c>
      <c r="F60" s="826">
        <f t="shared" ref="F60:F64" si="8">E60/D60</f>
        <v>2.9542782354065094</v>
      </c>
      <c r="G60" s="351"/>
      <c r="I60" s="350"/>
      <c r="S60" s="375"/>
      <c r="U60" s="1302"/>
      <c r="V60" s="386"/>
      <c r="W60" s="1305"/>
      <c r="X60" s="444"/>
      <c r="Y60" s="1308"/>
      <c r="CR60" s="306"/>
      <c r="CS60" s="306"/>
      <c r="CT60" s="306"/>
      <c r="CU60" s="306"/>
      <c r="CV60" s="306"/>
      <c r="CW60" s="306"/>
      <c r="CX60" s="306"/>
      <c r="DA60" s="306"/>
      <c r="DB60" s="306"/>
      <c r="DC60" s="306"/>
      <c r="DD60" s="306"/>
      <c r="DE60" s="306"/>
      <c r="DO60" s="309"/>
    </row>
    <row r="61" spans="1:119" s="305" customFormat="1" ht="15.75" customHeight="1">
      <c r="A61" s="348"/>
      <c r="B61" s="825" t="s">
        <v>493</v>
      </c>
      <c r="C61" s="801">
        <f>E38</f>
        <v>192708</v>
      </c>
      <c r="D61" s="801">
        <f>K38</f>
        <v>519667.27842435101</v>
      </c>
      <c r="E61" s="801">
        <f t="shared" si="7"/>
        <v>-326959.27842435101</v>
      </c>
      <c r="F61" s="826">
        <f t="shared" si="8"/>
        <v>-0.62917041730182188</v>
      </c>
      <c r="G61" s="351"/>
      <c r="I61" s="350"/>
      <c r="S61" s="375"/>
      <c r="U61" s="1302"/>
      <c r="V61" s="386"/>
      <c r="W61" s="1305"/>
      <c r="X61" s="444"/>
      <c r="Y61" s="1308"/>
      <c r="CR61" s="306"/>
      <c r="CS61" s="306"/>
      <c r="CT61" s="306"/>
      <c r="CU61" s="306"/>
      <c r="CV61" s="306"/>
      <c r="CW61" s="306"/>
      <c r="CX61" s="306"/>
      <c r="DA61" s="306"/>
      <c r="DB61" s="306"/>
      <c r="DC61" s="306"/>
      <c r="DD61" s="306"/>
      <c r="DE61" s="306"/>
      <c r="DO61" s="309"/>
    </row>
    <row r="62" spans="1:119" s="305" customFormat="1" ht="15.75" customHeight="1">
      <c r="A62" s="348"/>
      <c r="B62" s="825" t="s">
        <v>495</v>
      </c>
      <c r="C62" s="801">
        <f>E39</f>
        <v>163280.1</v>
      </c>
      <c r="D62" s="801">
        <f>K39</f>
        <v>61258.269827829499</v>
      </c>
      <c r="E62" s="801">
        <f t="shared" si="7"/>
        <v>102021.83017217051</v>
      </c>
      <c r="F62" s="826">
        <f t="shared" si="8"/>
        <v>1.6654376700306708</v>
      </c>
      <c r="G62" s="351"/>
      <c r="I62" s="350"/>
      <c r="S62" s="375"/>
      <c r="U62" s="1302"/>
      <c r="V62" s="386"/>
      <c r="W62" s="1305"/>
      <c r="X62" s="444"/>
      <c r="Y62" s="1308"/>
      <c r="CR62" s="306"/>
      <c r="CS62" s="306"/>
      <c r="CT62" s="306"/>
      <c r="CU62" s="306"/>
      <c r="CV62" s="306"/>
      <c r="CW62" s="306"/>
      <c r="CX62" s="306"/>
      <c r="DA62" s="306"/>
      <c r="DB62" s="306"/>
      <c r="DC62" s="306"/>
      <c r="DD62" s="306"/>
      <c r="DE62" s="306"/>
      <c r="DO62" s="309"/>
    </row>
    <row r="63" spans="1:119" s="305" customFormat="1" ht="15.75" customHeight="1">
      <c r="A63" s="348"/>
      <c r="B63" s="825" t="s">
        <v>499</v>
      </c>
      <c r="C63" s="801">
        <f>E41</f>
        <v>86815.22</v>
      </c>
      <c r="D63" s="801">
        <f>K41</f>
        <v>173767.35798016199</v>
      </c>
      <c r="E63" s="801">
        <f t="shared" si="7"/>
        <v>-86952.137980161991</v>
      </c>
      <c r="F63" s="826">
        <f t="shared" si="8"/>
        <v>-0.50039396921767554</v>
      </c>
      <c r="G63" s="351"/>
      <c r="I63" s="350"/>
      <c r="S63" s="375"/>
      <c r="U63" s="1302"/>
      <c r="V63" s="386"/>
      <c r="W63" s="1305"/>
      <c r="X63" s="444"/>
      <c r="Y63" s="1308"/>
      <c r="CR63" s="306"/>
      <c r="CS63" s="306"/>
      <c r="CT63" s="306"/>
      <c r="CU63" s="306"/>
      <c r="CV63" s="306"/>
      <c r="CW63" s="306"/>
      <c r="CX63" s="306"/>
      <c r="DA63" s="306"/>
      <c r="DB63" s="306"/>
      <c r="DC63" s="306"/>
      <c r="DD63" s="306"/>
      <c r="DE63" s="306"/>
      <c r="DO63" s="309"/>
    </row>
    <row r="64" spans="1:119" s="305" customFormat="1" ht="15.75" customHeight="1">
      <c r="A64" s="348"/>
      <c r="B64" s="827" t="s">
        <v>528</v>
      </c>
      <c r="C64" s="803">
        <f>SUBTOTAL(9,C59:C63)</f>
        <v>3074235.91</v>
      </c>
      <c r="D64" s="803">
        <f>SUBTOTAL(9,D59:D63)</f>
        <v>2574651.7695818907</v>
      </c>
      <c r="E64" s="803">
        <f t="shared" si="7"/>
        <v>499584.14041810948</v>
      </c>
      <c r="F64" s="828">
        <f t="shared" si="8"/>
        <v>0.1940394993685842</v>
      </c>
      <c r="G64" s="351"/>
      <c r="I64" s="350"/>
      <c r="S64" s="375"/>
      <c r="U64" s="1302"/>
      <c r="V64" s="386"/>
      <c r="W64" s="1305"/>
      <c r="X64" s="444"/>
      <c r="Y64" s="1308"/>
      <c r="CR64" s="306"/>
      <c r="CS64" s="306"/>
      <c r="CT64" s="306"/>
      <c r="CU64" s="306"/>
      <c r="CV64" s="306"/>
      <c r="CW64" s="306"/>
      <c r="CX64" s="306"/>
      <c r="DA64" s="306"/>
      <c r="DB64" s="306"/>
      <c r="DC64" s="306"/>
      <c r="DD64" s="306"/>
      <c r="DE64" s="306"/>
      <c r="DO64" s="309"/>
    </row>
    <row r="65" spans="1:119" s="305" customFormat="1" ht="51" customHeight="1">
      <c r="A65" s="348"/>
      <c r="B65" s="1335" t="s">
        <v>529</v>
      </c>
      <c r="C65" s="1335"/>
      <c r="D65" s="1335"/>
      <c r="E65" s="1335"/>
      <c r="F65" s="1336"/>
      <c r="G65" s="351"/>
      <c r="I65" s="350"/>
      <c r="S65" s="375"/>
      <c r="U65" s="1302"/>
      <c r="V65" s="386"/>
      <c r="W65" s="1305"/>
      <c r="X65" s="444"/>
      <c r="Y65" s="1308"/>
      <c r="CR65" s="306"/>
      <c r="CS65" s="306"/>
      <c r="CT65" s="306"/>
      <c r="CU65" s="306"/>
      <c r="CV65" s="306"/>
      <c r="CW65" s="306"/>
      <c r="CX65" s="306"/>
      <c r="DA65" s="306"/>
      <c r="DB65" s="306"/>
      <c r="DC65" s="306"/>
      <c r="DD65" s="306"/>
      <c r="DE65" s="306"/>
      <c r="DO65" s="309"/>
    </row>
    <row r="66" spans="1:119" s="305" customFormat="1" ht="18" customHeight="1">
      <c r="A66" s="348"/>
      <c r="B66" s="1337" t="s">
        <v>530</v>
      </c>
      <c r="C66" s="1338"/>
      <c r="D66" s="1338"/>
      <c r="E66" s="1338"/>
      <c r="F66" s="1339"/>
      <c r="G66" s="351"/>
      <c r="I66" s="350"/>
      <c r="S66" s="375"/>
      <c r="U66" s="1302"/>
      <c r="V66" s="386"/>
      <c r="W66" s="1305"/>
      <c r="X66" s="444"/>
      <c r="Y66" s="1308"/>
      <c r="CR66" s="306"/>
      <c r="CS66" s="306"/>
      <c r="CT66" s="306"/>
      <c r="CU66" s="306"/>
      <c r="CV66" s="306"/>
      <c r="CW66" s="306"/>
      <c r="CX66" s="306"/>
      <c r="DA66" s="306"/>
      <c r="DB66" s="306"/>
      <c r="DC66" s="306"/>
      <c r="DD66" s="306"/>
      <c r="DE66" s="306"/>
      <c r="DO66" s="309"/>
    </row>
    <row r="67" spans="1:119" s="305" customFormat="1" ht="84.75" customHeight="1">
      <c r="A67" s="348"/>
      <c r="B67" s="1340" t="s">
        <v>531</v>
      </c>
      <c r="C67" s="1340"/>
      <c r="D67" s="1340"/>
      <c r="E67" s="1340"/>
      <c r="F67" s="1341"/>
      <c r="G67" s="351"/>
      <c r="I67" s="350"/>
      <c r="S67" s="375"/>
      <c r="U67" s="1302"/>
      <c r="V67" s="386"/>
      <c r="W67" s="1305"/>
      <c r="X67" s="386"/>
      <c r="Y67" s="1308"/>
      <c r="CR67" s="306"/>
      <c r="CS67" s="306"/>
      <c r="CT67" s="306"/>
      <c r="CU67" s="306"/>
      <c r="CV67" s="306"/>
      <c r="CW67" s="306"/>
      <c r="CX67" s="306"/>
      <c r="DA67" s="306"/>
      <c r="DB67" s="306"/>
      <c r="DC67" s="306"/>
      <c r="DD67" s="306"/>
      <c r="DE67" s="306"/>
      <c r="DO67" s="309"/>
    </row>
    <row r="68" spans="1:119" s="305" customFormat="1" ht="63" customHeight="1">
      <c r="A68" s="348"/>
      <c r="G68" s="351"/>
      <c r="I68" s="350"/>
      <c r="S68" s="375"/>
      <c r="U68" s="1303"/>
      <c r="V68" s="386"/>
      <c r="W68" s="1306"/>
      <c r="X68" s="386"/>
      <c r="Y68" s="1309"/>
      <c r="CR68" s="306"/>
      <c r="CS68" s="306"/>
      <c r="CT68" s="306"/>
      <c r="CU68" s="306"/>
      <c r="CV68" s="306"/>
      <c r="CW68" s="306"/>
      <c r="CX68" s="306"/>
      <c r="DA68" s="306"/>
      <c r="DB68" s="306"/>
      <c r="DC68" s="306"/>
      <c r="DD68" s="306"/>
      <c r="DE68" s="306"/>
      <c r="DO68" s="309"/>
    </row>
    <row r="69" spans="1:119" s="305" customFormat="1" ht="26.25" customHeight="1">
      <c r="A69" s="348"/>
      <c r="G69" s="351"/>
      <c r="S69" s="375"/>
      <c r="V69" s="386"/>
      <c r="X69" s="386"/>
      <c r="Y69" s="804"/>
      <c r="CR69" s="306"/>
      <c r="CS69" s="306"/>
      <c r="CT69" s="306"/>
      <c r="CU69" s="306"/>
      <c r="CV69" s="306"/>
      <c r="CW69" s="306"/>
      <c r="CX69" s="306"/>
      <c r="DA69" s="306"/>
      <c r="DB69" s="306"/>
      <c r="DC69" s="306"/>
      <c r="DD69" s="306"/>
      <c r="DE69" s="306"/>
      <c r="DO69" s="309"/>
    </row>
    <row r="70" spans="1:119" s="305" customFormat="1" ht="13.5" customHeight="1">
      <c r="A70" s="348"/>
      <c r="B70" s="349"/>
      <c r="F70" s="350"/>
      <c r="G70" s="351"/>
      <c r="S70" s="375"/>
      <c r="U70" s="442"/>
      <c r="V70" s="386"/>
      <c r="W70" s="386"/>
      <c r="X70" s="386"/>
      <c r="Y70" s="386"/>
      <c r="CR70" s="306"/>
      <c r="CS70" s="306"/>
      <c r="CT70" s="306"/>
      <c r="CU70" s="306"/>
      <c r="CV70" s="306"/>
      <c r="CW70" s="306"/>
      <c r="CX70" s="306"/>
      <c r="DA70" s="306"/>
      <c r="DB70" s="306"/>
      <c r="DC70" s="306"/>
      <c r="DD70" s="306"/>
      <c r="DE70" s="306"/>
      <c r="DO70" s="309"/>
    </row>
    <row r="71" spans="1:119" s="305" customFormat="1" ht="17.25" customHeight="1">
      <c r="A71" s="378"/>
      <c r="B71" s="379"/>
      <c r="C71" s="380"/>
      <c r="D71" s="380"/>
      <c r="E71" s="380"/>
      <c r="F71" s="381"/>
      <c r="G71" s="382"/>
      <c r="H71" s="380"/>
      <c r="I71" s="381"/>
      <c r="J71" s="380"/>
      <c r="K71" s="380"/>
      <c r="S71" s="375"/>
      <c r="U71" s="436" t="s">
        <v>532</v>
      </c>
      <c r="V71" s="721"/>
      <c r="W71" s="436" t="s">
        <v>533</v>
      </c>
      <c r="X71" s="436"/>
      <c r="Y71" s="436" t="s">
        <v>534</v>
      </c>
      <c r="CR71" s="306"/>
      <c r="CS71" s="306"/>
      <c r="CT71" s="306"/>
      <c r="CU71" s="306"/>
      <c r="CV71" s="306"/>
      <c r="CW71" s="306"/>
      <c r="CX71" s="306"/>
      <c r="DA71" s="306"/>
      <c r="DB71" s="306"/>
      <c r="DC71" s="306"/>
      <c r="DD71" s="306"/>
      <c r="DE71" s="306"/>
      <c r="DO71" s="309"/>
    </row>
    <row r="72" spans="1:119" s="305" customFormat="1" ht="17.25" customHeight="1">
      <c r="A72" s="383" t="s">
        <v>535</v>
      </c>
      <c r="B72" s="384" t="s">
        <v>536</v>
      </c>
      <c r="C72" s="385"/>
      <c r="D72" s="385"/>
      <c r="E72" s="385"/>
      <c r="F72" s="385"/>
      <c r="G72" s="385"/>
      <c r="H72" s="385"/>
      <c r="I72" s="386"/>
      <c r="J72" s="386"/>
      <c r="K72" s="386"/>
      <c r="S72" s="375"/>
      <c r="U72" s="1295" t="s">
        <v>537</v>
      </c>
      <c r="V72" s="386"/>
      <c r="W72" s="1313" t="s">
        <v>538</v>
      </c>
      <c r="X72" s="444"/>
      <c r="Y72" s="1307" t="s">
        <v>539</v>
      </c>
      <c r="CR72" s="306"/>
      <c r="CS72" s="306"/>
      <c r="CT72" s="306"/>
      <c r="CU72" s="306"/>
      <c r="CV72" s="306"/>
      <c r="CW72" s="306"/>
      <c r="CX72" s="306"/>
      <c r="DA72" s="306"/>
      <c r="DB72" s="306"/>
      <c r="DC72" s="306"/>
      <c r="DD72" s="306"/>
      <c r="DE72" s="306"/>
      <c r="DO72" s="309"/>
    </row>
    <row r="73" spans="1:119" s="305" customFormat="1" ht="17.25" customHeight="1">
      <c r="A73" s="383"/>
      <c r="B73" s="384"/>
      <c r="C73" s="385"/>
      <c r="D73" s="385"/>
      <c r="E73" s="385"/>
      <c r="F73" s="385"/>
      <c r="G73" s="385"/>
      <c r="H73" s="385"/>
      <c r="I73" s="387"/>
      <c r="J73" s="387"/>
      <c r="K73" s="387"/>
      <c r="S73" s="375"/>
      <c r="U73" s="1296"/>
      <c r="V73" s="386"/>
      <c r="W73" s="1314"/>
      <c r="X73" s="444"/>
      <c r="Y73" s="1308"/>
      <c r="CR73" s="306"/>
      <c r="CS73" s="306"/>
      <c r="CT73" s="306"/>
      <c r="CU73" s="306"/>
      <c r="CV73" s="306"/>
      <c r="CW73" s="306"/>
      <c r="CX73" s="306"/>
      <c r="DA73" s="306"/>
      <c r="DB73" s="306"/>
      <c r="DC73" s="306"/>
      <c r="DD73" s="306"/>
      <c r="DE73" s="306"/>
      <c r="DO73" s="309"/>
    </row>
    <row r="74" spans="1:119" s="305" customFormat="1" ht="17.25" customHeight="1">
      <c r="A74" s="385"/>
      <c r="B74" s="806" t="s">
        <v>540</v>
      </c>
      <c r="C74" s="806"/>
      <c r="D74" s="806"/>
      <c r="E74" s="806"/>
      <c r="F74" s="806"/>
      <c r="G74" s="806"/>
      <c r="H74" s="806"/>
      <c r="I74" s="806"/>
      <c r="J74" s="806"/>
      <c r="K74" s="806"/>
      <c r="S74" s="375"/>
      <c r="U74" s="1296"/>
      <c r="V74" s="386"/>
      <c r="W74" s="1314"/>
      <c r="X74" s="444"/>
      <c r="Y74" s="1308"/>
      <c r="CR74" s="306"/>
      <c r="CS74" s="306"/>
      <c r="CT74" s="306"/>
      <c r="CU74" s="306"/>
      <c r="CV74" s="306"/>
      <c r="CW74" s="306"/>
      <c r="CX74" s="306"/>
      <c r="DA74" s="306"/>
      <c r="DB74" s="306"/>
      <c r="DC74" s="306"/>
      <c r="DD74" s="306"/>
      <c r="DE74" s="306"/>
      <c r="DO74" s="309"/>
    </row>
    <row r="75" spans="1:119" s="305" customFormat="1" ht="30" customHeight="1">
      <c r="A75" s="385"/>
      <c r="B75" s="807" t="s">
        <v>541</v>
      </c>
      <c r="C75" s="807" t="s">
        <v>542</v>
      </c>
      <c r="D75" s="807" t="s">
        <v>543</v>
      </c>
      <c r="E75" s="807" t="s">
        <v>544</v>
      </c>
      <c r="F75" s="807" t="s">
        <v>545</v>
      </c>
      <c r="G75" s="807" t="s">
        <v>546</v>
      </c>
      <c r="H75" s="807" t="s">
        <v>547</v>
      </c>
      <c r="I75" s="807" t="s">
        <v>548</v>
      </c>
      <c r="J75" s="807" t="s">
        <v>549</v>
      </c>
      <c r="K75" s="807" t="s">
        <v>550</v>
      </c>
      <c r="L75" s="807" t="s">
        <v>551</v>
      </c>
      <c r="M75" s="808" t="s">
        <v>552</v>
      </c>
      <c r="S75" s="375"/>
      <c r="U75" s="1296"/>
      <c r="V75" s="386"/>
      <c r="W75" s="1314"/>
      <c r="X75" s="444"/>
      <c r="Y75" s="1308"/>
      <c r="CR75" s="306"/>
      <c r="CS75" s="306"/>
      <c r="CT75" s="306"/>
      <c r="CU75" s="306"/>
      <c r="CV75" s="306"/>
      <c r="CW75" s="306"/>
      <c r="CX75" s="306"/>
      <c r="DA75" s="306"/>
      <c r="DB75" s="306"/>
      <c r="DC75" s="306"/>
      <c r="DD75" s="306"/>
      <c r="DE75" s="306"/>
      <c r="DO75" s="309"/>
    </row>
    <row r="76" spans="1:119" s="305" customFormat="1" ht="17.25" customHeight="1">
      <c r="A76" s="385"/>
      <c r="B76" s="809" t="s">
        <v>553</v>
      </c>
      <c r="C76" s="815" t="s">
        <v>554</v>
      </c>
      <c r="D76" s="815" t="s">
        <v>555</v>
      </c>
      <c r="E76" s="816">
        <v>12</v>
      </c>
      <c r="F76" s="816">
        <v>12</v>
      </c>
      <c r="G76" s="821">
        <v>75000</v>
      </c>
      <c r="H76" s="817">
        <v>15</v>
      </c>
      <c r="I76" s="816">
        <f>G76*H76</f>
        <v>1125000</v>
      </c>
      <c r="J76" s="818">
        <f>I76</f>
        <v>1125000</v>
      </c>
      <c r="K76" s="819">
        <f>E32</f>
        <v>1132075.46</v>
      </c>
      <c r="L76" s="819">
        <f>J76-K76</f>
        <v>-7075.4599999999627</v>
      </c>
      <c r="M76" s="811" t="s">
        <v>556</v>
      </c>
      <c r="S76" s="375"/>
      <c r="U76" s="1296"/>
      <c r="V76" s="386"/>
      <c r="W76" s="1314"/>
      <c r="X76" s="444"/>
      <c r="Y76" s="1308"/>
      <c r="CR76" s="306"/>
      <c r="CS76" s="306"/>
      <c r="CT76" s="306"/>
      <c r="CU76" s="306"/>
      <c r="CV76" s="306"/>
      <c r="CW76" s="306"/>
      <c r="CX76" s="306"/>
      <c r="DA76" s="306"/>
      <c r="DB76" s="306"/>
      <c r="DC76" s="306"/>
      <c r="DD76" s="306"/>
      <c r="DE76" s="306"/>
      <c r="DO76" s="309"/>
    </row>
    <row r="77" spans="1:119" s="305" customFormat="1" ht="17.25" customHeight="1">
      <c r="A77" s="385"/>
      <c r="B77" s="812"/>
      <c r="C77" s="812"/>
      <c r="D77" s="812"/>
      <c r="G77" s="813"/>
      <c r="H77" s="813"/>
      <c r="I77" s="385"/>
      <c r="J77" s="810"/>
      <c r="K77" s="810"/>
      <c r="L77" s="1014" t="s">
        <v>390</v>
      </c>
      <c r="M77" s="386"/>
      <c r="S77" s="375"/>
      <c r="U77" s="1296"/>
      <c r="V77" s="386"/>
      <c r="W77" s="1314"/>
      <c r="X77" s="386"/>
      <c r="Y77" s="1308"/>
      <c r="CR77" s="306"/>
      <c r="CS77" s="306"/>
      <c r="CT77" s="306"/>
      <c r="CU77" s="306"/>
      <c r="CV77" s="306"/>
      <c r="CW77" s="306"/>
      <c r="CX77" s="306"/>
      <c r="DA77" s="306"/>
      <c r="DB77" s="306"/>
      <c r="DC77" s="306"/>
      <c r="DD77" s="306"/>
      <c r="DE77" s="306"/>
      <c r="DO77" s="309"/>
    </row>
    <row r="78" spans="1:119" s="305" customFormat="1" ht="17.25" customHeight="1">
      <c r="A78" s="385"/>
      <c r="B78" s="811" t="s">
        <v>557</v>
      </c>
      <c r="C78" s="812"/>
      <c r="D78" s="812"/>
      <c r="G78" s="813"/>
      <c r="H78" s="813"/>
      <c r="I78" s="385"/>
      <c r="J78" s="810"/>
      <c r="K78" s="810"/>
      <c r="L78" s="814"/>
      <c r="M78" s="386"/>
      <c r="S78" s="375"/>
      <c r="U78" s="1296"/>
      <c r="V78" s="386"/>
      <c r="W78" s="1314"/>
      <c r="X78" s="386"/>
      <c r="Y78" s="1308"/>
      <c r="CR78" s="306"/>
      <c r="CS78" s="306"/>
      <c r="CT78" s="306"/>
      <c r="CU78" s="306"/>
      <c r="CV78" s="306"/>
      <c r="CW78" s="306"/>
      <c r="CX78" s="306"/>
      <c r="DA78" s="306"/>
      <c r="DB78" s="306"/>
      <c r="DC78" s="306"/>
      <c r="DD78" s="306"/>
      <c r="DE78" s="306"/>
      <c r="DO78" s="309"/>
    </row>
    <row r="79" spans="1:119" s="305" customFormat="1" ht="18.75" customHeight="1">
      <c r="A79" s="386"/>
      <c r="B79" s="811" t="s">
        <v>558</v>
      </c>
      <c r="C79" s="386"/>
      <c r="D79" s="386"/>
      <c r="G79" s="388"/>
      <c r="H79" s="386"/>
      <c r="I79" s="389"/>
      <c r="J79" s="797"/>
      <c r="K79" s="386"/>
      <c r="L79" s="386"/>
      <c r="M79" s="386"/>
      <c r="S79" s="375"/>
      <c r="U79" s="1296"/>
      <c r="V79" s="723"/>
      <c r="W79" s="1314"/>
      <c r="X79" s="723"/>
      <c r="Y79" s="1308"/>
      <c r="CR79" s="306"/>
      <c r="CS79" s="306"/>
      <c r="CT79" s="306"/>
      <c r="CU79" s="306"/>
      <c r="CV79" s="306"/>
      <c r="CW79" s="306"/>
      <c r="CX79" s="306"/>
      <c r="DA79" s="306"/>
      <c r="DB79" s="306"/>
      <c r="DC79" s="306"/>
      <c r="DD79" s="306"/>
      <c r="DE79" s="306"/>
      <c r="DO79" s="309"/>
    </row>
    <row r="80" spans="1:119" s="305" customFormat="1" ht="18.75" customHeight="1">
      <c r="A80" s="386"/>
      <c r="B80" s="822" t="s">
        <v>559</v>
      </c>
      <c r="C80" s="386"/>
      <c r="D80" s="386"/>
      <c r="G80" s="386"/>
      <c r="H80" s="386"/>
      <c r="I80" s="389"/>
      <c r="J80" s="390"/>
      <c r="K80" s="392"/>
      <c r="L80" s="386"/>
      <c r="M80" s="386"/>
      <c r="S80" s="375"/>
      <c r="U80" s="1296"/>
      <c r="V80" s="723"/>
      <c r="W80" s="1314"/>
      <c r="X80" s="723"/>
      <c r="Y80" s="1308"/>
      <c r="CR80" s="306"/>
      <c r="CS80" s="306"/>
      <c r="CT80" s="306"/>
      <c r="CU80" s="306"/>
      <c r="CV80" s="306"/>
      <c r="CW80" s="306"/>
      <c r="CX80" s="306"/>
      <c r="DA80" s="306"/>
      <c r="DB80" s="306"/>
      <c r="DC80" s="306"/>
      <c r="DD80" s="306"/>
      <c r="DE80" s="306"/>
      <c r="DO80" s="309"/>
    </row>
    <row r="81" spans="1:123" s="305" customFormat="1" ht="18.75" customHeight="1">
      <c r="A81" s="386"/>
      <c r="B81" s="811" t="s">
        <v>560</v>
      </c>
      <c r="C81" s="386"/>
      <c r="D81" s="386"/>
      <c r="E81" s="386"/>
      <c r="F81" s="386"/>
      <c r="G81" s="805"/>
      <c r="H81" s="390"/>
      <c r="I81" s="392"/>
      <c r="J81" s="386"/>
      <c r="K81" s="386"/>
      <c r="S81" s="375"/>
      <c r="U81" s="1296"/>
      <c r="V81" s="723"/>
      <c r="W81" s="1314"/>
      <c r="X81" s="723"/>
      <c r="Y81" s="1308"/>
      <c r="CR81" s="306"/>
      <c r="CS81" s="306"/>
      <c r="CT81" s="306"/>
      <c r="CU81" s="306"/>
      <c r="CV81" s="306"/>
      <c r="CW81" s="306"/>
      <c r="CX81" s="306"/>
      <c r="DA81" s="306"/>
      <c r="DB81" s="306"/>
      <c r="DC81" s="306"/>
      <c r="DD81" s="306"/>
      <c r="DE81" s="306"/>
      <c r="DO81" s="309"/>
    </row>
    <row r="82" spans="1:123" s="305" customFormat="1" ht="13.5" customHeight="1" thickBot="1">
      <c r="A82" s="386"/>
      <c r="C82" s="386"/>
      <c r="D82" s="386"/>
      <c r="E82" s="386"/>
      <c r="F82" s="386"/>
      <c r="G82" s="389"/>
      <c r="H82" s="390"/>
      <c r="I82" s="392"/>
      <c r="J82" s="386"/>
      <c r="K82" s="386"/>
      <c r="S82" s="375"/>
      <c r="U82" s="1297"/>
      <c r="V82" s="380"/>
      <c r="W82" s="1315"/>
      <c r="X82" s="380"/>
      <c r="Y82" s="1309"/>
      <c r="CR82" s="306"/>
      <c r="CS82" s="306"/>
      <c r="CT82" s="306"/>
      <c r="CU82" s="306"/>
      <c r="CV82" s="306"/>
      <c r="CW82" s="306"/>
      <c r="CX82" s="306"/>
      <c r="DA82" s="306"/>
      <c r="DB82" s="306"/>
      <c r="DC82" s="306"/>
      <c r="DD82" s="306"/>
      <c r="DE82" s="306"/>
      <c r="DO82" s="309"/>
    </row>
    <row r="83" spans="1:123" s="305" customFormat="1" ht="13.5" customHeight="1">
      <c r="A83" s="348"/>
      <c r="B83" s="349"/>
      <c r="F83" s="350"/>
      <c r="G83" s="351"/>
      <c r="I83" s="350"/>
      <c r="S83" s="375"/>
      <c r="U83" s="442"/>
      <c r="V83" s="724"/>
      <c r="W83" s="724"/>
      <c r="X83" s="724"/>
      <c r="Y83" s="724"/>
      <c r="CR83" s="306"/>
      <c r="CS83" s="306"/>
      <c r="CT83" s="306"/>
      <c r="CU83" s="306"/>
      <c r="CV83" s="306"/>
      <c r="CW83" s="306"/>
      <c r="CX83" s="306"/>
      <c r="DA83" s="306"/>
      <c r="DB83" s="306"/>
      <c r="DC83" s="306"/>
      <c r="DD83" s="306"/>
      <c r="DE83" s="306"/>
      <c r="DO83" s="309"/>
    </row>
    <row r="84" spans="1:123" s="243" customFormat="1" ht="12.75" customHeight="1">
      <c r="A84" s="256"/>
      <c r="B84" s="277"/>
      <c r="C84" s="255"/>
      <c r="D84" s="255"/>
      <c r="E84" s="255"/>
      <c r="F84" s="246"/>
      <c r="G84" s="246"/>
      <c r="H84" s="242"/>
      <c r="I84" s="242"/>
      <c r="J84" s="242"/>
      <c r="K84" s="242"/>
      <c r="L84" s="242"/>
      <c r="M84" s="245"/>
      <c r="N84" s="245"/>
      <c r="O84" s="245"/>
      <c r="P84" s="245"/>
      <c r="Q84" s="245"/>
      <c r="S84" s="287"/>
      <c r="T84" s="297"/>
      <c r="U84" s="442"/>
      <c r="V84" s="724"/>
      <c r="W84" s="724"/>
      <c r="X84" s="724"/>
      <c r="Y84" s="724"/>
      <c r="CQ84" s="304"/>
      <c r="CR84" s="304"/>
      <c r="CS84" s="304"/>
      <c r="CT84" s="239"/>
      <c r="CU84" s="239"/>
      <c r="CV84" s="239"/>
      <c r="CW84" s="239"/>
      <c r="CX84" s="239"/>
      <c r="CY84" s="239"/>
      <c r="CZ84" s="239"/>
      <c r="DA84" s="239"/>
      <c r="DB84" s="304"/>
      <c r="DC84" s="239"/>
      <c r="DD84" s="239"/>
      <c r="DE84" s="239"/>
      <c r="DF84" s="239"/>
      <c r="DG84" s="239"/>
      <c r="DH84" s="304"/>
      <c r="DI84" s="304"/>
      <c r="DJ84" s="304"/>
      <c r="DK84" s="304"/>
      <c r="DL84" s="304"/>
      <c r="DM84" s="304"/>
      <c r="DN84" s="304"/>
      <c r="DO84" s="304"/>
      <c r="DP84" s="304"/>
      <c r="DQ84" s="310"/>
      <c r="DR84" s="304"/>
      <c r="DS84" s="304"/>
    </row>
    <row r="85" spans="1:123" s="243" customFormat="1" ht="15" thickBot="1">
      <c r="A85" s="256"/>
      <c r="B85" s="354" t="s">
        <v>561</v>
      </c>
      <c r="C85" s="228"/>
      <c r="D85" s="228"/>
      <c r="E85" s="214"/>
      <c r="F85" s="355"/>
      <c r="G85" s="246"/>
      <c r="H85" s="242"/>
      <c r="I85" s="242"/>
      <c r="J85" s="242"/>
      <c r="K85" s="242"/>
      <c r="L85" s="242"/>
      <c r="M85" s="245"/>
      <c r="N85" s="245"/>
      <c r="O85" s="245"/>
      <c r="P85" s="245"/>
      <c r="Q85" s="245"/>
      <c r="S85" s="287"/>
      <c r="T85" s="297"/>
      <c r="U85" s="436" t="s">
        <v>562</v>
      </c>
      <c r="V85" s="722"/>
      <c r="W85" s="436" t="s">
        <v>563</v>
      </c>
      <c r="X85" s="722"/>
      <c r="Y85" s="436" t="s">
        <v>564</v>
      </c>
      <c r="CQ85" s="304"/>
      <c r="CR85" s="304"/>
      <c r="CS85" s="304"/>
      <c r="CT85" s="239"/>
      <c r="CU85" s="239"/>
      <c r="CV85" s="239"/>
      <c r="CW85" s="239"/>
      <c r="CX85" s="239"/>
      <c r="CY85" s="239"/>
      <c r="CZ85" s="239"/>
      <c r="DA85" s="239"/>
      <c r="DB85" s="304"/>
      <c r="DC85" s="239"/>
      <c r="DD85" s="239"/>
      <c r="DE85" s="239"/>
      <c r="DF85" s="239"/>
      <c r="DG85" s="239"/>
      <c r="DH85" s="304"/>
      <c r="DI85" s="304"/>
      <c r="DJ85" s="304"/>
      <c r="DK85" s="304"/>
      <c r="DL85" s="304"/>
      <c r="DM85" s="304"/>
      <c r="DN85" s="304"/>
      <c r="DO85" s="304"/>
      <c r="DP85" s="304"/>
      <c r="DQ85" s="310"/>
      <c r="DR85" s="304"/>
      <c r="DS85" s="304"/>
    </row>
    <row r="86" spans="1:123" s="243" customFormat="1" ht="16.5" customHeight="1">
      <c r="A86" s="256"/>
      <c r="B86" s="391" t="s">
        <v>565</v>
      </c>
      <c r="C86" s="325"/>
      <c r="D86" s="325"/>
      <c r="E86" s="357"/>
      <c r="F86" s="357"/>
      <c r="G86" s="246"/>
      <c r="H86" s="242"/>
      <c r="I86" s="242"/>
      <c r="J86" s="242"/>
      <c r="K86" s="242"/>
      <c r="L86" s="242"/>
      <c r="M86" s="245"/>
      <c r="N86" s="245"/>
      <c r="O86" s="245"/>
      <c r="P86" s="245"/>
      <c r="Q86" s="245"/>
      <c r="S86" s="287"/>
      <c r="T86" s="297"/>
      <c r="U86" s="1319" t="s">
        <v>566</v>
      </c>
      <c r="V86" s="726"/>
      <c r="W86" s="1310" t="s">
        <v>567</v>
      </c>
      <c r="X86" s="726"/>
      <c r="Y86" s="1298" t="s">
        <v>568</v>
      </c>
      <c r="CQ86" s="304"/>
      <c r="CR86" s="304"/>
      <c r="CS86" s="304"/>
      <c r="CT86" s="239"/>
      <c r="CU86" s="239"/>
      <c r="CV86" s="239"/>
      <c r="CW86" s="239"/>
      <c r="CX86" s="239"/>
      <c r="CY86" s="239"/>
      <c r="CZ86" s="239"/>
      <c r="DA86" s="239"/>
      <c r="DB86" s="304"/>
      <c r="DC86" s="239"/>
      <c r="DD86" s="239"/>
      <c r="DE86" s="239"/>
      <c r="DF86" s="239"/>
      <c r="DG86" s="239"/>
      <c r="DH86" s="304"/>
      <c r="DI86" s="304"/>
      <c r="DJ86" s="304"/>
      <c r="DK86" s="304"/>
      <c r="DL86" s="304"/>
      <c r="DM86" s="304"/>
      <c r="DN86" s="304"/>
      <c r="DO86" s="304"/>
      <c r="DP86" s="304"/>
      <c r="DQ86" s="310"/>
      <c r="DR86" s="304"/>
      <c r="DS86" s="304"/>
    </row>
    <row r="87" spans="1:123" ht="12.75" customHeight="1">
      <c r="B87" s="820"/>
      <c r="C87" s="1116"/>
      <c r="D87" s="1116"/>
      <c r="E87" s="358"/>
      <c r="F87" s="359"/>
      <c r="S87" s="233"/>
      <c r="U87" s="1320"/>
      <c r="W87" s="1311"/>
      <c r="Y87" s="1299"/>
      <c r="CR87" s="239"/>
      <c r="CS87" s="239"/>
      <c r="CT87" s="239"/>
      <c r="CU87" s="239"/>
      <c r="CV87" s="239"/>
      <c r="CW87" s="238"/>
      <c r="CX87" s="238"/>
      <c r="CY87" s="238"/>
      <c r="CZ87" s="238"/>
      <c r="DA87" s="239"/>
      <c r="DB87" s="239"/>
      <c r="DC87" s="239"/>
      <c r="DD87" s="239"/>
      <c r="DE87" s="239"/>
    </row>
    <row r="88" spans="1:123" ht="12.75" customHeight="1">
      <c r="B88" s="360"/>
      <c r="C88" s="1102"/>
      <c r="D88" s="1102"/>
      <c r="E88" s="246"/>
      <c r="F88" s="361"/>
      <c r="S88" s="233"/>
      <c r="U88" s="1320"/>
      <c r="W88" s="1311"/>
      <c r="Y88" s="1299"/>
      <c r="CR88" s="239"/>
      <c r="CS88" s="239"/>
      <c r="CT88" s="239"/>
      <c r="CU88" s="239"/>
      <c r="CV88" s="239"/>
      <c r="CW88" s="238"/>
      <c r="CX88" s="238"/>
      <c r="CY88" s="238"/>
      <c r="CZ88" s="238"/>
      <c r="DA88" s="239"/>
      <c r="DB88" s="239"/>
      <c r="DC88" s="239"/>
      <c r="DD88" s="239"/>
      <c r="DE88" s="239"/>
    </row>
    <row r="89" spans="1:123" ht="12.75" customHeight="1">
      <c r="B89" s="360"/>
      <c r="C89" s="1102"/>
      <c r="D89" s="1102"/>
      <c r="E89" s="246"/>
      <c r="F89" s="361"/>
      <c r="S89" s="233"/>
      <c r="U89" s="1320"/>
      <c r="W89" s="1311"/>
      <c r="Y89" s="1299"/>
      <c r="CR89" s="239"/>
      <c r="CS89" s="239"/>
      <c r="CT89" s="239"/>
      <c r="CU89" s="239"/>
      <c r="CV89" s="239"/>
      <c r="CW89" s="238"/>
      <c r="CX89" s="238"/>
      <c r="CY89" s="238"/>
      <c r="CZ89" s="238"/>
      <c r="DA89" s="239"/>
      <c r="DB89" s="239"/>
      <c r="DC89" s="239"/>
      <c r="DD89" s="239"/>
      <c r="DE89" s="239"/>
    </row>
    <row r="90" spans="1:123" ht="12.75" customHeight="1">
      <c r="B90" s="360"/>
      <c r="E90" s="246"/>
      <c r="F90" s="361"/>
      <c r="S90" s="233"/>
      <c r="U90" s="1320"/>
      <c r="W90" s="1311"/>
      <c r="Y90" s="1299"/>
      <c r="CR90" s="239"/>
      <c r="CS90" s="239"/>
      <c r="CT90" s="239"/>
      <c r="CU90" s="239"/>
      <c r="CV90" s="239"/>
      <c r="CW90" s="238"/>
      <c r="CX90" s="238"/>
      <c r="CY90" s="238"/>
      <c r="CZ90" s="238"/>
      <c r="DA90" s="239"/>
      <c r="DB90" s="239"/>
      <c r="DC90" s="239"/>
      <c r="DD90" s="239"/>
      <c r="DE90" s="239"/>
    </row>
    <row r="91" spans="1:123" ht="12.75" customHeight="1">
      <c r="B91" s="360"/>
      <c r="E91" s="246"/>
      <c r="F91" s="361"/>
      <c r="S91" s="233"/>
      <c r="U91" s="1320"/>
      <c r="W91" s="1311"/>
      <c r="Y91" s="1299"/>
      <c r="CR91" s="239"/>
      <c r="CS91" s="239"/>
      <c r="CT91" s="239"/>
      <c r="CU91" s="239"/>
      <c r="CV91" s="239"/>
      <c r="CW91" s="238"/>
      <c r="CX91" s="238"/>
      <c r="CY91" s="238"/>
      <c r="CZ91" s="238"/>
      <c r="DA91" s="239"/>
      <c r="DB91" s="239"/>
      <c r="DC91" s="239"/>
      <c r="DD91" s="239"/>
      <c r="DE91" s="239"/>
    </row>
    <row r="92" spans="1:123" ht="12.75" customHeight="1">
      <c r="B92" s="362"/>
      <c r="C92" s="363"/>
      <c r="D92" s="363"/>
      <c r="E92" s="363"/>
      <c r="F92" s="364"/>
      <c r="S92" s="233"/>
      <c r="U92" s="1320"/>
      <c r="W92" s="1311"/>
      <c r="Y92" s="1299"/>
      <c r="CR92" s="239"/>
      <c r="CS92" s="239"/>
      <c r="CT92" s="239"/>
      <c r="CU92" s="239"/>
      <c r="CV92" s="239"/>
      <c r="CW92" s="238"/>
      <c r="CX92" s="238"/>
      <c r="CY92" s="238"/>
      <c r="CZ92" s="238"/>
      <c r="DA92" s="239"/>
      <c r="DB92" s="239"/>
      <c r="DC92" s="239"/>
      <c r="DD92" s="239"/>
      <c r="DE92" s="239"/>
    </row>
    <row r="93" spans="1:123" ht="15" customHeight="1">
      <c r="S93" s="233"/>
      <c r="U93" s="1320"/>
      <c r="W93" s="1311"/>
      <c r="Y93" s="1299"/>
      <c r="CR93" s="239"/>
      <c r="CS93" s="239"/>
      <c r="CT93" s="239"/>
      <c r="CU93" s="239"/>
      <c r="CV93" s="239"/>
      <c r="CW93" s="238"/>
      <c r="CX93" s="238"/>
      <c r="CY93" s="238"/>
      <c r="CZ93" s="238"/>
      <c r="DA93" s="239"/>
      <c r="DB93" s="239"/>
      <c r="DC93" s="239"/>
      <c r="DD93" s="239"/>
      <c r="DE93" s="239"/>
    </row>
    <row r="94" spans="1:123" ht="7.5" customHeight="1">
      <c r="A94" s="365"/>
      <c r="B94" s="366"/>
      <c r="C94" s="233"/>
      <c r="D94" s="233"/>
      <c r="E94" s="233"/>
      <c r="F94" s="233"/>
      <c r="G94" s="233"/>
      <c r="H94" s="233"/>
      <c r="I94" s="233"/>
      <c r="J94" s="233"/>
      <c r="K94" s="233"/>
      <c r="L94" s="233"/>
      <c r="M94" s="233"/>
      <c r="N94" s="233"/>
      <c r="O94" s="233"/>
      <c r="P94" s="233"/>
      <c r="Q94" s="233"/>
      <c r="R94" s="289"/>
      <c r="S94" s="233"/>
      <c r="U94" s="1320"/>
      <c r="W94" s="1311"/>
      <c r="Y94" s="1299"/>
      <c r="CR94" s="239"/>
      <c r="CS94" s="239"/>
      <c r="CT94" s="239"/>
      <c r="CU94" s="239"/>
      <c r="CV94" s="239"/>
      <c r="CW94" s="238"/>
      <c r="CX94" s="238"/>
      <c r="CY94" s="238"/>
      <c r="CZ94" s="238"/>
      <c r="DA94" s="239"/>
      <c r="DB94" s="239"/>
      <c r="DC94" s="239"/>
      <c r="DD94" s="239"/>
      <c r="DE94" s="239"/>
    </row>
    <row r="95" spans="1:123" ht="12.75" customHeight="1" thickBot="1">
      <c r="U95" s="1321"/>
      <c r="W95" s="1312"/>
      <c r="Y95" s="1300"/>
      <c r="CR95" s="239"/>
      <c r="CS95" s="239"/>
      <c r="CT95" s="239"/>
      <c r="CU95" s="239"/>
      <c r="CV95" s="239"/>
      <c r="CW95" s="238"/>
      <c r="CX95" s="238"/>
      <c r="CY95" s="238"/>
      <c r="CZ95" s="238"/>
      <c r="DA95" s="239"/>
      <c r="DB95" s="239"/>
      <c r="DC95" s="239"/>
      <c r="DD95" s="239"/>
      <c r="DE95" s="239"/>
    </row>
    <row r="96" spans="1:123" ht="12.75" customHeight="1">
      <c r="CR96" s="239"/>
      <c r="CS96" s="239"/>
      <c r="CT96" s="239"/>
      <c r="CU96" s="239"/>
      <c r="CV96" s="239"/>
      <c r="CW96" s="238"/>
      <c r="CX96" s="238"/>
      <c r="CY96" s="238"/>
      <c r="CZ96" s="238"/>
      <c r="DA96" s="239"/>
      <c r="DB96" s="239"/>
      <c r="DC96" s="239"/>
      <c r="DD96" s="239"/>
      <c r="DE96" s="239"/>
    </row>
    <row r="97" spans="21:109" ht="12.75" customHeight="1">
      <c r="U97" s="727"/>
      <c r="V97" s="728"/>
      <c r="W97" s="728"/>
      <c r="CR97" s="239"/>
      <c r="CS97" s="239"/>
      <c r="CT97" s="239"/>
      <c r="CU97" s="239"/>
      <c r="CV97" s="239"/>
      <c r="CW97" s="238"/>
      <c r="CX97" s="238"/>
      <c r="CY97" s="238"/>
      <c r="CZ97" s="238"/>
      <c r="DA97" s="239"/>
      <c r="DB97" s="239"/>
      <c r="DC97" s="239"/>
      <c r="DD97" s="239"/>
      <c r="DE97" s="239"/>
    </row>
    <row r="98" spans="21:109" ht="12.75" customHeight="1">
      <c r="U98" s="728"/>
      <c r="V98" s="728"/>
      <c r="W98" s="728"/>
      <c r="CR98" s="239"/>
      <c r="CS98" s="239"/>
      <c r="CT98" s="239"/>
      <c r="CU98" s="239"/>
      <c r="CV98" s="239"/>
      <c r="CW98" s="238"/>
      <c r="CX98" s="238"/>
      <c r="CY98" s="238"/>
      <c r="CZ98" s="238"/>
      <c r="DA98" s="239"/>
      <c r="DB98" s="239"/>
      <c r="DC98" s="239"/>
      <c r="DD98" s="239"/>
      <c r="DE98" s="239"/>
    </row>
    <row r="99" spans="21:109" ht="12.75" customHeight="1">
      <c r="U99" s="728"/>
      <c r="V99" s="728"/>
      <c r="W99" s="728"/>
      <c r="CR99" s="239"/>
      <c r="CS99" s="239"/>
      <c r="CT99" s="239"/>
      <c r="CU99" s="239"/>
      <c r="CV99" s="239"/>
      <c r="CW99" s="238"/>
      <c r="CX99" s="238"/>
      <c r="CY99" s="238"/>
      <c r="CZ99" s="238"/>
      <c r="DA99" s="239"/>
      <c r="DB99" s="239"/>
      <c r="DC99" s="239"/>
      <c r="DD99" s="239"/>
      <c r="DE99" s="239"/>
    </row>
    <row r="100" spans="21:109" ht="12.75" customHeight="1">
      <c r="U100" s="728"/>
      <c r="V100" s="728"/>
      <c r="W100" s="728"/>
      <c r="CR100" s="239"/>
      <c r="CS100" s="239"/>
      <c r="CT100" s="239"/>
      <c r="CU100" s="239"/>
      <c r="CV100" s="239"/>
      <c r="CW100" s="238"/>
      <c r="CX100" s="238"/>
      <c r="CY100" s="238"/>
      <c r="CZ100" s="238"/>
      <c r="DA100" s="239"/>
      <c r="DB100" s="239"/>
      <c r="DC100" s="239"/>
      <c r="DD100" s="239"/>
      <c r="DE100" s="239"/>
    </row>
    <row r="101" spans="21:109" ht="12.75" customHeight="1">
      <c r="U101" s="728"/>
      <c r="V101" s="728"/>
      <c r="W101" s="728"/>
      <c r="CR101" s="239"/>
      <c r="CS101" s="239"/>
      <c r="CT101" s="239"/>
      <c r="CU101" s="239"/>
      <c r="CV101" s="239"/>
      <c r="CW101" s="238"/>
      <c r="CX101" s="238"/>
      <c r="CY101" s="238"/>
      <c r="CZ101" s="238"/>
      <c r="DA101" s="239"/>
      <c r="DB101" s="239"/>
      <c r="DC101" s="239"/>
      <c r="DD101" s="239"/>
      <c r="DE101" s="239"/>
    </row>
    <row r="102" spans="21:109" ht="12.75" customHeight="1">
      <c r="U102" s="728"/>
      <c r="V102" s="728"/>
      <c r="W102" s="728"/>
      <c r="CR102" s="239"/>
      <c r="CS102" s="239"/>
      <c r="CT102" s="239"/>
      <c r="CU102" s="239"/>
      <c r="CV102" s="239"/>
      <c r="CW102" s="238"/>
      <c r="CX102" s="238"/>
      <c r="CY102" s="238"/>
      <c r="CZ102" s="238"/>
      <c r="DA102" s="239"/>
      <c r="DB102" s="239"/>
      <c r="DC102" s="239"/>
      <c r="DD102" s="239"/>
      <c r="DE102" s="239"/>
    </row>
    <row r="103" spans="21:109" ht="12.75" customHeight="1">
      <c r="U103" s="728"/>
      <c r="V103" s="728"/>
      <c r="W103" s="728"/>
      <c r="CR103" s="239"/>
      <c r="CS103" s="239"/>
      <c r="CT103" s="239"/>
      <c r="CU103" s="239"/>
      <c r="CV103" s="239"/>
      <c r="CW103" s="238"/>
      <c r="CX103" s="238"/>
      <c r="CY103" s="238"/>
      <c r="CZ103" s="238"/>
      <c r="DA103" s="239"/>
      <c r="DB103" s="239"/>
      <c r="DC103" s="239"/>
      <c r="DD103" s="239"/>
      <c r="DE103" s="239"/>
    </row>
    <row r="104" spans="21:109" ht="12.75" customHeight="1">
      <c r="U104" s="728"/>
      <c r="V104" s="728"/>
      <c r="W104" s="728"/>
      <c r="CR104" s="239"/>
      <c r="CS104" s="239"/>
      <c r="CT104" s="239"/>
      <c r="CU104" s="239"/>
      <c r="CV104" s="239"/>
      <c r="CW104" s="238"/>
      <c r="CX104" s="238"/>
      <c r="CY104" s="238"/>
      <c r="CZ104" s="238"/>
      <c r="DA104" s="239"/>
      <c r="DB104" s="239"/>
      <c r="DC104" s="239"/>
      <c r="DD104" s="239"/>
      <c r="DE104" s="239"/>
    </row>
    <row r="105" spans="21:109" ht="12.75" customHeight="1">
      <c r="U105" s="728"/>
      <c r="V105" s="728"/>
      <c r="W105" s="728"/>
      <c r="CR105" s="239"/>
      <c r="CS105" s="239"/>
      <c r="CT105" s="239"/>
      <c r="CU105" s="239"/>
      <c r="CV105" s="239"/>
      <c r="CW105" s="238"/>
      <c r="CX105" s="238"/>
      <c r="CY105" s="238"/>
      <c r="CZ105" s="238"/>
      <c r="DA105" s="239"/>
      <c r="DB105" s="239"/>
      <c r="DC105" s="239"/>
      <c r="DD105" s="239"/>
      <c r="DE105" s="239"/>
    </row>
    <row r="106" spans="21:109" ht="12.75" customHeight="1">
      <c r="U106" s="728"/>
      <c r="V106" s="728"/>
      <c r="W106" s="728"/>
      <c r="CR106" s="239"/>
      <c r="CS106" s="239"/>
      <c r="CT106" s="239"/>
      <c r="CU106" s="239"/>
      <c r="CV106" s="239"/>
      <c r="CW106" s="238"/>
      <c r="CX106" s="238"/>
      <c r="CY106" s="238"/>
      <c r="CZ106" s="238"/>
      <c r="DA106" s="239"/>
      <c r="DB106" s="239"/>
      <c r="DC106" s="239"/>
      <c r="DD106" s="239"/>
      <c r="DE106" s="239"/>
    </row>
    <row r="107" spans="21:109" ht="12.75" customHeight="1">
      <c r="U107" s="728"/>
      <c r="V107" s="728"/>
      <c r="W107" s="728"/>
      <c r="CR107" s="239"/>
      <c r="CS107" s="239"/>
      <c r="CT107" s="239"/>
      <c r="CU107" s="239"/>
      <c r="CV107" s="239"/>
      <c r="CW107" s="238"/>
      <c r="CX107" s="238"/>
      <c r="CY107" s="238"/>
      <c r="CZ107" s="238"/>
      <c r="DA107" s="239"/>
      <c r="DB107" s="239"/>
      <c r="DC107" s="239"/>
      <c r="DD107" s="239"/>
      <c r="DE107" s="239"/>
    </row>
    <row r="108" spans="21:109" ht="12.75" customHeight="1">
      <c r="U108" s="728"/>
      <c r="V108" s="728"/>
      <c r="W108" s="728"/>
      <c r="CR108" s="239"/>
      <c r="CS108" s="239"/>
      <c r="CT108" s="239"/>
      <c r="CU108" s="239"/>
      <c r="CV108" s="239"/>
      <c r="CW108" s="238"/>
      <c r="CX108" s="238"/>
      <c r="CY108" s="238"/>
      <c r="CZ108" s="238"/>
      <c r="DA108" s="239"/>
      <c r="DB108" s="239"/>
      <c r="DC108" s="239"/>
      <c r="DD108" s="239"/>
      <c r="DE108" s="239"/>
    </row>
    <row r="109" spans="21:109" ht="12.75" customHeight="1">
      <c r="U109" s="728"/>
      <c r="V109" s="728"/>
      <c r="W109" s="728"/>
      <c r="CR109" s="239"/>
      <c r="CS109" s="239"/>
      <c r="CT109" s="239"/>
      <c r="CU109" s="239"/>
      <c r="CV109" s="239"/>
      <c r="CW109" s="238"/>
      <c r="CX109" s="238"/>
      <c r="CY109" s="238"/>
      <c r="CZ109" s="238"/>
      <c r="DA109" s="239"/>
      <c r="DB109" s="239"/>
      <c r="DC109" s="239"/>
      <c r="DD109" s="239"/>
      <c r="DE109" s="239"/>
    </row>
    <row r="110" spans="21:109" ht="12.75" customHeight="1">
      <c r="U110" s="728"/>
      <c r="V110" s="728"/>
      <c r="W110" s="728"/>
      <c r="CR110" s="239"/>
      <c r="CS110" s="239"/>
      <c r="CT110" s="239"/>
      <c r="CU110" s="239"/>
      <c r="CV110" s="239"/>
      <c r="CW110" s="238"/>
      <c r="CX110" s="238"/>
      <c r="CY110" s="238"/>
      <c r="CZ110" s="238"/>
      <c r="DA110" s="239"/>
      <c r="DB110" s="239"/>
      <c r="DC110" s="239"/>
      <c r="DD110" s="239"/>
      <c r="DE110" s="239"/>
    </row>
    <row r="111" spans="21:109" ht="12.75" customHeight="1">
      <c r="U111" s="728"/>
      <c r="V111" s="728"/>
      <c r="W111" s="728"/>
      <c r="CR111" s="239"/>
      <c r="CS111" s="239"/>
      <c r="CT111" s="239"/>
      <c r="CU111" s="239"/>
      <c r="CV111" s="239"/>
      <c r="CW111" s="238"/>
      <c r="CX111" s="238"/>
      <c r="CY111" s="238"/>
      <c r="CZ111" s="238"/>
      <c r="DA111" s="239"/>
      <c r="DB111" s="239"/>
      <c r="DC111" s="239"/>
      <c r="DD111" s="239"/>
      <c r="DE111" s="239"/>
    </row>
    <row r="112" spans="21:109" ht="12.75" customHeight="1">
      <c r="U112" s="728"/>
      <c r="V112" s="728"/>
      <c r="W112" s="728"/>
      <c r="CR112" s="239"/>
      <c r="CS112" s="239"/>
      <c r="CT112" s="239"/>
      <c r="CU112" s="239"/>
      <c r="CV112" s="239"/>
      <c r="CW112" s="238"/>
      <c r="CX112" s="238"/>
      <c r="CY112" s="238"/>
      <c r="CZ112" s="238"/>
      <c r="DA112" s="239"/>
      <c r="DB112" s="239"/>
      <c r="DC112" s="239"/>
      <c r="DD112" s="239"/>
      <c r="DE112" s="239"/>
    </row>
    <row r="113" spans="21:109" ht="12.75" customHeight="1">
      <c r="U113" s="728"/>
      <c r="V113" s="728"/>
      <c r="W113" s="728"/>
      <c r="CR113" s="239"/>
      <c r="CS113" s="239"/>
      <c r="CT113" s="239"/>
      <c r="CU113" s="239"/>
      <c r="CV113" s="239"/>
      <c r="CW113" s="238"/>
      <c r="CX113" s="238"/>
      <c r="CY113" s="238"/>
      <c r="CZ113" s="238"/>
      <c r="DA113" s="239"/>
      <c r="DB113" s="239"/>
      <c r="DC113" s="239"/>
      <c r="DD113" s="239"/>
      <c r="DE113" s="239"/>
    </row>
    <row r="114" spans="21:109" ht="12.75" customHeight="1">
      <c r="U114" s="728"/>
      <c r="V114" s="728"/>
      <c r="W114" s="728"/>
      <c r="CR114" s="239"/>
      <c r="CS114" s="239"/>
      <c r="CT114" s="239"/>
      <c r="CU114" s="239"/>
      <c r="CV114" s="239"/>
      <c r="CW114" s="238"/>
      <c r="CX114" s="238"/>
      <c r="CY114" s="238"/>
      <c r="CZ114" s="238"/>
      <c r="DA114" s="239"/>
      <c r="DB114" s="239"/>
      <c r="DC114" s="239"/>
      <c r="DD114" s="239"/>
      <c r="DE114" s="239"/>
    </row>
    <row r="115" spans="21:109" ht="12.75" customHeight="1">
      <c r="U115" s="728"/>
      <c r="V115" s="728"/>
      <c r="W115" s="728"/>
      <c r="CR115" s="239"/>
      <c r="CS115" s="239"/>
      <c r="CT115" s="239"/>
      <c r="CU115" s="239"/>
      <c r="CV115" s="239"/>
      <c r="CW115" s="238"/>
      <c r="CX115" s="238"/>
      <c r="CY115" s="238"/>
      <c r="CZ115" s="238"/>
      <c r="DA115" s="239"/>
      <c r="DB115" s="239"/>
      <c r="DC115" s="239"/>
      <c r="DD115" s="239"/>
      <c r="DE115" s="239"/>
    </row>
    <row r="116" spans="21:109" ht="12.75" customHeight="1">
      <c r="U116" s="728"/>
      <c r="V116" s="728"/>
      <c r="W116" s="728"/>
      <c r="CR116" s="239"/>
      <c r="CS116" s="239"/>
      <c r="CT116" s="239"/>
      <c r="CU116" s="239"/>
      <c r="CV116" s="239"/>
      <c r="CW116" s="238"/>
      <c r="CX116" s="238"/>
      <c r="CY116" s="238"/>
      <c r="CZ116" s="238"/>
      <c r="DA116" s="239"/>
      <c r="DB116" s="239"/>
      <c r="DC116" s="239"/>
      <c r="DD116" s="239"/>
      <c r="DE116" s="239"/>
    </row>
    <row r="117" spans="21:109" ht="12.75" customHeight="1">
      <c r="U117" s="728"/>
      <c r="V117" s="728"/>
      <c r="W117" s="728"/>
      <c r="CR117" s="239"/>
      <c r="CS117" s="239"/>
      <c r="CT117" s="239"/>
      <c r="CU117" s="239"/>
      <c r="CV117" s="239"/>
      <c r="CW117" s="238"/>
      <c r="CX117" s="238"/>
      <c r="CY117" s="238"/>
      <c r="CZ117" s="238"/>
      <c r="DA117" s="239"/>
      <c r="DB117" s="239"/>
      <c r="DC117" s="239"/>
      <c r="DD117" s="239"/>
      <c r="DE117" s="239"/>
    </row>
    <row r="118" spans="21:109" ht="12.75" customHeight="1">
      <c r="U118" s="728"/>
      <c r="V118" s="728"/>
      <c r="W118" s="728"/>
      <c r="CR118" s="239"/>
      <c r="CS118" s="239"/>
      <c r="CT118" s="239"/>
      <c r="CU118" s="239"/>
      <c r="CV118" s="239"/>
      <c r="CW118" s="238"/>
      <c r="CX118" s="238"/>
      <c r="CY118" s="238"/>
      <c r="CZ118" s="238"/>
      <c r="DA118" s="239"/>
      <c r="DB118" s="239"/>
      <c r="DC118" s="239"/>
      <c r="DD118" s="239"/>
      <c r="DE118" s="239"/>
    </row>
    <row r="119" spans="21:109" ht="12.75" customHeight="1">
      <c r="U119" s="728"/>
      <c r="V119" s="728"/>
      <c r="W119" s="728"/>
      <c r="CR119" s="239"/>
      <c r="CS119" s="239"/>
      <c r="CT119" s="239"/>
      <c r="CU119" s="239"/>
      <c r="CV119" s="239"/>
      <c r="CW119" s="238"/>
      <c r="CX119" s="238"/>
      <c r="CY119" s="238"/>
      <c r="CZ119" s="238"/>
      <c r="DA119" s="239"/>
      <c r="DB119" s="239"/>
      <c r="DC119" s="239"/>
      <c r="DD119" s="239"/>
      <c r="DE119" s="239"/>
    </row>
    <row r="120" spans="21:109" ht="12.75" customHeight="1">
      <c r="U120" s="728"/>
      <c r="V120" s="728"/>
      <c r="W120" s="728"/>
      <c r="CR120" s="239"/>
      <c r="CS120" s="239"/>
      <c r="CT120" s="239"/>
      <c r="CU120" s="239"/>
      <c r="CV120" s="239"/>
      <c r="CW120" s="238"/>
      <c r="CX120" s="238"/>
      <c r="CY120" s="238"/>
      <c r="CZ120" s="238"/>
      <c r="DA120" s="239"/>
      <c r="DB120" s="239"/>
      <c r="DC120" s="239"/>
      <c r="DD120" s="239"/>
      <c r="DE120" s="239"/>
    </row>
    <row r="121" spans="21:109" ht="12.75" customHeight="1">
      <c r="U121" s="728"/>
      <c r="V121" s="728"/>
      <c r="W121" s="728"/>
      <c r="CR121" s="239"/>
      <c r="CS121" s="239"/>
      <c r="CT121" s="239"/>
      <c r="CU121" s="239"/>
      <c r="CV121" s="239"/>
      <c r="CW121" s="238"/>
      <c r="CX121" s="238"/>
      <c r="CY121" s="238"/>
      <c r="CZ121" s="238"/>
      <c r="DA121" s="239"/>
      <c r="DB121" s="239"/>
      <c r="DC121" s="239"/>
      <c r="DD121" s="239"/>
      <c r="DE121" s="239"/>
    </row>
    <row r="122" spans="21:109" ht="12.75" customHeight="1">
      <c r="U122" s="728"/>
      <c r="V122" s="728"/>
      <c r="W122" s="728"/>
      <c r="CR122" s="239"/>
      <c r="CS122" s="239"/>
      <c r="CT122" s="239"/>
      <c r="CU122" s="239"/>
      <c r="CV122" s="239"/>
      <c r="CW122" s="238"/>
      <c r="CX122" s="238"/>
      <c r="CY122" s="238"/>
      <c r="CZ122" s="238"/>
      <c r="DA122" s="239"/>
      <c r="DB122" s="239"/>
      <c r="DC122" s="239"/>
      <c r="DD122" s="239"/>
      <c r="DE122" s="239"/>
    </row>
    <row r="123" spans="21:109" ht="12.75" customHeight="1">
      <c r="U123" s="728"/>
      <c r="V123" s="728"/>
      <c r="W123" s="728"/>
    </row>
    <row r="125" spans="21:109" ht="12.75" customHeight="1">
      <c r="U125" s="729"/>
      <c r="V125" s="730"/>
      <c r="W125" s="731"/>
    </row>
  </sheetData>
  <sortState xmlns:xlrd2="http://schemas.microsoft.com/office/spreadsheetml/2017/richdata2" ref="B31:Q46">
    <sortCondition descending="1" ref="E31:E46"/>
  </sortState>
  <mergeCells count="44">
    <mergeCell ref="B65:F65"/>
    <mergeCell ref="B66:F66"/>
    <mergeCell ref="B67:F67"/>
    <mergeCell ref="P29:P30"/>
    <mergeCell ref="Q29:Q30"/>
    <mergeCell ref="E29:J29"/>
    <mergeCell ref="L29:M29"/>
    <mergeCell ref="N29:N30"/>
    <mergeCell ref="B56:F56"/>
    <mergeCell ref="B57:F57"/>
    <mergeCell ref="O29:O30"/>
    <mergeCell ref="B22:C22"/>
    <mergeCell ref="P20:Q20"/>
    <mergeCell ref="B18:F20"/>
    <mergeCell ref="P21:Q21"/>
    <mergeCell ref="W2:W16"/>
    <mergeCell ref="A3:B3"/>
    <mergeCell ref="P3:Q3"/>
    <mergeCell ref="A5:B5"/>
    <mergeCell ref="P5:Q5"/>
    <mergeCell ref="B12:E12"/>
    <mergeCell ref="B15:E15"/>
    <mergeCell ref="U2:U16"/>
    <mergeCell ref="W18:W25"/>
    <mergeCell ref="Y86:Y95"/>
    <mergeCell ref="U55:U68"/>
    <mergeCell ref="W55:W68"/>
    <mergeCell ref="Y55:Y68"/>
    <mergeCell ref="Y30:Y53"/>
    <mergeCell ref="Y72:Y82"/>
    <mergeCell ref="U30:U53"/>
    <mergeCell ref="W86:W95"/>
    <mergeCell ref="U72:U82"/>
    <mergeCell ref="W72:W82"/>
    <mergeCell ref="W30:W53"/>
    <mergeCell ref="U86:U95"/>
    <mergeCell ref="Y2:Y5"/>
    <mergeCell ref="P23:Q23"/>
    <mergeCell ref="P24:Q24"/>
    <mergeCell ref="U18:U25"/>
    <mergeCell ref="P17:Q17"/>
    <mergeCell ref="P18:Q18"/>
    <mergeCell ref="P19:Q19"/>
    <mergeCell ref="Y18:Y25"/>
  </mergeCells>
  <phoneticPr fontId="188" type="noConversion"/>
  <conditionalFormatting sqref="B31:E46 K31:K46 Q31:Q46 G50 J50:K50">
    <cfRule type="containsBlanks" dxfId="31" priority="7">
      <formula>LEN(TRIM(B31))=0</formula>
    </cfRule>
  </conditionalFormatting>
  <conditionalFormatting sqref="B18:F20">
    <cfRule type="containsBlanks" dxfId="30" priority="6">
      <formula>LEN(TRIM(B18))=0</formula>
    </cfRule>
  </conditionalFormatting>
  <conditionalFormatting sqref="B56:F56 B57:B64 B65:F67">
    <cfRule type="containsBlanks" dxfId="29" priority="2">
      <formula>LEN(TRIM(B56))=0</formula>
    </cfRule>
  </conditionalFormatting>
  <conditionalFormatting sqref="B87:F92">
    <cfRule type="containsBlanks" dxfId="28" priority="3">
      <formula>LEN(TRIM(B87))=0</formula>
    </cfRule>
  </conditionalFormatting>
  <conditionalFormatting sqref="C8:C11">
    <cfRule type="containsBlanks" dxfId="27" priority="1">
      <formula>LEN(TRIM(C8))=0</formula>
    </cfRule>
  </conditionalFormatting>
  <conditionalFormatting sqref="C24">
    <cfRule type="containsBlanks" dxfId="26" priority="5">
      <formula>LEN(TRIM(C24))=0</formula>
    </cfRule>
  </conditionalFormatting>
  <dataValidations count="3">
    <dataValidation type="list" allowBlank="1" showInputMessage="1" sqref="B87:B92" xr:uid="{00000000-0002-0000-0A00-000000000000}">
      <formula1>"管理层账表调整(CLA),已更正审计调整(AA/RA/OA),未更正审计调整(SAD)"</formula1>
    </dataValidation>
    <dataValidation type="list" allowBlank="1" showInputMessage="1" sqref="Q31:Q46" xr:uid="{00000000-0002-0000-0A00-000002000000}">
      <formula1>"是,否"</formula1>
    </dataValidation>
    <dataValidation type="list" allowBlank="1" showInputMessage="1" showErrorMessage="1" sqref="C8:C11" xr:uid="{BC98DA6D-606B-4880-86F8-F036B3A0B6AA}">
      <formula1>"Minimal,Low,Moderate,High,N/A"</formula1>
    </dataValidation>
  </dataValidations>
  <hyperlinks>
    <hyperlink ref="B4" location="汇总!A1" display="返回汇总页" xr:uid="{00000000-0004-0000-0A00-000000000000}"/>
    <hyperlink ref="U17" location="'VC.00 销售费用BKD'!B18:F20" display="基础操作指引-【02】" xr:uid="{0CFA61B4-A1F2-4CED-B64D-F41AF7D2FD96}"/>
    <hyperlink ref="W17" location="'VC.00 销售费用BKD'!B18:F20" display="进阶实操提示-【02】" xr:uid="{CDE76C51-5E77-4F4C-9D56-34FA17ECEE03}"/>
    <hyperlink ref="Y17" location="'VC.00 销售费用BKD'!B18:F20" display="易错点-【02】" xr:uid="{73C7BC9E-5D52-44A5-AB41-58F158044C6F}"/>
    <hyperlink ref="U29" location="'VC.00 销售费用BKD'!B28:Q45" display="基础操作指引-【03】" xr:uid="{5C09A6C8-0D48-4325-8B92-A94E907EAB4E}"/>
    <hyperlink ref="W29" location="'VC.00 销售费用BKD'!B28:Q45" display="进阶实操提示-【03】" xr:uid="{8DF69AE3-1571-41E8-AF12-EFF4EA7FEBD4}"/>
    <hyperlink ref="Y29" location="'VC.00 销售费用BKD'!B28:Q45" display="易错点-【03】" xr:uid="{7107B203-9D88-4494-A8E0-D30CADE55206}"/>
    <hyperlink ref="U1" location="'VC.00 销售费用BKD'!B6:E15" display="基础操作指引-【01】" xr:uid="{135F4968-29D3-4D45-8C11-81090A2C5C9D}"/>
    <hyperlink ref="W1" location="'VC.00 销售费用BKD'!B6:E15" display="进阶实操提示-【01】" xr:uid="{87B862E6-624B-446F-ACCD-10B99FAD3E50}"/>
    <hyperlink ref="Y1" location="'VC.00 销售费用BKD'!B6:E15" display="易错点-【01】" xr:uid="{F51C2A30-5577-418B-A26E-5D7622349332}"/>
    <hyperlink ref="W85" location="Uexp_Lead!C22" display="进阶实操提示-【03】" xr:uid="{2FB3FB37-33F1-489A-A9C9-26A24DEF33AE}"/>
    <hyperlink ref="Y85" location="Uexp_Lead!C22" display="易错点-【03】" xr:uid="{D6D4DDCB-D56B-498D-8F49-FFD8EF4E5634}"/>
    <hyperlink ref="U54" location="'VC.00 销售费用BKD'!B53" display="基础操作指引-【04】" xr:uid="{E622B280-2E56-43CF-A8D1-5814F39E1722}"/>
    <hyperlink ref="W54" location="'VC.00 销售费用BKD'!B53" display="进阶实操提示-【04】" xr:uid="{EEB497EA-6ABB-42DA-B4B5-53421D40A41A}"/>
    <hyperlink ref="Y54" location="'VC.00 销售费用BKD'!B53" display="易错点-【04】" xr:uid="{A20A8377-5FE2-41CC-AD28-CBB1D12089CA}"/>
    <hyperlink ref="U71" location="'VC.00 销售费用BKD'!B18:F20" display="基础操作指引-【02】" xr:uid="{C438050B-625D-4744-B44C-0406DDB9577A}"/>
    <hyperlink ref="W71" location="'VC.00 销售费用BKD'!B18:F20" display="进阶实操提示-【02】" xr:uid="{407224B3-46C3-48E5-9C1A-839788D59883}"/>
    <hyperlink ref="Y71" location="'VC.00 销售费用BKD'!B18:F20" display="易错点-【02】" xr:uid="{CED23569-BA2C-4F58-8F97-1C85D6F2B413}"/>
    <hyperlink ref="U85" location="Uexp_Lead!C22" display="基础操作指引-【03】" xr:uid="{944E88AE-7543-46FA-852E-91543413D763}"/>
    <hyperlink ref="U71:Y71" location="'VC.00 销售费用BKD'!B62" display="基础操作指引-【05】" xr:uid="{B0188362-7D59-45E1-925B-810D600C5C5A}"/>
    <hyperlink ref="U85:Y85" location="'VC.00 销售费用BKD'!B74" display="基础操作指引-【06】" xr:uid="{47913FF3-5E63-4BA8-AAD3-ED01BD6032FD}"/>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I98"/>
  <sheetViews>
    <sheetView showGridLines="0" topLeftCell="Q15" zoomScaleNormal="100" workbookViewId="0">
      <selection activeCell="X18" sqref="V18:X25"/>
    </sheetView>
  </sheetViews>
  <sheetFormatPr defaultColWidth="9.42578125" defaultRowHeight="12.75" customHeight="1"/>
  <cols>
    <col min="1" max="1" width="2.7109375" style="249" customWidth="1"/>
    <col min="2" max="2" width="14.85546875" style="312" customWidth="1"/>
    <col min="3" max="3" width="19.85546875" style="214" customWidth="1"/>
    <col min="4" max="4" width="22.85546875" style="214" customWidth="1"/>
    <col min="5" max="5" width="14.42578125" style="214" customWidth="1"/>
    <col min="6" max="6" width="11.7109375" style="214" customWidth="1"/>
    <col min="7" max="7" width="13.28515625" style="214" customWidth="1"/>
    <col min="8" max="8" width="11.7109375" style="214" customWidth="1"/>
    <col min="9" max="9" width="10.42578125" style="214" customWidth="1"/>
    <col min="10" max="10" width="11.5703125" style="214" customWidth="1"/>
    <col min="11" max="11" width="11" style="214" customWidth="1"/>
    <col min="12" max="12" width="11.42578125" style="214" customWidth="1"/>
    <col min="13" max="13" width="9.42578125" style="214" customWidth="1"/>
    <col min="14" max="14" width="13.42578125" style="214" customWidth="1"/>
    <col min="15" max="15" width="6.28515625" style="214" customWidth="1"/>
    <col min="16" max="17" width="9" style="214" customWidth="1"/>
    <col min="18" max="18" width="2.7109375" style="237" customWidth="1"/>
    <col min="19" max="19" width="1.7109375" style="214" customWidth="1"/>
    <col min="20" max="21" width="8.7109375" style="214" customWidth="1"/>
    <col min="22" max="22" width="67.5703125" style="214" customWidth="1"/>
    <col min="23" max="23" width="13" style="214" customWidth="1"/>
    <col min="24" max="24" width="72.7109375" style="214" customWidth="1"/>
    <col min="25" max="25" width="11.85546875" style="214" customWidth="1"/>
    <col min="26" max="26" width="43.7109375" style="214" customWidth="1"/>
    <col min="27" max="27" width="9" style="214" customWidth="1"/>
    <col min="28" max="16384" width="9.42578125" style="214"/>
  </cols>
  <sheetData>
    <row r="1" spans="1:110" s="237" customFormat="1" ht="50.25" customHeight="1">
      <c r="A1" s="313"/>
      <c r="B1" s="1072" t="s">
        <v>569</v>
      </c>
      <c r="C1" s="673"/>
      <c r="D1" s="673"/>
      <c r="E1" s="673"/>
      <c r="F1" s="673"/>
      <c r="G1" s="673"/>
      <c r="H1" s="673"/>
      <c r="I1" s="673"/>
      <c r="J1" s="673"/>
      <c r="K1" s="673"/>
      <c r="L1" s="673"/>
      <c r="M1" s="673"/>
      <c r="N1" s="673"/>
      <c r="O1" s="673"/>
      <c r="P1" s="673"/>
      <c r="Q1" s="674"/>
      <c r="S1" s="233"/>
      <c r="V1" s="436" t="s">
        <v>363</v>
      </c>
      <c r="W1" s="721"/>
      <c r="X1" s="436" t="s">
        <v>364</v>
      </c>
      <c r="Y1" s="436"/>
      <c r="Z1" s="436" t="s">
        <v>365</v>
      </c>
    </row>
    <row r="2" spans="1:110" s="237" customFormat="1" ht="30" customHeight="1">
      <c r="A2" s="313"/>
      <c r="B2" s="612" t="s">
        <v>570</v>
      </c>
      <c r="C2" s="613"/>
      <c r="D2" s="613"/>
      <c r="E2" s="613"/>
      <c r="F2" s="613"/>
      <c r="G2" s="613"/>
      <c r="H2" s="613"/>
      <c r="I2" s="613"/>
      <c r="J2" s="613"/>
      <c r="K2" s="613"/>
      <c r="L2" s="613"/>
      <c r="M2" s="613"/>
      <c r="N2" s="613"/>
      <c r="O2" s="613"/>
      <c r="P2" s="613"/>
      <c r="Q2" s="676"/>
      <c r="S2" s="233"/>
      <c r="V2" s="1359" t="s">
        <v>571</v>
      </c>
      <c r="W2" s="732"/>
      <c r="X2" s="1356" t="s">
        <v>572</v>
      </c>
      <c r="Y2" s="586"/>
      <c r="Z2" s="1307" t="s">
        <v>573</v>
      </c>
    </row>
    <row r="3" spans="1:110" ht="15" customHeight="1" thickBot="1">
      <c r="A3" s="1273"/>
      <c r="B3" s="1273"/>
      <c r="C3" s="1098"/>
      <c r="D3" s="1098"/>
      <c r="E3" s="1098"/>
      <c r="F3" s="1098"/>
      <c r="G3" s="1098"/>
      <c r="H3" s="1098"/>
      <c r="I3" s="1098"/>
      <c r="J3" s="1098"/>
      <c r="K3" s="1098"/>
      <c r="L3" s="1098"/>
      <c r="M3" s="1098"/>
      <c r="N3" s="283"/>
      <c r="O3" s="329"/>
      <c r="P3" s="1273"/>
      <c r="Q3" s="1273"/>
      <c r="S3" s="233"/>
      <c r="V3" s="1360"/>
      <c r="W3" s="732"/>
      <c r="X3" s="1318"/>
      <c r="Y3" s="586"/>
      <c r="Z3" s="1308"/>
      <c r="CD3" s="238"/>
      <c r="CE3" s="238"/>
      <c r="CF3" s="238"/>
      <c r="CG3" s="239"/>
      <c r="CH3" s="239"/>
      <c r="CI3" s="239"/>
      <c r="CJ3" s="239"/>
      <c r="CK3" s="239"/>
      <c r="CL3" s="239"/>
      <c r="CM3" s="239"/>
      <c r="CN3" s="239"/>
      <c r="CO3" s="238"/>
      <c r="CP3" s="239"/>
      <c r="CQ3" s="239"/>
      <c r="CR3" s="239"/>
      <c r="CS3" s="239"/>
      <c r="CT3" s="239"/>
      <c r="CU3" s="238"/>
      <c r="CV3" s="238"/>
      <c r="CW3" s="238"/>
      <c r="CX3" s="238"/>
      <c r="CY3" s="238"/>
      <c r="CZ3" s="238"/>
      <c r="DA3" s="238"/>
      <c r="DB3" s="238"/>
      <c r="DC3" s="238"/>
      <c r="DD3" s="240"/>
      <c r="DE3" s="238"/>
      <c r="DF3" s="238"/>
    </row>
    <row r="4" spans="1:110" ht="15" customHeight="1" thickBot="1">
      <c r="A4" s="1098"/>
      <c r="B4" s="314" t="s">
        <v>378</v>
      </c>
      <c r="C4" s="1098"/>
      <c r="D4" s="1098"/>
      <c r="E4" s="1098"/>
      <c r="F4" s="1098"/>
      <c r="G4" s="1098"/>
      <c r="H4" s="1098"/>
      <c r="I4" s="1098"/>
      <c r="J4" s="1098"/>
      <c r="K4" s="1098"/>
      <c r="L4" s="1098"/>
      <c r="M4" s="1098"/>
      <c r="N4" s="283"/>
      <c r="O4" s="329"/>
      <c r="P4" s="1098"/>
      <c r="Q4" s="1098"/>
      <c r="S4" s="233"/>
      <c r="V4" s="1361"/>
      <c r="W4" s="732"/>
      <c r="X4" s="732"/>
      <c r="Y4" s="586"/>
      <c r="Z4" s="1309"/>
      <c r="CD4" s="238"/>
      <c r="CE4" s="238"/>
      <c r="CF4" s="238"/>
      <c r="CG4" s="239"/>
      <c r="CH4" s="239"/>
      <c r="CI4" s="239"/>
      <c r="CJ4" s="239"/>
      <c r="CK4" s="239"/>
      <c r="CL4" s="239"/>
      <c r="CM4" s="239"/>
      <c r="CN4" s="239"/>
      <c r="CO4" s="238"/>
      <c r="CP4" s="239"/>
      <c r="CQ4" s="239"/>
      <c r="CR4" s="239"/>
      <c r="CS4" s="239"/>
      <c r="CT4" s="239"/>
      <c r="CU4" s="238"/>
      <c r="CV4" s="238"/>
      <c r="CW4" s="238"/>
      <c r="CX4" s="238"/>
      <c r="CY4" s="238"/>
      <c r="CZ4" s="238"/>
      <c r="DA4" s="238"/>
      <c r="DB4" s="238"/>
      <c r="DC4" s="238"/>
      <c r="DD4" s="240"/>
      <c r="DE4" s="238"/>
      <c r="DF4" s="238"/>
    </row>
    <row r="5" spans="1:110" ht="15" customHeight="1">
      <c r="A5" s="1273"/>
      <c r="B5" s="1273"/>
      <c r="C5" s="1098"/>
      <c r="D5" s="1098"/>
      <c r="E5" s="1098"/>
      <c r="F5" s="1098"/>
      <c r="G5" s="1098"/>
      <c r="H5" s="1098"/>
      <c r="I5" s="1098"/>
      <c r="J5" s="1098"/>
      <c r="K5" s="1098"/>
      <c r="L5" s="1098"/>
      <c r="M5" s="1098"/>
      <c r="N5" s="283"/>
      <c r="O5" s="329"/>
      <c r="P5" s="1273"/>
      <c r="Q5" s="1273"/>
      <c r="S5" s="233"/>
      <c r="W5" s="732"/>
      <c r="X5" s="732"/>
      <c r="Y5" s="586"/>
      <c r="Z5" s="829"/>
      <c r="CD5" s="238"/>
      <c r="CE5" s="238"/>
      <c r="CF5" s="238"/>
      <c r="CG5" s="239"/>
      <c r="CH5" s="239"/>
      <c r="CI5" s="239"/>
      <c r="CJ5" s="239"/>
      <c r="CK5" s="239"/>
      <c r="CL5" s="239"/>
      <c r="CM5" s="239"/>
      <c r="CN5" s="239"/>
      <c r="CO5" s="238"/>
      <c r="CP5" s="239"/>
      <c r="CQ5" s="239"/>
      <c r="CR5" s="239"/>
      <c r="CS5" s="239"/>
      <c r="CT5" s="239"/>
      <c r="CU5" s="238"/>
      <c r="CV5" s="238"/>
      <c r="CW5" s="238"/>
      <c r="CX5" s="238"/>
      <c r="CY5" s="238"/>
      <c r="CZ5" s="238"/>
      <c r="DA5" s="238"/>
      <c r="DB5" s="238"/>
      <c r="DC5" s="238"/>
      <c r="DD5" s="240"/>
      <c r="DE5" s="238"/>
      <c r="DF5" s="238"/>
    </row>
    <row r="6" spans="1:110" ht="15" customHeight="1">
      <c r="A6" s="1098"/>
      <c r="B6" s="315"/>
      <c r="C6" s="315"/>
      <c r="D6" s="614" t="s">
        <v>425</v>
      </c>
      <c r="E6" s="615"/>
      <c r="F6" s="1098"/>
      <c r="G6" s="1098"/>
      <c r="H6" s="1098"/>
      <c r="I6" s="1098"/>
      <c r="J6" s="1075"/>
      <c r="K6" s="1076"/>
      <c r="L6" s="1076"/>
      <c r="M6" s="1077"/>
      <c r="N6" s="950"/>
      <c r="O6" s="950"/>
      <c r="P6" s="1098"/>
      <c r="Q6" s="1098"/>
      <c r="S6" s="233"/>
      <c r="CD6" s="238"/>
      <c r="CE6" s="238"/>
      <c r="CF6" s="238"/>
      <c r="CG6" s="239"/>
      <c r="CH6" s="239"/>
      <c r="CI6" s="239"/>
      <c r="CJ6" s="239"/>
      <c r="CK6" s="239"/>
      <c r="CL6" s="239"/>
      <c r="CM6" s="239"/>
      <c r="CN6" s="239"/>
      <c r="CO6" s="238"/>
      <c r="CP6" s="239"/>
      <c r="CQ6" s="239"/>
      <c r="CR6" s="239"/>
      <c r="CS6" s="239"/>
      <c r="CT6" s="239"/>
      <c r="CU6" s="238"/>
      <c r="CV6" s="238"/>
      <c r="CW6" s="238"/>
      <c r="CX6" s="238"/>
      <c r="CY6" s="238"/>
      <c r="CZ6" s="238"/>
      <c r="DA6" s="238"/>
      <c r="DB6" s="238"/>
      <c r="DC6" s="238"/>
      <c r="DD6" s="240"/>
      <c r="DE6" s="238"/>
      <c r="DF6" s="238"/>
    </row>
    <row r="7" spans="1:110" ht="15" customHeight="1">
      <c r="A7" s="1098"/>
      <c r="B7" s="616" t="s">
        <v>426</v>
      </c>
      <c r="C7" s="616" t="s">
        <v>427</v>
      </c>
      <c r="D7" s="616" t="s">
        <v>428</v>
      </c>
      <c r="E7" s="939" t="s">
        <v>429</v>
      </c>
      <c r="F7" s="1098"/>
      <c r="G7" s="1098"/>
      <c r="H7" s="1098"/>
      <c r="I7" s="1098"/>
      <c r="J7" s="1075"/>
      <c r="K7" s="1078"/>
      <c r="L7" s="1079"/>
      <c r="M7" s="1077"/>
      <c r="N7" s="950"/>
      <c r="O7" s="950"/>
      <c r="P7" s="1098"/>
      <c r="Q7" s="1098"/>
      <c r="S7" s="233"/>
      <c r="CD7" s="238"/>
      <c r="CE7" s="238"/>
      <c r="CF7" s="238"/>
      <c r="CG7" s="239"/>
      <c r="CH7" s="239"/>
      <c r="CI7" s="239"/>
      <c r="CJ7" s="239"/>
      <c r="CK7" s="239"/>
      <c r="CL7" s="239"/>
      <c r="CM7" s="239"/>
      <c r="CN7" s="239"/>
      <c r="CO7" s="238"/>
      <c r="CP7" s="239"/>
      <c r="CQ7" s="239"/>
      <c r="CR7" s="239"/>
      <c r="CS7" s="239"/>
      <c r="CT7" s="239"/>
      <c r="CU7" s="238"/>
      <c r="CV7" s="238"/>
      <c r="CW7" s="238"/>
      <c r="CX7" s="238"/>
      <c r="CY7" s="238"/>
      <c r="CZ7" s="238"/>
      <c r="DA7" s="238"/>
      <c r="DB7" s="238"/>
      <c r="DC7" s="238"/>
      <c r="DD7" s="240"/>
      <c r="DE7" s="238"/>
      <c r="DF7" s="238"/>
    </row>
    <row r="8" spans="1:110" ht="15" customHeight="1">
      <c r="A8" s="1098"/>
      <c r="B8" s="617" t="s">
        <v>430</v>
      </c>
      <c r="C8" s="618" t="s">
        <v>431</v>
      </c>
      <c r="D8" s="619">
        <f>IF(C8="Minimal",'Uexp.00 Lead'!$C$5*50%,IF(C8="Low",'Uexp.00 Lead'!$C$5*25%,IF(C8="Moderate",'Uexp.00 Lead'!$C$5*15%,IF(C8="High",'Uexp.00 Lead'!$C$5*10%,IF(C8="N/A","-",)))))</f>
        <v>393750</v>
      </c>
      <c r="E8" s="940">
        <f>MIN($D$8:$D$11)</f>
        <v>393750</v>
      </c>
      <c r="F8" s="1098"/>
      <c r="G8" s="1098"/>
      <c r="H8" s="1098"/>
      <c r="I8" s="1098"/>
      <c r="J8" s="1075"/>
      <c r="K8" s="1078"/>
      <c r="L8" s="1079"/>
      <c r="M8" s="1077"/>
      <c r="N8" s="950"/>
      <c r="O8" s="950"/>
      <c r="P8" s="1098"/>
      <c r="Q8" s="1098"/>
      <c r="S8" s="233"/>
      <c r="CD8" s="238"/>
      <c r="CE8" s="238"/>
      <c r="CF8" s="238"/>
      <c r="CG8" s="239"/>
      <c r="CH8" s="239"/>
      <c r="CI8" s="239"/>
      <c r="CJ8" s="239"/>
      <c r="CK8" s="239"/>
      <c r="CL8" s="239"/>
      <c r="CM8" s="239"/>
      <c r="CN8" s="239"/>
      <c r="CO8" s="238"/>
      <c r="CP8" s="239"/>
      <c r="CQ8" s="239"/>
      <c r="CR8" s="239"/>
      <c r="CS8" s="239"/>
      <c r="CT8" s="239"/>
      <c r="CU8" s="238"/>
      <c r="CV8" s="238"/>
      <c r="CW8" s="238"/>
      <c r="CX8" s="238"/>
      <c r="CY8" s="238"/>
      <c r="CZ8" s="238"/>
      <c r="DA8" s="238"/>
      <c r="DB8" s="238"/>
      <c r="DC8" s="238"/>
      <c r="DD8" s="240"/>
      <c r="DE8" s="238"/>
      <c r="DF8" s="238"/>
    </row>
    <row r="9" spans="1:110" ht="15" customHeight="1">
      <c r="A9" s="1098"/>
      <c r="B9" s="617" t="s">
        <v>432</v>
      </c>
      <c r="C9" s="618" t="s">
        <v>431</v>
      </c>
      <c r="D9" s="619">
        <f>IF(C9="Minimal",'Uexp.00 Lead'!$C$5*100%,IF(C9="Low",'Uexp.00 Lead'!$C$5*75%,IF(C9="Moderate",'Uexp.00 Lead'!$C$5*50%,IF(C9="High",'Uexp.00 Lead'!$C$5*25%,IF(C9="N/A","-",)))))</f>
        <v>787500</v>
      </c>
      <c r="E9" s="316"/>
      <c r="F9" s="1098"/>
      <c r="G9" s="1098"/>
      <c r="H9" s="1098"/>
      <c r="I9" s="1098"/>
      <c r="J9" s="1077"/>
      <c r="K9" s="1077"/>
      <c r="L9" s="1077"/>
      <c r="M9" s="1077"/>
      <c r="N9" s="950"/>
      <c r="O9" s="950"/>
      <c r="P9" s="1098"/>
      <c r="Q9" s="1098"/>
      <c r="S9" s="233"/>
      <c r="CD9" s="238"/>
      <c r="CE9" s="238"/>
      <c r="CF9" s="238"/>
      <c r="CG9" s="239"/>
      <c r="CH9" s="239"/>
      <c r="CI9" s="239"/>
      <c r="CJ9" s="239"/>
      <c r="CK9" s="239"/>
      <c r="CL9" s="239"/>
      <c r="CM9" s="239"/>
      <c r="CN9" s="239"/>
      <c r="CO9" s="238"/>
      <c r="CP9" s="239"/>
      <c r="CQ9" s="239"/>
      <c r="CR9" s="239"/>
      <c r="CS9" s="239"/>
      <c r="CT9" s="239"/>
      <c r="CU9" s="238"/>
      <c r="CV9" s="238"/>
      <c r="CW9" s="238"/>
      <c r="CX9" s="238"/>
      <c r="CY9" s="238"/>
      <c r="CZ9" s="238"/>
      <c r="DA9" s="238"/>
      <c r="DB9" s="238"/>
      <c r="DC9" s="238"/>
      <c r="DD9" s="240"/>
      <c r="DE9" s="238"/>
      <c r="DF9" s="238"/>
    </row>
    <row r="10" spans="1:110" ht="15" customHeight="1">
      <c r="A10" s="1098"/>
      <c r="B10" s="617" t="s">
        <v>433</v>
      </c>
      <c r="C10" s="618" t="s">
        <v>431</v>
      </c>
      <c r="D10" s="619">
        <f>IF(C10="Minimal",'Uexp.00 Lead'!$C$5*100%,IF(C10="Low",'Uexp.00 Lead'!$C$5*75%,IF(C10="Moderate",'Uexp.00 Lead'!$C$5*50%,IF(C10="High",'Uexp.00 Lead'!$C$5*25%,IF(C10="N/A","-",)))))</f>
        <v>787500</v>
      </c>
      <c r="E10" s="316"/>
      <c r="F10" s="1098"/>
      <c r="G10" s="1098"/>
      <c r="H10" s="1098"/>
      <c r="I10" s="1098"/>
      <c r="J10" s="1098"/>
      <c r="K10" s="1098"/>
      <c r="L10" s="1098"/>
      <c r="M10" s="1098"/>
      <c r="N10" s="283"/>
      <c r="O10" s="329"/>
      <c r="P10" s="1098"/>
      <c r="Q10" s="1098"/>
      <c r="S10" s="233"/>
      <c r="CD10" s="238"/>
      <c r="CE10" s="238"/>
      <c r="CF10" s="238"/>
      <c r="CG10" s="239"/>
      <c r="CH10" s="239"/>
      <c r="CI10" s="239"/>
      <c r="CJ10" s="239"/>
      <c r="CK10" s="239"/>
      <c r="CL10" s="239"/>
      <c r="CM10" s="239"/>
      <c r="CN10" s="239"/>
      <c r="CO10" s="238"/>
      <c r="CP10" s="239"/>
      <c r="CQ10" s="239"/>
      <c r="CR10" s="239"/>
      <c r="CS10" s="239"/>
      <c r="CT10" s="239"/>
      <c r="CU10" s="238"/>
      <c r="CV10" s="238"/>
      <c r="CW10" s="238"/>
      <c r="CX10" s="238"/>
      <c r="CY10" s="238"/>
      <c r="CZ10" s="238"/>
      <c r="DA10" s="238"/>
      <c r="DB10" s="238"/>
      <c r="DC10" s="238"/>
      <c r="DD10" s="240"/>
      <c r="DE10" s="238"/>
      <c r="DF10" s="238"/>
    </row>
    <row r="11" spans="1:110" ht="15" customHeight="1">
      <c r="A11" s="1098"/>
      <c r="B11" s="677" t="s">
        <v>434</v>
      </c>
      <c r="C11" s="618" t="s">
        <v>431</v>
      </c>
      <c r="D11" s="619">
        <f>IF(C11="Minimal",'Uexp.00 Lead'!$C$5*100%,IF(C11="Low",'Uexp.00 Lead'!$C$5*75%,IF(C11="Moderate",'Uexp.00 Lead'!$C$5*50%,IF(C11="High",'Uexp.00 Lead'!$C$5*25%,IF(C11="N/A","-",)))))</f>
        <v>787500</v>
      </c>
      <c r="E11" s="317"/>
      <c r="F11" s="1098"/>
      <c r="G11" s="1098"/>
      <c r="H11" s="1098"/>
      <c r="I11" s="1098"/>
      <c r="J11" s="1098"/>
      <c r="K11" s="1098"/>
      <c r="L11" s="1098"/>
      <c r="M11" s="1098"/>
      <c r="N11" s="283"/>
      <c r="O11" s="329"/>
      <c r="P11" s="1098"/>
      <c r="Q11" s="1098"/>
      <c r="S11" s="233"/>
      <c r="CD11" s="238"/>
      <c r="CE11" s="238"/>
      <c r="CF11" s="238"/>
      <c r="CG11" s="239"/>
      <c r="CH11" s="239"/>
      <c r="CI11" s="239"/>
      <c r="CJ11" s="239"/>
      <c r="CK11" s="239"/>
      <c r="CL11" s="239"/>
      <c r="CM11" s="239"/>
      <c r="CN11" s="239"/>
      <c r="CO11" s="238"/>
      <c r="CP11" s="239"/>
      <c r="CQ11" s="239"/>
      <c r="CR11" s="239"/>
      <c r="CS11" s="239"/>
      <c r="CT11" s="239"/>
      <c r="CU11" s="238"/>
      <c r="CV11" s="238"/>
      <c r="CW11" s="238"/>
      <c r="CX11" s="238"/>
      <c r="CY11" s="238"/>
      <c r="CZ11" s="238"/>
      <c r="DA11" s="238"/>
      <c r="DB11" s="238"/>
      <c r="DC11" s="238"/>
      <c r="DD11" s="240"/>
      <c r="DE11" s="238"/>
      <c r="DF11" s="238"/>
    </row>
    <row r="12" spans="1:110" ht="15" customHeight="1">
      <c r="A12" s="1098"/>
      <c r="B12" s="1334" t="s">
        <v>435</v>
      </c>
      <c r="C12" s="1334"/>
      <c r="D12" s="1334"/>
      <c r="E12" s="1334"/>
      <c r="F12" s="1098"/>
      <c r="G12" s="1098"/>
      <c r="H12" s="1098"/>
      <c r="I12" s="1098"/>
      <c r="J12" s="1098"/>
      <c r="K12" s="1098"/>
      <c r="L12" s="1098"/>
      <c r="M12" s="1098"/>
      <c r="N12" s="283"/>
      <c r="O12" s="329"/>
      <c r="P12" s="1098"/>
      <c r="Q12" s="1098"/>
      <c r="S12" s="233"/>
      <c r="CD12" s="238"/>
      <c r="CE12" s="238"/>
      <c r="CF12" s="238"/>
      <c r="CG12" s="239"/>
      <c r="CH12" s="239"/>
      <c r="CI12" s="239"/>
      <c r="CJ12" s="239"/>
      <c r="CK12" s="239"/>
      <c r="CL12" s="239"/>
      <c r="CM12" s="239"/>
      <c r="CN12" s="239"/>
      <c r="CO12" s="238"/>
      <c r="CP12" s="239"/>
      <c r="CQ12" s="239"/>
      <c r="CR12" s="239"/>
      <c r="CS12" s="239"/>
      <c r="CT12" s="239"/>
      <c r="CU12" s="238"/>
      <c r="CV12" s="238"/>
      <c r="CW12" s="238"/>
      <c r="CX12" s="238"/>
      <c r="CY12" s="238"/>
      <c r="CZ12" s="238"/>
      <c r="DA12" s="238"/>
      <c r="DB12" s="238"/>
      <c r="DC12" s="238"/>
      <c r="DD12" s="240"/>
      <c r="DE12" s="238"/>
      <c r="DF12" s="238"/>
    </row>
    <row r="13" spans="1:110" ht="15" customHeight="1">
      <c r="A13" s="1098"/>
      <c r="B13" s="318" t="s">
        <v>436</v>
      </c>
      <c r="C13" s="1100"/>
      <c r="D13" s="1100"/>
      <c r="E13" s="1100"/>
      <c r="F13" s="1098"/>
      <c r="G13" s="1098"/>
      <c r="H13" s="1098"/>
      <c r="I13" s="1098"/>
      <c r="J13" s="1098"/>
      <c r="K13" s="1098"/>
      <c r="L13" s="1098"/>
      <c r="M13" s="1098"/>
      <c r="N13" s="283"/>
      <c r="O13" s="329"/>
      <c r="P13" s="1098"/>
      <c r="Q13" s="1098"/>
      <c r="S13" s="233"/>
      <c r="CD13" s="238"/>
      <c r="CE13" s="238"/>
      <c r="CF13" s="238"/>
      <c r="CG13" s="239"/>
      <c r="CH13" s="239"/>
      <c r="CI13" s="239"/>
      <c r="CJ13" s="239"/>
      <c r="CK13" s="239"/>
      <c r="CL13" s="239"/>
      <c r="CM13" s="239"/>
      <c r="CN13" s="239"/>
      <c r="CO13" s="238"/>
      <c r="CP13" s="239"/>
      <c r="CQ13" s="239"/>
      <c r="CR13" s="239"/>
      <c r="CS13" s="239"/>
      <c r="CT13" s="239"/>
      <c r="CU13" s="238"/>
      <c r="CV13" s="238"/>
      <c r="CW13" s="238"/>
      <c r="CX13" s="238"/>
      <c r="CY13" s="238"/>
      <c r="CZ13" s="238"/>
      <c r="DA13" s="238"/>
      <c r="DB13" s="238"/>
      <c r="DC13" s="238"/>
      <c r="DD13" s="240"/>
      <c r="DE13" s="238"/>
      <c r="DF13" s="238"/>
    </row>
    <row r="14" spans="1:110" ht="15" customHeight="1">
      <c r="A14" s="1098"/>
      <c r="B14" s="318" t="s">
        <v>574</v>
      </c>
      <c r="C14" s="1100"/>
      <c r="D14" s="1100"/>
      <c r="E14" s="1100"/>
      <c r="F14" s="1098"/>
      <c r="G14" s="1098"/>
      <c r="H14" s="1098"/>
      <c r="I14" s="1098"/>
      <c r="J14" s="1098"/>
      <c r="K14" s="1098"/>
      <c r="L14" s="1098"/>
      <c r="M14" s="1098"/>
      <c r="N14" s="283"/>
      <c r="O14" s="329"/>
      <c r="P14" s="1098"/>
      <c r="Q14" s="1098"/>
      <c r="S14" s="233"/>
      <c r="CD14" s="238"/>
      <c r="CE14" s="238"/>
      <c r="CF14" s="238"/>
      <c r="CG14" s="239"/>
      <c r="CH14" s="239"/>
      <c r="CI14" s="239"/>
      <c r="CJ14" s="239"/>
      <c r="CK14" s="239"/>
      <c r="CL14" s="239"/>
      <c r="CM14" s="239"/>
      <c r="CN14" s="239"/>
      <c r="CO14" s="238"/>
      <c r="CP14" s="239"/>
      <c r="CQ14" s="239"/>
      <c r="CR14" s="239"/>
      <c r="CS14" s="239"/>
      <c r="CT14" s="239"/>
      <c r="CU14" s="238"/>
      <c r="CV14" s="238"/>
      <c r="CW14" s="238"/>
      <c r="CX14" s="238"/>
      <c r="CY14" s="238"/>
      <c r="CZ14" s="238"/>
      <c r="DA14" s="238"/>
      <c r="DB14" s="238"/>
      <c r="DC14" s="238"/>
      <c r="DD14" s="240"/>
      <c r="DE14" s="238"/>
      <c r="DF14" s="238"/>
    </row>
    <row r="15" spans="1:110" ht="41.25" customHeight="1">
      <c r="A15" s="1098"/>
      <c r="B15" s="1334" t="s">
        <v>575</v>
      </c>
      <c r="C15" s="1334"/>
      <c r="D15" s="1334"/>
      <c r="E15" s="1334"/>
      <c r="F15" s="1098"/>
      <c r="G15" s="1098"/>
      <c r="H15" s="1098"/>
      <c r="I15" s="1098"/>
      <c r="J15" s="1098"/>
      <c r="K15" s="1098"/>
      <c r="L15" s="1098"/>
      <c r="M15" s="1098"/>
      <c r="N15" s="283"/>
      <c r="O15" s="329"/>
      <c r="P15" s="1098"/>
      <c r="Q15" s="1098"/>
      <c r="S15" s="233"/>
      <c r="CD15" s="238"/>
      <c r="CE15" s="238"/>
      <c r="CF15" s="238"/>
      <c r="CG15" s="239"/>
      <c r="CH15" s="239"/>
      <c r="CI15" s="239"/>
      <c r="CJ15" s="239"/>
      <c r="CK15" s="239"/>
      <c r="CL15" s="239"/>
      <c r="CM15" s="239"/>
      <c r="CN15" s="239"/>
      <c r="CO15" s="238"/>
      <c r="CP15" s="239"/>
      <c r="CQ15" s="239"/>
      <c r="CR15" s="239"/>
      <c r="CS15" s="239"/>
      <c r="CT15" s="239"/>
      <c r="CU15" s="238"/>
      <c r="CV15" s="238"/>
      <c r="CW15" s="238"/>
      <c r="CX15" s="238"/>
      <c r="CY15" s="238"/>
      <c r="CZ15" s="238"/>
      <c r="DA15" s="238"/>
      <c r="DB15" s="238"/>
      <c r="DC15" s="238"/>
      <c r="DD15" s="240"/>
      <c r="DE15" s="238"/>
      <c r="DF15" s="238"/>
    </row>
    <row r="16" spans="1:110" ht="15" customHeight="1">
      <c r="A16" s="1098"/>
      <c r="B16" s="1098"/>
      <c r="C16" s="1098"/>
      <c r="D16" s="1098"/>
      <c r="E16" s="1098"/>
      <c r="F16" s="1098"/>
      <c r="G16" s="1098"/>
      <c r="H16" s="1098"/>
      <c r="I16" s="1098"/>
      <c r="J16" s="1098"/>
      <c r="K16" s="1098"/>
      <c r="L16" s="1098"/>
      <c r="M16" s="1098"/>
      <c r="N16" s="283"/>
      <c r="O16" s="329"/>
      <c r="P16" s="1098"/>
      <c r="Q16" s="1098"/>
      <c r="S16" s="233"/>
      <c r="CD16" s="238"/>
      <c r="CE16" s="238"/>
      <c r="CF16" s="238"/>
      <c r="CG16" s="239"/>
      <c r="CH16" s="239"/>
      <c r="CI16" s="239"/>
      <c r="CJ16" s="239"/>
      <c r="CK16" s="239"/>
      <c r="CL16" s="239"/>
      <c r="CM16" s="239"/>
      <c r="CN16" s="239"/>
      <c r="CO16" s="238"/>
      <c r="CP16" s="239"/>
      <c r="CQ16" s="239"/>
      <c r="CR16" s="239"/>
      <c r="CS16" s="239"/>
      <c r="CT16" s="239"/>
      <c r="CU16" s="238"/>
      <c r="CV16" s="238"/>
      <c r="CW16" s="238"/>
      <c r="CX16" s="238"/>
      <c r="CY16" s="238"/>
      <c r="CZ16" s="238"/>
      <c r="DA16" s="238"/>
      <c r="DB16" s="238"/>
      <c r="DC16" s="238"/>
      <c r="DD16" s="240"/>
      <c r="DE16" s="238"/>
      <c r="DF16" s="238"/>
    </row>
    <row r="17" spans="1:112" s="246" customFormat="1" ht="19.5" customHeight="1" thickBot="1">
      <c r="A17" s="219"/>
      <c r="B17" s="319" t="s">
        <v>576</v>
      </c>
      <c r="C17" s="320"/>
      <c r="D17" s="320"/>
      <c r="E17" s="320"/>
      <c r="F17" s="1098"/>
      <c r="G17" s="1098"/>
      <c r="H17" s="1098"/>
      <c r="I17" s="1098"/>
      <c r="J17" s="1098"/>
      <c r="K17" s="1098"/>
      <c r="L17" s="1098"/>
      <c r="M17" s="1098"/>
      <c r="N17" s="1098"/>
      <c r="O17" s="1098"/>
      <c r="P17" s="1273"/>
      <c r="Q17" s="1273"/>
      <c r="S17" s="282"/>
      <c r="V17" s="436" t="s">
        <v>577</v>
      </c>
      <c r="W17" s="721"/>
      <c r="X17" s="436" t="s">
        <v>578</v>
      </c>
      <c r="Y17" s="436"/>
      <c r="Z17" s="436" t="s">
        <v>579</v>
      </c>
    </row>
    <row r="18" spans="1:112" s="246" customFormat="1" ht="12.75" customHeight="1">
      <c r="A18" s="219"/>
      <c r="B18" s="1328" t="s">
        <v>580</v>
      </c>
      <c r="C18" s="1370"/>
      <c r="D18" s="1370"/>
      <c r="E18" s="1370"/>
      <c r="F18" s="1371"/>
      <c r="G18" s="320"/>
      <c r="H18" s="320"/>
      <c r="I18" s="320"/>
      <c r="J18" s="225"/>
      <c r="K18" s="1098"/>
      <c r="L18" s="1098"/>
      <c r="M18" s="1098"/>
      <c r="N18" s="1098"/>
      <c r="O18" s="1098"/>
      <c r="P18" s="1273"/>
      <c r="Q18" s="1273"/>
      <c r="S18" s="282"/>
      <c r="V18" s="1295" t="s">
        <v>581</v>
      </c>
      <c r="W18" s="732"/>
      <c r="X18" s="1365" t="s">
        <v>582</v>
      </c>
      <c r="Y18" s="586"/>
      <c r="Z18" s="1357" t="s">
        <v>583</v>
      </c>
    </row>
    <row r="19" spans="1:112" s="246" customFormat="1" ht="12.75" customHeight="1">
      <c r="A19" s="219"/>
      <c r="B19" s="1372"/>
      <c r="C19" s="1188"/>
      <c r="D19" s="1188"/>
      <c r="E19" s="1188"/>
      <c r="F19" s="1373"/>
      <c r="G19" s="320"/>
      <c r="H19" s="320"/>
      <c r="I19" s="320"/>
      <c r="J19" s="225"/>
      <c r="K19" s="1098"/>
      <c r="L19" s="1098"/>
      <c r="M19" s="1098"/>
      <c r="N19" s="1098"/>
      <c r="O19" s="1098"/>
      <c r="P19" s="1273"/>
      <c r="Q19" s="1273"/>
      <c r="S19" s="282"/>
      <c r="V19" s="1360"/>
      <c r="W19" s="732"/>
      <c r="X19" s="1366"/>
      <c r="Y19" s="586"/>
      <c r="Z19" s="1363"/>
    </row>
    <row r="20" spans="1:112" s="242" customFormat="1" ht="40.5" customHeight="1" thickBot="1">
      <c r="A20" s="219"/>
      <c r="B20" s="1374"/>
      <c r="C20" s="1375"/>
      <c r="D20" s="1375"/>
      <c r="E20" s="1375"/>
      <c r="F20" s="1376"/>
      <c r="G20" s="320"/>
      <c r="H20" s="320"/>
      <c r="I20" s="320"/>
      <c r="J20" s="225"/>
      <c r="K20" s="1098"/>
      <c r="L20" s="1098"/>
      <c r="M20" s="1098"/>
      <c r="N20" s="1098"/>
      <c r="O20" s="1098"/>
      <c r="P20" s="1273"/>
      <c r="Q20" s="1273"/>
      <c r="S20" s="295"/>
      <c r="V20" s="1360"/>
      <c r="W20" s="732"/>
      <c r="X20" s="1367"/>
      <c r="Y20" s="586"/>
      <c r="Z20" s="1364"/>
    </row>
    <row r="21" spans="1:112" s="242" customFormat="1" ht="12.75" customHeight="1">
      <c r="A21" s="321"/>
      <c r="B21" s="321"/>
      <c r="C21" s="322"/>
      <c r="D21" s="255"/>
      <c r="E21" s="255"/>
      <c r="F21" s="627"/>
      <c r="G21" s="320"/>
      <c r="H21" s="320"/>
      <c r="I21" s="320"/>
      <c r="J21" s="225"/>
      <c r="K21" s="1098"/>
      <c r="L21" s="1098"/>
      <c r="M21" s="1098"/>
      <c r="N21" s="1098"/>
      <c r="O21" s="1098"/>
      <c r="P21" s="1273"/>
      <c r="Q21" s="1273"/>
      <c r="S21" s="295"/>
      <c r="V21" s="1360"/>
      <c r="W21" s="732"/>
      <c r="X21" s="214"/>
      <c r="Y21" s="586"/>
      <c r="Z21" s="214"/>
    </row>
    <row r="22" spans="1:112" s="242" customFormat="1" ht="12.75" customHeight="1">
      <c r="A22" s="321"/>
      <c r="B22" s="1322" t="s">
        <v>444</v>
      </c>
      <c r="C22" s="1323"/>
      <c r="D22" s="255"/>
      <c r="E22" s="255"/>
      <c r="F22" s="627"/>
      <c r="G22" s="320"/>
      <c r="H22" s="320"/>
      <c r="I22" s="320"/>
      <c r="J22" s="225"/>
      <c r="K22" s="1098"/>
      <c r="L22" s="1098"/>
      <c r="M22" s="1098"/>
      <c r="N22" s="1098"/>
      <c r="O22" s="1098"/>
      <c r="P22" s="1098"/>
      <c r="Q22" s="1098"/>
      <c r="S22" s="295"/>
      <c r="V22" s="1360"/>
      <c r="W22" s="732"/>
      <c r="X22" s="214"/>
      <c r="Y22" s="586"/>
      <c r="Z22" s="214"/>
    </row>
    <row r="23" spans="1:112" s="242" customFormat="1" ht="12.75" customHeight="1">
      <c r="A23" s="321"/>
      <c r="B23" s="323" t="s">
        <v>445</v>
      </c>
      <c r="C23" s="324">
        <f>E8</f>
        <v>393750</v>
      </c>
      <c r="D23" s="283"/>
      <c r="E23" s="283"/>
      <c r="F23" s="255"/>
      <c r="G23" s="255"/>
      <c r="H23" s="283"/>
      <c r="I23" s="283"/>
      <c r="J23" s="225"/>
      <c r="K23" s="1098"/>
      <c r="L23" s="1098"/>
      <c r="M23" s="1098"/>
      <c r="N23" s="1098"/>
      <c r="O23" s="1098"/>
      <c r="P23" s="1273"/>
      <c r="Q23" s="1273"/>
      <c r="S23" s="295"/>
      <c r="V23" s="1360"/>
      <c r="W23" s="732"/>
      <c r="X23" s="214"/>
      <c r="Y23" s="586"/>
      <c r="Z23" s="214"/>
    </row>
    <row r="24" spans="1:112" ht="12.75" customHeight="1">
      <c r="A24" s="283"/>
      <c r="B24" s="678" t="s">
        <v>446</v>
      </c>
      <c r="C24" s="679">
        <v>0.1</v>
      </c>
      <c r="D24" s="1098"/>
      <c r="E24" s="1098"/>
      <c r="F24" s="283"/>
      <c r="G24" s="283"/>
      <c r="H24" s="283"/>
      <c r="I24" s="283"/>
      <c r="J24" s="283"/>
      <c r="K24" s="1098"/>
      <c r="L24" s="1098"/>
      <c r="M24" s="1098"/>
      <c r="N24" s="1098"/>
      <c r="O24" s="1098"/>
      <c r="P24" s="1273"/>
      <c r="Q24" s="1273"/>
      <c r="S24" s="233"/>
      <c r="V24" s="1360"/>
      <c r="W24" s="732"/>
      <c r="Y24" s="732"/>
      <c r="CF24" s="238"/>
      <c r="CG24" s="238"/>
      <c r="CH24" s="238"/>
      <c r="CI24" s="239"/>
      <c r="CJ24" s="239"/>
      <c r="CK24" s="239"/>
      <c r="CL24" s="239"/>
      <c r="CM24" s="239"/>
      <c r="CN24" s="239"/>
      <c r="CO24" s="239"/>
      <c r="CP24" s="239"/>
      <c r="CQ24" s="238"/>
      <c r="CR24" s="239"/>
      <c r="CS24" s="239"/>
      <c r="CT24" s="239"/>
      <c r="CU24" s="239"/>
      <c r="CV24" s="239"/>
      <c r="CW24" s="238"/>
      <c r="CX24" s="238"/>
      <c r="CY24" s="238"/>
      <c r="CZ24" s="238"/>
      <c r="DA24" s="238"/>
      <c r="DB24" s="238"/>
      <c r="DC24" s="238"/>
      <c r="DD24" s="238"/>
      <c r="DE24" s="238"/>
      <c r="DF24" s="240"/>
      <c r="DG24" s="238"/>
      <c r="DH24" s="238"/>
    </row>
    <row r="25" spans="1:112" ht="12.75" customHeight="1" thickBot="1">
      <c r="A25" s="262"/>
      <c r="C25" s="325"/>
      <c r="D25" s="326"/>
      <c r="E25" s="255"/>
      <c r="R25" s="214"/>
      <c r="S25" s="233"/>
      <c r="V25" s="1361"/>
      <c r="W25" s="733"/>
      <c r="X25" s="720"/>
      <c r="Y25" s="733"/>
      <c r="Z25" s="733"/>
      <c r="BW25" s="239"/>
      <c r="BX25" s="304"/>
      <c r="BY25" s="304"/>
      <c r="BZ25" s="239"/>
      <c r="CA25" s="239"/>
      <c r="CB25" s="239"/>
      <c r="CC25" s="239"/>
      <c r="CD25" s="239"/>
      <c r="CE25" s="239"/>
      <c r="CF25" s="239"/>
      <c r="CG25" s="239"/>
      <c r="CH25" s="304"/>
      <c r="CI25" s="239"/>
      <c r="CJ25" s="239"/>
      <c r="CK25" s="239"/>
      <c r="CL25" s="239"/>
      <c r="CM25" s="239"/>
      <c r="CN25" s="304"/>
      <c r="CO25" s="239"/>
      <c r="CP25" s="239"/>
      <c r="CQ25" s="239"/>
      <c r="CR25" s="239"/>
      <c r="CS25" s="239"/>
      <c r="CT25" s="304"/>
      <c r="CU25" s="304"/>
      <c r="CV25" s="304"/>
      <c r="CW25" s="332"/>
      <c r="CX25" s="239"/>
      <c r="CY25" s="241"/>
    </row>
    <row r="26" spans="1:112" ht="12.75" customHeight="1">
      <c r="A26" s="262"/>
      <c r="C26" s="325"/>
      <c r="D26" s="326"/>
      <c r="E26" s="255"/>
      <c r="R26" s="214"/>
      <c r="S26" s="233"/>
      <c r="BW26" s="239"/>
      <c r="BX26" s="304"/>
      <c r="BY26" s="304"/>
      <c r="BZ26" s="239"/>
      <c r="CA26" s="239"/>
      <c r="CB26" s="239"/>
      <c r="CC26" s="239"/>
      <c r="CD26" s="239"/>
      <c r="CE26" s="239"/>
      <c r="CF26" s="239"/>
      <c r="CG26" s="239"/>
      <c r="CH26" s="304"/>
      <c r="CI26" s="239"/>
      <c r="CJ26" s="239"/>
      <c r="CK26" s="239"/>
      <c r="CL26" s="239"/>
      <c r="CM26" s="239"/>
      <c r="CN26" s="304"/>
      <c r="CO26" s="239"/>
      <c r="CP26" s="239"/>
      <c r="CQ26" s="239"/>
      <c r="CR26" s="239"/>
      <c r="CS26" s="239"/>
      <c r="CT26" s="304"/>
      <c r="CU26" s="304"/>
      <c r="CV26" s="304"/>
      <c r="CW26" s="332"/>
      <c r="CX26" s="239"/>
      <c r="CY26" s="241"/>
    </row>
    <row r="27" spans="1:112" ht="12.75" customHeight="1">
      <c r="A27" s="262"/>
      <c r="B27" s="389"/>
      <c r="C27" s="875"/>
      <c r="D27" s="876"/>
      <c r="E27" s="877" t="s">
        <v>584</v>
      </c>
      <c r="F27" s="878"/>
      <c r="G27" s="878"/>
      <c r="H27" s="878"/>
      <c r="I27" s="878"/>
      <c r="J27" s="878"/>
      <c r="K27" s="878" t="s">
        <v>448</v>
      </c>
      <c r="L27" s="875"/>
      <c r="M27" s="875"/>
      <c r="N27" s="875"/>
      <c r="O27" s="875"/>
      <c r="P27" s="386"/>
      <c r="Q27" s="875"/>
      <c r="R27" s="214"/>
      <c r="S27" s="233"/>
      <c r="BU27" s="239"/>
      <c r="BV27" s="304"/>
      <c r="BW27" s="304"/>
      <c r="BX27" s="239"/>
      <c r="BY27" s="239"/>
      <c r="BZ27" s="239"/>
      <c r="CA27" s="239"/>
      <c r="CB27" s="239"/>
      <c r="CC27" s="239"/>
      <c r="CD27" s="239"/>
      <c r="CE27" s="239"/>
      <c r="CF27" s="304"/>
      <c r="CG27" s="239"/>
      <c r="CH27" s="239"/>
      <c r="CI27" s="239"/>
      <c r="CJ27" s="239"/>
      <c r="CK27" s="239"/>
      <c r="CL27" s="304"/>
      <c r="CM27" s="239"/>
      <c r="CN27" s="239"/>
      <c r="CO27" s="239"/>
      <c r="CP27" s="239"/>
      <c r="CQ27" s="239"/>
      <c r="CR27" s="304"/>
      <c r="CS27" s="304"/>
      <c r="CT27" s="304"/>
      <c r="CU27" s="332"/>
      <c r="CV27" s="239"/>
      <c r="CW27" s="241"/>
    </row>
    <row r="28" spans="1:112" ht="15" thickBot="1">
      <c r="A28" s="262"/>
      <c r="B28" s="879" t="s">
        <v>585</v>
      </c>
      <c r="C28" s="880"/>
      <c r="D28" s="880"/>
      <c r="E28" s="881" t="str">
        <f>"货币/单位: "&amp;'Uexp.00 Lead'!C8</f>
        <v>货币/单位: CNY</v>
      </c>
      <c r="F28" s="942"/>
      <c r="G28" s="942"/>
      <c r="H28" s="942"/>
      <c r="I28" s="942"/>
      <c r="J28" s="942"/>
      <c r="K28" s="882"/>
      <c r="L28" s="386"/>
      <c r="M28" s="386"/>
      <c r="N28" s="386"/>
      <c r="O28" s="883"/>
      <c r="P28" s="884"/>
      <c r="Q28" s="884"/>
      <c r="R28" s="214"/>
      <c r="S28" s="233"/>
      <c r="V28" s="436" t="s">
        <v>455</v>
      </c>
      <c r="W28" s="721"/>
      <c r="X28" s="436" t="s">
        <v>456</v>
      </c>
      <c r="Y28" s="436"/>
      <c r="Z28" s="436" t="s">
        <v>457</v>
      </c>
      <c r="AD28" s="246"/>
      <c r="BU28" s="239"/>
      <c r="BV28" s="304"/>
      <c r="BW28" s="304"/>
      <c r="BX28" s="239"/>
      <c r="BY28" s="239"/>
      <c r="BZ28" s="239"/>
      <c r="CA28" s="239"/>
      <c r="CB28" s="239"/>
      <c r="CC28" s="239"/>
      <c r="CD28" s="239"/>
      <c r="CE28" s="239"/>
      <c r="CF28" s="304"/>
      <c r="CG28" s="239"/>
      <c r="CH28" s="239"/>
      <c r="CI28" s="239"/>
      <c r="CJ28" s="239"/>
      <c r="CK28" s="239"/>
      <c r="CL28" s="304"/>
      <c r="CM28" s="239"/>
      <c r="CN28" s="239"/>
      <c r="CO28" s="239"/>
      <c r="CP28" s="239"/>
      <c r="CQ28" s="239"/>
      <c r="CR28" s="304"/>
      <c r="CS28" s="304"/>
      <c r="CT28" s="304"/>
      <c r="CU28" s="310"/>
      <c r="CV28" s="239"/>
      <c r="CW28" s="241"/>
    </row>
    <row r="29" spans="1:112" ht="18.75" customHeight="1">
      <c r="A29" s="262"/>
      <c r="B29" s="885"/>
      <c r="C29" s="885"/>
      <c r="D29" s="885"/>
      <c r="E29" s="1389">
        <f>'Uexp.00 Lead'!C3</f>
        <v>46022</v>
      </c>
      <c r="F29" s="1390"/>
      <c r="G29" s="1390"/>
      <c r="H29" s="1390"/>
      <c r="I29" s="1390"/>
      <c r="J29" s="1390"/>
      <c r="K29" s="886">
        <f>DATE(YEAR($E$29)-1,12,31)</f>
        <v>45657</v>
      </c>
      <c r="L29" s="1346" t="s">
        <v>450</v>
      </c>
      <c r="M29" s="1347"/>
      <c r="N29" s="1368" t="s">
        <v>586</v>
      </c>
      <c r="O29" s="1377" t="s">
        <v>452</v>
      </c>
      <c r="P29" s="1379" t="s">
        <v>587</v>
      </c>
      <c r="Q29" s="1379" t="s">
        <v>588</v>
      </c>
      <c r="R29" s="214"/>
      <c r="S29" s="233"/>
      <c r="V29" s="1301" t="s">
        <v>589</v>
      </c>
      <c r="W29" s="732"/>
      <c r="X29" s="1316" t="s">
        <v>590</v>
      </c>
      <c r="Y29" s="586"/>
      <c r="Z29" s="1362" t="s">
        <v>591</v>
      </c>
      <c r="AD29" s="246"/>
      <c r="BV29" s="238"/>
      <c r="BW29" s="238"/>
      <c r="BX29" s="238"/>
      <c r="BY29" s="239"/>
      <c r="BZ29" s="239"/>
      <c r="CA29" s="239"/>
      <c r="CB29" s="239"/>
      <c r="CC29" s="239"/>
      <c r="CD29" s="239"/>
      <c r="CE29" s="239"/>
      <c r="CF29" s="239"/>
      <c r="CG29" s="238"/>
      <c r="CH29" s="239"/>
      <c r="CI29" s="239"/>
      <c r="CJ29" s="239"/>
      <c r="CK29" s="239"/>
      <c r="CL29" s="239"/>
      <c r="CM29" s="238"/>
      <c r="CN29" s="238"/>
      <c r="CO29" s="238"/>
      <c r="CP29" s="238"/>
      <c r="CQ29" s="238"/>
      <c r="CR29" s="238"/>
      <c r="CS29" s="238"/>
      <c r="CT29" s="238"/>
      <c r="CU29" s="238"/>
      <c r="CV29" s="333"/>
      <c r="CW29" s="238"/>
      <c r="CX29" s="238"/>
    </row>
    <row r="30" spans="1:112" ht="47.25" customHeight="1" thickBot="1">
      <c r="A30" s="262"/>
      <c r="B30" s="888" t="s">
        <v>592</v>
      </c>
      <c r="C30" s="888" t="s">
        <v>459</v>
      </c>
      <c r="D30" s="888" t="s">
        <v>593</v>
      </c>
      <c r="E30" s="1101" t="s">
        <v>461</v>
      </c>
      <c r="F30" s="1101" t="s">
        <v>462</v>
      </c>
      <c r="G30" s="1101" t="s">
        <v>411</v>
      </c>
      <c r="H30" s="1101" t="s">
        <v>594</v>
      </c>
      <c r="I30" s="1101" t="s">
        <v>464</v>
      </c>
      <c r="J30" s="1101" t="s">
        <v>413</v>
      </c>
      <c r="K30" s="889" t="s">
        <v>414</v>
      </c>
      <c r="L30" s="1101" t="s">
        <v>595</v>
      </c>
      <c r="M30" s="890" t="s">
        <v>596</v>
      </c>
      <c r="N30" s="1369"/>
      <c r="O30" s="1378"/>
      <c r="P30" s="1380"/>
      <c r="Q30" s="1380"/>
      <c r="R30" s="214"/>
      <c r="S30" s="233"/>
      <c r="V30" s="1303"/>
      <c r="W30" s="732"/>
      <c r="X30" s="1318"/>
      <c r="Y30" s="586"/>
      <c r="Z30" s="1358"/>
      <c r="AD30" s="246"/>
      <c r="BV30" s="238"/>
      <c r="BW30" s="238"/>
      <c r="BX30" s="238"/>
      <c r="BY30" s="239"/>
      <c r="BZ30" s="239"/>
      <c r="CA30" s="239"/>
      <c r="CB30" s="239"/>
      <c r="CC30" s="239"/>
      <c r="CD30" s="239"/>
      <c r="CE30" s="239"/>
      <c r="CF30" s="239"/>
      <c r="CG30" s="238"/>
      <c r="CH30" s="239"/>
      <c r="CI30" s="239"/>
      <c r="CJ30" s="239"/>
      <c r="CK30" s="239"/>
      <c r="CL30" s="239"/>
      <c r="CM30" s="238"/>
      <c r="CN30" s="238"/>
      <c r="CO30" s="238"/>
      <c r="CP30" s="238"/>
      <c r="CQ30" s="238"/>
      <c r="CR30" s="238"/>
      <c r="CS30" s="238"/>
      <c r="CT30" s="238"/>
      <c r="CU30" s="238"/>
      <c r="CV30" s="333"/>
      <c r="CW30" s="238"/>
      <c r="CX30" s="238"/>
    </row>
    <row r="31" spans="1:112" ht="12.75" customHeight="1">
      <c r="A31" s="262"/>
      <c r="B31" s="897" t="s">
        <v>470</v>
      </c>
      <c r="C31" s="897" t="s">
        <v>597</v>
      </c>
      <c r="D31" s="897" t="s">
        <v>598</v>
      </c>
      <c r="E31" s="870">
        <v>2509657.5</v>
      </c>
      <c r="F31" s="870"/>
      <c r="G31" s="870">
        <f t="shared" ref="G31:G71" si="0">E31+F31</f>
        <v>2509657.5</v>
      </c>
      <c r="H31" s="871">
        <f t="shared" ref="H31:H71" si="1">IF($G$73&lt;&gt;0,G31/$G$73,"")</f>
        <v>0.32002797523138166</v>
      </c>
      <c r="I31" s="870"/>
      <c r="J31" s="870">
        <f t="shared" ref="J31:J71" si="2">G31+I31</f>
        <v>2509657.5</v>
      </c>
      <c r="K31" s="870">
        <v>2574974.83</v>
      </c>
      <c r="L31" s="870">
        <f t="shared" ref="L31:L71" si="3">J31-K31</f>
        <v>-65317.330000000075</v>
      </c>
      <c r="M31" s="871">
        <f t="shared" ref="M31:M71" si="4">IF(K31&lt;&gt;0,L31/K31,1)</f>
        <v>-2.5366201346519599E-2</v>
      </c>
      <c r="N31" s="898" t="s">
        <v>473</v>
      </c>
      <c r="O31" s="898"/>
      <c r="P31" s="874" t="str">
        <f t="shared" ref="P31:P71" si="5">IF(AND(ABS(L31)&gt;=$C$23,ABS(M31)&gt;=$C$24),"是","否")</f>
        <v>否</v>
      </c>
      <c r="Q31" s="899" t="s">
        <v>475</v>
      </c>
      <c r="R31" s="214"/>
      <c r="S31" s="233"/>
      <c r="W31" s="732"/>
      <c r="X31" s="732"/>
      <c r="Y31" s="586"/>
      <c r="Z31" s="732"/>
      <c r="AD31" s="246"/>
      <c r="BV31" s="238"/>
      <c r="BW31" s="238"/>
      <c r="BX31" s="238"/>
      <c r="BY31" s="239"/>
      <c r="BZ31" s="239"/>
      <c r="CA31" s="239"/>
      <c r="CB31" s="239"/>
      <c r="CC31" s="239"/>
      <c r="CD31" s="239"/>
      <c r="CE31" s="239"/>
      <c r="CF31" s="239"/>
      <c r="CG31" s="238"/>
      <c r="CH31" s="239"/>
      <c r="CI31" s="239"/>
      <c r="CJ31" s="239"/>
      <c r="CK31" s="239"/>
      <c r="CL31" s="239"/>
      <c r="CM31" s="238"/>
      <c r="CN31" s="238"/>
      <c r="CO31" s="238"/>
      <c r="CP31" s="238"/>
      <c r="CQ31" s="238"/>
      <c r="CR31" s="238"/>
      <c r="CS31" s="238"/>
      <c r="CT31" s="334"/>
      <c r="CU31" s="238"/>
      <c r="CV31" s="335"/>
      <c r="CW31" s="238"/>
      <c r="CX31" s="238"/>
    </row>
    <row r="32" spans="1:112" ht="12.75" customHeight="1">
      <c r="A32" s="262"/>
      <c r="B32" s="891" t="s">
        <v>470</v>
      </c>
      <c r="C32" s="891" t="s">
        <v>599</v>
      </c>
      <c r="D32" s="893" t="s">
        <v>600</v>
      </c>
      <c r="E32" s="861">
        <v>1151542.3899999999</v>
      </c>
      <c r="F32" s="861"/>
      <c r="G32" s="861">
        <f t="shared" si="0"/>
        <v>1151542.3899999999</v>
      </c>
      <c r="H32" s="862">
        <f t="shared" si="1"/>
        <v>0.1468430570565131</v>
      </c>
      <c r="I32" s="861"/>
      <c r="J32" s="861">
        <f t="shared" si="2"/>
        <v>1151542.3899999999</v>
      </c>
      <c r="K32" s="861">
        <v>543448.19999999995</v>
      </c>
      <c r="L32" s="861">
        <f t="shared" si="3"/>
        <v>608094.18999999994</v>
      </c>
      <c r="M32" s="862">
        <f t="shared" si="4"/>
        <v>1.1189552012500916</v>
      </c>
      <c r="N32" s="892" t="s">
        <v>601</v>
      </c>
      <c r="O32" s="892" t="s">
        <v>602</v>
      </c>
      <c r="P32" s="865" t="str">
        <f t="shared" si="5"/>
        <v>是</v>
      </c>
      <c r="Q32" s="894" t="s">
        <v>475</v>
      </c>
      <c r="R32" s="214"/>
      <c r="S32" s="233"/>
      <c r="W32" s="732"/>
      <c r="X32" s="732"/>
      <c r="Y32" s="586"/>
      <c r="Z32" s="732"/>
      <c r="AD32" s="246"/>
      <c r="BV32" s="238"/>
      <c r="BW32" s="238"/>
      <c r="BX32" s="238"/>
      <c r="BY32" s="239"/>
      <c r="BZ32" s="239"/>
      <c r="CA32" s="239"/>
      <c r="CB32" s="239"/>
      <c r="CC32" s="239"/>
      <c r="CD32" s="239"/>
      <c r="CE32" s="239"/>
      <c r="CF32" s="239"/>
      <c r="CG32" s="238"/>
      <c r="CH32" s="239"/>
      <c r="CI32" s="239"/>
      <c r="CJ32" s="239"/>
      <c r="CK32" s="239"/>
      <c r="CL32" s="239"/>
      <c r="CM32" s="238"/>
      <c r="CN32" s="238"/>
      <c r="CO32" s="238"/>
      <c r="CP32" s="238"/>
      <c r="CQ32" s="238"/>
      <c r="CR32" s="238"/>
      <c r="CS32" s="238"/>
      <c r="CT32" s="238"/>
      <c r="CU32" s="238"/>
      <c r="CV32" s="240"/>
      <c r="CW32" s="238"/>
      <c r="CX32" s="238"/>
    </row>
    <row r="33" spans="1:102" ht="12.75" customHeight="1">
      <c r="A33" s="262"/>
      <c r="B33" s="891" t="s">
        <v>470</v>
      </c>
      <c r="C33" s="891" t="s">
        <v>603</v>
      </c>
      <c r="D33" s="896" t="s">
        <v>604</v>
      </c>
      <c r="E33" s="861">
        <v>961328.21</v>
      </c>
      <c r="F33" s="861"/>
      <c r="G33" s="861">
        <f t="shared" si="0"/>
        <v>961328.21</v>
      </c>
      <c r="H33" s="862">
        <f t="shared" si="1"/>
        <v>0.1225872138246388</v>
      </c>
      <c r="I33" s="861"/>
      <c r="J33" s="861">
        <f t="shared" si="2"/>
        <v>961328.21</v>
      </c>
      <c r="K33" s="861">
        <v>150934.03</v>
      </c>
      <c r="L33" s="861">
        <f t="shared" si="3"/>
        <v>810394.17999999993</v>
      </c>
      <c r="M33" s="862">
        <f t="shared" si="4"/>
        <v>5.3691946077369028</v>
      </c>
      <c r="N33" s="892"/>
      <c r="O33" s="892" t="s">
        <v>605</v>
      </c>
      <c r="P33" s="865" t="str">
        <f t="shared" si="5"/>
        <v>是</v>
      </c>
      <c r="Q33" s="894" t="s">
        <v>475</v>
      </c>
      <c r="R33" s="214"/>
      <c r="S33" s="233"/>
      <c r="W33" s="732"/>
      <c r="X33" s="732"/>
      <c r="Y33" s="586"/>
      <c r="Z33" s="586"/>
      <c r="AD33" s="246"/>
      <c r="BV33" s="238"/>
      <c r="BW33" s="238"/>
      <c r="BX33" s="238"/>
      <c r="BY33" s="239"/>
      <c r="BZ33" s="239"/>
      <c r="CA33" s="239"/>
      <c r="CB33" s="239"/>
      <c r="CC33" s="239"/>
      <c r="CD33" s="239"/>
      <c r="CE33" s="239"/>
      <c r="CF33" s="239"/>
      <c r="CG33" s="238"/>
      <c r="CH33" s="239"/>
      <c r="CI33" s="239"/>
      <c r="CJ33" s="239"/>
      <c r="CK33" s="239"/>
      <c r="CL33" s="239"/>
      <c r="CM33" s="238"/>
      <c r="CN33" s="238"/>
      <c r="CO33" s="238"/>
      <c r="CP33" s="238"/>
      <c r="CQ33" s="238"/>
      <c r="CR33" s="238"/>
      <c r="CS33" s="238"/>
      <c r="CT33" s="238"/>
      <c r="CU33" s="238"/>
      <c r="CV33" s="240"/>
      <c r="CW33" s="238"/>
      <c r="CX33" s="238"/>
    </row>
    <row r="34" spans="1:102" ht="12.75" customHeight="1">
      <c r="A34" s="262"/>
      <c r="B34" s="891" t="s">
        <v>470</v>
      </c>
      <c r="C34" s="891" t="s">
        <v>606</v>
      </c>
      <c r="D34" s="891" t="s">
        <v>607</v>
      </c>
      <c r="E34" s="861">
        <v>697278.95</v>
      </c>
      <c r="F34" s="861"/>
      <c r="G34" s="861">
        <f t="shared" si="0"/>
        <v>697278.95</v>
      </c>
      <c r="H34" s="862">
        <f t="shared" si="1"/>
        <v>8.8916025609057731E-2</v>
      </c>
      <c r="I34" s="861"/>
      <c r="J34" s="861">
        <f t="shared" si="2"/>
        <v>697278.95</v>
      </c>
      <c r="K34" s="861">
        <v>623118.97499999998</v>
      </c>
      <c r="L34" s="861">
        <f t="shared" si="3"/>
        <v>74159.974999999977</v>
      </c>
      <c r="M34" s="862">
        <f t="shared" si="4"/>
        <v>0.11901414974564044</v>
      </c>
      <c r="N34" s="892" t="s">
        <v>473</v>
      </c>
      <c r="O34" s="892"/>
      <c r="P34" s="865" t="str">
        <f t="shared" si="5"/>
        <v>否</v>
      </c>
      <c r="Q34" s="489" t="s">
        <v>475</v>
      </c>
      <c r="R34" s="214"/>
      <c r="S34" s="233"/>
      <c r="W34" s="732"/>
      <c r="X34" s="732"/>
      <c r="Y34" s="732"/>
      <c r="Z34" s="732"/>
      <c r="AD34" s="246"/>
      <c r="BV34" s="238"/>
      <c r="BW34" s="238"/>
      <c r="BX34" s="238"/>
      <c r="BY34" s="239"/>
      <c r="BZ34" s="239"/>
      <c r="CA34" s="239"/>
      <c r="CB34" s="239"/>
      <c r="CC34" s="239"/>
      <c r="CD34" s="239"/>
      <c r="CE34" s="239"/>
      <c r="CF34" s="239"/>
      <c r="CG34" s="238"/>
      <c r="CH34" s="239"/>
      <c r="CI34" s="239"/>
      <c r="CJ34" s="239"/>
      <c r="CK34" s="239"/>
      <c r="CL34" s="239"/>
      <c r="CM34" s="238"/>
      <c r="CN34" s="238"/>
      <c r="CO34" s="238"/>
      <c r="CP34" s="238"/>
      <c r="CQ34" s="238"/>
      <c r="CR34" s="238"/>
      <c r="CS34" s="238"/>
      <c r="CT34" s="238"/>
      <c r="CU34" s="238"/>
      <c r="CV34" s="240"/>
      <c r="CW34" s="238"/>
      <c r="CX34" s="238"/>
    </row>
    <row r="35" spans="1:102" ht="12.75" customHeight="1">
      <c r="A35" s="262"/>
      <c r="B35" s="891" t="s">
        <v>470</v>
      </c>
      <c r="C35" s="891" t="s">
        <v>608</v>
      </c>
      <c r="D35" t="s">
        <v>609</v>
      </c>
      <c r="E35" s="861">
        <v>333180</v>
      </c>
      <c r="F35" s="861"/>
      <c r="G35" s="861">
        <f t="shared" si="0"/>
        <v>333180</v>
      </c>
      <c r="H35" s="862">
        <f t="shared" si="1"/>
        <v>4.2486642415386057E-2</v>
      </c>
      <c r="I35" s="861"/>
      <c r="J35" s="861">
        <f t="shared" si="2"/>
        <v>333180</v>
      </c>
      <c r="K35" s="861">
        <v>158247.75</v>
      </c>
      <c r="L35" s="861">
        <f t="shared" si="3"/>
        <v>174932.25</v>
      </c>
      <c r="M35" s="862">
        <f t="shared" si="4"/>
        <v>1.1054327786650995</v>
      </c>
      <c r="N35" s="892" t="s">
        <v>610</v>
      </c>
      <c r="O35" s="892"/>
      <c r="P35" s="865" t="str">
        <f t="shared" si="5"/>
        <v>否</v>
      </c>
      <c r="Q35" s="895" t="s">
        <v>510</v>
      </c>
      <c r="R35" s="214"/>
      <c r="S35" s="233"/>
      <c r="W35" s="733"/>
      <c r="X35" s="732"/>
      <c r="Y35" s="733"/>
      <c r="Z35" s="733"/>
      <c r="AD35" s="246"/>
      <c r="BV35" s="238"/>
      <c r="BW35" s="238"/>
      <c r="BX35" s="238"/>
      <c r="BY35" s="239"/>
      <c r="BZ35" s="239"/>
      <c r="CA35" s="239"/>
      <c r="CB35" s="239"/>
      <c r="CC35" s="239"/>
      <c r="CD35" s="239"/>
      <c r="CE35" s="239"/>
      <c r="CF35" s="239"/>
      <c r="CG35" s="238"/>
      <c r="CH35" s="239"/>
      <c r="CI35" s="239"/>
      <c r="CJ35" s="239"/>
      <c r="CK35" s="239"/>
      <c r="CL35" s="239"/>
      <c r="CM35" s="238"/>
      <c r="CN35" s="238"/>
      <c r="CO35" s="238"/>
      <c r="CP35" s="238"/>
      <c r="CQ35" s="238"/>
      <c r="CR35" s="238"/>
      <c r="CS35" s="238"/>
      <c r="CT35" s="238"/>
      <c r="CU35" s="238"/>
      <c r="CV35" s="240"/>
      <c r="CW35" s="238"/>
      <c r="CX35" s="238"/>
    </row>
    <row r="36" spans="1:102" ht="13.5" customHeight="1">
      <c r="A36" s="262"/>
      <c r="B36" s="891" t="s">
        <v>470</v>
      </c>
      <c r="C36" s="891" t="s">
        <v>611</v>
      </c>
      <c r="D36" s="891" t="s">
        <v>612</v>
      </c>
      <c r="E36" s="861">
        <v>248113.56</v>
      </c>
      <c r="F36" s="861"/>
      <c r="G36" s="861">
        <f t="shared" si="0"/>
        <v>248113.56</v>
      </c>
      <c r="H36" s="862">
        <f t="shared" si="1"/>
        <v>3.1639090287917747E-2</v>
      </c>
      <c r="I36" s="861"/>
      <c r="J36" s="861">
        <f t="shared" si="2"/>
        <v>248113.56</v>
      </c>
      <c r="K36" s="861">
        <v>310141.98</v>
      </c>
      <c r="L36" s="861">
        <f t="shared" si="3"/>
        <v>-62028.419999999984</v>
      </c>
      <c r="M36" s="862">
        <f t="shared" si="4"/>
        <v>-0.20000007738391296</v>
      </c>
      <c r="N36" s="892" t="s">
        <v>613</v>
      </c>
      <c r="O36" s="892"/>
      <c r="P36" s="865" t="str">
        <f t="shared" si="5"/>
        <v>否</v>
      </c>
      <c r="Q36" s="894" t="s">
        <v>475</v>
      </c>
      <c r="R36" s="214"/>
      <c r="S36" s="233"/>
      <c r="W36" s="732"/>
      <c r="X36" s="732"/>
      <c r="Y36" s="732"/>
      <c r="Z36" s="732"/>
      <c r="AD36" s="246"/>
      <c r="BV36" s="238"/>
      <c r="BW36" s="238"/>
      <c r="BX36" s="238"/>
      <c r="BY36" s="239"/>
      <c r="BZ36" s="239"/>
      <c r="CA36" s="239"/>
      <c r="CB36" s="239"/>
      <c r="CC36" s="239"/>
      <c r="CD36" s="239"/>
      <c r="CE36" s="239"/>
      <c r="CF36" s="239"/>
      <c r="CG36" s="238"/>
      <c r="CH36" s="239"/>
      <c r="CI36" s="239"/>
      <c r="CJ36" s="239"/>
      <c r="CK36" s="239"/>
      <c r="CL36" s="239"/>
      <c r="CM36" s="238"/>
      <c r="CN36" s="238"/>
      <c r="CO36" s="238"/>
      <c r="CP36" s="238"/>
      <c r="CQ36" s="238"/>
      <c r="CR36" s="238"/>
      <c r="CS36" s="238"/>
      <c r="CT36" s="238"/>
      <c r="CU36" s="238"/>
      <c r="CV36" s="240"/>
      <c r="CW36" s="238"/>
      <c r="CX36" s="238"/>
    </row>
    <row r="37" spans="1:102" ht="12.75" customHeight="1">
      <c r="A37" s="262"/>
      <c r="B37" s="891" t="s">
        <v>470</v>
      </c>
      <c r="C37" s="891" t="s">
        <v>614</v>
      </c>
      <c r="D37" s="891" t="s">
        <v>615</v>
      </c>
      <c r="E37" s="861">
        <v>207269.62</v>
      </c>
      <c r="F37" s="861"/>
      <c r="G37" s="861">
        <f t="shared" si="0"/>
        <v>207269.62</v>
      </c>
      <c r="H37" s="862">
        <f t="shared" si="1"/>
        <v>2.6430728820796417E-2</v>
      </c>
      <c r="I37" s="861"/>
      <c r="J37" s="861">
        <f t="shared" si="2"/>
        <v>207269.62</v>
      </c>
      <c r="K37" s="861">
        <v>924.84</v>
      </c>
      <c r="L37" s="861">
        <f t="shared" si="3"/>
        <v>206344.78</v>
      </c>
      <c r="M37" s="862">
        <f t="shared" si="4"/>
        <v>223.11403053501147</v>
      </c>
      <c r="N37" s="892" t="s">
        <v>601</v>
      </c>
      <c r="O37" s="892"/>
      <c r="P37" s="865" t="str">
        <f t="shared" si="5"/>
        <v>否</v>
      </c>
      <c r="Q37" s="894" t="s">
        <v>475</v>
      </c>
      <c r="R37" s="214"/>
      <c r="S37" s="233"/>
      <c r="W37" s="732"/>
      <c r="X37" s="732"/>
      <c r="Y37" s="732"/>
      <c r="Z37" s="732"/>
      <c r="AD37" s="246"/>
      <c r="BV37" s="238"/>
      <c r="BW37" s="238"/>
      <c r="BX37" s="238"/>
      <c r="BY37" s="239"/>
      <c r="BZ37" s="239"/>
      <c r="CA37" s="239"/>
      <c r="CB37" s="239"/>
      <c r="CC37" s="239"/>
      <c r="CD37" s="239"/>
      <c r="CE37" s="239"/>
      <c r="CF37" s="239"/>
      <c r="CG37" s="238"/>
      <c r="CH37" s="239"/>
      <c r="CI37" s="239"/>
      <c r="CJ37" s="239"/>
      <c r="CK37" s="239"/>
      <c r="CL37" s="239"/>
      <c r="CM37" s="238"/>
      <c r="CN37" s="238"/>
      <c r="CO37" s="238"/>
      <c r="CP37" s="238"/>
      <c r="CQ37" s="238"/>
      <c r="CR37" s="238"/>
      <c r="CS37" s="238"/>
      <c r="CT37" s="238"/>
      <c r="CU37" s="238"/>
      <c r="CV37" s="240"/>
      <c r="CW37" s="238"/>
      <c r="CX37" s="238"/>
    </row>
    <row r="38" spans="1:102" ht="12.75" customHeight="1">
      <c r="A38" s="262"/>
      <c r="B38" s="891" t="s">
        <v>470</v>
      </c>
      <c r="C38" s="891" t="s">
        <v>616</v>
      </c>
      <c r="D38" s="891" t="s">
        <v>617</v>
      </c>
      <c r="E38" s="861">
        <v>203363.02</v>
      </c>
      <c r="F38" s="861"/>
      <c r="G38" s="861">
        <f t="shared" si="0"/>
        <v>203363.02</v>
      </c>
      <c r="H38" s="862">
        <f t="shared" si="1"/>
        <v>2.5932564713527232E-2</v>
      </c>
      <c r="I38" s="861"/>
      <c r="J38" s="861">
        <f t="shared" si="2"/>
        <v>203363.02</v>
      </c>
      <c r="K38" s="861">
        <v>209036.255</v>
      </c>
      <c r="L38" s="861">
        <f t="shared" si="3"/>
        <v>-5673.2350000000151</v>
      </c>
      <c r="M38" s="862">
        <f t="shared" si="4"/>
        <v>-2.7139957133273437E-2</v>
      </c>
      <c r="N38" s="892" t="s">
        <v>473</v>
      </c>
      <c r="O38" s="892"/>
      <c r="P38" s="865" t="str">
        <f t="shared" si="5"/>
        <v>否</v>
      </c>
      <c r="Q38" s="489" t="s">
        <v>475</v>
      </c>
      <c r="R38" s="214"/>
      <c r="S38" s="233"/>
      <c r="W38" s="732"/>
      <c r="X38" s="732"/>
      <c r="Y38" s="732"/>
      <c r="Z38" s="732"/>
      <c r="AD38" s="246"/>
      <c r="BV38" s="238"/>
      <c r="BW38" s="238"/>
      <c r="BX38" s="238"/>
      <c r="BY38" s="239"/>
      <c r="BZ38" s="239"/>
      <c r="CA38" s="239"/>
      <c r="CB38" s="239"/>
      <c r="CC38" s="239"/>
      <c r="CD38" s="239"/>
      <c r="CE38" s="239"/>
      <c r="CF38" s="239"/>
      <c r="CG38" s="238"/>
      <c r="CH38" s="239"/>
      <c r="CI38" s="239"/>
      <c r="CJ38" s="239"/>
      <c r="CK38" s="239"/>
      <c r="CL38" s="239"/>
      <c r="CM38" s="238"/>
      <c r="CN38" s="238"/>
      <c r="CO38" s="238"/>
      <c r="CP38" s="238"/>
      <c r="CQ38" s="238"/>
      <c r="CR38" s="238"/>
      <c r="CS38" s="238"/>
      <c r="CT38" s="238"/>
      <c r="CU38" s="238"/>
      <c r="CV38" s="240"/>
      <c r="CW38" s="238"/>
      <c r="CX38" s="238"/>
    </row>
    <row r="39" spans="1:102" ht="12.75" customHeight="1">
      <c r="A39" s="262"/>
      <c r="B39" s="891" t="s">
        <v>470</v>
      </c>
      <c r="C39" s="891" t="s">
        <v>618</v>
      </c>
      <c r="D39" s="891" t="s">
        <v>619</v>
      </c>
      <c r="E39" s="861">
        <v>192453</v>
      </c>
      <c r="F39" s="861"/>
      <c r="G39" s="861">
        <f t="shared" si="0"/>
        <v>192453</v>
      </c>
      <c r="H39" s="862">
        <f t="shared" si="1"/>
        <v>2.4541334392125257E-2</v>
      </c>
      <c r="I39" s="861"/>
      <c r="J39" s="861">
        <f t="shared" si="2"/>
        <v>192453</v>
      </c>
      <c r="K39" s="861">
        <v>192121.24</v>
      </c>
      <c r="L39" s="861">
        <f t="shared" si="3"/>
        <v>331.76000000000931</v>
      </c>
      <c r="M39" s="862">
        <f t="shared" si="4"/>
        <v>1.7268262478422965E-3</v>
      </c>
      <c r="N39" s="892"/>
      <c r="O39" s="892"/>
      <c r="P39" s="865" t="str">
        <f t="shared" si="5"/>
        <v>否</v>
      </c>
      <c r="Q39" s="894" t="s">
        <v>475</v>
      </c>
      <c r="R39" s="214"/>
      <c r="S39" s="233"/>
      <c r="W39" s="732"/>
      <c r="X39" s="732"/>
      <c r="Y39" s="732"/>
      <c r="Z39" s="732"/>
      <c r="AD39" s="246"/>
      <c r="BV39" s="238"/>
      <c r="BW39" s="238"/>
      <c r="BX39" s="238"/>
      <c r="BY39" s="239"/>
      <c r="BZ39" s="239"/>
      <c r="CA39" s="239"/>
      <c r="CB39" s="239"/>
      <c r="CC39" s="239"/>
      <c r="CD39" s="239"/>
      <c r="CE39" s="239"/>
      <c r="CF39" s="239"/>
      <c r="CG39" s="238"/>
      <c r="CH39" s="239"/>
      <c r="CI39" s="239"/>
      <c r="CJ39" s="239"/>
      <c r="CK39" s="239"/>
      <c r="CL39" s="239"/>
      <c r="CM39" s="238"/>
      <c r="CN39" s="238"/>
      <c r="CO39" s="238"/>
      <c r="CP39" s="238"/>
      <c r="CQ39" s="238"/>
      <c r="CR39" s="238"/>
      <c r="CS39" s="238"/>
      <c r="CT39" s="238"/>
      <c r="CU39" s="238"/>
      <c r="CV39" s="240"/>
      <c r="CW39" s="238"/>
      <c r="CX39" s="238"/>
    </row>
    <row r="40" spans="1:102" ht="12.75" customHeight="1">
      <c r="A40" s="262"/>
      <c r="B40" s="891" t="s">
        <v>470</v>
      </c>
      <c r="C40" s="891" t="s">
        <v>620</v>
      </c>
      <c r="D40" s="891" t="s">
        <v>493</v>
      </c>
      <c r="E40" s="861">
        <v>170710.07</v>
      </c>
      <c r="F40" s="861"/>
      <c r="G40" s="861">
        <f t="shared" si="0"/>
        <v>170710.07</v>
      </c>
      <c r="H40" s="862">
        <f t="shared" si="1"/>
        <v>2.1768706707472007E-2</v>
      </c>
      <c r="I40" s="861"/>
      <c r="J40" s="861">
        <f t="shared" si="2"/>
        <v>170710.07</v>
      </c>
      <c r="K40" s="861">
        <v>192332.49</v>
      </c>
      <c r="L40" s="861">
        <f t="shared" si="3"/>
        <v>-21622.419999999984</v>
      </c>
      <c r="M40" s="862">
        <f t="shared" si="4"/>
        <v>-0.11242208739667429</v>
      </c>
      <c r="N40" s="892" t="s">
        <v>473</v>
      </c>
      <c r="O40" s="892"/>
      <c r="P40" s="865" t="str">
        <f t="shared" si="5"/>
        <v>否</v>
      </c>
      <c r="Q40" s="489" t="s">
        <v>475</v>
      </c>
      <c r="R40" s="214"/>
      <c r="S40" s="233"/>
      <c r="W40" s="732"/>
      <c r="X40" s="732"/>
      <c r="Y40" s="732"/>
      <c r="Z40" s="732"/>
      <c r="AD40" s="246"/>
      <c r="BV40" s="238"/>
      <c r="BW40" s="238"/>
      <c r="BX40" s="238"/>
      <c r="BY40" s="239"/>
      <c r="BZ40" s="239"/>
      <c r="CA40" s="239"/>
      <c r="CB40" s="239"/>
      <c r="CC40" s="239"/>
      <c r="CD40" s="239"/>
      <c r="CE40" s="239"/>
      <c r="CF40" s="239"/>
      <c r="CG40" s="238"/>
      <c r="CH40" s="239"/>
      <c r="CI40" s="239"/>
      <c r="CJ40" s="239"/>
      <c r="CK40" s="239"/>
      <c r="CL40" s="239"/>
      <c r="CM40" s="238"/>
      <c r="CN40" s="238"/>
      <c r="CO40" s="238"/>
      <c r="CP40" s="238"/>
      <c r="CQ40" s="238"/>
      <c r="CR40" s="238"/>
      <c r="CS40" s="238"/>
      <c r="CT40" s="238"/>
      <c r="CU40" s="238"/>
      <c r="CV40" s="240"/>
      <c r="CW40" s="238"/>
      <c r="CX40" s="238"/>
    </row>
    <row r="41" spans="1:102" ht="12.75" customHeight="1">
      <c r="A41" s="262"/>
      <c r="B41" s="891" t="s">
        <v>470</v>
      </c>
      <c r="C41" s="891" t="s">
        <v>621</v>
      </c>
      <c r="D41" s="891" t="s">
        <v>505</v>
      </c>
      <c r="E41" s="861">
        <v>147964.75</v>
      </c>
      <c r="F41" s="861"/>
      <c r="G41" s="861">
        <f t="shared" si="0"/>
        <v>147964.75</v>
      </c>
      <c r="H41" s="862">
        <f t="shared" si="1"/>
        <v>1.8868255667603081E-2</v>
      </c>
      <c r="I41" s="861"/>
      <c r="J41" s="861">
        <f t="shared" si="2"/>
        <v>147964.75</v>
      </c>
      <c r="K41" s="861">
        <v>143559.64499999999</v>
      </c>
      <c r="L41" s="861">
        <f t="shared" si="3"/>
        <v>4405.1050000000105</v>
      </c>
      <c r="M41" s="862">
        <f t="shared" si="4"/>
        <v>3.0684841830028283E-2</v>
      </c>
      <c r="N41" s="892"/>
      <c r="O41" s="892"/>
      <c r="P41" s="865" t="str">
        <f t="shared" si="5"/>
        <v>否</v>
      </c>
      <c r="Q41" s="894" t="s">
        <v>475</v>
      </c>
      <c r="R41" s="214"/>
      <c r="S41" s="233"/>
      <c r="W41" s="732"/>
      <c r="X41" s="732"/>
      <c r="Y41" s="732"/>
      <c r="Z41" s="732"/>
      <c r="AD41" s="246"/>
      <c r="BV41" s="238"/>
      <c r="BW41" s="238"/>
      <c r="BX41" s="238"/>
      <c r="BY41" s="239"/>
      <c r="BZ41" s="239"/>
      <c r="CA41" s="239"/>
      <c r="CB41" s="239"/>
      <c r="CC41" s="239"/>
      <c r="CD41" s="239"/>
      <c r="CE41" s="239"/>
      <c r="CF41" s="239"/>
      <c r="CG41" s="238"/>
      <c r="CH41" s="239"/>
      <c r="CI41" s="239"/>
      <c r="CJ41" s="239"/>
      <c r="CK41" s="239"/>
      <c r="CL41" s="239"/>
      <c r="CM41" s="238"/>
      <c r="CN41" s="238"/>
      <c r="CO41" s="238"/>
      <c r="CP41" s="238"/>
      <c r="CQ41" s="238"/>
      <c r="CR41" s="238"/>
      <c r="CS41" s="238"/>
      <c r="CT41" s="238"/>
      <c r="CU41" s="238"/>
      <c r="CV41" s="240"/>
      <c r="CW41" s="238"/>
      <c r="CX41" s="238"/>
    </row>
    <row r="42" spans="1:102" ht="12.75" customHeight="1">
      <c r="A42" s="262"/>
      <c r="B42" s="891" t="s">
        <v>470</v>
      </c>
      <c r="C42" s="891" t="s">
        <v>622</v>
      </c>
      <c r="D42" s="891" t="s">
        <v>483</v>
      </c>
      <c r="E42" s="861">
        <v>131453.26999999999</v>
      </c>
      <c r="F42" s="861"/>
      <c r="G42" s="861">
        <f t="shared" si="0"/>
        <v>131453.26999999999</v>
      </c>
      <c r="H42" s="862">
        <f t="shared" si="1"/>
        <v>1.6762735088610346E-2</v>
      </c>
      <c r="I42" s="861"/>
      <c r="J42" s="861">
        <f t="shared" si="2"/>
        <v>131453.26999999999</v>
      </c>
      <c r="K42" s="861">
        <v>25717.98</v>
      </c>
      <c r="L42" s="861">
        <f t="shared" si="3"/>
        <v>105735.29</v>
      </c>
      <c r="M42" s="862">
        <f t="shared" si="4"/>
        <v>4.1113372823215508</v>
      </c>
      <c r="N42" s="892"/>
      <c r="O42" s="892"/>
      <c r="P42" s="865" t="str">
        <f t="shared" si="5"/>
        <v>否</v>
      </c>
      <c r="Q42" s="894" t="s">
        <v>475</v>
      </c>
      <c r="R42" s="214"/>
      <c r="S42" s="233"/>
      <c r="W42" s="732"/>
      <c r="X42" s="732"/>
      <c r="Y42" s="732"/>
      <c r="Z42" s="732"/>
      <c r="AD42" s="246"/>
      <c r="BV42" s="238"/>
      <c r="BW42" s="238"/>
      <c r="BX42" s="238"/>
      <c r="BY42" s="239"/>
      <c r="BZ42" s="239"/>
      <c r="CA42" s="239"/>
      <c r="CB42" s="239"/>
      <c r="CC42" s="239"/>
      <c r="CD42" s="239"/>
      <c r="CE42" s="239"/>
      <c r="CF42" s="239"/>
      <c r="CG42" s="238"/>
      <c r="CH42" s="239"/>
      <c r="CI42" s="239"/>
      <c r="CJ42" s="239"/>
      <c r="CK42" s="239"/>
      <c r="CL42" s="239"/>
      <c r="CM42" s="238"/>
      <c r="CN42" s="238"/>
      <c r="CO42" s="238"/>
      <c r="CP42" s="238"/>
      <c r="CQ42" s="238"/>
      <c r="CR42" s="238"/>
      <c r="CS42" s="238"/>
      <c r="CT42" s="238"/>
      <c r="CU42" s="238"/>
      <c r="CV42" s="240"/>
      <c r="CW42" s="238"/>
      <c r="CX42" s="238"/>
    </row>
    <row r="43" spans="1:102" ht="12.75" customHeight="1">
      <c r="A43" s="262"/>
      <c r="B43" s="891" t="s">
        <v>470</v>
      </c>
      <c r="C43" s="891" t="s">
        <v>623</v>
      </c>
      <c r="D43" s="891" t="s">
        <v>624</v>
      </c>
      <c r="E43" s="861">
        <v>125820</v>
      </c>
      <c r="F43" s="861"/>
      <c r="G43" s="861">
        <f t="shared" si="0"/>
        <v>125820</v>
      </c>
      <c r="H43" s="862">
        <f t="shared" si="1"/>
        <v>1.6044388464805433E-2</v>
      </c>
      <c r="I43" s="861"/>
      <c r="J43" s="861">
        <f t="shared" si="2"/>
        <v>125820</v>
      </c>
      <c r="K43" s="861">
        <v>99000</v>
      </c>
      <c r="L43" s="861">
        <f t="shared" si="3"/>
        <v>26820</v>
      </c>
      <c r="M43" s="862">
        <f t="shared" si="4"/>
        <v>0.27090909090909093</v>
      </c>
      <c r="N43" s="892"/>
      <c r="O43" s="892"/>
      <c r="P43" s="865" t="str">
        <f t="shared" si="5"/>
        <v>否</v>
      </c>
      <c r="Q43" s="894" t="s">
        <v>475</v>
      </c>
      <c r="R43" s="214"/>
      <c r="S43" s="233"/>
      <c r="W43" s="732"/>
      <c r="X43" s="732"/>
      <c r="Y43" s="732"/>
      <c r="Z43" s="732"/>
      <c r="AD43" s="246"/>
      <c r="BV43" s="238"/>
      <c r="BW43" s="238"/>
      <c r="BX43" s="238"/>
      <c r="BY43" s="239"/>
      <c r="BZ43" s="239"/>
      <c r="CA43" s="239"/>
      <c r="CB43" s="239"/>
      <c r="CC43" s="239"/>
      <c r="CD43" s="239"/>
      <c r="CE43" s="239"/>
      <c r="CF43" s="239"/>
      <c r="CG43" s="238"/>
      <c r="CH43" s="239"/>
      <c r="CI43" s="239"/>
      <c r="CJ43" s="239"/>
      <c r="CK43" s="239"/>
      <c r="CL43" s="239"/>
      <c r="CM43" s="238"/>
      <c r="CN43" s="238"/>
      <c r="CO43" s="238"/>
      <c r="CP43" s="238"/>
      <c r="CQ43" s="238"/>
      <c r="CR43" s="238"/>
      <c r="CS43" s="238"/>
      <c r="CT43" s="238"/>
      <c r="CU43" s="238"/>
      <c r="CV43" s="240"/>
      <c r="CW43" s="238"/>
      <c r="CX43" s="238"/>
    </row>
    <row r="44" spans="1:102" ht="12.75" customHeight="1">
      <c r="A44" s="262"/>
      <c r="B44" s="891" t="s">
        <v>470</v>
      </c>
      <c r="C44" s="891" t="s">
        <v>625</v>
      </c>
      <c r="D44" s="891" t="s">
        <v>626</v>
      </c>
      <c r="E44" s="861">
        <v>90849.06</v>
      </c>
      <c r="F44" s="861"/>
      <c r="G44" s="861">
        <f t="shared" si="0"/>
        <v>90849.06</v>
      </c>
      <c r="H44" s="862">
        <f t="shared" si="1"/>
        <v>1.1584943652061808E-2</v>
      </c>
      <c r="I44" s="861"/>
      <c r="J44" s="861">
        <f t="shared" si="2"/>
        <v>90849.06</v>
      </c>
      <c r="K44" s="861">
        <v>84150.94</v>
      </c>
      <c r="L44" s="861">
        <f t="shared" si="3"/>
        <v>6698.1199999999953</v>
      </c>
      <c r="M44" s="862">
        <f t="shared" si="4"/>
        <v>7.9596496485957194E-2</v>
      </c>
      <c r="N44" s="892"/>
      <c r="O44" s="892"/>
      <c r="P44" s="865" t="str">
        <f t="shared" si="5"/>
        <v>否</v>
      </c>
      <c r="Q44" s="894" t="s">
        <v>475</v>
      </c>
      <c r="R44" s="214"/>
      <c r="S44" s="233"/>
      <c r="W44" s="732"/>
      <c r="X44" s="732"/>
      <c r="Y44" s="732"/>
      <c r="Z44" s="732"/>
      <c r="AD44" s="246"/>
      <c r="BV44" s="238"/>
      <c r="BW44" s="238"/>
      <c r="BX44" s="238"/>
      <c r="BY44" s="239"/>
      <c r="BZ44" s="239"/>
      <c r="CA44" s="239"/>
      <c r="CB44" s="239"/>
      <c r="CC44" s="239"/>
      <c r="CD44" s="239"/>
      <c r="CE44" s="239"/>
      <c r="CF44" s="239"/>
      <c r="CG44" s="238"/>
      <c r="CH44" s="239"/>
      <c r="CI44" s="239"/>
      <c r="CJ44" s="239"/>
      <c r="CK44" s="239"/>
      <c r="CL44" s="239"/>
      <c r="CM44" s="238"/>
      <c r="CN44" s="238"/>
      <c r="CO44" s="238"/>
      <c r="CP44" s="238"/>
      <c r="CQ44" s="238"/>
      <c r="CR44" s="238"/>
      <c r="CS44" s="238"/>
      <c r="CT44" s="238"/>
      <c r="CU44" s="238"/>
      <c r="CV44" s="240"/>
      <c r="CW44" s="238"/>
      <c r="CX44" s="238"/>
    </row>
    <row r="45" spans="1:102" ht="12.75" customHeight="1">
      <c r="A45" s="262"/>
      <c r="B45" s="891" t="s">
        <v>470</v>
      </c>
      <c r="C45" s="891" t="s">
        <v>627</v>
      </c>
      <c r="D45" s="896" t="s">
        <v>628</v>
      </c>
      <c r="E45" s="861">
        <v>83407.77</v>
      </c>
      <c r="F45" s="861"/>
      <c r="G45" s="861">
        <f t="shared" si="0"/>
        <v>83407.77</v>
      </c>
      <c r="H45" s="862">
        <f t="shared" si="1"/>
        <v>1.0636040874766687E-2</v>
      </c>
      <c r="I45" s="861"/>
      <c r="J45" s="861">
        <f t="shared" si="2"/>
        <v>83407.77</v>
      </c>
      <c r="K45" s="861">
        <v>86987.625</v>
      </c>
      <c r="L45" s="861">
        <f t="shared" si="3"/>
        <v>-3579.8549999999959</v>
      </c>
      <c r="M45" s="862">
        <f t="shared" si="4"/>
        <v>-4.1153612367276333E-2</v>
      </c>
      <c r="N45" s="892"/>
      <c r="O45" s="892"/>
      <c r="P45" s="865" t="str">
        <f t="shared" si="5"/>
        <v>否</v>
      </c>
      <c r="Q45" s="894" t="s">
        <v>475</v>
      </c>
      <c r="R45" s="214"/>
      <c r="S45" s="233"/>
      <c r="W45" s="732"/>
      <c r="X45" s="732"/>
      <c r="Y45" s="732"/>
      <c r="Z45" s="732"/>
      <c r="AD45" s="246"/>
      <c r="BV45" s="238"/>
      <c r="BW45" s="238"/>
      <c r="BX45" s="238"/>
      <c r="BY45" s="239"/>
      <c r="BZ45" s="239"/>
      <c r="CA45" s="239"/>
      <c r="CB45" s="239"/>
      <c r="CC45" s="239"/>
      <c r="CD45" s="239"/>
      <c r="CE45" s="239"/>
      <c r="CF45" s="239"/>
      <c r="CG45" s="238"/>
      <c r="CH45" s="239"/>
      <c r="CI45" s="239"/>
      <c r="CJ45" s="239"/>
      <c r="CK45" s="239"/>
      <c r="CL45" s="239"/>
      <c r="CM45" s="238"/>
      <c r="CN45" s="238"/>
      <c r="CO45" s="238"/>
      <c r="CP45" s="238"/>
      <c r="CQ45" s="238"/>
      <c r="CR45" s="238"/>
      <c r="CS45" s="238"/>
      <c r="CT45" s="238"/>
      <c r="CU45" s="238"/>
      <c r="CV45" s="240"/>
      <c r="CW45" s="238"/>
      <c r="CX45" s="238"/>
    </row>
    <row r="46" spans="1:102" ht="12.75" customHeight="1">
      <c r="A46" s="262"/>
      <c r="B46" s="891" t="s">
        <v>470</v>
      </c>
      <c r="C46" s="891" t="s">
        <v>629</v>
      </c>
      <c r="D46" s="891" t="s">
        <v>630</v>
      </c>
      <c r="E46" s="861">
        <v>66292.649999999994</v>
      </c>
      <c r="F46" s="861"/>
      <c r="G46" s="861">
        <f t="shared" si="0"/>
        <v>66292.649999999994</v>
      </c>
      <c r="H46" s="862">
        <f t="shared" si="1"/>
        <v>8.4535449766442831E-3</v>
      </c>
      <c r="I46" s="861"/>
      <c r="J46" s="861">
        <f t="shared" si="2"/>
        <v>66292.649999999994</v>
      </c>
      <c r="K46" s="861">
        <v>8106.51</v>
      </c>
      <c r="L46" s="861">
        <f t="shared" si="3"/>
        <v>58186.139999999992</v>
      </c>
      <c r="M46" s="862">
        <f t="shared" si="4"/>
        <v>7.1777053257196979</v>
      </c>
      <c r="N46" s="892"/>
      <c r="O46" s="892"/>
      <c r="P46" s="865" t="str">
        <f t="shared" si="5"/>
        <v>否</v>
      </c>
      <c r="Q46" s="894" t="s">
        <v>475</v>
      </c>
      <c r="R46" s="214"/>
      <c r="S46" s="233"/>
      <c r="W46" s="734"/>
      <c r="X46" s="732"/>
      <c r="Y46" s="734"/>
      <c r="Z46" s="734"/>
      <c r="AD46" s="246"/>
      <c r="BV46" s="238"/>
      <c r="BW46" s="238"/>
      <c r="BX46" s="238"/>
      <c r="BY46" s="239"/>
      <c r="BZ46" s="239"/>
      <c r="CA46" s="239"/>
      <c r="CB46" s="239"/>
      <c r="CC46" s="239"/>
      <c r="CD46" s="239"/>
      <c r="CE46" s="239"/>
      <c r="CF46" s="239"/>
      <c r="CG46" s="238"/>
      <c r="CH46" s="239"/>
      <c r="CI46" s="239"/>
      <c r="CJ46" s="239"/>
      <c r="CK46" s="239"/>
      <c r="CL46" s="239"/>
      <c r="CM46" s="238"/>
      <c r="CN46" s="238"/>
      <c r="CO46" s="238"/>
      <c r="CP46" s="238"/>
      <c r="CQ46" s="238"/>
      <c r="CR46" s="238"/>
      <c r="CS46" s="238"/>
      <c r="CT46" s="238"/>
      <c r="CU46" s="238"/>
      <c r="CV46" s="240"/>
      <c r="CW46" s="238"/>
      <c r="CX46" s="238"/>
    </row>
    <row r="47" spans="1:102" ht="12.75" customHeight="1">
      <c r="A47" s="262"/>
      <c r="B47" s="891" t="s">
        <v>470</v>
      </c>
      <c r="C47" s="891" t="s">
        <v>631</v>
      </c>
      <c r="D47" s="891" t="s">
        <v>499</v>
      </c>
      <c r="E47" s="861">
        <v>62920.29</v>
      </c>
      <c r="F47" s="861"/>
      <c r="G47" s="861">
        <f t="shared" si="0"/>
        <v>62920.29</v>
      </c>
      <c r="H47" s="862">
        <f t="shared" si="1"/>
        <v>8.0235063986505532E-3</v>
      </c>
      <c r="I47" s="861"/>
      <c r="J47" s="861">
        <f t="shared" si="2"/>
        <v>62920.29</v>
      </c>
      <c r="K47" s="861">
        <v>47299.904999999999</v>
      </c>
      <c r="L47" s="861">
        <f t="shared" si="3"/>
        <v>15620.385000000002</v>
      </c>
      <c r="M47" s="862">
        <f t="shared" si="4"/>
        <v>0.33024136094987933</v>
      </c>
      <c r="N47" s="892" t="s">
        <v>473</v>
      </c>
      <c r="O47" s="892"/>
      <c r="P47" s="865" t="str">
        <f t="shared" si="5"/>
        <v>否</v>
      </c>
      <c r="Q47" s="489" t="s">
        <v>475</v>
      </c>
      <c r="R47" s="214"/>
      <c r="S47" s="233"/>
      <c r="W47" s="734"/>
      <c r="X47" s="732"/>
      <c r="Y47" s="734"/>
      <c r="Z47" s="734"/>
      <c r="AD47" s="246"/>
      <c r="BV47" s="238"/>
      <c r="BW47" s="238"/>
      <c r="BX47" s="238"/>
      <c r="BY47" s="239"/>
      <c r="BZ47" s="239"/>
      <c r="CA47" s="239"/>
      <c r="CB47" s="239"/>
      <c r="CC47" s="239"/>
      <c r="CD47" s="239"/>
      <c r="CE47" s="239"/>
      <c r="CF47" s="239"/>
      <c r="CG47" s="238"/>
      <c r="CH47" s="239"/>
      <c r="CI47" s="239"/>
      <c r="CJ47" s="239"/>
      <c r="CK47" s="239"/>
      <c r="CL47" s="239"/>
      <c r="CM47" s="238"/>
      <c r="CN47" s="238"/>
      <c r="CO47" s="238"/>
      <c r="CP47" s="238"/>
      <c r="CQ47" s="238"/>
      <c r="CR47" s="238"/>
      <c r="CS47" s="238"/>
      <c r="CT47" s="238"/>
      <c r="CU47" s="238"/>
      <c r="CV47" s="240"/>
      <c r="CW47" s="238"/>
      <c r="CX47" s="238"/>
    </row>
    <row r="48" spans="1:102" ht="12.75" customHeight="1">
      <c r="A48" s="262"/>
      <c r="B48" s="891" t="s">
        <v>470</v>
      </c>
      <c r="C48" s="891" t="s">
        <v>632</v>
      </c>
      <c r="D48" s="891" t="s">
        <v>633</v>
      </c>
      <c r="E48" s="861">
        <v>51210.52</v>
      </c>
      <c r="F48" s="861"/>
      <c r="G48" s="861">
        <f t="shared" si="0"/>
        <v>51210.52</v>
      </c>
      <c r="H48" s="862">
        <f t="shared" si="1"/>
        <v>6.5302930882585267E-3</v>
      </c>
      <c r="I48" s="861"/>
      <c r="J48" s="861">
        <f t="shared" si="2"/>
        <v>51210.52</v>
      </c>
      <c r="K48" s="861">
        <v>50309.58</v>
      </c>
      <c r="L48" s="861">
        <f t="shared" si="3"/>
        <v>900.93999999999505</v>
      </c>
      <c r="M48" s="862">
        <f t="shared" si="4"/>
        <v>1.7907921314389726E-2</v>
      </c>
      <c r="N48" s="892"/>
      <c r="O48" s="892"/>
      <c r="P48" s="865" t="str">
        <f t="shared" si="5"/>
        <v>否</v>
      </c>
      <c r="Q48" s="894" t="s">
        <v>475</v>
      </c>
      <c r="R48" s="214"/>
      <c r="S48" s="233"/>
      <c r="W48" s="734"/>
      <c r="X48" s="732"/>
      <c r="Y48" s="734"/>
      <c r="Z48" s="734"/>
      <c r="AD48" s="246"/>
      <c r="BV48" s="238"/>
      <c r="BW48" s="238"/>
      <c r="BX48" s="238"/>
      <c r="BY48" s="239"/>
      <c r="BZ48" s="239"/>
      <c r="CA48" s="239"/>
      <c r="CB48" s="239"/>
      <c r="CC48" s="239"/>
      <c r="CD48" s="239"/>
      <c r="CE48" s="239"/>
      <c r="CF48" s="239"/>
      <c r="CG48" s="238"/>
      <c r="CH48" s="239"/>
      <c r="CI48" s="239"/>
      <c r="CJ48" s="239"/>
      <c r="CK48" s="239"/>
      <c r="CL48" s="239"/>
      <c r="CM48" s="238"/>
      <c r="CN48" s="238"/>
      <c r="CO48" s="238"/>
      <c r="CP48" s="238"/>
      <c r="CQ48" s="238"/>
      <c r="CR48" s="238"/>
      <c r="CS48" s="238"/>
      <c r="CT48" s="238"/>
      <c r="CU48" s="238"/>
      <c r="CV48" s="240"/>
      <c r="CW48" s="238"/>
      <c r="CX48" s="238"/>
    </row>
    <row r="49" spans="1:102" ht="12.75" customHeight="1">
      <c r="A49" s="262"/>
      <c r="B49" s="891" t="s">
        <v>470</v>
      </c>
      <c r="C49" s="891" t="s">
        <v>634</v>
      </c>
      <c r="D49" s="891" t="s">
        <v>635</v>
      </c>
      <c r="E49" s="861">
        <v>45000</v>
      </c>
      <c r="F49" s="861"/>
      <c r="G49" s="861">
        <f t="shared" si="0"/>
        <v>45000</v>
      </c>
      <c r="H49" s="862">
        <f t="shared" si="1"/>
        <v>5.7383363608030872E-3</v>
      </c>
      <c r="I49" s="861"/>
      <c r="J49" s="861">
        <f t="shared" si="2"/>
        <v>45000</v>
      </c>
      <c r="K49" s="861">
        <v>43383.72</v>
      </c>
      <c r="L49" s="861">
        <f t="shared" si="3"/>
        <v>1616.2799999999988</v>
      </c>
      <c r="M49" s="862">
        <f t="shared" si="4"/>
        <v>3.7255449740132909E-2</v>
      </c>
      <c r="N49" s="892"/>
      <c r="O49" s="892"/>
      <c r="P49" s="865" t="str">
        <f t="shared" si="5"/>
        <v>否</v>
      </c>
      <c r="Q49" s="894" t="s">
        <v>475</v>
      </c>
      <c r="R49" s="214"/>
      <c r="S49" s="233"/>
      <c r="W49" s="734"/>
      <c r="X49" s="732"/>
      <c r="Y49" s="734"/>
      <c r="Z49" s="734"/>
      <c r="AD49" s="246"/>
      <c r="BV49" s="238"/>
      <c r="BW49" s="238"/>
      <c r="BX49" s="238"/>
      <c r="BY49" s="239"/>
      <c r="BZ49" s="239"/>
      <c r="CA49" s="239"/>
      <c r="CB49" s="239"/>
      <c r="CC49" s="239"/>
      <c r="CD49" s="239"/>
      <c r="CE49" s="239"/>
      <c r="CF49" s="239"/>
      <c r="CG49" s="238"/>
      <c r="CH49" s="239"/>
      <c r="CI49" s="239"/>
      <c r="CJ49" s="239"/>
      <c r="CK49" s="239"/>
      <c r="CL49" s="239"/>
      <c r="CM49" s="238"/>
      <c r="CN49" s="238"/>
      <c r="CO49" s="238"/>
      <c r="CP49" s="238"/>
      <c r="CQ49" s="238"/>
      <c r="CR49" s="238"/>
      <c r="CS49" s="238"/>
      <c r="CT49" s="238"/>
      <c r="CU49" s="238"/>
      <c r="CV49" s="240"/>
      <c r="CW49" s="238"/>
      <c r="CX49" s="238"/>
    </row>
    <row r="50" spans="1:102" ht="12.75" customHeight="1">
      <c r="A50" s="262"/>
      <c r="B50" s="891" t="s">
        <v>470</v>
      </c>
      <c r="C50" s="891" t="s">
        <v>636</v>
      </c>
      <c r="D50" s="891" t="s">
        <v>637</v>
      </c>
      <c r="E50" s="861">
        <v>44780.45</v>
      </c>
      <c r="F50" s="861"/>
      <c r="G50" s="861">
        <f t="shared" si="0"/>
        <v>44780.45</v>
      </c>
      <c r="H50" s="862">
        <f t="shared" si="1"/>
        <v>5.7103396552916578E-3</v>
      </c>
      <c r="I50" s="861"/>
      <c r="J50" s="861">
        <f t="shared" si="2"/>
        <v>44780.45</v>
      </c>
      <c r="K50" s="861">
        <v>14044.8</v>
      </c>
      <c r="L50" s="861">
        <f t="shared" si="3"/>
        <v>30735.649999999998</v>
      </c>
      <c r="M50" s="862">
        <f t="shared" si="4"/>
        <v>2.1884006892230574</v>
      </c>
      <c r="N50" s="892" t="s">
        <v>601</v>
      </c>
      <c r="O50" s="892"/>
      <c r="P50" s="865" t="str">
        <f t="shared" si="5"/>
        <v>否</v>
      </c>
      <c r="Q50" s="894" t="s">
        <v>475</v>
      </c>
      <c r="R50" s="214"/>
      <c r="S50" s="233"/>
      <c r="V50" s="719"/>
      <c r="W50" s="734"/>
      <c r="X50" s="732"/>
      <c r="Y50" s="734"/>
      <c r="Z50" s="734"/>
      <c r="AD50" s="246"/>
      <c r="BV50" s="238"/>
      <c r="BW50" s="238"/>
      <c r="BX50" s="238"/>
      <c r="BY50" s="239"/>
      <c r="BZ50" s="239"/>
      <c r="CA50" s="239"/>
      <c r="CB50" s="239"/>
      <c r="CC50" s="239"/>
      <c r="CD50" s="239"/>
      <c r="CE50" s="239"/>
      <c r="CF50" s="239"/>
      <c r="CG50" s="238"/>
      <c r="CH50" s="239"/>
      <c r="CI50" s="239"/>
      <c r="CJ50" s="239"/>
      <c r="CK50" s="239"/>
      <c r="CL50" s="239"/>
      <c r="CM50" s="238"/>
      <c r="CN50" s="238"/>
      <c r="CO50" s="238"/>
      <c r="CP50" s="238"/>
      <c r="CQ50" s="238"/>
      <c r="CR50" s="238"/>
      <c r="CS50" s="238"/>
      <c r="CT50" s="238"/>
      <c r="CU50" s="238"/>
      <c r="CV50" s="240"/>
      <c r="CW50" s="238"/>
      <c r="CX50" s="238"/>
    </row>
    <row r="51" spans="1:102" ht="12.75" customHeight="1">
      <c r="A51" s="262"/>
      <c r="B51" s="891" t="s">
        <v>470</v>
      </c>
      <c r="C51" s="891" t="s">
        <v>638</v>
      </c>
      <c r="D51" s="891" t="s">
        <v>639</v>
      </c>
      <c r="E51" s="861">
        <v>44354.080000000002</v>
      </c>
      <c r="F51" s="861"/>
      <c r="G51" s="861">
        <f t="shared" si="0"/>
        <v>44354.080000000002</v>
      </c>
      <c r="H51" s="862">
        <f t="shared" si="1"/>
        <v>5.6559695558659777E-3</v>
      </c>
      <c r="I51" s="861"/>
      <c r="J51" s="861">
        <f t="shared" si="2"/>
        <v>44354.080000000002</v>
      </c>
      <c r="K51" s="861">
        <v>42794.42</v>
      </c>
      <c r="L51" s="861">
        <f t="shared" si="3"/>
        <v>1559.6600000000035</v>
      </c>
      <c r="M51" s="862">
        <f t="shared" si="4"/>
        <v>3.6445405732803568E-2</v>
      </c>
      <c r="N51" s="892"/>
      <c r="O51" s="892"/>
      <c r="P51" s="865" t="str">
        <f t="shared" si="5"/>
        <v>否</v>
      </c>
      <c r="Q51" s="894" t="s">
        <v>475</v>
      </c>
      <c r="R51" s="214"/>
      <c r="S51" s="233"/>
      <c r="V51" s="719"/>
      <c r="W51" s="734"/>
      <c r="X51" s="732"/>
      <c r="Y51" s="734"/>
      <c r="Z51" s="734"/>
      <c r="AD51" s="246"/>
      <c r="BV51" s="238"/>
      <c r="BW51" s="238"/>
      <c r="BX51" s="238"/>
      <c r="BY51" s="239"/>
      <c r="BZ51" s="239"/>
      <c r="CA51" s="239"/>
      <c r="CB51" s="239"/>
      <c r="CC51" s="239"/>
      <c r="CD51" s="239"/>
      <c r="CE51" s="239"/>
      <c r="CF51" s="239"/>
      <c r="CG51" s="238"/>
      <c r="CH51" s="239"/>
      <c r="CI51" s="239"/>
      <c r="CJ51" s="239"/>
      <c r="CK51" s="239"/>
      <c r="CL51" s="239"/>
      <c r="CM51" s="238"/>
      <c r="CN51" s="238"/>
      <c r="CO51" s="238"/>
      <c r="CP51" s="238"/>
      <c r="CQ51" s="238"/>
      <c r="CR51" s="238"/>
      <c r="CS51" s="238"/>
      <c r="CT51" s="238"/>
      <c r="CU51" s="238"/>
      <c r="CV51" s="240"/>
      <c r="CW51" s="238"/>
      <c r="CX51" s="238"/>
    </row>
    <row r="52" spans="1:102" ht="12.75" customHeight="1">
      <c r="A52" s="262"/>
      <c r="B52" s="891" t="s">
        <v>470</v>
      </c>
      <c r="C52" s="891" t="s">
        <v>640</v>
      </c>
      <c r="D52" s="891" t="s">
        <v>641</v>
      </c>
      <c r="E52" s="861">
        <v>42193.279999999999</v>
      </c>
      <c r="F52" s="861"/>
      <c r="G52" s="861">
        <f t="shared" si="0"/>
        <v>42193.279999999999</v>
      </c>
      <c r="H52" s="862">
        <f t="shared" si="1"/>
        <v>5.3804273956787928E-3</v>
      </c>
      <c r="I52" s="861"/>
      <c r="J52" s="861">
        <f t="shared" si="2"/>
        <v>42193.279999999999</v>
      </c>
      <c r="K52" s="861">
        <v>24140.445</v>
      </c>
      <c r="L52" s="861">
        <f t="shared" si="3"/>
        <v>18052.834999999999</v>
      </c>
      <c r="M52" s="862">
        <f t="shared" si="4"/>
        <v>0.74782527828298107</v>
      </c>
      <c r="N52" s="892"/>
      <c r="O52" s="892"/>
      <c r="P52" s="865" t="str">
        <f t="shared" si="5"/>
        <v>否</v>
      </c>
      <c r="Q52" s="894" t="s">
        <v>475</v>
      </c>
      <c r="R52" s="214"/>
      <c r="S52" s="233"/>
      <c r="V52" s="719"/>
      <c r="W52" s="734"/>
      <c r="X52" s="732"/>
      <c r="Y52" s="734"/>
      <c r="Z52" s="734"/>
      <c r="AD52" s="246"/>
      <c r="BV52" s="238"/>
      <c r="BW52" s="238"/>
      <c r="BX52" s="238"/>
      <c r="BY52" s="239"/>
      <c r="BZ52" s="239"/>
      <c r="CA52" s="239"/>
      <c r="CB52" s="239"/>
      <c r="CC52" s="239"/>
      <c r="CD52" s="239"/>
      <c r="CE52" s="239"/>
      <c r="CF52" s="239"/>
      <c r="CG52" s="238"/>
      <c r="CH52" s="239"/>
      <c r="CI52" s="239"/>
      <c r="CJ52" s="239"/>
      <c r="CK52" s="239"/>
      <c r="CL52" s="239"/>
      <c r="CM52" s="238"/>
      <c r="CN52" s="238"/>
      <c r="CO52" s="238"/>
      <c r="CP52" s="238"/>
      <c r="CQ52" s="238"/>
      <c r="CR52" s="238"/>
      <c r="CS52" s="238"/>
      <c r="CT52" s="238"/>
      <c r="CU52" s="238"/>
      <c r="CV52" s="240"/>
      <c r="CW52" s="238"/>
      <c r="CX52" s="238"/>
    </row>
    <row r="53" spans="1:102" ht="12.75" customHeight="1">
      <c r="A53" s="262"/>
      <c r="B53" s="891" t="s">
        <v>470</v>
      </c>
      <c r="C53" s="891" t="s">
        <v>642</v>
      </c>
      <c r="D53" s="891" t="s">
        <v>643</v>
      </c>
      <c r="E53" s="861">
        <v>30171.61</v>
      </c>
      <c r="F53" s="861"/>
      <c r="G53" s="861">
        <f t="shared" si="0"/>
        <v>30171.61</v>
      </c>
      <c r="H53" s="862">
        <f t="shared" si="1"/>
        <v>3.8474410383771119E-3</v>
      </c>
      <c r="I53" s="861"/>
      <c r="J53" s="861">
        <f t="shared" si="2"/>
        <v>30171.61</v>
      </c>
      <c r="K53" s="861">
        <v>35776.665000000001</v>
      </c>
      <c r="L53" s="861">
        <f t="shared" si="3"/>
        <v>-5605.0550000000003</v>
      </c>
      <c r="M53" s="862">
        <f t="shared" si="4"/>
        <v>-0.15666790071125972</v>
      </c>
      <c r="N53" s="892"/>
      <c r="O53" s="892"/>
      <c r="P53" s="865" t="str">
        <f t="shared" si="5"/>
        <v>否</v>
      </c>
      <c r="Q53" s="894" t="s">
        <v>475</v>
      </c>
      <c r="R53" s="214"/>
      <c r="S53" s="233"/>
      <c r="AD53" s="246"/>
      <c r="BV53" s="238"/>
      <c r="BW53" s="238"/>
      <c r="BX53" s="238"/>
      <c r="BY53" s="239"/>
      <c r="BZ53" s="239"/>
      <c r="CA53" s="239"/>
      <c r="CB53" s="239"/>
      <c r="CC53" s="239"/>
      <c r="CD53" s="239"/>
      <c r="CE53" s="239"/>
      <c r="CF53" s="239"/>
      <c r="CG53" s="238"/>
      <c r="CH53" s="239"/>
      <c r="CI53" s="239"/>
      <c r="CJ53" s="239"/>
      <c r="CK53" s="239"/>
      <c r="CL53" s="239"/>
      <c r="CM53" s="238"/>
      <c r="CN53" s="238"/>
      <c r="CO53" s="238"/>
      <c r="CP53" s="238"/>
      <c r="CQ53" s="238"/>
      <c r="CR53" s="238"/>
      <c r="CS53" s="238"/>
      <c r="CT53" s="238"/>
      <c r="CU53" s="238"/>
      <c r="CV53" s="240"/>
      <c r="CW53" s="238"/>
      <c r="CX53" s="238"/>
    </row>
    <row r="54" spans="1:102" ht="12.75" customHeight="1">
      <c r="A54" s="262"/>
      <c r="B54" s="891" t="s">
        <v>470</v>
      </c>
      <c r="C54" s="891" t="s">
        <v>644</v>
      </c>
      <c r="D54" s="891" t="s">
        <v>645</v>
      </c>
      <c r="E54" s="861">
        <v>30000</v>
      </c>
      <c r="F54" s="861"/>
      <c r="G54" s="861">
        <f t="shared" si="0"/>
        <v>30000</v>
      </c>
      <c r="H54" s="862">
        <f t="shared" si="1"/>
        <v>3.8255575738687249E-3</v>
      </c>
      <c r="I54" s="861"/>
      <c r="J54" s="861">
        <f t="shared" si="2"/>
        <v>30000</v>
      </c>
      <c r="K54" s="861">
        <v>0</v>
      </c>
      <c r="L54" s="861">
        <f t="shared" si="3"/>
        <v>30000</v>
      </c>
      <c r="M54" s="862">
        <f t="shared" si="4"/>
        <v>1</v>
      </c>
      <c r="N54" s="892"/>
      <c r="O54" s="892"/>
      <c r="P54" s="865" t="str">
        <f t="shared" si="5"/>
        <v>否</v>
      </c>
      <c r="Q54" s="894" t="s">
        <v>475</v>
      </c>
      <c r="R54" s="214"/>
      <c r="S54" s="233"/>
      <c r="AD54" s="246"/>
      <c r="BV54" s="238"/>
      <c r="BW54" s="238"/>
      <c r="BX54" s="238"/>
      <c r="BY54" s="239"/>
      <c r="BZ54" s="239"/>
      <c r="CA54" s="239"/>
      <c r="CB54" s="239"/>
      <c r="CC54" s="239"/>
      <c r="CD54" s="239"/>
      <c r="CE54" s="239"/>
      <c r="CF54" s="239"/>
      <c r="CG54" s="238"/>
      <c r="CH54" s="239"/>
      <c r="CI54" s="239"/>
      <c r="CJ54" s="239"/>
      <c r="CK54" s="239"/>
      <c r="CL54" s="239"/>
      <c r="CM54" s="238"/>
      <c r="CN54" s="238"/>
      <c r="CO54" s="238"/>
      <c r="CP54" s="238"/>
      <c r="CQ54" s="238"/>
      <c r="CR54" s="238"/>
      <c r="CS54" s="238"/>
      <c r="CT54" s="238"/>
      <c r="CU54" s="238"/>
      <c r="CV54" s="240"/>
      <c r="CW54" s="238"/>
      <c r="CX54" s="238"/>
    </row>
    <row r="55" spans="1:102" ht="12.75" customHeight="1">
      <c r="A55" s="262"/>
      <c r="B55" s="891" t="s">
        <v>470</v>
      </c>
      <c r="C55" s="891" t="s">
        <v>646</v>
      </c>
      <c r="D55" s="891" t="s">
        <v>647</v>
      </c>
      <c r="E55" s="861">
        <v>29605.88</v>
      </c>
      <c r="F55" s="861"/>
      <c r="G55" s="861">
        <f t="shared" si="0"/>
        <v>29605.88</v>
      </c>
      <c r="H55" s="862">
        <f t="shared" si="1"/>
        <v>3.7752999488349535E-3</v>
      </c>
      <c r="I55" s="861"/>
      <c r="J55" s="861">
        <f t="shared" si="2"/>
        <v>29605.88</v>
      </c>
      <c r="K55" s="861">
        <v>30541.334999999999</v>
      </c>
      <c r="L55" s="861">
        <f t="shared" si="3"/>
        <v>-935.45499999999811</v>
      </c>
      <c r="M55" s="862">
        <f t="shared" si="4"/>
        <v>-3.0629145713505914E-2</v>
      </c>
      <c r="N55" s="892"/>
      <c r="O55" s="892"/>
      <c r="P55" s="865" t="str">
        <f t="shared" si="5"/>
        <v>否</v>
      </c>
      <c r="Q55" s="894" t="s">
        <v>475</v>
      </c>
      <c r="R55" s="214"/>
      <c r="S55" s="233"/>
      <c r="AD55" s="246"/>
      <c r="BV55" s="238"/>
      <c r="BW55" s="238"/>
      <c r="BX55" s="238"/>
      <c r="BY55" s="239"/>
      <c r="BZ55" s="239"/>
      <c r="CA55" s="239"/>
      <c r="CB55" s="239"/>
      <c r="CC55" s="239"/>
      <c r="CD55" s="239"/>
      <c r="CE55" s="239"/>
      <c r="CF55" s="239"/>
      <c r="CG55" s="238"/>
      <c r="CH55" s="239"/>
      <c r="CI55" s="239"/>
      <c r="CJ55" s="239"/>
      <c r="CK55" s="239"/>
      <c r="CL55" s="239"/>
      <c r="CM55" s="238"/>
      <c r="CN55" s="238"/>
      <c r="CO55" s="238"/>
      <c r="CP55" s="238"/>
      <c r="CQ55" s="238"/>
      <c r="CR55" s="238"/>
      <c r="CS55" s="238"/>
      <c r="CT55" s="238"/>
      <c r="CU55" s="238"/>
      <c r="CV55" s="240"/>
      <c r="CW55" s="238"/>
      <c r="CX55" s="238"/>
    </row>
    <row r="56" spans="1:102" ht="12.75" customHeight="1">
      <c r="A56" s="262"/>
      <c r="B56" s="891" t="s">
        <v>470</v>
      </c>
      <c r="C56" s="891" t="s">
        <v>648</v>
      </c>
      <c r="D56" s="891" t="s">
        <v>649</v>
      </c>
      <c r="E56" s="861">
        <v>27900</v>
      </c>
      <c r="F56" s="861"/>
      <c r="G56" s="861">
        <f t="shared" si="0"/>
        <v>27900</v>
      </c>
      <c r="H56" s="862">
        <f t="shared" si="1"/>
        <v>3.5577685436979142E-3</v>
      </c>
      <c r="I56" s="861"/>
      <c r="J56" s="861">
        <f t="shared" si="2"/>
        <v>27900</v>
      </c>
      <c r="K56" s="861">
        <v>0</v>
      </c>
      <c r="L56" s="861">
        <f t="shared" si="3"/>
        <v>27900</v>
      </c>
      <c r="M56" s="862">
        <f t="shared" si="4"/>
        <v>1</v>
      </c>
      <c r="N56" s="892"/>
      <c r="O56" s="892"/>
      <c r="P56" s="865" t="str">
        <f t="shared" si="5"/>
        <v>否</v>
      </c>
      <c r="Q56" s="894" t="s">
        <v>475</v>
      </c>
      <c r="R56" s="214"/>
      <c r="S56" s="233"/>
      <c r="AD56" s="246"/>
      <c r="BV56" s="238"/>
      <c r="BW56" s="238"/>
      <c r="BX56" s="238"/>
      <c r="BY56" s="239"/>
      <c r="BZ56" s="239"/>
      <c r="CA56" s="239"/>
      <c r="CB56" s="239"/>
      <c r="CC56" s="239"/>
      <c r="CD56" s="239"/>
      <c r="CE56" s="239"/>
      <c r="CF56" s="239"/>
      <c r="CG56" s="238"/>
      <c r="CH56" s="239"/>
      <c r="CI56" s="239"/>
      <c r="CJ56" s="239"/>
      <c r="CK56" s="239"/>
      <c r="CL56" s="239"/>
      <c r="CM56" s="238"/>
      <c r="CN56" s="238"/>
      <c r="CO56" s="238"/>
      <c r="CP56" s="238"/>
      <c r="CQ56" s="238"/>
      <c r="CR56" s="238"/>
      <c r="CS56" s="238"/>
      <c r="CT56" s="238"/>
      <c r="CU56" s="238"/>
      <c r="CV56" s="240"/>
      <c r="CW56" s="238"/>
      <c r="CX56" s="238"/>
    </row>
    <row r="57" spans="1:102" ht="12.75" customHeight="1">
      <c r="A57" s="262"/>
      <c r="B57" s="891" t="s">
        <v>470</v>
      </c>
      <c r="C57" s="891" t="s">
        <v>650</v>
      </c>
      <c r="D57" s="891" t="s">
        <v>651</v>
      </c>
      <c r="E57" s="861">
        <v>27627.119999999999</v>
      </c>
      <c r="F57" s="861"/>
      <c r="G57" s="861">
        <f t="shared" si="0"/>
        <v>27627.119999999999</v>
      </c>
      <c r="H57" s="862">
        <f t="shared" si="1"/>
        <v>3.5229712720060043E-3</v>
      </c>
      <c r="I57" s="861"/>
      <c r="J57" s="861">
        <f t="shared" si="2"/>
        <v>27627.119999999999</v>
      </c>
      <c r="K57" s="861">
        <v>24274.2</v>
      </c>
      <c r="L57" s="861">
        <f t="shared" si="3"/>
        <v>3352.9199999999983</v>
      </c>
      <c r="M57" s="862">
        <f t="shared" si="4"/>
        <v>0.13812690016560786</v>
      </c>
      <c r="N57" s="892" t="s">
        <v>601</v>
      </c>
      <c r="O57" s="892"/>
      <c r="P57" s="865" t="str">
        <f t="shared" si="5"/>
        <v>否</v>
      </c>
      <c r="Q57" s="894" t="s">
        <v>475</v>
      </c>
      <c r="R57" s="214"/>
      <c r="S57" s="233"/>
      <c r="AD57" s="246"/>
      <c r="BV57" s="238"/>
      <c r="BW57" s="238"/>
      <c r="BX57" s="238"/>
      <c r="BY57" s="239"/>
      <c r="BZ57" s="239"/>
      <c r="CA57" s="239"/>
      <c r="CB57" s="239"/>
      <c r="CC57" s="239"/>
      <c r="CD57" s="239"/>
      <c r="CE57" s="239"/>
      <c r="CF57" s="239"/>
      <c r="CG57" s="238"/>
      <c r="CH57" s="239"/>
      <c r="CI57" s="239"/>
      <c r="CJ57" s="239"/>
      <c r="CK57" s="239"/>
      <c r="CL57" s="239"/>
      <c r="CM57" s="238"/>
      <c r="CN57" s="238"/>
      <c r="CO57" s="238"/>
      <c r="CP57" s="238"/>
      <c r="CQ57" s="238"/>
      <c r="CR57" s="238"/>
      <c r="CS57" s="238"/>
      <c r="CT57" s="238"/>
      <c r="CU57" s="238"/>
      <c r="CV57" s="240"/>
      <c r="CW57" s="238"/>
      <c r="CX57" s="238"/>
    </row>
    <row r="58" spans="1:102" ht="12.75" customHeight="1">
      <c r="A58" s="262"/>
      <c r="B58" s="891" t="s">
        <v>470</v>
      </c>
      <c r="C58" s="891" t="s">
        <v>652</v>
      </c>
      <c r="D58" s="891" t="s">
        <v>653</v>
      </c>
      <c r="E58" s="861">
        <v>27060</v>
      </c>
      <c r="F58" s="861"/>
      <c r="G58" s="861">
        <f t="shared" si="0"/>
        <v>27060</v>
      </c>
      <c r="H58" s="862">
        <f t="shared" si="1"/>
        <v>3.4506529316295901E-3</v>
      </c>
      <c r="I58" s="861"/>
      <c r="J58" s="861">
        <f t="shared" si="2"/>
        <v>27060</v>
      </c>
      <c r="K58" s="861">
        <v>3837.09</v>
      </c>
      <c r="L58" s="861">
        <f t="shared" si="3"/>
        <v>23222.91</v>
      </c>
      <c r="M58" s="862">
        <f t="shared" si="4"/>
        <v>6.0522192599078988</v>
      </c>
      <c r="N58" s="892"/>
      <c r="O58" s="892"/>
      <c r="P58" s="865" t="str">
        <f t="shared" si="5"/>
        <v>否</v>
      </c>
      <c r="Q58" s="894" t="s">
        <v>475</v>
      </c>
      <c r="R58" s="214"/>
      <c r="S58" s="233"/>
      <c r="AD58" s="246"/>
      <c r="BV58" s="238"/>
      <c r="BW58" s="238"/>
      <c r="BX58" s="238"/>
      <c r="BY58" s="239"/>
      <c r="BZ58" s="239"/>
      <c r="CA58" s="239"/>
      <c r="CB58" s="239"/>
      <c r="CC58" s="239"/>
      <c r="CD58" s="239"/>
      <c r="CE58" s="239"/>
      <c r="CF58" s="239"/>
      <c r="CG58" s="238"/>
      <c r="CH58" s="239"/>
      <c r="CI58" s="239"/>
      <c r="CJ58" s="239"/>
      <c r="CK58" s="239"/>
      <c r="CL58" s="239"/>
      <c r="CM58" s="238"/>
      <c r="CN58" s="238"/>
      <c r="CO58" s="238"/>
      <c r="CP58" s="238"/>
      <c r="CQ58" s="238"/>
      <c r="CR58" s="238"/>
      <c r="CS58" s="238"/>
      <c r="CT58" s="238"/>
      <c r="CU58" s="238"/>
      <c r="CV58" s="240"/>
      <c r="CW58" s="238"/>
      <c r="CX58" s="238"/>
    </row>
    <row r="59" spans="1:102" ht="12.75" customHeight="1">
      <c r="A59" s="262"/>
      <c r="B59" s="891" t="s">
        <v>470</v>
      </c>
      <c r="C59" s="891" t="s">
        <v>654</v>
      </c>
      <c r="D59" s="891" t="s">
        <v>655</v>
      </c>
      <c r="E59" s="861">
        <v>22500.01</v>
      </c>
      <c r="F59" s="861"/>
      <c r="G59" s="861">
        <f t="shared" si="0"/>
        <v>22500.01</v>
      </c>
      <c r="H59" s="862">
        <f t="shared" si="1"/>
        <v>2.8691694555874015E-3</v>
      </c>
      <c r="I59" s="861"/>
      <c r="J59" s="861">
        <f t="shared" si="2"/>
        <v>22500.01</v>
      </c>
      <c r="K59" s="861">
        <v>25534.77</v>
      </c>
      <c r="L59" s="861">
        <f t="shared" si="3"/>
        <v>-3034.760000000002</v>
      </c>
      <c r="M59" s="862">
        <f t="shared" si="4"/>
        <v>-0.11884814313972682</v>
      </c>
      <c r="N59" s="892"/>
      <c r="O59" s="892"/>
      <c r="P59" s="865" t="str">
        <f t="shared" si="5"/>
        <v>否</v>
      </c>
      <c r="Q59" s="894" t="s">
        <v>475</v>
      </c>
      <c r="R59" s="214"/>
      <c r="S59" s="233"/>
      <c r="AD59" s="246"/>
      <c r="BV59" s="238"/>
      <c r="BW59" s="238"/>
      <c r="BX59" s="238"/>
      <c r="BY59" s="239"/>
      <c r="BZ59" s="239"/>
      <c r="CA59" s="239"/>
      <c r="CB59" s="239"/>
      <c r="CC59" s="239"/>
      <c r="CD59" s="239"/>
      <c r="CE59" s="239"/>
      <c r="CF59" s="239"/>
      <c r="CG59" s="238"/>
      <c r="CH59" s="239"/>
      <c r="CI59" s="239"/>
      <c r="CJ59" s="239"/>
      <c r="CK59" s="239"/>
      <c r="CL59" s="239"/>
      <c r="CM59" s="238"/>
      <c r="CN59" s="238"/>
      <c r="CO59" s="238"/>
      <c r="CP59" s="238"/>
      <c r="CQ59" s="238"/>
      <c r="CR59" s="238"/>
      <c r="CS59" s="238"/>
      <c r="CT59" s="238"/>
      <c r="CU59" s="238"/>
      <c r="CV59" s="240"/>
      <c r="CW59" s="238"/>
      <c r="CX59" s="238"/>
    </row>
    <row r="60" spans="1:102" ht="12.75" customHeight="1">
      <c r="A60" s="262"/>
      <c r="B60" s="891" t="s">
        <v>470</v>
      </c>
      <c r="C60" s="891" t="s">
        <v>656</v>
      </c>
      <c r="D60" s="891" t="s">
        <v>501</v>
      </c>
      <c r="E60" s="861">
        <v>9452.3700000000008</v>
      </c>
      <c r="F60" s="861"/>
      <c r="G60" s="861">
        <f t="shared" si="0"/>
        <v>9452.3700000000008</v>
      </c>
      <c r="H60" s="862">
        <f t="shared" si="1"/>
        <v>1.2053528548169842E-3</v>
      </c>
      <c r="I60" s="861"/>
      <c r="J60" s="861">
        <f t="shared" si="2"/>
        <v>9452.3700000000008</v>
      </c>
      <c r="K60" s="861">
        <v>14489.76</v>
      </c>
      <c r="L60" s="861">
        <f t="shared" si="3"/>
        <v>-5037.3899999999994</v>
      </c>
      <c r="M60" s="862">
        <f t="shared" si="4"/>
        <v>-0.34765172093947722</v>
      </c>
      <c r="N60" s="892"/>
      <c r="O60" s="892"/>
      <c r="P60" s="865" t="str">
        <f t="shared" si="5"/>
        <v>否</v>
      </c>
      <c r="Q60" s="894" t="s">
        <v>475</v>
      </c>
      <c r="R60" s="214"/>
      <c r="S60" s="233"/>
      <c r="AD60" s="246"/>
      <c r="BV60" s="238"/>
      <c r="BW60" s="238"/>
      <c r="BX60" s="238"/>
      <c r="BY60" s="239"/>
      <c r="BZ60" s="239"/>
      <c r="CA60" s="239"/>
      <c r="CB60" s="239"/>
      <c r="CC60" s="239"/>
      <c r="CD60" s="239"/>
      <c r="CE60" s="239"/>
      <c r="CF60" s="239"/>
      <c r="CG60" s="238"/>
      <c r="CH60" s="239"/>
      <c r="CI60" s="239"/>
      <c r="CJ60" s="239"/>
      <c r="CK60" s="239"/>
      <c r="CL60" s="239"/>
      <c r="CM60" s="238"/>
      <c r="CN60" s="238"/>
      <c r="CO60" s="238"/>
      <c r="CP60" s="238"/>
      <c r="CQ60" s="238"/>
      <c r="CR60" s="238"/>
      <c r="CS60" s="238"/>
      <c r="CT60" s="238"/>
      <c r="CU60" s="238"/>
      <c r="CV60" s="240"/>
      <c r="CW60" s="238"/>
      <c r="CX60" s="238"/>
    </row>
    <row r="61" spans="1:102" ht="12.75" customHeight="1">
      <c r="A61" s="262"/>
      <c r="B61" s="891" t="s">
        <v>470</v>
      </c>
      <c r="C61" s="891" t="s">
        <v>657</v>
      </c>
      <c r="D61" s="891" t="s">
        <v>658</v>
      </c>
      <c r="E61" s="861">
        <v>6989.6</v>
      </c>
      <c r="F61" s="861"/>
      <c r="G61" s="861">
        <f t="shared" si="0"/>
        <v>6989.6</v>
      </c>
      <c r="H61" s="862">
        <f t="shared" si="1"/>
        <v>8.9130390727709468E-4</v>
      </c>
      <c r="I61" s="861"/>
      <c r="J61" s="861">
        <f t="shared" si="2"/>
        <v>6989.6</v>
      </c>
      <c r="K61" s="861">
        <v>0</v>
      </c>
      <c r="L61" s="861">
        <f t="shared" si="3"/>
        <v>6989.6</v>
      </c>
      <c r="M61" s="862">
        <f t="shared" si="4"/>
        <v>1</v>
      </c>
      <c r="N61" s="892" t="s">
        <v>601</v>
      </c>
      <c r="O61" s="892"/>
      <c r="P61" s="865" t="str">
        <f t="shared" si="5"/>
        <v>否</v>
      </c>
      <c r="Q61" s="894" t="s">
        <v>475</v>
      </c>
      <c r="R61" s="214"/>
      <c r="S61" s="233"/>
      <c r="AD61" s="246"/>
      <c r="BV61" s="238"/>
      <c r="BW61" s="238"/>
      <c r="BX61" s="238"/>
      <c r="BY61" s="239"/>
      <c r="BZ61" s="239"/>
      <c r="CA61" s="239"/>
      <c r="CB61" s="239"/>
      <c r="CC61" s="239"/>
      <c r="CD61" s="239"/>
      <c r="CE61" s="239"/>
      <c r="CF61" s="239"/>
      <c r="CG61" s="238"/>
      <c r="CH61" s="239"/>
      <c r="CI61" s="239"/>
      <c r="CJ61" s="239"/>
      <c r="CK61" s="239"/>
      <c r="CL61" s="239"/>
      <c r="CM61" s="238"/>
      <c r="CN61" s="238"/>
      <c r="CO61" s="238"/>
      <c r="CP61" s="238"/>
      <c r="CQ61" s="238"/>
      <c r="CR61" s="238"/>
      <c r="CS61" s="238"/>
      <c r="CT61" s="238"/>
      <c r="CU61" s="238"/>
      <c r="CV61" s="240"/>
      <c r="CW61" s="238"/>
      <c r="CX61" s="238"/>
    </row>
    <row r="62" spans="1:102" ht="12.75" customHeight="1">
      <c r="A62" s="262"/>
      <c r="B62" s="891" t="s">
        <v>470</v>
      </c>
      <c r="C62" s="891" t="s">
        <v>659</v>
      </c>
      <c r="D62" s="891" t="s">
        <v>660</v>
      </c>
      <c r="E62" s="861">
        <v>6000</v>
      </c>
      <c r="F62" s="861"/>
      <c r="G62" s="861">
        <f t="shared" si="0"/>
        <v>6000</v>
      </c>
      <c r="H62" s="862">
        <f t="shared" si="1"/>
        <v>7.6511151477374497E-4</v>
      </c>
      <c r="I62" s="861"/>
      <c r="J62" s="861">
        <f t="shared" si="2"/>
        <v>6000</v>
      </c>
      <c r="K62" s="861">
        <v>0</v>
      </c>
      <c r="L62" s="861">
        <f t="shared" si="3"/>
        <v>6000</v>
      </c>
      <c r="M62" s="862">
        <f t="shared" si="4"/>
        <v>1</v>
      </c>
      <c r="N62" s="892"/>
      <c r="O62" s="892"/>
      <c r="P62" s="865" t="str">
        <f t="shared" si="5"/>
        <v>否</v>
      </c>
      <c r="Q62" s="894" t="s">
        <v>475</v>
      </c>
      <c r="R62" s="214"/>
      <c r="S62" s="233"/>
      <c r="AD62" s="246"/>
      <c r="BV62" s="238"/>
      <c r="BW62" s="238"/>
      <c r="BX62" s="238"/>
      <c r="BY62" s="239"/>
      <c r="BZ62" s="239"/>
      <c r="CA62" s="239"/>
      <c r="CB62" s="239"/>
      <c r="CC62" s="239"/>
      <c r="CD62" s="239"/>
      <c r="CE62" s="239"/>
      <c r="CF62" s="239"/>
      <c r="CG62" s="238"/>
      <c r="CH62" s="239"/>
      <c r="CI62" s="239"/>
      <c r="CJ62" s="239"/>
      <c r="CK62" s="239"/>
      <c r="CL62" s="239"/>
      <c r="CM62" s="238"/>
      <c r="CN62" s="238"/>
      <c r="CO62" s="238"/>
      <c r="CP62" s="238"/>
      <c r="CQ62" s="238"/>
      <c r="CR62" s="238"/>
      <c r="CS62" s="238"/>
      <c r="CT62" s="238"/>
      <c r="CU62" s="238"/>
      <c r="CV62" s="240"/>
      <c r="CW62" s="238"/>
      <c r="CX62" s="238"/>
    </row>
    <row r="63" spans="1:102" ht="12.75" customHeight="1">
      <c r="A63" s="262"/>
      <c r="B63" s="891" t="s">
        <v>470</v>
      </c>
      <c r="C63" s="891" t="s">
        <v>661</v>
      </c>
      <c r="D63" s="891" t="s">
        <v>662</v>
      </c>
      <c r="E63" s="861">
        <v>5564.85</v>
      </c>
      <c r="F63" s="861"/>
      <c r="G63" s="861">
        <f t="shared" si="0"/>
        <v>5564.85</v>
      </c>
      <c r="H63" s="862">
        <f t="shared" si="1"/>
        <v>7.0962180216477917E-4</v>
      </c>
      <c r="I63" s="861"/>
      <c r="J63" s="861">
        <f t="shared" si="2"/>
        <v>5564.85</v>
      </c>
      <c r="K63" s="861">
        <v>23.805</v>
      </c>
      <c r="L63" s="861">
        <f t="shared" si="3"/>
        <v>5541.0450000000001</v>
      </c>
      <c r="M63" s="862">
        <f t="shared" si="4"/>
        <v>232.768115942029</v>
      </c>
      <c r="N63" s="892"/>
      <c r="O63" s="892"/>
      <c r="P63" s="865" t="str">
        <f t="shared" si="5"/>
        <v>否</v>
      </c>
      <c r="Q63" s="894" t="s">
        <v>475</v>
      </c>
      <c r="R63" s="214"/>
      <c r="S63" s="233"/>
      <c r="AD63" s="246"/>
      <c r="BV63" s="238"/>
      <c r="BW63" s="238"/>
      <c r="BX63" s="238"/>
      <c r="BY63" s="239"/>
      <c r="BZ63" s="239"/>
      <c r="CA63" s="239"/>
      <c r="CB63" s="239"/>
      <c r="CC63" s="239"/>
      <c r="CD63" s="239"/>
      <c r="CE63" s="239"/>
      <c r="CF63" s="239"/>
      <c r="CG63" s="238"/>
      <c r="CH63" s="239"/>
      <c r="CI63" s="239"/>
      <c r="CJ63" s="239"/>
      <c r="CK63" s="239"/>
      <c r="CL63" s="239"/>
      <c r="CM63" s="238"/>
      <c r="CN63" s="238"/>
      <c r="CO63" s="238"/>
      <c r="CP63" s="238"/>
      <c r="CQ63" s="238"/>
      <c r="CR63" s="238"/>
      <c r="CS63" s="238"/>
      <c r="CT63" s="238"/>
      <c r="CU63" s="238"/>
      <c r="CV63" s="240"/>
      <c r="CW63" s="238"/>
      <c r="CX63" s="238"/>
    </row>
    <row r="64" spans="1:102" ht="12.75" customHeight="1">
      <c r="A64" s="262"/>
      <c r="B64" s="891" t="s">
        <v>470</v>
      </c>
      <c r="C64" s="891" t="s">
        <v>663</v>
      </c>
      <c r="D64" s="891" t="s">
        <v>664</v>
      </c>
      <c r="E64" s="861">
        <v>5055</v>
      </c>
      <c r="F64" s="861"/>
      <c r="G64" s="861">
        <f t="shared" si="0"/>
        <v>5055</v>
      </c>
      <c r="H64" s="862">
        <f t="shared" si="1"/>
        <v>6.4460645119688014E-4</v>
      </c>
      <c r="I64" s="861"/>
      <c r="J64" s="861">
        <f t="shared" si="2"/>
        <v>5055</v>
      </c>
      <c r="K64" s="861">
        <v>5759.19</v>
      </c>
      <c r="L64" s="861">
        <f t="shared" si="3"/>
        <v>-704.1899999999996</v>
      </c>
      <c r="M64" s="862">
        <f t="shared" si="4"/>
        <v>-0.12227240288998968</v>
      </c>
      <c r="N64" s="892"/>
      <c r="O64" s="892"/>
      <c r="P64" s="865" t="str">
        <f t="shared" si="5"/>
        <v>否</v>
      </c>
      <c r="Q64" s="894" t="s">
        <v>475</v>
      </c>
      <c r="R64" s="214"/>
      <c r="S64" s="233"/>
      <c r="AD64" s="246"/>
      <c r="BV64" s="238"/>
      <c r="BW64" s="238"/>
      <c r="BX64" s="238"/>
      <c r="BY64" s="239"/>
      <c r="BZ64" s="239"/>
      <c r="CA64" s="239"/>
      <c r="CB64" s="239"/>
      <c r="CC64" s="239"/>
      <c r="CD64" s="239"/>
      <c r="CE64" s="239"/>
      <c r="CF64" s="239"/>
      <c r="CG64" s="238"/>
      <c r="CH64" s="239"/>
      <c r="CI64" s="239"/>
      <c r="CJ64" s="239"/>
      <c r="CK64" s="239"/>
      <c r="CL64" s="239"/>
      <c r="CM64" s="238"/>
      <c r="CN64" s="238"/>
      <c r="CO64" s="238"/>
      <c r="CP64" s="238"/>
      <c r="CQ64" s="238"/>
      <c r="CR64" s="238"/>
      <c r="CS64" s="238"/>
      <c r="CT64" s="238"/>
      <c r="CU64" s="238"/>
      <c r="CV64" s="240"/>
      <c r="CW64" s="238"/>
      <c r="CX64" s="238"/>
    </row>
    <row r="65" spans="1:109" ht="12.75" customHeight="1">
      <c r="A65" s="262"/>
      <c r="B65" s="891" t="s">
        <v>470</v>
      </c>
      <c r="C65" s="891" t="s">
        <v>665</v>
      </c>
      <c r="D65" s="891" t="s">
        <v>666</v>
      </c>
      <c r="E65" s="861">
        <v>1392</v>
      </c>
      <c r="F65" s="861"/>
      <c r="G65" s="861">
        <f t="shared" si="0"/>
        <v>1392</v>
      </c>
      <c r="H65" s="862">
        <f t="shared" si="1"/>
        <v>1.7750587142750885E-4</v>
      </c>
      <c r="I65" s="861"/>
      <c r="J65" s="861">
        <f t="shared" si="2"/>
        <v>1392</v>
      </c>
      <c r="K65" s="861">
        <v>2710.29</v>
      </c>
      <c r="L65" s="861">
        <f t="shared" si="3"/>
        <v>-1318.29</v>
      </c>
      <c r="M65" s="862">
        <f t="shared" si="4"/>
        <v>-0.48640182415903832</v>
      </c>
      <c r="N65" s="892" t="s">
        <v>473</v>
      </c>
      <c r="O65" s="892"/>
      <c r="P65" s="865" t="str">
        <f t="shared" si="5"/>
        <v>否</v>
      </c>
      <c r="Q65" s="489" t="s">
        <v>475</v>
      </c>
      <c r="R65" s="214"/>
      <c r="S65" s="233"/>
      <c r="AD65" s="246"/>
      <c r="BV65" s="238"/>
      <c r="BW65" s="238"/>
      <c r="BX65" s="238"/>
      <c r="BY65" s="239"/>
      <c r="BZ65" s="239"/>
      <c r="CA65" s="239"/>
      <c r="CB65" s="239"/>
      <c r="CC65" s="239"/>
      <c r="CD65" s="239"/>
      <c r="CE65" s="239"/>
      <c r="CF65" s="239"/>
      <c r="CG65" s="238"/>
      <c r="CH65" s="239"/>
      <c r="CI65" s="239"/>
      <c r="CJ65" s="239"/>
      <c r="CK65" s="239"/>
      <c r="CL65" s="239"/>
      <c r="CM65" s="238"/>
      <c r="CN65" s="238"/>
      <c r="CO65" s="238"/>
      <c r="CP65" s="238"/>
      <c r="CQ65" s="238"/>
      <c r="CR65" s="238"/>
      <c r="CS65" s="238"/>
      <c r="CT65" s="238"/>
      <c r="CU65" s="238"/>
      <c r="CV65" s="240"/>
      <c r="CW65" s="238"/>
      <c r="CX65" s="238"/>
    </row>
    <row r="66" spans="1:109" ht="12.75" customHeight="1">
      <c r="A66" s="262"/>
      <c r="B66" s="891" t="s">
        <v>470</v>
      </c>
      <c r="C66" s="891" t="s">
        <v>667</v>
      </c>
      <c r="D66" s="891" t="s">
        <v>668</v>
      </c>
      <c r="E66" s="861">
        <v>1153.74</v>
      </c>
      <c r="F66" s="861"/>
      <c r="G66" s="861">
        <f t="shared" si="0"/>
        <v>1153.74</v>
      </c>
      <c r="H66" s="862">
        <f t="shared" si="1"/>
        <v>1.4712329317584342E-4</v>
      </c>
      <c r="I66" s="861"/>
      <c r="J66" s="861">
        <f t="shared" si="2"/>
        <v>1153.74</v>
      </c>
      <c r="K66" s="861">
        <v>17307.75</v>
      </c>
      <c r="L66" s="861">
        <f t="shared" si="3"/>
        <v>-16154.01</v>
      </c>
      <c r="M66" s="862">
        <f t="shared" si="4"/>
        <v>-0.9333396888677038</v>
      </c>
      <c r="N66" s="892" t="s">
        <v>613</v>
      </c>
      <c r="O66" s="892"/>
      <c r="P66" s="865" t="str">
        <f t="shared" si="5"/>
        <v>否</v>
      </c>
      <c r="Q66" s="894" t="s">
        <v>475</v>
      </c>
      <c r="R66" s="214"/>
      <c r="S66" s="233"/>
      <c r="AD66" s="246"/>
      <c r="BV66" s="238"/>
      <c r="BW66" s="238"/>
      <c r="BX66" s="238"/>
      <c r="BY66" s="239"/>
      <c r="BZ66" s="239"/>
      <c r="CA66" s="239"/>
      <c r="CB66" s="239"/>
      <c r="CC66" s="239"/>
      <c r="CD66" s="239"/>
      <c r="CE66" s="239"/>
      <c r="CF66" s="239"/>
      <c r="CG66" s="238"/>
      <c r="CH66" s="239"/>
      <c r="CI66" s="239"/>
      <c r="CJ66" s="239"/>
      <c r="CK66" s="239"/>
      <c r="CL66" s="239"/>
      <c r="CM66" s="238"/>
      <c r="CN66" s="238"/>
      <c r="CO66" s="238"/>
      <c r="CP66" s="238"/>
      <c r="CQ66" s="238"/>
      <c r="CR66" s="238"/>
      <c r="CS66" s="238"/>
      <c r="CT66" s="238"/>
      <c r="CU66" s="238"/>
      <c r="CV66" s="240"/>
      <c r="CW66" s="238"/>
      <c r="CX66" s="238"/>
    </row>
    <row r="67" spans="1:109" ht="12.75" customHeight="1">
      <c r="A67" s="262"/>
      <c r="B67" s="891" t="s">
        <v>470</v>
      </c>
      <c r="C67" s="891" t="s">
        <v>669</v>
      </c>
      <c r="D67" s="891" t="s">
        <v>670</v>
      </c>
      <c r="E67" s="861">
        <v>285</v>
      </c>
      <c r="F67" s="861"/>
      <c r="G67" s="861">
        <f t="shared" si="0"/>
        <v>285</v>
      </c>
      <c r="H67" s="862">
        <f t="shared" si="1"/>
        <v>3.6342796951752887E-5</v>
      </c>
      <c r="I67" s="861"/>
      <c r="J67" s="861">
        <f t="shared" si="2"/>
        <v>285</v>
      </c>
      <c r="K67" s="861">
        <v>0</v>
      </c>
      <c r="L67" s="861">
        <f t="shared" si="3"/>
        <v>285</v>
      </c>
      <c r="M67" s="862">
        <f t="shared" si="4"/>
        <v>1</v>
      </c>
      <c r="N67" s="892"/>
      <c r="O67" s="892"/>
      <c r="P67" s="865" t="str">
        <f t="shared" si="5"/>
        <v>否</v>
      </c>
      <c r="Q67" s="894" t="s">
        <v>475</v>
      </c>
      <c r="R67" s="214"/>
      <c r="S67" s="233"/>
      <c r="AD67" s="246"/>
      <c r="BV67" s="238"/>
      <c r="BW67" s="238"/>
      <c r="BX67" s="238"/>
      <c r="BY67" s="239"/>
      <c r="BZ67" s="239"/>
      <c r="CA67" s="239"/>
      <c r="CB67" s="239"/>
      <c r="CC67" s="239"/>
      <c r="CD67" s="239"/>
      <c r="CE67" s="239"/>
      <c r="CF67" s="239"/>
      <c r="CG67" s="238"/>
      <c r="CH67" s="239"/>
      <c r="CI67" s="239"/>
      <c r="CJ67" s="239"/>
      <c r="CK67" s="239"/>
      <c r="CL67" s="239"/>
      <c r="CM67" s="238"/>
      <c r="CN67" s="238"/>
      <c r="CO67" s="238"/>
      <c r="CP67" s="238"/>
      <c r="CQ67" s="238"/>
      <c r="CR67" s="238"/>
      <c r="CS67" s="238"/>
      <c r="CT67" s="238"/>
      <c r="CU67" s="238"/>
      <c r="CV67" s="240"/>
      <c r="CW67" s="238"/>
      <c r="CX67" s="238"/>
    </row>
    <row r="68" spans="1:109" ht="12.75" customHeight="1">
      <c r="A68" s="262"/>
      <c r="B68" s="891" t="s">
        <v>470</v>
      </c>
      <c r="C68" s="891" t="s">
        <v>671</v>
      </c>
      <c r="D68" s="891" t="s">
        <v>672</v>
      </c>
      <c r="E68" s="861">
        <v>94.5</v>
      </c>
      <c r="F68" s="861"/>
      <c r="G68" s="861">
        <f t="shared" si="0"/>
        <v>94.5</v>
      </c>
      <c r="H68" s="862">
        <f t="shared" si="1"/>
        <v>1.2050506357686483E-5</v>
      </c>
      <c r="I68" s="861"/>
      <c r="J68" s="861">
        <f t="shared" si="2"/>
        <v>94.5</v>
      </c>
      <c r="K68" s="861">
        <v>396</v>
      </c>
      <c r="L68" s="861">
        <f t="shared" si="3"/>
        <v>-301.5</v>
      </c>
      <c r="M68" s="862">
        <f t="shared" si="4"/>
        <v>-0.76136363636363635</v>
      </c>
      <c r="N68" s="892"/>
      <c r="O68" s="892"/>
      <c r="P68" s="865" t="str">
        <f t="shared" si="5"/>
        <v>否</v>
      </c>
      <c r="Q68" s="894" t="s">
        <v>475</v>
      </c>
      <c r="R68" s="214"/>
      <c r="S68" s="233"/>
      <c r="AD68" s="246"/>
      <c r="BV68" s="238"/>
      <c r="BW68" s="238"/>
      <c r="BX68" s="238"/>
      <c r="BY68" s="239"/>
      <c r="BZ68" s="239"/>
      <c r="CA68" s="239"/>
      <c r="CB68" s="239"/>
      <c r="CC68" s="239"/>
      <c r="CD68" s="239"/>
      <c r="CE68" s="239"/>
      <c r="CF68" s="239"/>
      <c r="CG68" s="238"/>
      <c r="CH68" s="239"/>
      <c r="CI68" s="239"/>
      <c r="CJ68" s="239"/>
      <c r="CK68" s="239"/>
      <c r="CL68" s="239"/>
      <c r="CM68" s="238"/>
      <c r="CN68" s="238"/>
      <c r="CO68" s="238"/>
      <c r="CP68" s="238"/>
      <c r="CQ68" s="238"/>
      <c r="CR68" s="238"/>
      <c r="CS68" s="238"/>
      <c r="CT68" s="238"/>
      <c r="CU68" s="238"/>
      <c r="CV68" s="240"/>
      <c r="CW68" s="238"/>
      <c r="CX68" s="238"/>
    </row>
    <row r="69" spans="1:109" ht="12.75" customHeight="1">
      <c r="A69" s="262"/>
      <c r="B69" s="891" t="s">
        <v>470</v>
      </c>
      <c r="C69" s="891" t="s">
        <v>673</v>
      </c>
      <c r="D69" s="891" t="s">
        <v>674</v>
      </c>
      <c r="E69" s="861">
        <v>0</v>
      </c>
      <c r="F69" s="861"/>
      <c r="G69" s="861">
        <f t="shared" si="0"/>
        <v>0</v>
      </c>
      <c r="H69" s="862">
        <f t="shared" si="1"/>
        <v>0</v>
      </c>
      <c r="I69" s="861"/>
      <c r="J69" s="861">
        <f t="shared" si="2"/>
        <v>0</v>
      </c>
      <c r="K69" s="861">
        <v>479.25</v>
      </c>
      <c r="L69" s="861">
        <f t="shared" si="3"/>
        <v>-479.25</v>
      </c>
      <c r="M69" s="862">
        <f t="shared" si="4"/>
        <v>-1</v>
      </c>
      <c r="N69" s="892" t="s">
        <v>601</v>
      </c>
      <c r="O69" s="892"/>
      <c r="P69" s="865" t="str">
        <f t="shared" si="5"/>
        <v>否</v>
      </c>
      <c r="Q69" s="894" t="s">
        <v>475</v>
      </c>
      <c r="R69" s="214"/>
      <c r="S69" s="233"/>
      <c r="AD69" s="246"/>
      <c r="BV69" s="238"/>
      <c r="BW69" s="238"/>
      <c r="BX69" s="238"/>
      <c r="BY69" s="239"/>
      <c r="BZ69" s="239"/>
      <c r="CA69" s="239"/>
      <c r="CB69" s="239"/>
      <c r="CC69" s="239"/>
      <c r="CD69" s="239"/>
      <c r="CE69" s="239"/>
      <c r="CF69" s="239"/>
      <c r="CG69" s="238"/>
      <c r="CH69" s="239"/>
      <c r="CI69" s="239"/>
      <c r="CJ69" s="239"/>
      <c r="CK69" s="239"/>
      <c r="CL69" s="239"/>
      <c r="CM69" s="238"/>
      <c r="CN69" s="238"/>
      <c r="CO69" s="238"/>
      <c r="CP69" s="238"/>
      <c r="CQ69" s="238"/>
      <c r="CR69" s="238"/>
      <c r="CS69" s="238"/>
      <c r="CT69" s="238"/>
      <c r="CU69" s="238"/>
      <c r="CV69" s="240"/>
      <c r="CW69" s="238"/>
      <c r="CX69" s="238"/>
    </row>
    <row r="70" spans="1:109" ht="12.75" customHeight="1">
      <c r="A70" s="262"/>
      <c r="B70" s="891" t="s">
        <v>470</v>
      </c>
      <c r="C70" s="891" t="s">
        <v>675</v>
      </c>
      <c r="D70" s="891" t="s">
        <v>676</v>
      </c>
      <c r="E70" s="861">
        <v>0</v>
      </c>
      <c r="F70" s="861"/>
      <c r="G70" s="861">
        <f t="shared" si="0"/>
        <v>0</v>
      </c>
      <c r="H70" s="862">
        <f t="shared" si="1"/>
        <v>0</v>
      </c>
      <c r="I70" s="861"/>
      <c r="J70" s="861">
        <f t="shared" si="2"/>
        <v>0</v>
      </c>
      <c r="K70" s="861">
        <v>537.495</v>
      </c>
      <c r="L70" s="861">
        <f t="shared" si="3"/>
        <v>-537.495</v>
      </c>
      <c r="M70" s="862">
        <f t="shared" si="4"/>
        <v>-1</v>
      </c>
      <c r="N70" s="892"/>
      <c r="O70" s="892"/>
      <c r="P70" s="865" t="str">
        <f t="shared" si="5"/>
        <v>否</v>
      </c>
      <c r="Q70" s="894" t="s">
        <v>475</v>
      </c>
      <c r="R70" s="214"/>
      <c r="S70" s="233"/>
      <c r="AD70" s="246"/>
      <c r="BV70" s="238"/>
      <c r="BW70" s="238"/>
      <c r="BX70" s="238"/>
      <c r="BY70" s="239"/>
      <c r="BZ70" s="239"/>
      <c r="CA70" s="239"/>
      <c r="CB70" s="239"/>
      <c r="CC70" s="239"/>
      <c r="CD70" s="239"/>
      <c r="CE70" s="239"/>
      <c r="CF70" s="239"/>
      <c r="CG70" s="238"/>
      <c r="CH70" s="239"/>
      <c r="CI70" s="239"/>
      <c r="CJ70" s="239"/>
      <c r="CK70" s="239"/>
      <c r="CL70" s="239"/>
      <c r="CM70" s="238"/>
      <c r="CN70" s="238"/>
      <c r="CO70" s="238"/>
      <c r="CP70" s="238"/>
      <c r="CQ70" s="238"/>
      <c r="CR70" s="238"/>
      <c r="CS70" s="238"/>
      <c r="CT70" s="238"/>
      <c r="CU70" s="238"/>
      <c r="CV70" s="240"/>
      <c r="CW70" s="238"/>
      <c r="CX70" s="238"/>
    </row>
    <row r="71" spans="1:109" ht="12.75" customHeight="1">
      <c r="A71" s="262"/>
      <c r="B71" s="891" t="s">
        <v>470</v>
      </c>
      <c r="C71" s="891" t="s">
        <v>677</v>
      </c>
      <c r="D71" s="891" t="s">
        <v>678</v>
      </c>
      <c r="E71" s="861">
        <v>0</v>
      </c>
      <c r="F71" s="861"/>
      <c r="G71" s="861">
        <f t="shared" si="0"/>
        <v>0</v>
      </c>
      <c r="H71" s="862">
        <f t="shared" si="1"/>
        <v>0</v>
      </c>
      <c r="I71" s="861"/>
      <c r="J71" s="861">
        <f t="shared" si="2"/>
        <v>0</v>
      </c>
      <c r="K71" s="861">
        <v>800000</v>
      </c>
      <c r="L71" s="861">
        <f t="shared" si="3"/>
        <v>-800000</v>
      </c>
      <c r="M71" s="862">
        <f t="shared" si="4"/>
        <v>-1</v>
      </c>
      <c r="N71" s="892"/>
      <c r="O71" s="892" t="s">
        <v>605</v>
      </c>
      <c r="P71" s="865" t="str">
        <f t="shared" si="5"/>
        <v>是</v>
      </c>
      <c r="Q71" s="894" t="s">
        <v>271</v>
      </c>
      <c r="R71" s="214"/>
      <c r="S71" s="233"/>
      <c r="AD71" s="246"/>
      <c r="BV71" s="238"/>
      <c r="BW71" s="238"/>
      <c r="BX71" s="238"/>
      <c r="BY71" s="239"/>
      <c r="BZ71" s="239"/>
      <c r="CA71" s="239"/>
      <c r="CB71" s="239"/>
      <c r="CC71" s="239"/>
      <c r="CD71" s="239"/>
      <c r="CE71" s="239"/>
      <c r="CF71" s="239"/>
      <c r="CG71" s="238"/>
      <c r="CH71" s="239"/>
      <c r="CI71" s="239"/>
      <c r="CJ71" s="239"/>
      <c r="CK71" s="239"/>
      <c r="CL71" s="239"/>
      <c r="CM71" s="238"/>
      <c r="CN71" s="238"/>
      <c r="CO71" s="238"/>
      <c r="CP71" s="238"/>
      <c r="CQ71" s="238"/>
      <c r="CR71" s="238"/>
      <c r="CS71" s="238"/>
      <c r="CT71" s="238"/>
      <c r="CU71" s="238"/>
      <c r="CV71" s="240"/>
      <c r="CW71" s="238"/>
      <c r="CX71" s="238"/>
    </row>
    <row r="72" spans="1:109" s="247" customFormat="1" ht="12" customHeight="1">
      <c r="A72" s="265"/>
      <c r="B72" s="336"/>
      <c r="C72" s="337"/>
      <c r="D72" s="338"/>
      <c r="E72" s="338"/>
      <c r="F72" s="338"/>
      <c r="G72" s="339"/>
      <c r="H72" s="340"/>
      <c r="I72" s="339"/>
      <c r="J72" s="339"/>
      <c r="K72" s="339"/>
      <c r="L72" s="367"/>
      <c r="M72" s="368"/>
      <c r="N72" s="368"/>
      <c r="O72" s="369"/>
      <c r="P72" s="368"/>
      <c r="Q72" s="368"/>
      <c r="S72" s="373"/>
      <c r="AD72" s="246"/>
      <c r="BV72" s="238"/>
      <c r="BW72" s="238"/>
      <c r="BX72" s="238"/>
      <c r="BY72" s="239"/>
      <c r="BZ72" s="239"/>
      <c r="CA72" s="239"/>
      <c r="CB72" s="239"/>
      <c r="CC72" s="239"/>
      <c r="CD72" s="239"/>
      <c r="CE72" s="239"/>
      <c r="CF72" s="239"/>
      <c r="CG72" s="238"/>
      <c r="CH72" s="239"/>
      <c r="CI72" s="239"/>
      <c r="CJ72" s="239"/>
      <c r="CK72" s="239"/>
      <c r="CL72" s="239"/>
      <c r="CM72" s="238"/>
      <c r="CN72" s="238"/>
      <c r="CO72" s="238"/>
      <c r="CP72" s="238"/>
      <c r="CQ72" s="238"/>
      <c r="CR72" s="238"/>
      <c r="CS72" s="238"/>
      <c r="CT72" s="238"/>
      <c r="CU72" s="238"/>
      <c r="CV72" s="240"/>
      <c r="CW72" s="238"/>
      <c r="CX72" s="238"/>
    </row>
    <row r="73" spans="1:109" s="247" customFormat="1" ht="12.75" customHeight="1" thickBot="1">
      <c r="A73" s="265"/>
      <c r="B73" s="301"/>
      <c r="C73" s="341"/>
      <c r="D73" s="342" t="s">
        <v>511</v>
      </c>
      <c r="E73" s="980">
        <f t="shared" ref="E73:K73" si="6">SUM(E30:E72)</f>
        <v>7841994.1199999982</v>
      </c>
      <c r="F73" s="980">
        <f t="shared" si="6"/>
        <v>0</v>
      </c>
      <c r="G73" s="980">
        <f t="shared" si="6"/>
        <v>7841994.1199999982</v>
      </c>
      <c r="H73" s="981">
        <f t="shared" si="6"/>
        <v>1.0000000000000002</v>
      </c>
      <c r="I73" s="980">
        <f t="shared" si="6"/>
        <v>0</v>
      </c>
      <c r="J73" s="980">
        <f t="shared" si="6"/>
        <v>7841994.1199999982</v>
      </c>
      <c r="K73" s="980">
        <f t="shared" si="6"/>
        <v>6586443.7600000007</v>
      </c>
      <c r="L73" s="980">
        <f>J73-K73</f>
        <v>1255550.3599999975</v>
      </c>
      <c r="M73" s="981">
        <f>IF(K73&lt;&gt;0,L73/K73,1)</f>
        <v>0.19062644512734706</v>
      </c>
      <c r="N73" s="370"/>
      <c r="O73" s="301"/>
      <c r="P73" s="370"/>
      <c r="Q73" s="370"/>
      <c r="S73" s="374"/>
      <c r="AD73" s="246"/>
      <c r="BW73" s="121"/>
      <c r="BX73" s="121"/>
      <c r="BY73" s="121"/>
      <c r="BZ73" s="241"/>
      <c r="CA73" s="241"/>
      <c r="CB73" s="241"/>
      <c r="CC73" s="241"/>
      <c r="CD73" s="241"/>
      <c r="CE73" s="241"/>
      <c r="CF73" s="241"/>
      <c r="CG73" s="241"/>
      <c r="CH73" s="121"/>
      <c r="CI73" s="241"/>
      <c r="CJ73" s="241"/>
      <c r="CK73" s="241"/>
      <c r="CL73" s="241"/>
      <c r="CM73" s="241"/>
      <c r="CN73" s="121"/>
      <c r="CO73" s="121"/>
      <c r="CP73" s="121"/>
      <c r="CQ73" s="121"/>
      <c r="CR73" s="121"/>
      <c r="CS73" s="121"/>
      <c r="CT73" s="121"/>
      <c r="CU73" s="121"/>
      <c r="CV73" s="121"/>
      <c r="CW73" s="376"/>
      <c r="CX73" s="121"/>
      <c r="CY73" s="121"/>
    </row>
    <row r="74" spans="1:109" s="247" customFormat="1" ht="12.75" customHeight="1" thickTop="1">
      <c r="A74" s="265"/>
      <c r="B74" s="301"/>
      <c r="C74" s="270"/>
      <c r="D74" s="341"/>
      <c r="E74" s="61" t="s">
        <v>392</v>
      </c>
      <c r="F74" s="61" t="s">
        <v>392</v>
      </c>
      <c r="G74" s="61" t="s">
        <v>392</v>
      </c>
      <c r="H74" s="61" t="s">
        <v>392</v>
      </c>
      <c r="I74" s="61" t="s">
        <v>392</v>
      </c>
      <c r="J74" s="61" t="s">
        <v>392</v>
      </c>
      <c r="K74" s="61" t="s">
        <v>392</v>
      </c>
      <c r="L74" s="371"/>
      <c r="M74" s="372"/>
      <c r="N74" s="372"/>
      <c r="O74" s="339"/>
      <c r="P74" s="372"/>
      <c r="Q74" s="372"/>
      <c r="R74" s="214"/>
      <c r="S74" s="233"/>
      <c r="AD74" s="246"/>
      <c r="BY74" s="238"/>
      <c r="BZ74" s="238"/>
      <c r="CA74" s="238"/>
      <c r="CB74" s="239"/>
      <c r="CC74" s="239"/>
      <c r="CD74" s="239"/>
      <c r="CE74" s="239"/>
      <c r="CF74" s="239"/>
      <c r="CG74" s="239"/>
      <c r="CH74" s="239"/>
      <c r="CI74" s="239"/>
      <c r="CJ74" s="238"/>
      <c r="CK74" s="239"/>
      <c r="CL74" s="239"/>
      <c r="CM74" s="239"/>
      <c r="CN74" s="239"/>
      <c r="CO74" s="239"/>
      <c r="CP74" s="238"/>
      <c r="CQ74" s="238"/>
      <c r="CR74" s="238"/>
      <c r="CS74" s="238"/>
      <c r="CT74" s="238"/>
      <c r="CU74" s="238"/>
      <c r="CV74" s="238"/>
      <c r="CW74" s="238"/>
      <c r="CX74" s="238"/>
      <c r="CY74" s="240"/>
      <c r="CZ74" s="238"/>
      <c r="DA74" s="238"/>
    </row>
    <row r="75" spans="1:109" s="247" customFormat="1" ht="12.75" customHeight="1">
      <c r="A75" s="265"/>
      <c r="B75" s="301"/>
      <c r="C75" s="301"/>
      <c r="D75" s="301"/>
      <c r="E75" s="301"/>
      <c r="F75" s="343" t="s">
        <v>384</v>
      </c>
      <c r="G75" s="344">
        <v>7841994.1200000001</v>
      </c>
      <c r="H75" s="345"/>
      <c r="J75" s="344">
        <v>7841994.1200000001</v>
      </c>
      <c r="K75" s="344">
        <v>6586443.7599999998</v>
      </c>
      <c r="L75" s="292"/>
      <c r="M75" s="372"/>
      <c r="N75" s="372"/>
      <c r="O75" s="339"/>
      <c r="P75" s="372"/>
      <c r="Q75" s="372"/>
      <c r="R75" s="214"/>
      <c r="S75" s="374"/>
      <c r="AD75" s="246"/>
      <c r="BY75" s="238"/>
      <c r="BZ75" s="238"/>
      <c r="CA75" s="238"/>
      <c r="CB75" s="239"/>
      <c r="CC75" s="239"/>
      <c r="CD75" s="239"/>
      <c r="CE75" s="239"/>
      <c r="CF75" s="239"/>
      <c r="CG75" s="239"/>
      <c r="CH75" s="239"/>
      <c r="CI75" s="239"/>
      <c r="CJ75" s="238"/>
      <c r="CK75" s="239"/>
      <c r="CL75" s="239"/>
      <c r="CM75" s="239"/>
      <c r="CN75" s="239"/>
      <c r="CO75" s="239"/>
      <c r="CP75" s="238"/>
      <c r="CQ75" s="238"/>
      <c r="CR75" s="238"/>
      <c r="CS75" s="238"/>
      <c r="CT75" s="238"/>
      <c r="CU75" s="238"/>
      <c r="CV75" s="238"/>
      <c r="CW75" s="238"/>
      <c r="CX75" s="238"/>
      <c r="CY75" s="240"/>
      <c r="CZ75" s="238"/>
      <c r="DA75" s="238"/>
    </row>
    <row r="76" spans="1:109" s="247" customFormat="1" ht="12.75" customHeight="1">
      <c r="A76" s="265"/>
      <c r="B76" s="301"/>
      <c r="C76" s="305" t="s">
        <v>512</v>
      </c>
      <c r="D76" s="346"/>
      <c r="E76" s="270"/>
      <c r="F76" s="271" t="s">
        <v>513</v>
      </c>
      <c r="G76" s="347">
        <f>G73-G75</f>
        <v>0</v>
      </c>
      <c r="H76" s="291"/>
      <c r="J76" s="347">
        <f>J73-J75</f>
        <v>0</v>
      </c>
      <c r="K76" s="347">
        <f>K73-K75</f>
        <v>0</v>
      </c>
      <c r="L76" s="292"/>
      <c r="M76" s="372"/>
      <c r="N76" s="372"/>
      <c r="O76" s="301"/>
      <c r="P76" s="372"/>
      <c r="Q76" s="339"/>
      <c r="S76" s="374"/>
      <c r="X76" s="724"/>
      <c r="BW76" s="238"/>
      <c r="BX76" s="238"/>
      <c r="BY76" s="238"/>
      <c r="BZ76" s="239"/>
      <c r="CA76" s="239"/>
      <c r="CB76" s="239"/>
      <c r="CC76" s="239"/>
      <c r="CD76" s="239"/>
      <c r="CE76" s="239"/>
      <c r="CF76" s="239"/>
      <c r="CG76" s="239"/>
      <c r="CH76" s="238"/>
      <c r="CI76" s="239"/>
      <c r="CJ76" s="239"/>
      <c r="CK76" s="239"/>
      <c r="CL76" s="239"/>
      <c r="CM76" s="239"/>
      <c r="CN76" s="238"/>
      <c r="CO76" s="238"/>
      <c r="CP76" s="238"/>
      <c r="CQ76" s="238"/>
      <c r="CR76" s="238"/>
      <c r="CS76" s="238"/>
      <c r="CT76" s="238"/>
      <c r="CU76" s="238"/>
      <c r="CV76" s="238"/>
      <c r="CW76" s="240"/>
      <c r="CX76" s="238"/>
      <c r="CY76" s="238"/>
    </row>
    <row r="77" spans="1:109" s="247" customFormat="1" ht="17.25" customHeight="1">
      <c r="A77" s="265"/>
      <c r="B77" s="301"/>
      <c r="C77" s="267"/>
      <c r="D77" s="268"/>
      <c r="E77" s="269"/>
      <c r="F77" s="270" t="s">
        <v>679</v>
      </c>
      <c r="G77" s="271"/>
      <c r="H77" s="272"/>
      <c r="I77" s="291"/>
      <c r="J77" s="292"/>
      <c r="L77" s="272"/>
      <c r="M77" s="272"/>
      <c r="N77" s="292"/>
      <c r="O77" s="372"/>
      <c r="P77" s="372"/>
      <c r="Q77" s="301"/>
      <c r="S77" s="374"/>
      <c r="BY77" s="238"/>
      <c r="BZ77" s="238"/>
      <c r="CA77" s="238"/>
      <c r="CB77" s="239"/>
      <c r="CC77" s="239"/>
      <c r="CD77" s="239"/>
      <c r="CE77" s="239"/>
      <c r="CF77" s="239"/>
      <c r="CG77" s="239"/>
      <c r="CH77" s="239"/>
      <c r="CI77" s="239"/>
      <c r="CJ77" s="238"/>
      <c r="CK77" s="239"/>
      <c r="CL77" s="239"/>
      <c r="CM77" s="239"/>
      <c r="CN77" s="239"/>
      <c r="CO77" s="239"/>
      <c r="CP77" s="238"/>
      <c r="CQ77" s="238"/>
      <c r="CR77" s="238"/>
      <c r="CS77" s="238"/>
      <c r="CT77" s="238"/>
      <c r="CU77" s="238"/>
      <c r="CV77" s="238"/>
      <c r="CW77" s="238"/>
      <c r="CX77" s="238"/>
      <c r="CY77" s="240"/>
      <c r="CZ77" s="238"/>
      <c r="DA77" s="238"/>
    </row>
    <row r="78" spans="1:109" s="305" customFormat="1" ht="20.25" customHeight="1" thickBot="1">
      <c r="A78" s="348"/>
      <c r="B78" s="381" t="s">
        <v>517</v>
      </c>
      <c r="F78" s="350"/>
      <c r="G78" s="351"/>
      <c r="I78" s="350"/>
      <c r="S78" s="375"/>
      <c r="V78" s="625" t="s">
        <v>514</v>
      </c>
      <c r="W78" s="1033"/>
      <c r="X78" s="625" t="s">
        <v>515</v>
      </c>
      <c r="Y78" s="625"/>
      <c r="Z78" s="625" t="s">
        <v>516</v>
      </c>
      <c r="CH78" s="306"/>
      <c r="CI78" s="306"/>
      <c r="CJ78" s="306"/>
      <c r="CK78" s="306"/>
      <c r="CL78" s="306"/>
      <c r="CM78" s="306"/>
      <c r="CN78" s="306"/>
      <c r="CQ78" s="306"/>
      <c r="CR78" s="306"/>
      <c r="CS78" s="306"/>
      <c r="CT78" s="306"/>
      <c r="CU78" s="306"/>
      <c r="DE78" s="309"/>
    </row>
    <row r="79" spans="1:109" s="248" customFormat="1" ht="52.5" customHeight="1" thickBot="1">
      <c r="A79" s="274"/>
      <c r="B79" s="1350" t="s">
        <v>521</v>
      </c>
      <c r="C79" s="1387"/>
      <c r="D79" s="1387"/>
      <c r="E79" s="1387"/>
      <c r="F79" s="1388"/>
      <c r="G79" s="352"/>
      <c r="H79" s="352"/>
      <c r="I79" s="352"/>
      <c r="S79" s="294"/>
      <c r="V79" s="735" t="s">
        <v>680</v>
      </c>
      <c r="W79" s="732"/>
      <c r="X79" s="1304" t="s">
        <v>681</v>
      </c>
      <c r="Y79" s="586"/>
      <c r="Z79" s="1357" t="s">
        <v>682</v>
      </c>
      <c r="BZ79" s="305"/>
      <c r="CA79" s="305"/>
      <c r="CB79" s="305"/>
      <c r="CC79" s="306"/>
      <c r="CD79" s="306"/>
      <c r="CE79" s="306"/>
      <c r="CF79" s="306"/>
      <c r="CG79" s="306"/>
      <c r="CH79" s="306"/>
      <c r="CI79" s="306"/>
      <c r="CJ79" s="305"/>
      <c r="CK79" s="305"/>
      <c r="CL79" s="306"/>
      <c r="CM79" s="306"/>
      <c r="CN79" s="306"/>
      <c r="CO79" s="306"/>
      <c r="CP79" s="306"/>
      <c r="CQ79" s="305"/>
      <c r="CR79" s="305"/>
      <c r="CS79" s="305"/>
      <c r="CT79" s="305"/>
      <c r="CU79" s="305"/>
      <c r="CV79" s="305"/>
      <c r="CW79" s="305"/>
      <c r="CX79" s="305"/>
      <c r="CY79" s="305"/>
      <c r="CZ79" s="305"/>
      <c r="DA79" s="305"/>
      <c r="DB79" s="305"/>
    </row>
    <row r="80" spans="1:109" s="248" customFormat="1" ht="36" customHeight="1">
      <c r="A80" s="274"/>
      <c r="B80" s="1381" t="s">
        <v>683</v>
      </c>
      <c r="C80" s="1382"/>
      <c r="D80" s="1382"/>
      <c r="E80" s="1382"/>
      <c r="F80" s="1383"/>
      <c r="G80" s="352"/>
      <c r="H80" s="352"/>
      <c r="I80" s="352"/>
      <c r="S80" s="294"/>
      <c r="V80" s="305"/>
      <c r="W80" s="732"/>
      <c r="X80" s="1305"/>
      <c r="Y80" s="586"/>
      <c r="Z80" s="1363"/>
      <c r="BZ80" s="305"/>
      <c r="CA80" s="305"/>
      <c r="CB80" s="305"/>
      <c r="CC80" s="306"/>
      <c r="CD80" s="306"/>
      <c r="CE80" s="306"/>
      <c r="CF80" s="306"/>
      <c r="CG80" s="306"/>
      <c r="CH80" s="306"/>
      <c r="CI80" s="306"/>
      <c r="CJ80" s="305"/>
      <c r="CK80" s="305"/>
      <c r="CL80" s="306"/>
      <c r="CM80" s="306"/>
      <c r="CN80" s="306"/>
      <c r="CO80" s="306"/>
      <c r="CP80" s="306"/>
      <c r="CQ80" s="305"/>
      <c r="CR80" s="305"/>
      <c r="CS80" s="305"/>
      <c r="CT80" s="305"/>
      <c r="CU80" s="305"/>
      <c r="CV80" s="305"/>
      <c r="CW80" s="305"/>
      <c r="CX80" s="305"/>
      <c r="CY80" s="305"/>
      <c r="CZ80" s="305"/>
      <c r="DA80" s="305"/>
      <c r="DB80" s="305"/>
    </row>
    <row r="81" spans="1:113" s="248" customFormat="1" ht="69" customHeight="1" thickBot="1">
      <c r="A81" s="274"/>
      <c r="B81" s="1381" t="s">
        <v>684</v>
      </c>
      <c r="C81" s="1382"/>
      <c r="D81" s="1382"/>
      <c r="E81" s="1382"/>
      <c r="F81" s="1383"/>
      <c r="G81" s="352"/>
      <c r="H81" s="352"/>
      <c r="I81" s="352"/>
      <c r="S81" s="294"/>
      <c r="V81" s="305"/>
      <c r="W81" s="732"/>
      <c r="X81" s="1305"/>
      <c r="Y81" s="586"/>
      <c r="Z81" s="1364"/>
      <c r="BZ81" s="305"/>
      <c r="CA81" s="305"/>
      <c r="CB81" s="305"/>
      <c r="CC81" s="306"/>
      <c r="CD81" s="306"/>
      <c r="CE81" s="306"/>
      <c r="CF81" s="306"/>
      <c r="CG81" s="306"/>
      <c r="CH81" s="306"/>
      <c r="CI81" s="306"/>
      <c r="CJ81" s="305"/>
      <c r="CK81" s="305"/>
      <c r="CL81" s="306"/>
      <c r="CM81" s="306"/>
      <c r="CN81" s="306"/>
      <c r="CO81" s="306"/>
      <c r="CP81" s="306"/>
      <c r="CQ81" s="305"/>
      <c r="CR81" s="305"/>
      <c r="CS81" s="305"/>
      <c r="CT81" s="305"/>
      <c r="CU81" s="305"/>
      <c r="CV81" s="305"/>
      <c r="CW81" s="305"/>
      <c r="CX81" s="305"/>
      <c r="CY81" s="305"/>
      <c r="CZ81" s="305"/>
      <c r="DA81" s="305"/>
      <c r="DB81" s="305"/>
    </row>
    <row r="82" spans="1:113" s="248" customFormat="1" ht="140.25" customHeight="1" thickBot="1">
      <c r="A82" s="274"/>
      <c r="B82" s="1384" t="s">
        <v>685</v>
      </c>
      <c r="C82" s="1385"/>
      <c r="D82" s="1385"/>
      <c r="E82" s="1385"/>
      <c r="F82" s="1386"/>
      <c r="G82" s="352"/>
      <c r="H82" s="352"/>
      <c r="I82" s="352"/>
      <c r="S82" s="294"/>
      <c r="V82" s="305"/>
      <c r="W82" s="732"/>
      <c r="X82" s="1305"/>
      <c r="Y82" s="586"/>
      <c r="BZ82" s="305"/>
      <c r="CA82" s="305"/>
      <c r="CB82" s="305"/>
      <c r="CC82" s="306"/>
      <c r="CD82" s="306"/>
      <c r="CE82" s="306"/>
      <c r="CF82" s="306"/>
      <c r="CG82" s="306"/>
      <c r="CH82" s="306"/>
      <c r="CI82" s="306"/>
      <c r="CJ82" s="305"/>
      <c r="CK82" s="305"/>
      <c r="CL82" s="306"/>
      <c r="CM82" s="306"/>
      <c r="CN82" s="306"/>
      <c r="CO82" s="306"/>
      <c r="CP82" s="306"/>
      <c r="CQ82" s="305"/>
      <c r="CR82" s="305"/>
      <c r="CS82" s="305"/>
      <c r="CT82" s="305"/>
      <c r="CU82" s="305"/>
      <c r="CV82" s="305"/>
      <c r="CW82" s="305"/>
      <c r="CX82" s="305"/>
      <c r="CY82" s="305"/>
      <c r="CZ82" s="305"/>
      <c r="DA82" s="305"/>
      <c r="DB82" s="305"/>
    </row>
    <row r="83" spans="1:113" s="248" customFormat="1" ht="12.75" customHeight="1">
      <c r="A83" s="274"/>
      <c r="B83" s="353"/>
      <c r="C83" s="353"/>
      <c r="D83" s="353"/>
      <c r="E83" s="353"/>
      <c r="F83" s="353"/>
      <c r="G83" s="352"/>
      <c r="H83" s="352"/>
      <c r="I83" s="352"/>
      <c r="S83" s="294"/>
      <c r="V83" s="305"/>
      <c r="W83" s="732"/>
      <c r="X83" s="1305"/>
      <c r="Y83" s="732"/>
      <c r="Z83" s="732"/>
      <c r="BZ83" s="305"/>
      <c r="CA83" s="305"/>
      <c r="CB83" s="305"/>
      <c r="CC83" s="306"/>
      <c r="CD83" s="306"/>
      <c r="CE83" s="306"/>
      <c r="CF83" s="306"/>
      <c r="CG83" s="306"/>
      <c r="CH83" s="306"/>
      <c r="CI83" s="306"/>
      <c r="CJ83" s="305"/>
      <c r="CK83" s="305"/>
      <c r="CL83" s="306"/>
      <c r="CM83" s="306"/>
      <c r="CN83" s="306"/>
      <c r="CO83" s="306"/>
      <c r="CP83" s="306"/>
      <c r="CQ83" s="305"/>
      <c r="CR83" s="305"/>
      <c r="CS83" s="305"/>
      <c r="CT83" s="305"/>
      <c r="CU83" s="305"/>
      <c r="CV83" s="305"/>
      <c r="CW83" s="305"/>
      <c r="CX83" s="305"/>
      <c r="CY83" s="305"/>
      <c r="CZ83" s="305"/>
      <c r="DA83" s="305"/>
      <c r="DB83" s="305"/>
    </row>
    <row r="84" spans="1:113" s="248" customFormat="1" ht="12.75" customHeight="1">
      <c r="A84" s="274"/>
      <c r="B84" s="353"/>
      <c r="C84" s="353"/>
      <c r="D84" s="353"/>
      <c r="E84" s="353"/>
      <c r="F84" s="353"/>
      <c r="G84" s="352"/>
      <c r="H84" s="352"/>
      <c r="I84" s="352"/>
      <c r="S84" s="294"/>
      <c r="V84" s="305"/>
      <c r="W84" s="732"/>
      <c r="X84" s="1305"/>
      <c r="Y84" s="732"/>
      <c r="Z84" s="732"/>
      <c r="BZ84" s="305"/>
      <c r="CA84" s="305"/>
      <c r="CB84" s="305"/>
      <c r="CC84" s="306"/>
      <c r="CD84" s="306"/>
      <c r="CE84" s="306"/>
      <c r="CF84" s="306"/>
      <c r="CG84" s="306"/>
      <c r="CH84" s="306"/>
      <c r="CI84" s="306"/>
      <c r="CJ84" s="305"/>
      <c r="CK84" s="305"/>
      <c r="CL84" s="306"/>
      <c r="CM84" s="306"/>
      <c r="CN84" s="306"/>
      <c r="CO84" s="306"/>
      <c r="CP84" s="306"/>
      <c r="CQ84" s="305"/>
      <c r="CR84" s="305"/>
      <c r="CS84" s="305"/>
      <c r="CT84" s="305"/>
      <c r="CU84" s="305"/>
      <c r="CV84" s="305"/>
      <c r="CW84" s="305"/>
      <c r="CX84" s="305"/>
      <c r="CY84" s="305"/>
      <c r="CZ84" s="305"/>
      <c r="DA84" s="305"/>
      <c r="DB84" s="305"/>
    </row>
    <row r="85" spans="1:113" s="248" customFormat="1" ht="12.75" customHeight="1">
      <c r="A85" s="274"/>
      <c r="B85" s="353"/>
      <c r="C85" s="353"/>
      <c r="D85" s="353"/>
      <c r="E85" s="353"/>
      <c r="F85" s="353"/>
      <c r="G85" s="352"/>
      <c r="H85" s="352"/>
      <c r="I85" s="352"/>
      <c r="S85" s="294"/>
      <c r="V85" s="305"/>
      <c r="W85" s="732"/>
      <c r="X85" s="1305"/>
      <c r="Y85" s="732"/>
      <c r="Z85" s="732"/>
      <c r="BZ85" s="305"/>
      <c r="CA85" s="305"/>
      <c r="CB85" s="305"/>
      <c r="CC85" s="306"/>
      <c r="CD85" s="306"/>
      <c r="CE85" s="306"/>
      <c r="CF85" s="306"/>
      <c r="CG85" s="306"/>
      <c r="CH85" s="306"/>
      <c r="CI85" s="306"/>
      <c r="CJ85" s="305"/>
      <c r="CK85" s="305"/>
      <c r="CL85" s="306"/>
      <c r="CM85" s="306"/>
      <c r="CN85" s="306"/>
      <c r="CO85" s="306"/>
      <c r="CP85" s="306"/>
      <c r="CQ85" s="305"/>
      <c r="CR85" s="305"/>
      <c r="CS85" s="305"/>
      <c r="CT85" s="305"/>
      <c r="CU85" s="305"/>
      <c r="CV85" s="305"/>
      <c r="CW85" s="305"/>
      <c r="CX85" s="305"/>
      <c r="CY85" s="305"/>
      <c r="CZ85" s="305"/>
      <c r="DA85" s="305"/>
      <c r="DB85" s="305"/>
    </row>
    <row r="86" spans="1:113" s="248" customFormat="1" ht="12.75" customHeight="1">
      <c r="A86" s="274"/>
      <c r="B86" s="353"/>
      <c r="C86" s="353"/>
      <c r="D86" s="353"/>
      <c r="E86" s="353"/>
      <c r="F86" s="353"/>
      <c r="G86" s="352"/>
      <c r="H86" s="352"/>
      <c r="I86" s="352"/>
      <c r="S86" s="294"/>
      <c r="V86" s="305"/>
      <c r="W86" s="732"/>
      <c r="X86" s="1305"/>
      <c r="Y86" s="732"/>
      <c r="Z86" s="732"/>
      <c r="BZ86" s="305"/>
      <c r="CA86" s="305"/>
      <c r="CB86" s="305"/>
      <c r="CC86" s="306"/>
      <c r="CD86" s="306"/>
      <c r="CE86" s="306"/>
      <c r="CF86" s="306"/>
      <c r="CG86" s="306"/>
      <c r="CH86" s="306"/>
      <c r="CI86" s="306"/>
      <c r="CJ86" s="305"/>
      <c r="CK86" s="305"/>
      <c r="CL86" s="306"/>
      <c r="CM86" s="306"/>
      <c r="CN86" s="306"/>
      <c r="CO86" s="306"/>
      <c r="CP86" s="306"/>
      <c r="CQ86" s="305"/>
      <c r="CR86" s="305"/>
      <c r="CS86" s="305"/>
      <c r="CT86" s="305"/>
      <c r="CU86" s="305"/>
      <c r="CV86" s="305"/>
      <c r="CW86" s="305"/>
      <c r="CX86" s="305"/>
      <c r="CY86" s="305"/>
      <c r="CZ86" s="305"/>
      <c r="DA86" s="305"/>
      <c r="DB86" s="305"/>
    </row>
    <row r="87" spans="1:113" s="248" customFormat="1" ht="12.75" customHeight="1">
      <c r="A87" s="274"/>
      <c r="B87" s="353"/>
      <c r="C87" s="353"/>
      <c r="D87" s="353"/>
      <c r="E87" s="353"/>
      <c r="F87" s="353"/>
      <c r="G87" s="352"/>
      <c r="H87" s="352"/>
      <c r="I87" s="352"/>
      <c r="S87" s="294"/>
      <c r="V87" s="305"/>
      <c r="W87" s="732"/>
      <c r="X87" s="1305"/>
      <c r="Y87" s="732"/>
      <c r="Z87" s="732"/>
      <c r="BZ87" s="305"/>
      <c r="CA87" s="305"/>
      <c r="CB87" s="305"/>
      <c r="CC87" s="306"/>
      <c r="CD87" s="306"/>
      <c r="CE87" s="306"/>
      <c r="CF87" s="306"/>
      <c r="CG87" s="306"/>
      <c r="CH87" s="306"/>
      <c r="CI87" s="306"/>
      <c r="CJ87" s="305"/>
      <c r="CK87" s="305"/>
      <c r="CL87" s="306"/>
      <c r="CM87" s="306"/>
      <c r="CN87" s="306"/>
      <c r="CO87" s="306"/>
      <c r="CP87" s="306"/>
      <c r="CQ87" s="305"/>
      <c r="CR87" s="305"/>
      <c r="CS87" s="305"/>
      <c r="CT87" s="305"/>
      <c r="CU87" s="305"/>
      <c r="CV87" s="305"/>
      <c r="CW87" s="305"/>
      <c r="CX87" s="305"/>
      <c r="CY87" s="305"/>
      <c r="CZ87" s="305"/>
      <c r="DA87" s="305"/>
      <c r="DB87" s="305"/>
    </row>
    <row r="88" spans="1:113" s="248" customFormat="1" ht="12.75" customHeight="1">
      <c r="A88" s="274"/>
      <c r="B88" s="353"/>
      <c r="C88" s="353"/>
      <c r="D88" s="353"/>
      <c r="E88" s="353"/>
      <c r="F88" s="353"/>
      <c r="G88" s="352"/>
      <c r="H88" s="352"/>
      <c r="I88" s="352"/>
      <c r="S88" s="294"/>
      <c r="V88" s="305"/>
      <c r="W88" s="732"/>
      <c r="X88" s="1305"/>
      <c r="Y88" s="732"/>
      <c r="Z88" s="732"/>
      <c r="BZ88" s="305"/>
      <c r="CA88" s="305"/>
      <c r="CB88" s="305"/>
      <c r="CC88" s="306"/>
      <c r="CD88" s="306"/>
      <c r="CE88" s="306"/>
      <c r="CF88" s="306"/>
      <c r="CG88" s="306"/>
      <c r="CH88" s="306"/>
      <c r="CI88" s="306"/>
      <c r="CJ88" s="305"/>
      <c r="CK88" s="305"/>
      <c r="CL88" s="306"/>
      <c r="CM88" s="306"/>
      <c r="CN88" s="306"/>
      <c r="CO88" s="306"/>
      <c r="CP88" s="306"/>
      <c r="CQ88" s="305"/>
      <c r="CR88" s="305"/>
      <c r="CS88" s="305"/>
      <c r="CT88" s="305"/>
      <c r="CU88" s="305"/>
      <c r="CV88" s="305"/>
      <c r="CW88" s="305"/>
      <c r="CX88" s="305"/>
      <c r="CY88" s="305"/>
      <c r="CZ88" s="305"/>
      <c r="DA88" s="305"/>
      <c r="DB88" s="305"/>
    </row>
    <row r="89" spans="1:113" s="248" customFormat="1" ht="29.25" customHeight="1" thickBot="1">
      <c r="A89" s="274"/>
      <c r="B89" s="353"/>
      <c r="C89" s="353"/>
      <c r="D89" s="353"/>
      <c r="E89" s="353"/>
      <c r="F89" s="353"/>
      <c r="G89" s="352"/>
      <c r="H89" s="352"/>
      <c r="I89" s="352"/>
      <c r="S89" s="294"/>
      <c r="V89" s="305"/>
      <c r="W89" s="732"/>
      <c r="X89" s="1306"/>
      <c r="Y89" s="732"/>
      <c r="Z89" s="732"/>
      <c r="BZ89" s="305"/>
      <c r="CA89" s="305"/>
      <c r="CB89" s="305"/>
      <c r="CC89" s="306"/>
      <c r="CD89" s="306"/>
      <c r="CE89" s="306"/>
      <c r="CF89" s="306"/>
      <c r="CG89" s="306"/>
      <c r="CH89" s="306"/>
      <c r="CI89" s="306"/>
      <c r="CJ89" s="305"/>
      <c r="CK89" s="305"/>
      <c r="CL89" s="306"/>
      <c r="CM89" s="306"/>
      <c r="CN89" s="306"/>
      <c r="CO89" s="306"/>
      <c r="CP89" s="306"/>
      <c r="CQ89" s="305"/>
      <c r="CR89" s="305"/>
      <c r="CS89" s="305"/>
      <c r="CT89" s="305"/>
      <c r="CU89" s="305"/>
      <c r="CV89" s="305"/>
      <c r="CW89" s="305"/>
      <c r="CX89" s="305"/>
      <c r="CY89" s="305"/>
      <c r="CZ89" s="305"/>
      <c r="DA89" s="305"/>
      <c r="DB89" s="305"/>
    </row>
    <row r="90" spans="1:113" s="248" customFormat="1" ht="12.75" customHeight="1">
      <c r="A90" s="274"/>
      <c r="B90" s="353"/>
      <c r="C90" s="353"/>
      <c r="D90" s="353"/>
      <c r="E90" s="353"/>
      <c r="F90" s="353"/>
      <c r="G90" s="352"/>
      <c r="H90" s="352"/>
      <c r="I90" s="352"/>
      <c r="S90" s="294"/>
      <c r="V90" s="305"/>
      <c r="W90" s="732"/>
      <c r="X90" s="214"/>
      <c r="Y90" s="732"/>
      <c r="Z90" s="732"/>
      <c r="BZ90" s="305"/>
      <c r="CA90" s="305"/>
      <c r="CB90" s="305"/>
      <c r="CC90" s="306"/>
      <c r="CD90" s="306"/>
      <c r="CE90" s="306"/>
      <c r="CF90" s="306"/>
      <c r="CG90" s="306"/>
      <c r="CH90" s="306"/>
      <c r="CI90" s="306"/>
      <c r="CJ90" s="305"/>
      <c r="CK90" s="305"/>
      <c r="CL90" s="306"/>
      <c r="CM90" s="306"/>
      <c r="CN90" s="306"/>
      <c r="CO90" s="306"/>
      <c r="CP90" s="306"/>
      <c r="CQ90" s="305"/>
      <c r="CR90" s="305"/>
      <c r="CS90" s="305"/>
      <c r="CT90" s="305"/>
      <c r="CU90" s="305"/>
      <c r="CV90" s="305"/>
      <c r="CW90" s="305"/>
      <c r="CX90" s="305"/>
      <c r="CY90" s="305"/>
      <c r="CZ90" s="305"/>
      <c r="DA90" s="305"/>
      <c r="DB90" s="305"/>
    </row>
    <row r="91" spans="1:113" s="243" customFormat="1" ht="18" customHeight="1" thickBot="1">
      <c r="A91" s="256"/>
      <c r="B91" s="354" t="s">
        <v>561</v>
      </c>
      <c r="C91" s="228"/>
      <c r="D91" s="228"/>
      <c r="E91" s="214"/>
      <c r="F91" s="355"/>
      <c r="G91" s="246"/>
      <c r="H91" s="242"/>
      <c r="I91" s="242"/>
      <c r="J91" s="242"/>
      <c r="K91" s="242"/>
      <c r="L91" s="242"/>
      <c r="M91" s="245"/>
      <c r="N91" s="245"/>
      <c r="O91" s="245"/>
      <c r="P91" s="245"/>
      <c r="Q91" s="245"/>
      <c r="S91" s="287"/>
      <c r="T91" s="297"/>
      <c r="U91" s="298"/>
      <c r="V91" s="436" t="s">
        <v>532</v>
      </c>
      <c r="W91" s="737"/>
      <c r="X91" s="436" t="s">
        <v>533</v>
      </c>
      <c r="Y91" s="737"/>
      <c r="Z91" s="436" t="s">
        <v>534</v>
      </c>
      <c r="CG91" s="304"/>
      <c r="CH91" s="304"/>
      <c r="CI91" s="304"/>
      <c r="CJ91" s="239"/>
      <c r="CK91" s="239"/>
      <c r="CL91" s="239"/>
      <c r="CM91" s="239"/>
      <c r="CN91" s="239"/>
      <c r="CO91" s="239"/>
      <c r="CP91" s="239"/>
      <c r="CQ91" s="239"/>
      <c r="CR91" s="304"/>
      <c r="CS91" s="239"/>
      <c r="CT91" s="239"/>
      <c r="CU91" s="239"/>
      <c r="CV91" s="239"/>
      <c r="CW91" s="239"/>
      <c r="CX91" s="304"/>
      <c r="CY91" s="304"/>
      <c r="CZ91" s="304"/>
      <c r="DA91" s="304"/>
      <c r="DB91" s="304"/>
      <c r="DC91" s="304"/>
      <c r="DD91" s="304"/>
      <c r="DE91" s="304"/>
      <c r="DF91" s="304"/>
      <c r="DG91" s="310"/>
      <c r="DH91" s="304"/>
      <c r="DI91" s="304"/>
    </row>
    <row r="92" spans="1:113" s="243" customFormat="1" ht="18" customHeight="1">
      <c r="A92" s="256"/>
      <c r="B92" s="356" t="s">
        <v>565</v>
      </c>
      <c r="C92" s="325"/>
      <c r="D92" s="325"/>
      <c r="E92" s="357"/>
      <c r="F92" s="357"/>
      <c r="G92" s="246"/>
      <c r="H92" s="242"/>
      <c r="I92" s="242"/>
      <c r="J92" s="242"/>
      <c r="K92" s="242"/>
      <c r="L92" s="242"/>
      <c r="M92" s="245"/>
      <c r="N92" s="245"/>
      <c r="O92" s="245"/>
      <c r="P92" s="245"/>
      <c r="Q92" s="245"/>
      <c r="S92" s="287"/>
      <c r="T92" s="297"/>
      <c r="U92" s="298"/>
      <c r="V92" s="1301" t="s">
        <v>686</v>
      </c>
      <c r="W92" s="732"/>
      <c r="X92" s="1356" t="s">
        <v>687</v>
      </c>
      <c r="Y92" s="586"/>
      <c r="Z92" s="1357" t="s">
        <v>688</v>
      </c>
      <c r="CG92" s="304"/>
      <c r="CH92" s="304"/>
      <c r="CI92" s="304"/>
      <c r="CJ92" s="239"/>
      <c r="CK92" s="239"/>
      <c r="CL92" s="239"/>
      <c r="CM92" s="239"/>
      <c r="CN92" s="239"/>
      <c r="CO92" s="239"/>
      <c r="CP92" s="239"/>
      <c r="CQ92" s="239"/>
      <c r="CR92" s="304"/>
      <c r="CS92" s="239"/>
      <c r="CT92" s="239"/>
      <c r="CU92" s="239"/>
      <c r="CV92" s="239"/>
      <c r="CW92" s="239"/>
      <c r="CX92" s="304"/>
      <c r="CY92" s="304"/>
      <c r="CZ92" s="304"/>
      <c r="DA92" s="304"/>
      <c r="DB92" s="304"/>
      <c r="DC92" s="304"/>
      <c r="DD92" s="304"/>
      <c r="DE92" s="304"/>
      <c r="DF92" s="304"/>
      <c r="DG92" s="310"/>
      <c r="DH92" s="304"/>
      <c r="DI92" s="304"/>
    </row>
    <row r="93" spans="1:113" s="243" customFormat="1" ht="18" customHeight="1" thickBot="1">
      <c r="A93" s="256"/>
      <c r="B93" s="820" t="s">
        <v>689</v>
      </c>
      <c r="C93" s="1116"/>
      <c r="D93" s="1116"/>
      <c r="E93" s="358"/>
      <c r="F93" s="359"/>
      <c r="G93" s="246"/>
      <c r="H93" s="242"/>
      <c r="I93" s="242"/>
      <c r="J93" s="242"/>
      <c r="K93" s="242"/>
      <c r="L93" s="242"/>
      <c r="M93" s="245"/>
      <c r="N93" s="245"/>
      <c r="O93" s="245"/>
      <c r="P93" s="245"/>
      <c r="Q93" s="245"/>
      <c r="S93" s="287"/>
      <c r="T93" s="297"/>
      <c r="U93" s="298"/>
      <c r="V93" s="1303"/>
      <c r="W93" s="732"/>
      <c r="X93" s="1318"/>
      <c r="Y93" s="586"/>
      <c r="Z93" s="1358"/>
      <c r="CG93" s="304"/>
      <c r="CH93" s="304"/>
      <c r="CI93" s="304"/>
      <c r="CJ93" s="239"/>
      <c r="CK93" s="239"/>
      <c r="CL93" s="239"/>
      <c r="CM93" s="239"/>
      <c r="CN93" s="239"/>
      <c r="CO93" s="239"/>
      <c r="CP93" s="239"/>
      <c r="CQ93" s="239"/>
      <c r="CR93" s="304"/>
      <c r="CS93" s="239"/>
      <c r="CT93" s="239"/>
      <c r="CU93" s="239"/>
      <c r="CV93" s="239"/>
      <c r="CW93" s="239"/>
      <c r="CX93" s="304"/>
      <c r="CY93" s="304"/>
      <c r="CZ93" s="304"/>
      <c r="DA93" s="304"/>
      <c r="DB93" s="304"/>
      <c r="DC93" s="304"/>
      <c r="DD93" s="304"/>
      <c r="DE93" s="304"/>
      <c r="DF93" s="304"/>
      <c r="DG93" s="310"/>
      <c r="DH93" s="304"/>
      <c r="DI93" s="304"/>
    </row>
    <row r="94" spans="1:113" s="243" customFormat="1" ht="12.75" customHeight="1">
      <c r="A94" s="256"/>
      <c r="B94" s="360"/>
      <c r="C94" s="214"/>
      <c r="D94" s="214"/>
      <c r="E94" s="246"/>
      <c r="F94" s="361"/>
      <c r="G94" s="246"/>
      <c r="H94" s="242"/>
      <c r="I94" s="242"/>
      <c r="J94" s="242"/>
      <c r="K94" s="242"/>
      <c r="L94" s="242"/>
      <c r="M94" s="245"/>
      <c r="N94" s="245"/>
      <c r="O94" s="245"/>
      <c r="P94" s="245"/>
      <c r="Q94" s="245"/>
      <c r="S94" s="287"/>
      <c r="T94" s="297"/>
      <c r="U94" s="298"/>
      <c r="CG94" s="304"/>
      <c r="CH94" s="304"/>
      <c r="CI94" s="304"/>
      <c r="CJ94" s="239"/>
      <c r="CK94" s="239"/>
      <c r="CL94" s="239"/>
      <c r="CM94" s="239"/>
      <c r="CN94" s="239"/>
      <c r="CO94" s="239"/>
      <c r="CP94" s="239"/>
      <c r="CQ94" s="239"/>
      <c r="CR94" s="304"/>
      <c r="CS94" s="239"/>
      <c r="CT94" s="239"/>
      <c r="CU94" s="239"/>
      <c r="CV94" s="239"/>
      <c r="CW94" s="239"/>
      <c r="CX94" s="304"/>
      <c r="CY94" s="304"/>
      <c r="CZ94" s="304"/>
      <c r="DA94" s="304"/>
      <c r="DB94" s="304"/>
      <c r="DC94" s="304"/>
      <c r="DD94" s="304"/>
      <c r="DE94" s="304"/>
      <c r="DF94" s="304"/>
      <c r="DG94" s="310"/>
      <c r="DH94" s="304"/>
      <c r="DI94" s="304"/>
    </row>
    <row r="95" spans="1:113" ht="15" customHeight="1">
      <c r="B95" s="360"/>
      <c r="E95" s="246"/>
      <c r="F95" s="361"/>
      <c r="S95" s="233"/>
    </row>
    <row r="96" spans="1:113" ht="12.95">
      <c r="B96" s="362"/>
      <c r="C96" s="363"/>
      <c r="D96" s="363"/>
      <c r="E96" s="363"/>
      <c r="F96" s="364"/>
      <c r="R96" s="214"/>
      <c r="S96" s="233"/>
    </row>
    <row r="97" spans="1:19" ht="15" customHeight="1">
      <c r="S97" s="233"/>
    </row>
    <row r="98" spans="1:19" ht="7.5" customHeight="1">
      <c r="A98" s="365"/>
      <c r="B98" s="366"/>
      <c r="C98" s="233"/>
      <c r="D98" s="233"/>
      <c r="E98" s="233"/>
      <c r="F98" s="233"/>
      <c r="G98" s="233"/>
      <c r="H98" s="233"/>
      <c r="I98" s="233"/>
      <c r="J98" s="233"/>
      <c r="K98" s="233"/>
      <c r="L98" s="233"/>
      <c r="M98" s="233"/>
      <c r="N98" s="233"/>
      <c r="O98" s="233"/>
      <c r="P98" s="233"/>
      <c r="Q98" s="233"/>
      <c r="R98" s="289"/>
      <c r="S98" s="233"/>
    </row>
  </sheetData>
  <sortState xmlns:xlrd2="http://schemas.microsoft.com/office/spreadsheetml/2017/richdata2" ref="B31:Q71">
    <sortCondition descending="1" ref="E31:E71"/>
  </sortState>
  <mergeCells count="39">
    <mergeCell ref="B81:F81"/>
    <mergeCell ref="B82:F82"/>
    <mergeCell ref="B79:F79"/>
    <mergeCell ref="B80:F80"/>
    <mergeCell ref="B22:C22"/>
    <mergeCell ref="E29:J29"/>
    <mergeCell ref="L29:M29"/>
    <mergeCell ref="N29:N30"/>
    <mergeCell ref="B15:E15"/>
    <mergeCell ref="P17:Q17"/>
    <mergeCell ref="P18:Q18"/>
    <mergeCell ref="P19:Q19"/>
    <mergeCell ref="P20:Q20"/>
    <mergeCell ref="B18:F20"/>
    <mergeCell ref="P21:Q21"/>
    <mergeCell ref="P23:Q23"/>
    <mergeCell ref="P24:Q24"/>
    <mergeCell ref="O29:O30"/>
    <mergeCell ref="P29:P30"/>
    <mergeCell ref="Q29:Q30"/>
    <mergeCell ref="A3:B3"/>
    <mergeCell ref="P3:Q3"/>
    <mergeCell ref="A5:B5"/>
    <mergeCell ref="P5:Q5"/>
    <mergeCell ref="B12:E12"/>
    <mergeCell ref="V92:V93"/>
    <mergeCell ref="X92:X93"/>
    <mergeCell ref="Z92:Z93"/>
    <mergeCell ref="V2:V4"/>
    <mergeCell ref="X2:X3"/>
    <mergeCell ref="V29:V30"/>
    <mergeCell ref="Z29:Z30"/>
    <mergeCell ref="Z18:Z20"/>
    <mergeCell ref="X18:X20"/>
    <mergeCell ref="X29:X30"/>
    <mergeCell ref="Z79:Z81"/>
    <mergeCell ref="V18:V25"/>
    <mergeCell ref="Z2:Z4"/>
    <mergeCell ref="X79:X89"/>
  </mergeCells>
  <phoneticPr fontId="188" type="noConversion"/>
  <conditionalFormatting sqref="B18 B79:F81">
    <cfRule type="containsBlanks" dxfId="25" priority="6">
      <formula>LEN(TRIM(B18))=0</formula>
    </cfRule>
  </conditionalFormatting>
  <conditionalFormatting sqref="B31:E71 K31:K71 G75 J75:K75">
    <cfRule type="containsBlanks" dxfId="24" priority="7">
      <formula>LEN(TRIM(B31))=0</formula>
    </cfRule>
  </conditionalFormatting>
  <conditionalFormatting sqref="B93:F96">
    <cfRule type="containsBlanks" dxfId="23" priority="2">
      <formula>LEN(TRIM(B93))=0</formula>
    </cfRule>
  </conditionalFormatting>
  <conditionalFormatting sqref="C8:C11">
    <cfRule type="containsBlanks" dxfId="22" priority="4">
      <formula>LEN(TRIM(C8))=0</formula>
    </cfRule>
  </conditionalFormatting>
  <conditionalFormatting sqref="C24">
    <cfRule type="containsBlanks" dxfId="21" priority="5">
      <formula>LEN(TRIM(C24))=0</formula>
    </cfRule>
  </conditionalFormatting>
  <dataValidations count="2">
    <dataValidation type="list" allowBlank="1" showInputMessage="1" sqref="B93:B96" xr:uid="{00000000-0002-0000-0B00-000000000000}">
      <formula1>"管理层账表调整(CLA),已更正审计调整(AA/RA/OA),未更正审计调整(SAD)"</formula1>
    </dataValidation>
    <dataValidation type="list" allowBlank="1" showInputMessage="1" showErrorMessage="1" sqref="C8:C11" xr:uid="{00000000-0002-0000-0B00-000001000000}">
      <formula1>"Minimal,Low,Moderate,High,N/A"</formula1>
    </dataValidation>
  </dataValidations>
  <hyperlinks>
    <hyperlink ref="B4" location="汇总!A1" display="返回汇总页" xr:uid="{00000000-0004-0000-0B00-000000000000}"/>
    <hyperlink ref="V17" location="'VC.00 销售费用BKD'!B18:F20" display="基础操作指引-【02】" xr:uid="{981AE8A2-34AE-4E33-B4C9-5764751F58D0}"/>
    <hyperlink ref="X17" location="'VC.00 销售费用BKD'!B18:F20" display="进阶实操提示-【02】" xr:uid="{DEDCCA0A-5CED-4A6F-9B83-1D21FD8B4E35}"/>
    <hyperlink ref="Z17" location="'VC.00 销售费用BKD'!B18:F20" display="易错点-【02】" xr:uid="{EDAE1FCE-0572-42BD-AEC3-E56E787E87BB}"/>
    <hyperlink ref="V28" location="'VC.00 销售费用BKD'!B28:Q45" display="基础操作指引-【03】" xr:uid="{CF0154F6-10A1-4395-9D11-A9D3FF166730}"/>
    <hyperlink ref="X28" location="'VC.00 销售费用BKD'!B28:Q45" display="进阶实操提示-【03】" xr:uid="{37D5ABFF-23E4-423F-9492-B7D0F3070F8C}"/>
    <hyperlink ref="Z28" location="'VC.00 销售费用BKD'!B28:Q45" display="易错点-【03】" xr:uid="{74ADEC2C-E7BA-4471-9552-AAA0EAC4CE61}"/>
    <hyperlink ref="V78" location="'VC.00 销售费用BKD'!B28:Q45" display="基础操作指引-【03】" xr:uid="{D77DAAA5-95BE-44CB-99E6-0AF17554841E}"/>
    <hyperlink ref="X78" location="'VC.00 销售费用BKD'!B28:Q45" display="进阶实操提示-【03】" xr:uid="{D59746A5-8C05-417F-A2A6-49566175CB6D}"/>
    <hyperlink ref="Z78" location="'VC.00 销售费用BKD'!B28:Q45" display="易错点-【03】" xr:uid="{94637630-421C-4399-8975-B885181AD96E}"/>
    <hyperlink ref="V1" location="'VC.00 销售费用BKD'!B6:E15" display="基础操作指引-【01】" xr:uid="{D5298EDE-08B0-4C4E-8DE6-0CE30AE8BF67}"/>
    <hyperlink ref="X1" location="'VC.00 销售费用BKD'!B6:E15" display="进阶实操提示-【01】" xr:uid="{7018F788-E444-4D7A-8131-560F9D4C11FB}"/>
    <hyperlink ref="Z1" location="'VC.00 销售费用BKD'!B6:E15" display="易错点-【01】" xr:uid="{26424F3B-685A-4C0C-BB42-2B5F22106BF9}"/>
    <hyperlink ref="V1:Z1" location="'VD.00 管理费用BKD'!B1" display="基础操作指引-【01】" xr:uid="{AC9ADB70-6639-46E1-9890-C7A5CC626F9D}"/>
    <hyperlink ref="V17:Z17" location="'VD.00 管理费用BKD'!B18" display="基础操作指引-【02】" xr:uid="{30E3A9D4-0577-4F60-9F21-07061386EB33}"/>
    <hyperlink ref="V28:Z28" location="'VD.00 管理费用BKD'!B28" display="基础操作指引-【03】" xr:uid="{6B959C49-CD71-42AE-9604-779EC90D2E9F}"/>
    <hyperlink ref="V78:Z78" location="'VD.00 管理费用BKD'!B77" display="基础操作指引-【04】" xr:uid="{C079CA39-4F23-40CC-BAD5-6C9BF1EC8AB9}"/>
    <hyperlink ref="X91" location="Uexp_Lead!C22" display="进阶实操提示-【03】" xr:uid="{65BF3946-4583-4598-B847-943907F73E08}"/>
    <hyperlink ref="Z91" location="Uexp_Lead!C22" display="易错点-【03】" xr:uid="{E8696035-7336-40BF-B717-B0E508A3388D}"/>
    <hyperlink ref="V91" location="Uexp_Lead!C22" display="基础操作指引-【03】" xr:uid="{1ACDFBCC-D2DB-4289-86A3-F5C385F1BA5E}"/>
    <hyperlink ref="V91:Z91" location="'VD.00 管理费用BKD'!B90" display="基础操作指引-【06】" xr:uid="{042F7495-A64C-40CA-AF9A-50B7E4F59CC2}"/>
  </hyperlinks>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112"/>
  <sheetViews>
    <sheetView showGridLines="0" tabSelected="1" topLeftCell="A74" zoomScale="85" zoomScaleNormal="85" workbookViewId="0">
      <selection activeCell="C89" sqref="C89:G92"/>
    </sheetView>
  </sheetViews>
  <sheetFormatPr defaultColWidth="9" defaultRowHeight="12.95" outlineLevelRow="1"/>
  <cols>
    <col min="1" max="1" width="6" style="6" customWidth="1"/>
    <col min="2" max="2" width="7" style="123" customWidth="1"/>
    <col min="3" max="3" width="10" style="7" customWidth="1"/>
    <col min="4" max="4" width="34" style="7" customWidth="1"/>
    <col min="5" max="5" width="14.85546875" style="7" customWidth="1"/>
    <col min="6" max="6" width="41" style="7" customWidth="1"/>
    <col min="7" max="7" width="48.140625" style="7" customWidth="1"/>
    <col min="8" max="8" width="17.42578125" style="7" customWidth="1"/>
    <col min="9" max="9" width="51" style="7" customWidth="1"/>
    <col min="10" max="10" width="31.85546875" style="7" customWidth="1"/>
    <col min="11" max="11" width="12.42578125" style="7" customWidth="1"/>
    <col min="12" max="12" width="52.5703125" style="7" customWidth="1"/>
    <col min="13" max="13" width="18.7109375" style="7" customWidth="1"/>
    <col min="14" max="14" width="19" style="7" customWidth="1"/>
    <col min="15" max="15" width="19.42578125" style="7" bestFit="1" customWidth="1"/>
    <col min="16" max="19" width="13" style="7" customWidth="1"/>
    <col min="20" max="20" width="7" style="7" customWidth="1"/>
    <col min="21" max="21" width="2.7109375" style="7" customWidth="1"/>
    <col min="22" max="22" width="4" style="7" customWidth="1"/>
    <col min="23" max="23" width="142.85546875" style="7" customWidth="1"/>
    <col min="24" max="24" width="2.42578125" style="7" customWidth="1"/>
    <col min="25" max="25" width="136.28515625" style="7" customWidth="1"/>
    <col min="26" max="26" width="1.28515625" style="7" customWidth="1"/>
    <col min="27" max="27" width="56.42578125" style="7" customWidth="1"/>
    <col min="28" max="28" width="44.28515625" style="7" customWidth="1"/>
    <col min="29" max="16384" width="9" style="7"/>
  </cols>
  <sheetData>
    <row r="1" spans="1:28" s="121" customFormat="1" ht="22.5" customHeight="1">
      <c r="A1" s="124"/>
      <c r="B1" s="125"/>
      <c r="C1" s="126"/>
      <c r="I1" s="122"/>
      <c r="J1" s="122"/>
      <c r="K1" s="122"/>
      <c r="U1" s="233"/>
      <c r="W1" s="738"/>
      <c r="X1" s="738"/>
      <c r="Y1" s="738"/>
      <c r="Z1" s="738"/>
      <c r="AA1" s="738"/>
    </row>
    <row r="2" spans="1:28" ht="20.45" thickBot="1">
      <c r="B2" s="127"/>
      <c r="C2" s="128" t="s">
        <v>690</v>
      </c>
      <c r="D2" s="129"/>
      <c r="E2" s="129"/>
      <c r="F2" s="129"/>
      <c r="G2" s="130"/>
      <c r="I2" s="122"/>
      <c r="J2" s="122"/>
      <c r="K2" s="122"/>
      <c r="L2" s="122"/>
      <c r="M2" s="122"/>
      <c r="N2" s="122"/>
      <c r="O2" s="122"/>
      <c r="P2" s="122"/>
      <c r="Q2" s="122"/>
      <c r="R2" s="122"/>
      <c r="S2" s="122"/>
      <c r="T2" s="122"/>
      <c r="U2" s="233"/>
      <c r="V2" s="122"/>
      <c r="W2" s="757" t="s">
        <v>363</v>
      </c>
      <c r="X2" s="757"/>
      <c r="Y2" s="757" t="s">
        <v>364</v>
      </c>
      <c r="Z2" s="757"/>
      <c r="AA2" s="757" t="s">
        <v>365</v>
      </c>
      <c r="AB2" s="763"/>
    </row>
    <row r="3" spans="1:28" ht="25.5" customHeight="1" outlineLevel="1">
      <c r="B3" s="127"/>
      <c r="C3" s="12" t="s">
        <v>691</v>
      </c>
      <c r="D3" s="131"/>
      <c r="E3" s="131"/>
      <c r="F3" s="131"/>
      <c r="G3" s="132"/>
      <c r="H3" s="133"/>
      <c r="I3" s="122"/>
      <c r="J3" s="122"/>
      <c r="K3" s="122"/>
      <c r="L3" s="122"/>
      <c r="M3" s="122"/>
      <c r="N3" s="122"/>
      <c r="O3" s="122"/>
      <c r="P3" s="122"/>
      <c r="Q3" s="122"/>
      <c r="R3" s="122"/>
      <c r="S3" s="122"/>
      <c r="T3" s="122"/>
      <c r="U3" s="233"/>
      <c r="V3" s="122"/>
      <c r="W3" s="1455" t="s">
        <v>692</v>
      </c>
      <c r="X3" s="738"/>
      <c r="Y3" s="1653" t="s">
        <v>693</v>
      </c>
      <c r="Z3" s="738"/>
      <c r="AA3" s="1446" t="s">
        <v>694</v>
      </c>
    </row>
    <row r="4" spans="1:28" ht="51" customHeight="1" outlineLevel="1">
      <c r="B4" s="127"/>
      <c r="C4" s="1434" t="s">
        <v>695</v>
      </c>
      <c r="D4" s="1435"/>
      <c r="E4" s="1435"/>
      <c r="F4" s="1435"/>
      <c r="G4" s="1436"/>
      <c r="H4" s="133"/>
      <c r="I4" s="122"/>
      <c r="J4" s="122"/>
      <c r="K4" s="122"/>
      <c r="L4" s="122"/>
      <c r="M4" s="122"/>
      <c r="N4" s="122"/>
      <c r="O4" s="122"/>
      <c r="P4" s="122"/>
      <c r="Q4" s="122"/>
      <c r="R4" s="122"/>
      <c r="S4" s="122"/>
      <c r="T4" s="122"/>
      <c r="U4" s="233"/>
      <c r="V4" s="122"/>
      <c r="W4" s="1456"/>
      <c r="X4" s="738"/>
      <c r="Y4" s="1439"/>
      <c r="Z4" s="738"/>
      <c r="AA4" s="1447"/>
    </row>
    <row r="5" spans="1:28" ht="18.95" outlineLevel="1">
      <c r="B5" s="127"/>
      <c r="C5" s="134" t="s">
        <v>696</v>
      </c>
      <c r="D5" s="15"/>
      <c r="E5" s="15"/>
      <c r="F5" s="15"/>
      <c r="G5" s="82"/>
      <c r="H5" s="135"/>
      <c r="I5" s="122"/>
      <c r="J5" s="122"/>
      <c r="K5" s="122"/>
      <c r="L5" s="122"/>
      <c r="M5" s="122"/>
      <c r="N5" s="122"/>
      <c r="O5" s="122"/>
      <c r="P5" s="122"/>
      <c r="Q5" s="122"/>
      <c r="R5" s="122"/>
      <c r="S5" s="122"/>
      <c r="T5" s="122"/>
      <c r="U5" s="233"/>
      <c r="V5" s="122"/>
      <c r="W5" s="1456"/>
      <c r="X5" s="738"/>
      <c r="Y5" s="1439"/>
      <c r="Z5" s="738"/>
      <c r="AA5" s="1447"/>
    </row>
    <row r="6" spans="1:28" ht="15.75" customHeight="1" outlineLevel="1" thickBot="1">
      <c r="B6" s="127"/>
      <c r="C6" s="136"/>
      <c r="D6" s="137"/>
      <c r="E6" s="137"/>
      <c r="F6" s="137"/>
      <c r="G6" s="138"/>
      <c r="H6" s="139"/>
      <c r="I6" s="122"/>
      <c r="J6" s="122"/>
      <c r="K6" s="122"/>
      <c r="L6" s="122"/>
      <c r="M6" s="122"/>
      <c r="N6" s="122"/>
      <c r="O6" s="122"/>
      <c r="P6" s="122"/>
      <c r="Q6" s="122"/>
      <c r="R6" s="122"/>
      <c r="S6" s="122"/>
      <c r="T6" s="122"/>
      <c r="U6" s="233"/>
      <c r="V6" s="122"/>
      <c r="W6" s="1456"/>
      <c r="X6" s="738"/>
      <c r="Y6" s="1439"/>
      <c r="Z6" s="738"/>
      <c r="AA6" s="1447"/>
    </row>
    <row r="7" spans="1:28" s="2" customFormat="1" ht="16.5" customHeight="1">
      <c r="A7" s="16"/>
      <c r="B7" s="127"/>
      <c r="C7" s="140"/>
      <c r="D7" s="24"/>
      <c r="E7" s="141"/>
      <c r="F7" s="141"/>
      <c r="G7" s="142"/>
      <c r="H7" s="143"/>
      <c r="I7" s="94"/>
      <c r="J7" s="94"/>
      <c r="K7" s="94"/>
      <c r="L7" s="94"/>
      <c r="M7" s="94"/>
      <c r="N7" s="94"/>
      <c r="O7" s="94"/>
      <c r="P7" s="122"/>
      <c r="Q7" s="122"/>
      <c r="R7" s="122"/>
      <c r="S7" s="122"/>
      <c r="T7" s="122"/>
      <c r="U7" s="233"/>
      <c r="V7" s="122"/>
      <c r="W7" s="1456"/>
      <c r="X7" s="738"/>
      <c r="Y7" s="1439"/>
      <c r="Z7" s="738"/>
      <c r="AA7" s="1447"/>
    </row>
    <row r="8" spans="1:28" s="2" customFormat="1" ht="15" thickBot="1">
      <c r="A8" s="16"/>
      <c r="B8" s="144"/>
      <c r="C8" s="110"/>
      <c r="D8" s="145"/>
      <c r="E8" s="145"/>
      <c r="F8" s="110"/>
      <c r="G8" s="110"/>
      <c r="H8" s="110"/>
      <c r="I8" s="110"/>
      <c r="J8" s="110"/>
      <c r="K8" s="110"/>
      <c r="L8" s="110"/>
      <c r="M8" s="110"/>
      <c r="N8" s="110"/>
      <c r="O8" s="110"/>
      <c r="P8" s="110"/>
      <c r="Q8" s="110"/>
      <c r="R8" s="110"/>
      <c r="S8" s="110"/>
      <c r="T8" s="110"/>
      <c r="U8" s="233"/>
      <c r="V8" s="110"/>
      <c r="W8" s="1456"/>
      <c r="X8" s="738"/>
      <c r="Y8" s="1439"/>
      <c r="Z8" s="738"/>
      <c r="AA8" s="1447"/>
    </row>
    <row r="9" spans="1:28" s="3" customFormat="1" ht="15" thickBot="1">
      <c r="A9" s="21"/>
      <c r="B9" s="146"/>
      <c r="C9" s="796" t="s">
        <v>697</v>
      </c>
      <c r="P9" s="84"/>
      <c r="Q9" s="84"/>
      <c r="R9" s="84"/>
      <c r="S9" s="84"/>
      <c r="U9" s="233"/>
      <c r="W9" s="1456"/>
      <c r="X9" s="738"/>
      <c r="Y9" s="1439"/>
      <c r="Z9" s="738"/>
      <c r="AA9" s="1447"/>
    </row>
    <row r="10" spans="1:28" s="3" customFormat="1" ht="14.45">
      <c r="A10" s="21"/>
      <c r="B10" s="147"/>
      <c r="C10" s="27">
        <v>1</v>
      </c>
      <c r="D10" s="28" t="s">
        <v>698</v>
      </c>
      <c r="E10" s="29"/>
      <c r="F10" s="29"/>
      <c r="G10" s="85"/>
      <c r="P10" s="84"/>
      <c r="Q10" s="84"/>
      <c r="R10" s="84"/>
      <c r="S10" s="84"/>
      <c r="U10" s="233"/>
      <c r="W10" s="1456"/>
      <c r="X10" s="738"/>
      <c r="Y10" s="1439"/>
      <c r="Z10" s="738"/>
      <c r="AA10" s="1447"/>
    </row>
    <row r="11" spans="1:28" s="3" customFormat="1" ht="14.45">
      <c r="A11" s="21"/>
      <c r="B11" s="147"/>
      <c r="C11" s="31"/>
      <c r="D11" s="32"/>
      <c r="E11" s="33"/>
      <c r="F11" s="33"/>
      <c r="G11" s="86"/>
      <c r="P11" s="84"/>
      <c r="Q11" s="84"/>
      <c r="S11" s="84"/>
      <c r="U11" s="233"/>
      <c r="W11" s="1456"/>
      <c r="X11" s="738"/>
      <c r="Y11" s="1439"/>
      <c r="Z11" s="738"/>
      <c r="AA11" s="1447"/>
    </row>
    <row r="12" spans="1:28" s="3" customFormat="1" ht="14.45">
      <c r="A12" s="21"/>
      <c r="B12" s="147"/>
      <c r="C12" s="31">
        <v>1.1000000000000001</v>
      </c>
      <c r="D12" s="1038" t="s">
        <v>699</v>
      </c>
      <c r="E12" s="762" t="s">
        <v>700</v>
      </c>
      <c r="F12" s="148" t="s">
        <v>701</v>
      </c>
      <c r="G12" s="86"/>
      <c r="P12" s="84"/>
      <c r="Q12" s="84"/>
      <c r="R12" s="84"/>
      <c r="S12" s="84"/>
      <c r="T12" s="84"/>
      <c r="U12" s="233"/>
      <c r="W12" s="1456"/>
      <c r="X12" s="738"/>
      <c r="Y12" s="1439"/>
      <c r="Z12" s="738"/>
      <c r="AA12" s="1447"/>
    </row>
    <row r="13" spans="1:28" s="3" customFormat="1" ht="14.45">
      <c r="A13" s="21"/>
      <c r="B13" s="147"/>
      <c r="C13" s="31"/>
      <c r="D13" s="149" t="s">
        <v>702</v>
      </c>
      <c r="E13" s="150" t="s">
        <v>703</v>
      </c>
      <c r="F13" s="151">
        <f>'VC.00 销售费用BKD'!E48</f>
        <v>5809450.1100000003</v>
      </c>
      <c r="G13" s="86"/>
      <c r="P13" s="84"/>
      <c r="Q13" s="84"/>
      <c r="R13" s="84"/>
      <c r="S13" s="84"/>
      <c r="T13" s="84"/>
      <c r="U13" s="233"/>
      <c r="W13" s="1456"/>
      <c r="X13" s="738"/>
      <c r="Y13" s="1439"/>
      <c r="Z13" s="738"/>
      <c r="AA13" s="1447"/>
    </row>
    <row r="14" spans="1:28" s="3" customFormat="1" ht="48.75" customHeight="1" thickBot="1">
      <c r="A14" s="21"/>
      <c r="B14" s="147"/>
      <c r="C14" s="31"/>
      <c r="D14" s="149" t="s">
        <v>704</v>
      </c>
      <c r="E14" s="150" t="s">
        <v>705</v>
      </c>
      <c r="F14" s="151">
        <f>'VD.00 管理费用BKD'!E73</f>
        <v>7841994.1199999982</v>
      </c>
      <c r="G14" s="86"/>
      <c r="P14" s="84"/>
      <c r="Q14" s="84"/>
      <c r="R14" s="84"/>
      <c r="S14" s="84"/>
      <c r="T14" s="84"/>
      <c r="U14" s="233"/>
      <c r="W14" s="1457"/>
      <c r="X14" s="738"/>
      <c r="Y14" s="1440"/>
      <c r="Z14" s="738"/>
      <c r="AA14" s="1448"/>
    </row>
    <row r="15" spans="1:28" s="3" customFormat="1" ht="15" thickBot="1">
      <c r="A15" s="21"/>
      <c r="B15" s="152"/>
      <c r="C15" s="42"/>
      <c r="D15" s="32" t="s">
        <v>706</v>
      </c>
      <c r="F15" s="982">
        <f>SUM(F13:F14)</f>
        <v>13651444.229999999</v>
      </c>
      <c r="G15" s="153"/>
      <c r="P15" s="84"/>
      <c r="Q15" s="84"/>
      <c r="R15" s="84"/>
      <c r="S15" s="84"/>
      <c r="T15" s="84"/>
      <c r="U15" s="233"/>
      <c r="V15" s="764"/>
      <c r="W15" s="757" t="s">
        <v>400</v>
      </c>
      <c r="X15" s="757"/>
      <c r="Y15" s="757" t="s">
        <v>401</v>
      </c>
      <c r="Z15" s="757"/>
      <c r="AA15" s="757" t="s">
        <v>402</v>
      </c>
    </row>
    <row r="16" spans="1:28" s="3" customFormat="1" ht="18.75" customHeight="1">
      <c r="A16" s="84"/>
      <c r="B16" s="152"/>
      <c r="C16" s="42"/>
      <c r="D16" s="33"/>
      <c r="F16" s="154" t="s">
        <v>392</v>
      </c>
      <c r="G16" s="155"/>
      <c r="P16" s="84"/>
      <c r="Q16" s="84"/>
      <c r="R16" s="84"/>
      <c r="S16" s="84"/>
      <c r="T16" s="84"/>
      <c r="U16" s="233"/>
      <c r="W16" s="1449" t="s">
        <v>707</v>
      </c>
      <c r="X16" s="740"/>
      <c r="Y16" s="1452" t="s">
        <v>708</v>
      </c>
      <c r="Z16" s="740"/>
      <c r="AA16" s="1403" t="s">
        <v>709</v>
      </c>
    </row>
    <row r="17" spans="1:28" s="3" customFormat="1" ht="14.45">
      <c r="A17" s="21"/>
      <c r="B17" s="152"/>
      <c r="C17" s="31">
        <v>1.2</v>
      </c>
      <c r="D17" s="156" t="s">
        <v>710</v>
      </c>
      <c r="E17" s="36" t="s">
        <v>711</v>
      </c>
      <c r="F17" s="767" t="s">
        <v>712</v>
      </c>
      <c r="G17" s="157" t="s">
        <v>713</v>
      </c>
      <c r="P17" s="84"/>
      <c r="Q17" s="84"/>
      <c r="R17" s="84"/>
      <c r="S17" s="84"/>
      <c r="T17" s="84"/>
      <c r="U17" s="233"/>
      <c r="W17" s="1450"/>
      <c r="X17" s="740"/>
      <c r="Y17" s="1453"/>
      <c r="Z17" s="740"/>
      <c r="AA17" s="1404"/>
      <c r="AB17" s="832"/>
    </row>
    <row r="18" spans="1:28" s="3" customFormat="1" ht="30" customHeight="1">
      <c r="A18" s="21"/>
      <c r="B18" s="152"/>
      <c r="C18" s="31"/>
      <c r="D18" s="158" t="s">
        <v>714</v>
      </c>
      <c r="E18" s="32"/>
      <c r="F18" s="159"/>
      <c r="G18" s="160"/>
      <c r="P18" s="84"/>
      <c r="Q18" s="84"/>
      <c r="R18" s="84"/>
      <c r="S18" s="84"/>
      <c r="T18" s="84"/>
      <c r="U18" s="233"/>
      <c r="W18" s="1450"/>
      <c r="X18" s="740"/>
      <c r="Y18" s="1453"/>
      <c r="Z18" s="740"/>
      <c r="AA18" s="1404"/>
    </row>
    <row r="19" spans="1:28" s="3" customFormat="1" ht="14.45">
      <c r="A19" s="21"/>
      <c r="B19" s="152"/>
      <c r="C19" s="42"/>
      <c r="D19" s="161" t="s">
        <v>715</v>
      </c>
      <c r="E19" s="163" t="s">
        <v>716</v>
      </c>
      <c r="F19" s="164" t="s">
        <v>717</v>
      </c>
      <c r="G19" s="162">
        <f>'VC.00 销售费用BKD'!E36</f>
        <v>282392</v>
      </c>
      <c r="P19" s="84"/>
      <c r="Q19" s="84"/>
      <c r="R19" s="84"/>
      <c r="S19" s="84"/>
      <c r="T19" s="84"/>
      <c r="U19" s="233"/>
      <c r="W19" s="1450"/>
      <c r="X19" s="740"/>
      <c r="Y19" s="1453"/>
      <c r="Z19" s="740"/>
      <c r="AA19" s="1404"/>
    </row>
    <row r="20" spans="1:28" s="3" customFormat="1" ht="14.45">
      <c r="A20" s="21"/>
      <c r="B20" s="152"/>
      <c r="C20" s="42"/>
      <c r="D20" s="161" t="s">
        <v>715</v>
      </c>
      <c r="E20" s="163" t="s">
        <v>718</v>
      </c>
      <c r="F20" s="755" t="s">
        <v>719</v>
      </c>
      <c r="G20" s="162">
        <f>'VD.00 管理费用BKD'!E32+'VD.00 管理费用BKD'!E37+'VD.00 管理费用BKD'!E50+'VD.00 管理费用BKD'!E57+'VD.00 管理费用BKD'!E61</f>
        <v>1438209.18</v>
      </c>
      <c r="P20" s="84"/>
      <c r="Q20" s="84"/>
      <c r="R20" s="84"/>
      <c r="T20" s="84"/>
      <c r="U20" s="233"/>
      <c r="W20" s="1450"/>
      <c r="X20" s="740"/>
      <c r="Y20" s="1453"/>
      <c r="Z20" s="740"/>
      <c r="AA20" s="1404"/>
    </row>
    <row r="21" spans="1:28" s="3" customFormat="1" ht="14.45">
      <c r="A21" s="21"/>
      <c r="B21" s="152"/>
      <c r="C21" s="42"/>
      <c r="D21" s="161" t="s">
        <v>720</v>
      </c>
      <c r="E21" s="163" t="s">
        <v>718</v>
      </c>
      <c r="F21" s="755" t="s">
        <v>721</v>
      </c>
      <c r="G21" s="162">
        <f>'VD.00 管理费用BKD'!E36+'VD.00 管理费用BKD'!E66</f>
        <v>249267.3</v>
      </c>
      <c r="P21" s="84"/>
      <c r="Q21" s="84"/>
      <c r="R21" s="84"/>
      <c r="T21" s="84"/>
      <c r="U21" s="233"/>
      <c r="W21" s="1450"/>
      <c r="X21" s="740"/>
      <c r="Y21" s="1453"/>
      <c r="Z21" s="740"/>
      <c r="AA21" s="1404"/>
    </row>
    <row r="22" spans="1:28" s="3" customFormat="1" ht="14.45">
      <c r="A22" s="21"/>
      <c r="B22" s="152"/>
      <c r="C22" s="42"/>
      <c r="D22" s="161" t="s">
        <v>722</v>
      </c>
      <c r="E22" s="163" t="s">
        <v>716</v>
      </c>
      <c r="F22" s="755" t="s">
        <v>723</v>
      </c>
      <c r="G22" s="162">
        <f>'VC.00 销售费用BKD'!C64</f>
        <v>3074235.91</v>
      </c>
      <c r="P22" s="84"/>
      <c r="Q22" s="84"/>
      <c r="R22" s="84"/>
      <c r="T22" s="84"/>
      <c r="U22" s="233"/>
      <c r="W22" s="1450"/>
      <c r="X22" s="740"/>
      <c r="Y22" s="1453"/>
      <c r="Z22" s="740"/>
      <c r="AA22" s="1404"/>
    </row>
    <row r="23" spans="1:28" s="3" customFormat="1" ht="14.45">
      <c r="A23" s="21"/>
      <c r="B23" s="152"/>
      <c r="C23" s="42"/>
      <c r="D23" s="161" t="s">
        <v>722</v>
      </c>
      <c r="E23" s="163" t="s">
        <v>718</v>
      </c>
      <c r="F23" s="755" t="s">
        <v>723</v>
      </c>
      <c r="G23" s="162">
        <f>'VD.00 管理费用BKD'!E31+'VD.00 管理费用BKD'!E34+'VD.00 管理费用BKD'!E38+'VD.00 管理费用BKD'!E40+'VD.00 管理费用BKD'!E47+'VD.00 管理费用BKD'!E65</f>
        <v>3645321.83</v>
      </c>
      <c r="P23" s="84"/>
      <c r="Q23" s="84"/>
      <c r="R23" s="84"/>
      <c r="T23" s="84"/>
      <c r="U23" s="233"/>
      <c r="W23" s="1450"/>
      <c r="X23" s="740"/>
      <c r="Y23" s="1453"/>
      <c r="Z23" s="740"/>
      <c r="AA23" s="1404"/>
    </row>
    <row r="24" spans="1:28" s="3" customFormat="1" ht="14.45">
      <c r="A24" s="21"/>
      <c r="B24" s="152"/>
      <c r="C24" s="42"/>
      <c r="D24" s="161" t="s">
        <v>724</v>
      </c>
      <c r="E24" s="163" t="s">
        <v>716</v>
      </c>
      <c r="F24" s="755" t="s">
        <v>725</v>
      </c>
      <c r="G24" s="162">
        <f>'VC.00 销售费用BKD'!E37</f>
        <v>267385.77</v>
      </c>
      <c r="P24" s="84"/>
      <c r="Q24" s="84"/>
      <c r="R24" s="84"/>
      <c r="T24" s="84"/>
      <c r="U24" s="233"/>
      <c r="W24" s="1450"/>
      <c r="X24" s="740"/>
      <c r="Y24" s="1453"/>
      <c r="Z24" s="740"/>
      <c r="AA24" s="1404"/>
      <c r="AB24" s="836"/>
    </row>
    <row r="25" spans="1:28" s="3" customFormat="1" ht="18" customHeight="1">
      <c r="A25" s="21"/>
      <c r="B25" s="152"/>
      <c r="C25" s="42"/>
      <c r="D25" s="45" t="s">
        <v>726</v>
      </c>
      <c r="E25" s="163" t="s">
        <v>727</v>
      </c>
      <c r="F25" s="755" t="s">
        <v>728</v>
      </c>
      <c r="G25" s="162">
        <f>'VC.00 销售费用BKD'!E32</f>
        <v>1132075.46</v>
      </c>
      <c r="P25" s="84"/>
      <c r="Q25" s="84"/>
      <c r="R25" s="84"/>
      <c r="T25" s="84"/>
      <c r="U25" s="233"/>
      <c r="W25" s="1450"/>
      <c r="X25" s="740"/>
      <c r="Y25" s="1453"/>
      <c r="Z25" s="740"/>
      <c r="AA25" s="1404"/>
    </row>
    <row r="26" spans="1:28" s="3" customFormat="1" ht="14.45">
      <c r="A26" s="21"/>
      <c r="B26" s="152"/>
      <c r="C26" s="42"/>
      <c r="D26" s="161" t="s">
        <v>729</v>
      </c>
      <c r="E26" s="163" t="s">
        <v>718</v>
      </c>
      <c r="F26" s="755" t="s">
        <v>730</v>
      </c>
      <c r="G26" s="162">
        <f>'VD.00 管理费用BKD'!E35</f>
        <v>333180</v>
      </c>
      <c r="H26" s="834"/>
      <c r="P26" s="84"/>
      <c r="Q26" s="84"/>
      <c r="R26" s="84"/>
      <c r="T26" s="84"/>
      <c r="U26" s="233"/>
      <c r="W26" s="1450"/>
      <c r="X26" s="740"/>
      <c r="Y26" s="1453"/>
      <c r="Z26" s="740"/>
      <c r="AA26" s="1404"/>
    </row>
    <row r="27" spans="1:28" s="3" customFormat="1" ht="14.45">
      <c r="A27" s="21"/>
      <c r="B27" s="152"/>
      <c r="C27" s="42"/>
      <c r="D27" s="51" t="s">
        <v>731</v>
      </c>
      <c r="E27" s="163" t="s">
        <v>732</v>
      </c>
      <c r="F27" s="755" t="s">
        <v>733</v>
      </c>
      <c r="G27" s="162">
        <v>-1093226.3700000001</v>
      </c>
      <c r="H27" s="835"/>
      <c r="P27" s="84"/>
      <c r="Q27" s="84"/>
      <c r="R27" s="84"/>
      <c r="T27" s="84"/>
      <c r="U27" s="233"/>
      <c r="W27" s="1450"/>
      <c r="X27" s="740"/>
      <c r="Y27" s="1453"/>
      <c r="Z27" s="740"/>
      <c r="AA27" s="1404"/>
    </row>
    <row r="28" spans="1:28" s="3" customFormat="1" ht="14.45">
      <c r="A28" s="21"/>
      <c r="B28" s="152"/>
      <c r="C28" s="42"/>
      <c r="D28" s="33"/>
      <c r="G28" s="165"/>
      <c r="P28" s="84"/>
      <c r="Q28" s="84"/>
      <c r="R28" s="84"/>
      <c r="S28" s="84"/>
      <c r="T28" s="84"/>
      <c r="U28" s="233"/>
      <c r="W28" s="1450"/>
      <c r="X28" s="740"/>
      <c r="Y28" s="1453"/>
      <c r="Z28" s="740"/>
      <c r="AA28" s="1404"/>
    </row>
    <row r="29" spans="1:28" s="3" customFormat="1" ht="15" thickBot="1">
      <c r="A29" s="21"/>
      <c r="B29" s="152"/>
      <c r="C29" s="42"/>
      <c r="D29" s="33" t="s">
        <v>734</v>
      </c>
      <c r="G29" s="983">
        <f>SUM(G19:G27)</f>
        <v>9328841.0799999982</v>
      </c>
      <c r="H29" s="834"/>
      <c r="P29" s="84"/>
      <c r="Q29" s="84"/>
      <c r="R29" s="84"/>
      <c r="S29" s="84"/>
      <c r="T29" s="84"/>
      <c r="U29" s="233"/>
      <c r="W29" s="1450"/>
      <c r="X29" s="740"/>
      <c r="Y29" s="1453"/>
      <c r="Z29" s="740"/>
      <c r="AA29" s="1404"/>
    </row>
    <row r="30" spans="1:28" s="3" customFormat="1" ht="15" thickTop="1">
      <c r="A30" s="21"/>
      <c r="B30" s="152"/>
      <c r="C30" s="42"/>
      <c r="D30" s="166"/>
      <c r="F30" s="167"/>
      <c r="G30" s="168" t="s">
        <v>392</v>
      </c>
      <c r="P30" s="84"/>
      <c r="Q30" s="84"/>
      <c r="R30" s="84"/>
      <c r="S30" s="84"/>
      <c r="U30" s="233"/>
      <c r="W30" s="1450"/>
      <c r="X30" s="740"/>
      <c r="Y30" s="1453"/>
      <c r="Z30" s="740"/>
      <c r="AA30" s="1404"/>
    </row>
    <row r="31" spans="1:28" s="3" customFormat="1" ht="15" thickBot="1">
      <c r="A31" s="21"/>
      <c r="B31" s="152"/>
      <c r="C31" s="31"/>
      <c r="D31" s="768" t="s">
        <v>735</v>
      </c>
      <c r="F31" s="169"/>
      <c r="G31" s="170">
        <f>F15-G29</f>
        <v>4322603.1500000004</v>
      </c>
      <c r="P31" s="84"/>
      <c r="Q31" s="84"/>
      <c r="R31" s="84"/>
      <c r="S31" s="84"/>
      <c r="T31" s="84"/>
      <c r="U31" s="233"/>
      <c r="W31" s="1450"/>
      <c r="X31" s="740"/>
      <c r="Y31" s="1453"/>
      <c r="Z31" s="740"/>
      <c r="AA31" s="1404"/>
    </row>
    <row r="32" spans="1:28" s="3" customFormat="1" ht="15" thickTop="1">
      <c r="A32" s="21"/>
      <c r="B32" s="152"/>
      <c r="C32" s="31"/>
      <c r="E32" s="33"/>
      <c r="F32" s="33"/>
      <c r="G32" s="86"/>
      <c r="I32" s="305"/>
      <c r="P32" s="84"/>
      <c r="Q32" s="84"/>
      <c r="R32" s="84"/>
      <c r="S32" s="84"/>
      <c r="T32" s="84"/>
      <c r="U32" s="233"/>
      <c r="W32" s="1450"/>
      <c r="X32" s="740"/>
      <c r="Y32" s="1453"/>
      <c r="Z32" s="740"/>
      <c r="AA32" s="1404"/>
    </row>
    <row r="33" spans="1:27" s="3" customFormat="1" ht="41.25" customHeight="1" thickBot="1">
      <c r="A33" s="21"/>
      <c r="B33" s="152"/>
      <c r="C33" s="42"/>
      <c r="D33" s="171"/>
      <c r="E33" s="33"/>
      <c r="F33" s="33"/>
      <c r="G33" s="86"/>
      <c r="P33" s="84"/>
      <c r="Q33" s="84"/>
      <c r="R33" s="84"/>
      <c r="S33" s="84"/>
      <c r="T33" s="84"/>
      <c r="U33" s="233"/>
      <c r="W33" s="1451"/>
      <c r="X33" s="740"/>
      <c r="Y33" s="1454"/>
      <c r="Z33" s="740"/>
      <c r="AA33" s="1405"/>
    </row>
    <row r="34" spans="1:27" s="3" customFormat="1" ht="15" thickBot="1">
      <c r="A34" s="21"/>
      <c r="B34" s="152"/>
      <c r="C34" s="172">
        <v>2</v>
      </c>
      <c r="D34" s="766" t="s">
        <v>736</v>
      </c>
      <c r="E34" s="64" t="s">
        <v>737</v>
      </c>
      <c r="F34" s="64" t="s">
        <v>701</v>
      </c>
      <c r="G34" s="86"/>
      <c r="P34" s="84"/>
      <c r="Q34" s="84"/>
      <c r="R34" s="84"/>
      <c r="S34" s="84"/>
      <c r="T34" s="84"/>
      <c r="U34" s="233"/>
      <c r="W34" s="757" t="s">
        <v>455</v>
      </c>
      <c r="X34" s="772"/>
      <c r="Y34" s="757" t="s">
        <v>456</v>
      </c>
      <c r="Z34" s="772"/>
      <c r="AA34" s="757" t="s">
        <v>457</v>
      </c>
    </row>
    <row r="35" spans="1:27" s="3" customFormat="1" ht="17.25" customHeight="1">
      <c r="A35" s="21"/>
      <c r="B35" s="152"/>
      <c r="C35" s="31"/>
      <c r="D35" s="1017" t="s">
        <v>738</v>
      </c>
      <c r="E35" s="59">
        <v>0</v>
      </c>
      <c r="F35" s="59">
        <v>0</v>
      </c>
      <c r="G35" s="86"/>
      <c r="P35" s="84"/>
      <c r="Q35" s="84"/>
      <c r="R35" s="84"/>
      <c r="S35" s="84"/>
      <c r="T35" s="84"/>
      <c r="U35" s="233"/>
      <c r="W35" s="1449" t="s">
        <v>739</v>
      </c>
      <c r="X35" s="740"/>
      <c r="Y35" s="1653" t="s">
        <v>740</v>
      </c>
      <c r="Z35" s="741"/>
      <c r="AA35" s="1441" t="s">
        <v>741</v>
      </c>
    </row>
    <row r="36" spans="1:27" s="3" customFormat="1" ht="14.45">
      <c r="A36" s="21"/>
      <c r="B36" s="152"/>
      <c r="C36" s="42"/>
      <c r="D36" s="58"/>
      <c r="E36" s="173"/>
      <c r="F36" s="173"/>
      <c r="G36" s="86"/>
      <c r="P36" s="84"/>
      <c r="Q36" s="84"/>
      <c r="R36" s="84"/>
      <c r="S36" s="84"/>
      <c r="T36" s="84"/>
      <c r="U36" s="233"/>
      <c r="W36" s="1450"/>
      <c r="X36" s="740"/>
      <c r="Y36" s="1439"/>
      <c r="Z36" s="741"/>
      <c r="AA36" s="1442"/>
    </row>
    <row r="37" spans="1:27" s="3" customFormat="1" ht="15" thickBot="1">
      <c r="A37" s="21"/>
      <c r="B37" s="152"/>
      <c r="C37" s="60"/>
      <c r="D37" s="63" t="s">
        <v>742</v>
      </c>
      <c r="E37" s="984">
        <f>SUM(E35:E35)</f>
        <v>0</v>
      </c>
      <c r="F37" s="985">
        <f>SUM(F35:F35)</f>
        <v>0</v>
      </c>
      <c r="G37" s="86"/>
      <c r="P37" s="84"/>
      <c r="Q37" s="84"/>
      <c r="R37" s="84"/>
      <c r="S37" s="84"/>
      <c r="T37" s="84"/>
      <c r="U37" s="233"/>
      <c r="W37" s="1450"/>
      <c r="X37" s="740"/>
      <c r="Y37" s="1439"/>
      <c r="Z37" s="757"/>
      <c r="AA37" s="1442"/>
    </row>
    <row r="38" spans="1:27" s="3" customFormat="1" ht="15" customHeight="1" thickTop="1">
      <c r="A38" s="21"/>
      <c r="B38" s="152"/>
      <c r="C38" s="60"/>
      <c r="D38" s="22"/>
      <c r="E38" s="174" t="s">
        <v>392</v>
      </c>
      <c r="F38" s="174" t="s">
        <v>392</v>
      </c>
      <c r="G38" s="86"/>
      <c r="P38" s="84"/>
      <c r="Q38" s="84"/>
      <c r="R38" s="84"/>
      <c r="S38" s="84"/>
      <c r="U38" s="233"/>
      <c r="W38" s="1450"/>
      <c r="X38" s="740"/>
      <c r="Y38" s="1439"/>
      <c r="Z38" s="740"/>
      <c r="AA38" s="1442"/>
    </row>
    <row r="39" spans="1:27" s="3" customFormat="1" ht="14.45">
      <c r="A39" s="21"/>
      <c r="B39" s="152"/>
      <c r="C39" s="60"/>
      <c r="D39" s="22"/>
      <c r="E39" s="174"/>
      <c r="F39" s="174"/>
      <c r="G39" s="86"/>
      <c r="P39" s="84"/>
      <c r="Q39" s="84"/>
      <c r="R39" s="84"/>
      <c r="S39" s="84"/>
      <c r="U39" s="233"/>
      <c r="W39" s="1450"/>
      <c r="X39" s="740"/>
      <c r="Y39" s="1439"/>
      <c r="Z39" s="740"/>
      <c r="AA39" s="1442"/>
    </row>
    <row r="40" spans="1:27" s="3" customFormat="1" ht="14.45">
      <c r="A40" s="21"/>
      <c r="B40" s="152"/>
      <c r="C40" s="112">
        <v>3</v>
      </c>
      <c r="D40" s="769" t="s">
        <v>743</v>
      </c>
      <c r="E40" s="22"/>
      <c r="G40" s="86"/>
      <c r="P40" s="84"/>
      <c r="Q40" s="84"/>
      <c r="R40" s="84"/>
      <c r="S40" s="84"/>
      <c r="U40" s="233"/>
      <c r="W40" s="1450"/>
      <c r="X40" s="740"/>
      <c r="Y40" s="1439"/>
      <c r="Z40" s="740"/>
      <c r="AA40" s="1442"/>
    </row>
    <row r="41" spans="1:27" s="3" customFormat="1" ht="14.45">
      <c r="A41" s="21"/>
      <c r="B41" s="152"/>
      <c r="C41" s="112"/>
      <c r="D41" s="63"/>
      <c r="E41" s="22"/>
      <c r="F41" s="174"/>
      <c r="G41" s="175"/>
      <c r="P41" s="84"/>
      <c r="Q41" s="84"/>
      <c r="R41" s="84"/>
      <c r="S41" s="84"/>
      <c r="U41" s="233"/>
      <c r="W41" s="1450"/>
      <c r="X41" s="740"/>
      <c r="Y41" s="1439"/>
      <c r="Z41" s="740"/>
      <c r="AA41" s="1442"/>
    </row>
    <row r="42" spans="1:27" s="3" customFormat="1" ht="15" thickBot="1">
      <c r="A42" s="21"/>
      <c r="B42" s="152"/>
      <c r="C42" s="112"/>
      <c r="D42" s="1037" t="s">
        <v>744</v>
      </c>
      <c r="E42" s="107">
        <f>G31-F37</f>
        <v>4322603.1500000004</v>
      </c>
      <c r="F42" s="176"/>
      <c r="G42" s="175"/>
      <c r="P42" s="84"/>
      <c r="Q42" s="84"/>
      <c r="R42" s="84"/>
      <c r="S42" s="84"/>
      <c r="U42" s="233"/>
      <c r="W42" s="1450"/>
      <c r="X42" s="740"/>
      <c r="Y42" s="1439"/>
      <c r="Z42" s="740"/>
      <c r="AA42" s="1442"/>
    </row>
    <row r="43" spans="1:27" s="3" customFormat="1" ht="15" thickTop="1">
      <c r="A43" s="21"/>
      <c r="B43" s="152"/>
      <c r="C43" s="112"/>
      <c r="D43" s="63"/>
      <c r="E43" s="67"/>
      <c r="F43" s="176"/>
      <c r="G43" s="175"/>
      <c r="P43" s="84"/>
      <c r="Q43" s="84"/>
      <c r="R43" s="84"/>
      <c r="S43" s="84"/>
      <c r="U43" s="233"/>
      <c r="W43" s="1450"/>
      <c r="X43" s="740"/>
      <c r="Y43" s="1439"/>
      <c r="Z43" s="740"/>
      <c r="AA43" s="1442"/>
    </row>
    <row r="44" spans="1:27" s="3" customFormat="1" ht="14.45">
      <c r="A44" s="21"/>
      <c r="B44" s="152"/>
      <c r="C44" s="177"/>
      <c r="D44" s="169"/>
      <c r="F44" s="174"/>
      <c r="G44" s="175"/>
      <c r="P44" s="84"/>
      <c r="Q44" s="84"/>
      <c r="R44" s="84"/>
      <c r="S44" s="84"/>
      <c r="U44" s="233"/>
      <c r="W44" s="1450"/>
      <c r="X44" s="740"/>
      <c r="Y44" s="1439"/>
      <c r="Z44" s="740"/>
      <c r="AA44" s="1442"/>
    </row>
    <row r="45" spans="1:27" s="3" customFormat="1" ht="35.25" customHeight="1" thickBot="1">
      <c r="A45" s="21"/>
      <c r="B45" s="152"/>
      <c r="C45" s="69"/>
      <c r="D45" s="70"/>
      <c r="E45" s="70"/>
      <c r="F45" s="70"/>
      <c r="G45" s="93"/>
      <c r="P45" s="84"/>
      <c r="Q45" s="84"/>
      <c r="R45" s="84"/>
      <c r="S45" s="84"/>
      <c r="U45" s="233"/>
      <c r="W45" s="1450"/>
      <c r="X45" s="740"/>
      <c r="Y45" s="1440"/>
      <c r="Z45" s="740"/>
      <c r="AA45" s="1443"/>
    </row>
    <row r="46" spans="1:27" s="2" customFormat="1" ht="25.5" customHeight="1">
      <c r="A46" s="16"/>
      <c r="B46" s="144"/>
      <c r="C46" s="110"/>
      <c r="D46" s="145"/>
      <c r="E46" s="145"/>
      <c r="F46" s="110"/>
      <c r="G46" s="110"/>
      <c r="H46" s="110"/>
      <c r="I46" s="110"/>
      <c r="J46" s="110"/>
      <c r="K46" s="110"/>
      <c r="L46" s="110"/>
      <c r="M46" s="110"/>
      <c r="N46" s="110"/>
      <c r="O46" s="110"/>
      <c r="P46" s="110"/>
      <c r="Q46" s="110"/>
      <c r="R46" s="110"/>
      <c r="S46" s="110"/>
      <c r="T46" s="110"/>
      <c r="U46" s="233"/>
      <c r="V46" s="110"/>
      <c r="W46" s="1450"/>
      <c r="X46" s="740"/>
      <c r="Y46" s="770"/>
      <c r="Z46" s="740"/>
      <c r="AA46" s="771"/>
    </row>
    <row r="47" spans="1:27" s="2" customFormat="1" ht="14.45">
      <c r="A47" s="16"/>
      <c r="B47" s="144"/>
      <c r="C47" s="110"/>
      <c r="D47" s="145"/>
      <c r="E47" s="145"/>
      <c r="F47" s="110"/>
      <c r="G47" s="110"/>
      <c r="H47" s="110"/>
      <c r="I47" s="110"/>
      <c r="J47" s="110"/>
      <c r="K47" s="110"/>
      <c r="L47" s="110"/>
      <c r="M47" s="110"/>
      <c r="N47" s="110"/>
      <c r="O47" s="110"/>
      <c r="P47" s="110"/>
      <c r="Q47" s="110"/>
      <c r="R47" s="110"/>
      <c r="S47" s="110"/>
      <c r="T47" s="110"/>
      <c r="U47" s="233"/>
      <c r="V47" s="110"/>
      <c r="W47" s="1450"/>
      <c r="X47" s="740"/>
      <c r="Z47" s="740"/>
    </row>
    <row r="48" spans="1:27" s="2" customFormat="1" ht="58.5" customHeight="1">
      <c r="A48" s="16"/>
      <c r="B48" s="144"/>
      <c r="C48" s="110"/>
      <c r="D48" s="145"/>
      <c r="E48" s="145"/>
      <c r="F48" s="110"/>
      <c r="G48" s="110"/>
      <c r="H48" s="110"/>
      <c r="I48" s="110"/>
      <c r="J48" s="110"/>
      <c r="K48" s="110"/>
      <c r="L48" s="110"/>
      <c r="M48" s="110"/>
      <c r="N48" s="110"/>
      <c r="O48" s="110"/>
      <c r="P48" s="110"/>
      <c r="Q48" s="110"/>
      <c r="R48" s="110"/>
      <c r="S48" s="110"/>
      <c r="T48" s="110"/>
      <c r="U48" s="233"/>
      <c r="V48" s="110"/>
      <c r="W48" s="1450"/>
      <c r="X48" s="740"/>
      <c r="Z48" s="740"/>
    </row>
    <row r="49" spans="1:27" s="2" customFormat="1" ht="14.45">
      <c r="A49" s="16"/>
      <c r="B49" s="144"/>
      <c r="C49" s="110"/>
      <c r="D49" s="145"/>
      <c r="E49" s="145"/>
      <c r="F49" s="110"/>
      <c r="G49" s="110"/>
      <c r="H49" s="110"/>
      <c r="I49" s="110"/>
      <c r="J49" s="110"/>
      <c r="K49" s="110"/>
      <c r="L49" s="110"/>
      <c r="M49" s="110"/>
      <c r="N49" s="110"/>
      <c r="O49" s="110"/>
      <c r="P49" s="110"/>
      <c r="Q49" s="110"/>
      <c r="R49" s="110"/>
      <c r="S49" s="110"/>
      <c r="T49" s="110"/>
      <c r="U49" s="233"/>
      <c r="V49" s="110"/>
      <c r="W49" s="1061" t="s">
        <v>745</v>
      </c>
      <c r="X49" s="740"/>
      <c r="Z49" s="740"/>
    </row>
    <row r="50" spans="1:27" s="2" customFormat="1" ht="14.45">
      <c r="A50" s="16"/>
      <c r="B50" s="144"/>
      <c r="C50" s="110"/>
      <c r="D50" s="145"/>
      <c r="E50" s="145"/>
      <c r="F50" s="110"/>
      <c r="G50" s="110"/>
      <c r="H50" s="110"/>
      <c r="I50" s="110"/>
      <c r="J50" s="110"/>
      <c r="K50" s="110"/>
      <c r="L50" s="110"/>
      <c r="M50" s="110"/>
      <c r="N50" s="110"/>
      <c r="O50" s="110"/>
      <c r="P50" s="110"/>
      <c r="Q50" s="110"/>
      <c r="R50" s="110"/>
      <c r="S50" s="110"/>
      <c r="T50" s="110"/>
      <c r="U50" s="233"/>
      <c r="V50" s="110"/>
      <c r="W50" s="1062" t="s">
        <v>746</v>
      </c>
      <c r="X50" s="740"/>
      <c r="Z50" s="740"/>
    </row>
    <row r="51" spans="1:27" s="2" customFormat="1" ht="14.45">
      <c r="A51" s="178"/>
      <c r="B51" s="179" t="s">
        <v>403</v>
      </c>
      <c r="C51" s="97" t="s">
        <v>747</v>
      </c>
      <c r="D51" s="145"/>
      <c r="E51" s="145"/>
      <c r="F51" s="110"/>
      <c r="G51" s="110"/>
      <c r="H51" s="110"/>
      <c r="I51" s="110"/>
      <c r="J51" s="110"/>
      <c r="K51" s="110"/>
      <c r="L51" s="110"/>
      <c r="M51" s="110"/>
      <c r="N51" s="110"/>
      <c r="O51" s="110"/>
      <c r="P51" s="110"/>
      <c r="Q51" s="110"/>
      <c r="R51" s="110"/>
      <c r="S51" s="110"/>
      <c r="T51" s="110"/>
      <c r="U51" s="233"/>
      <c r="V51" s="110"/>
      <c r="W51" s="1062" t="s">
        <v>748</v>
      </c>
      <c r="X51" s="740"/>
      <c r="Z51" s="740"/>
    </row>
    <row r="52" spans="1:27" s="2" customFormat="1" ht="15" thickBot="1">
      <c r="A52" s="16"/>
      <c r="B52" s="180"/>
      <c r="C52" s="1406" t="s">
        <v>749</v>
      </c>
      <c r="D52" s="1407"/>
      <c r="E52" s="1407"/>
      <c r="F52" s="1407"/>
      <c r="G52" s="1408"/>
      <c r="H52" s="98"/>
      <c r="I52" s="98"/>
      <c r="J52" s="98"/>
      <c r="K52" s="98"/>
      <c r="L52" s="98"/>
      <c r="M52" s="98"/>
      <c r="N52" s="98"/>
      <c r="O52" s="98"/>
      <c r="P52" s="110"/>
      <c r="Q52" s="110"/>
      <c r="R52" s="110"/>
      <c r="S52" s="110"/>
      <c r="T52" s="110"/>
      <c r="U52" s="233"/>
      <c r="V52" s="775"/>
      <c r="W52" s="757" t="s">
        <v>750</v>
      </c>
      <c r="X52" s="757"/>
      <c r="Y52" s="757" t="s">
        <v>751</v>
      </c>
      <c r="Z52" s="757"/>
      <c r="AA52" s="757" t="s">
        <v>752</v>
      </c>
    </row>
    <row r="53" spans="1:27" s="2" customFormat="1" ht="20.25" customHeight="1">
      <c r="A53" s="16"/>
      <c r="B53" s="181"/>
      <c r="C53" s="74" t="s">
        <v>753</v>
      </c>
      <c r="D53" s="773" t="s">
        <v>754</v>
      </c>
      <c r="E53" s="75"/>
      <c r="F53" s="75"/>
      <c r="G53" s="76"/>
      <c r="H53" s="98"/>
      <c r="I53" s="98"/>
      <c r="J53" s="98"/>
      <c r="K53" s="98"/>
      <c r="L53" s="98"/>
      <c r="M53" s="98"/>
      <c r="N53" s="98"/>
      <c r="O53" s="110"/>
      <c r="P53" s="110"/>
      <c r="Q53" s="110"/>
      <c r="R53" s="110"/>
      <c r="S53" s="110"/>
      <c r="T53" s="110"/>
      <c r="U53" s="233"/>
      <c r="V53" s="110"/>
      <c r="W53" s="1654" t="s">
        <v>755</v>
      </c>
      <c r="X53" s="740"/>
      <c r="Y53" s="1653" t="s">
        <v>756</v>
      </c>
      <c r="Z53" s="740"/>
      <c r="AA53" s="1403" t="s">
        <v>757</v>
      </c>
    </row>
    <row r="54" spans="1:27" s="2" customFormat="1" ht="20.25" customHeight="1">
      <c r="A54" s="16"/>
      <c r="B54" s="181"/>
      <c r="C54" s="74" t="s">
        <v>758</v>
      </c>
      <c r="D54" s="75" t="s">
        <v>759</v>
      </c>
      <c r="E54" s="75"/>
      <c r="F54" s="75"/>
      <c r="G54" s="76"/>
      <c r="H54" s="98"/>
      <c r="I54" s="98"/>
      <c r="J54" s="98"/>
      <c r="L54" s="98"/>
      <c r="M54" s="98"/>
      <c r="N54" s="98"/>
      <c r="O54" s="110"/>
      <c r="P54" s="110"/>
      <c r="Q54" s="110"/>
      <c r="R54" s="110"/>
      <c r="S54" s="110"/>
      <c r="T54" s="110"/>
      <c r="U54" s="233"/>
      <c r="V54" s="110"/>
      <c r="W54" s="1437"/>
      <c r="X54" s="739"/>
      <c r="Y54" s="1445"/>
      <c r="Z54" s="738"/>
      <c r="AA54" s="1404"/>
    </row>
    <row r="55" spans="1:27" s="2" customFormat="1" ht="20.25" customHeight="1" thickBot="1">
      <c r="A55" s="16"/>
      <c r="B55" s="181"/>
      <c r="C55" s="77" t="s">
        <v>760</v>
      </c>
      <c r="D55" s="774" t="s">
        <v>761</v>
      </c>
      <c r="E55" s="78"/>
      <c r="F55" s="78"/>
      <c r="G55" s="79"/>
      <c r="H55" s="98"/>
      <c r="I55" s="98"/>
      <c r="J55" s="98"/>
      <c r="L55" s="98"/>
      <c r="P55" s="110"/>
      <c r="Q55" s="110"/>
      <c r="R55" s="110"/>
      <c r="S55" s="110"/>
      <c r="T55" s="110"/>
      <c r="U55" s="233"/>
      <c r="V55" s="110"/>
      <c r="W55" s="1437"/>
      <c r="X55" s="739"/>
      <c r="Y55" s="1445"/>
      <c r="Z55" s="738"/>
      <c r="AA55" s="1404"/>
    </row>
    <row r="56" spans="1:27" s="2" customFormat="1" ht="20.25" customHeight="1">
      <c r="A56" s="16"/>
      <c r="B56" s="181"/>
      <c r="C56" s="63"/>
      <c r="D56" s="26"/>
      <c r="E56" s="63"/>
      <c r="F56" s="63"/>
      <c r="G56" s="98"/>
      <c r="H56" s="98"/>
      <c r="I56" s="98"/>
      <c r="J56" s="98"/>
      <c r="K56" s="98"/>
      <c r="L56" s="98"/>
      <c r="P56" s="110"/>
      <c r="Q56" s="110"/>
      <c r="R56" s="110"/>
      <c r="S56" s="110"/>
      <c r="T56" s="110"/>
      <c r="U56" s="233"/>
      <c r="V56" s="110"/>
      <c r="W56" s="1437"/>
      <c r="X56" s="739"/>
      <c r="Y56" s="1445"/>
      <c r="Z56" s="738"/>
      <c r="AA56" s="1404"/>
    </row>
    <row r="57" spans="1:27" s="2" customFormat="1" ht="20.25" customHeight="1" thickBot="1">
      <c r="A57" s="16"/>
      <c r="B57" s="181"/>
      <c r="C57" s="63"/>
      <c r="D57" s="26"/>
      <c r="E57" s="63"/>
      <c r="F57" s="63"/>
      <c r="G57" s="98"/>
      <c r="H57" s="98"/>
      <c r="I57" s="98"/>
      <c r="J57" s="98"/>
      <c r="K57" s="98"/>
      <c r="L57" s="98"/>
      <c r="P57" s="110"/>
      <c r="Q57" s="110"/>
      <c r="R57" s="110"/>
      <c r="S57" s="110"/>
      <c r="U57" s="233"/>
      <c r="V57" s="110"/>
      <c r="W57" s="1437"/>
      <c r="X57" s="739"/>
      <c r="Y57" s="1445"/>
      <c r="Z57" s="738"/>
      <c r="AA57" s="1404"/>
    </row>
    <row r="58" spans="1:27" s="2" customFormat="1" ht="24.75" customHeight="1" thickBot="1">
      <c r="A58" s="16"/>
      <c r="B58" s="181"/>
      <c r="C58" s="900"/>
      <c r="D58" s="329"/>
      <c r="E58" s="329"/>
      <c r="F58" s="329"/>
      <c r="G58" s="329"/>
      <c r="H58" s="329"/>
      <c r="I58" s="329"/>
      <c r="J58" s="255"/>
      <c r="K58" s="329"/>
      <c r="L58" s="283"/>
      <c r="M58" s="255"/>
      <c r="N58" s="255"/>
      <c r="O58" s="255"/>
      <c r="P58" s="1409" t="s">
        <v>540</v>
      </c>
      <c r="Q58" s="1410"/>
      <c r="R58" s="1410"/>
      <c r="S58" s="627"/>
      <c r="T58" s="110"/>
      <c r="U58" s="233"/>
      <c r="V58" s="110"/>
      <c r="W58" s="1437"/>
      <c r="X58" s="739"/>
      <c r="Y58" s="1445"/>
      <c r="Z58" s="738"/>
      <c r="AA58" s="1404"/>
    </row>
    <row r="59" spans="1:27" s="2" customFormat="1" ht="47.25" customHeight="1" outlineLevel="1">
      <c r="A59" s="16"/>
      <c r="B59" s="180"/>
      <c r="C59" s="901" t="s">
        <v>762</v>
      </c>
      <c r="D59" s="902" t="s">
        <v>763</v>
      </c>
      <c r="E59" s="903" t="s">
        <v>764</v>
      </c>
      <c r="F59" s="903" t="s">
        <v>765</v>
      </c>
      <c r="G59" s="903" t="s">
        <v>766</v>
      </c>
      <c r="H59" s="903" t="s">
        <v>767</v>
      </c>
      <c r="I59" s="903" t="s">
        <v>593</v>
      </c>
      <c r="J59" s="904" t="s">
        <v>768</v>
      </c>
      <c r="K59" s="1088" t="s">
        <v>769</v>
      </c>
      <c r="L59" s="906" t="s">
        <v>770</v>
      </c>
      <c r="M59" s="907" t="s">
        <v>771</v>
      </c>
      <c r="N59" s="907" t="s">
        <v>772</v>
      </c>
      <c r="O59" s="908" t="s">
        <v>773</v>
      </c>
      <c r="P59" s="909" t="s">
        <v>753</v>
      </c>
      <c r="Q59" s="910" t="s">
        <v>758</v>
      </c>
      <c r="R59" s="911" t="s">
        <v>760</v>
      </c>
      <c r="S59" s="912" t="s">
        <v>774</v>
      </c>
      <c r="U59" s="233"/>
      <c r="V59" s="110"/>
      <c r="W59" s="1437"/>
      <c r="X59" s="739"/>
      <c r="Y59" s="1445"/>
      <c r="Z59" s="738"/>
      <c r="AA59" s="1404"/>
    </row>
    <row r="60" spans="1:27" s="2" customFormat="1" ht="14.45" outlineLevel="1">
      <c r="A60" s="16"/>
      <c r="B60" s="144"/>
      <c r="C60" s="182">
        <v>128</v>
      </c>
      <c r="D60" s="100" t="s">
        <v>775</v>
      </c>
      <c r="E60" s="183">
        <v>45768</v>
      </c>
      <c r="F60" s="184" t="s">
        <v>776</v>
      </c>
      <c r="G60" s="577" t="s">
        <v>777</v>
      </c>
      <c r="H60" s="184" t="s">
        <v>482</v>
      </c>
      <c r="I60" s="184" t="s">
        <v>778</v>
      </c>
      <c r="J60" s="798">
        <v>147.26</v>
      </c>
      <c r="K60" s="184" t="s">
        <v>779</v>
      </c>
      <c r="L60" s="581" t="s">
        <v>780</v>
      </c>
      <c r="M60" s="578">
        <v>45736</v>
      </c>
      <c r="N60" s="913">
        <v>147.26</v>
      </c>
      <c r="O60" s="837">
        <f t="shared" ref="O60:O64" si="0">J60-N60</f>
        <v>0</v>
      </c>
      <c r="P60" s="840" t="s">
        <v>70</v>
      </c>
      <c r="Q60" s="842" t="s">
        <v>70</v>
      </c>
      <c r="R60" s="841" t="s">
        <v>70</v>
      </c>
      <c r="S60" s="190" t="s">
        <v>781</v>
      </c>
      <c r="U60" s="233"/>
      <c r="V60" s="110"/>
      <c r="W60" s="1437"/>
      <c r="X60" s="738"/>
      <c r="Y60" s="1445"/>
      <c r="Z60" s="738"/>
      <c r="AA60" s="1404"/>
    </row>
    <row r="61" spans="1:27" s="2" customFormat="1" ht="14.45" outlineLevel="1">
      <c r="A61" s="16"/>
      <c r="B61" s="144"/>
      <c r="C61" s="182">
        <v>242</v>
      </c>
      <c r="D61" s="100" t="s">
        <v>775</v>
      </c>
      <c r="E61" s="183">
        <v>45810</v>
      </c>
      <c r="F61" s="184" t="s">
        <v>782</v>
      </c>
      <c r="G61" s="577" t="s">
        <v>783</v>
      </c>
      <c r="H61" s="184" t="s">
        <v>484</v>
      </c>
      <c r="I61" s="184" t="s">
        <v>784</v>
      </c>
      <c r="J61" s="798">
        <v>10474.1</v>
      </c>
      <c r="K61" s="184" t="s">
        <v>785</v>
      </c>
      <c r="L61" s="581" t="s">
        <v>786</v>
      </c>
      <c r="M61" s="578">
        <v>45719</v>
      </c>
      <c r="N61" s="913">
        <v>10474.1</v>
      </c>
      <c r="O61" s="837">
        <f t="shared" si="0"/>
        <v>0</v>
      </c>
      <c r="P61" s="840" t="s">
        <v>70</v>
      </c>
      <c r="Q61" s="842" t="s">
        <v>70</v>
      </c>
      <c r="R61" s="841" t="s">
        <v>70</v>
      </c>
      <c r="S61" s="190" t="s">
        <v>781</v>
      </c>
      <c r="U61" s="233"/>
      <c r="V61" s="110"/>
      <c r="W61" s="1437"/>
      <c r="X61" s="738"/>
      <c r="Y61" s="1445"/>
      <c r="Z61" s="738"/>
      <c r="AA61" s="1404"/>
    </row>
    <row r="62" spans="1:27" s="2" customFormat="1" ht="14.45" outlineLevel="1">
      <c r="A62" s="16"/>
      <c r="B62" s="144"/>
      <c r="C62" s="182">
        <v>286</v>
      </c>
      <c r="D62" s="100" t="s">
        <v>775</v>
      </c>
      <c r="E62" s="183">
        <v>45852</v>
      </c>
      <c r="F62" s="184" t="s">
        <v>787</v>
      </c>
      <c r="G62" s="577" t="s">
        <v>788</v>
      </c>
      <c r="H62" s="184" t="s">
        <v>496</v>
      </c>
      <c r="I62" s="184" t="s">
        <v>789</v>
      </c>
      <c r="J62" s="798">
        <v>1144</v>
      </c>
      <c r="K62" s="184" t="s">
        <v>785</v>
      </c>
      <c r="L62" s="1085" t="s">
        <v>790</v>
      </c>
      <c r="M62" s="578">
        <v>45821</v>
      </c>
      <c r="N62" s="913">
        <v>1144</v>
      </c>
      <c r="O62" s="837">
        <f t="shared" si="0"/>
        <v>0</v>
      </c>
      <c r="P62" s="840" t="s">
        <v>70</v>
      </c>
      <c r="Q62" s="842" t="s">
        <v>70</v>
      </c>
      <c r="R62" s="841" t="s">
        <v>70</v>
      </c>
      <c r="S62" s="190" t="s">
        <v>781</v>
      </c>
      <c r="U62" s="233"/>
      <c r="V62" s="110"/>
      <c r="W62" s="1437"/>
      <c r="X62" s="738"/>
      <c r="Y62" s="1445"/>
      <c r="Z62" s="738"/>
      <c r="AA62" s="1404"/>
    </row>
    <row r="63" spans="1:27" s="2" customFormat="1" ht="14.45" outlineLevel="1">
      <c r="A63" s="16"/>
      <c r="B63" s="144"/>
      <c r="C63" s="182">
        <v>507</v>
      </c>
      <c r="D63" s="100" t="s">
        <v>775</v>
      </c>
      <c r="E63" s="183">
        <v>45981</v>
      </c>
      <c r="F63" s="184" t="s">
        <v>791</v>
      </c>
      <c r="G63" s="577" t="s">
        <v>792</v>
      </c>
      <c r="H63" s="184" t="s">
        <v>484</v>
      </c>
      <c r="I63" s="184" t="s">
        <v>784</v>
      </c>
      <c r="J63" s="798">
        <v>7730.34</v>
      </c>
      <c r="K63" s="184" t="s">
        <v>779</v>
      </c>
      <c r="L63" s="581" t="s">
        <v>793</v>
      </c>
      <c r="M63" s="578" t="s">
        <v>794</v>
      </c>
      <c r="N63" s="913">
        <v>7730.34</v>
      </c>
      <c r="O63" s="837">
        <f t="shared" si="0"/>
        <v>0</v>
      </c>
      <c r="P63" s="840" t="s">
        <v>70</v>
      </c>
      <c r="Q63" s="842" t="s">
        <v>70</v>
      </c>
      <c r="R63" s="841" t="s">
        <v>70</v>
      </c>
      <c r="S63" s="190" t="s">
        <v>781</v>
      </c>
      <c r="U63" s="233"/>
      <c r="V63" s="110"/>
      <c r="W63" s="1437"/>
      <c r="X63" s="738"/>
      <c r="Y63" s="1445"/>
      <c r="Z63" s="738"/>
      <c r="AA63" s="1404"/>
    </row>
    <row r="64" spans="1:27" s="2" customFormat="1" ht="14.45" outlineLevel="1">
      <c r="A64" s="16"/>
      <c r="B64" s="144"/>
      <c r="C64" s="191">
        <v>770</v>
      </c>
      <c r="D64" s="100" t="s">
        <v>775</v>
      </c>
      <c r="E64" s="183">
        <v>45746</v>
      </c>
      <c r="F64" s="184" t="s">
        <v>795</v>
      </c>
      <c r="G64" s="839" t="s">
        <v>796</v>
      </c>
      <c r="H64" s="184" t="s">
        <v>656</v>
      </c>
      <c r="I64" s="184" t="s">
        <v>797</v>
      </c>
      <c r="J64" s="798">
        <v>1200</v>
      </c>
      <c r="K64" s="184" t="s">
        <v>785</v>
      </c>
      <c r="L64" s="576" t="s">
        <v>798</v>
      </c>
      <c r="M64" s="578">
        <v>45737</v>
      </c>
      <c r="N64" s="913">
        <v>1200</v>
      </c>
      <c r="O64" s="837">
        <f t="shared" si="0"/>
        <v>0</v>
      </c>
      <c r="P64" s="840" t="s">
        <v>70</v>
      </c>
      <c r="Q64" s="842" t="s">
        <v>70</v>
      </c>
      <c r="R64" s="841" t="s">
        <v>70</v>
      </c>
      <c r="S64" s="190" t="s">
        <v>781</v>
      </c>
      <c r="U64" s="233"/>
      <c r="V64" s="110"/>
      <c r="W64" s="1437"/>
      <c r="X64" s="738"/>
      <c r="Y64" s="1445"/>
      <c r="Z64" s="738"/>
      <c r="AA64" s="1404"/>
    </row>
    <row r="65" spans="1:27" s="2" customFormat="1" ht="14.45" outlineLevel="1">
      <c r="A65" s="16"/>
      <c r="B65" s="144"/>
      <c r="C65" s="191"/>
      <c r="D65" s="100"/>
      <c r="E65" s="183"/>
      <c r="F65" s="184"/>
      <c r="G65" s="184"/>
      <c r="H65" s="184"/>
      <c r="I65" s="184"/>
      <c r="J65" s="185"/>
      <c r="K65" s="184"/>
      <c r="L65" s="183"/>
      <c r="M65" s="185"/>
      <c r="N65" s="184"/>
      <c r="O65" s="186"/>
      <c r="P65" s="187"/>
      <c r="Q65" s="188"/>
      <c r="R65" s="189"/>
      <c r="S65" s="190"/>
      <c r="U65" s="233"/>
      <c r="V65" s="110"/>
      <c r="W65" s="1437"/>
      <c r="X65" s="738"/>
      <c r="Y65" s="1445"/>
      <c r="Z65" s="738"/>
      <c r="AA65" s="1404"/>
    </row>
    <row r="66" spans="1:27" s="2" customFormat="1" ht="15" outlineLevel="1" thickBot="1">
      <c r="A66" s="192"/>
      <c r="B66" s="180"/>
      <c r="C66" s="193"/>
      <c r="D66" s="194"/>
      <c r="E66" s="195"/>
      <c r="F66" s="196"/>
      <c r="G66" s="196"/>
      <c r="H66" s="196"/>
      <c r="I66" s="196"/>
      <c r="J66" s="207"/>
      <c r="K66" s="196"/>
      <c r="L66" s="195"/>
      <c r="M66" s="207"/>
      <c r="N66" s="196"/>
      <c r="O66" s="208"/>
      <c r="P66" s="209"/>
      <c r="Q66" s="210"/>
      <c r="R66" s="211"/>
      <c r="S66" s="212"/>
      <c r="U66" s="233"/>
      <c r="V66" s="110"/>
      <c r="W66" s="1437"/>
      <c r="X66" s="738"/>
      <c r="Y66" s="1445"/>
      <c r="Z66" s="738"/>
      <c r="AA66" s="1404"/>
    </row>
    <row r="67" spans="1:27" s="2" customFormat="1" ht="14.45" outlineLevel="1">
      <c r="A67" s="192"/>
      <c r="B67" s="180"/>
      <c r="D67" s="197"/>
      <c r="E67" s="197"/>
      <c r="F67" s="197"/>
      <c r="G67" s="197"/>
      <c r="H67" s="197"/>
      <c r="I67" s="197"/>
      <c r="J67" s="197"/>
      <c r="K67" s="197"/>
      <c r="L67" s="197"/>
      <c r="M67" s="197"/>
      <c r="N67" s="197"/>
      <c r="O67" s="197"/>
      <c r="P67" s="197"/>
      <c r="Q67" s="197"/>
      <c r="R67" s="197"/>
      <c r="U67" s="233"/>
      <c r="V67" s="213"/>
      <c r="W67" s="1437"/>
      <c r="X67" s="738"/>
      <c r="Y67" s="1445"/>
      <c r="Z67" s="738"/>
      <c r="AA67" s="1404"/>
    </row>
    <row r="68" spans="1:27" s="2" customFormat="1" ht="15" thickBot="1">
      <c r="A68" s="16"/>
      <c r="B68" s="144"/>
      <c r="C68" s="198" t="s">
        <v>799</v>
      </c>
      <c r="D68" s="122"/>
      <c r="E68" s="122"/>
      <c r="F68" s="122"/>
      <c r="G68" s="122"/>
      <c r="H68" s="122"/>
      <c r="I68" s="122"/>
      <c r="J68" s="122"/>
      <c r="K68" s="122"/>
      <c r="L68" s="122"/>
      <c r="M68" s="122"/>
      <c r="N68" s="122"/>
      <c r="O68" s="122"/>
      <c r="P68" s="122"/>
      <c r="Q68" s="122"/>
      <c r="R68" s="122"/>
      <c r="S68" s="122"/>
      <c r="T68" s="122"/>
      <c r="U68" s="233"/>
      <c r="V68" s="122"/>
      <c r="W68" s="1437"/>
      <c r="X68" s="738"/>
      <c r="Y68" s="1445"/>
      <c r="Z68" s="738"/>
      <c r="AA68" s="1404"/>
    </row>
    <row r="69" spans="1:27" s="122" customFormat="1" ht="14.25" customHeight="1">
      <c r="A69" s="199"/>
      <c r="B69" s="144"/>
      <c r="C69" s="1411" t="s">
        <v>800</v>
      </c>
      <c r="D69" s="1412"/>
      <c r="E69" s="1412"/>
      <c r="F69" s="1412"/>
      <c r="G69" s="1413"/>
      <c r="U69" s="233"/>
      <c r="W69" s="1437"/>
      <c r="X69" s="738"/>
      <c r="Y69" s="1445"/>
      <c r="Z69" s="738"/>
      <c r="AA69" s="1404"/>
    </row>
    <row r="70" spans="1:27" s="122" customFormat="1" ht="14.25" customHeight="1">
      <c r="A70" s="199"/>
      <c r="B70" s="144"/>
      <c r="C70" s="1414"/>
      <c r="D70" s="1415"/>
      <c r="E70" s="1415"/>
      <c r="F70" s="1415"/>
      <c r="G70" s="1416"/>
      <c r="U70" s="233"/>
      <c r="W70" s="1437"/>
      <c r="X70" s="739"/>
      <c r="Y70" s="1445"/>
      <c r="Z70" s="738"/>
      <c r="AA70" s="1404"/>
    </row>
    <row r="71" spans="1:27" s="122" customFormat="1" ht="14.25" customHeight="1">
      <c r="A71" s="199"/>
      <c r="B71" s="144"/>
      <c r="C71" s="1414"/>
      <c r="D71" s="1415"/>
      <c r="E71" s="1415"/>
      <c r="F71" s="1415"/>
      <c r="G71" s="1416"/>
      <c r="U71" s="233"/>
      <c r="W71" s="1437"/>
      <c r="X71" s="738"/>
      <c r="Y71" s="1445"/>
      <c r="Z71" s="283"/>
      <c r="AA71" s="1404"/>
    </row>
    <row r="72" spans="1:27" s="122" customFormat="1" ht="63" customHeight="1" thickBot="1">
      <c r="A72" s="199"/>
      <c r="B72" s="144"/>
      <c r="C72" s="1417"/>
      <c r="D72" s="1418"/>
      <c r="E72" s="1418"/>
      <c r="F72" s="1418"/>
      <c r="G72" s="1419"/>
      <c r="U72" s="233"/>
      <c r="W72" s="1438"/>
      <c r="X72" s="738"/>
      <c r="Y72" s="1445"/>
      <c r="Z72" s="283"/>
      <c r="AA72" s="1405"/>
    </row>
    <row r="73" spans="1:27" s="122" customFormat="1" ht="30" customHeight="1" thickBot="1">
      <c r="A73" s="199"/>
      <c r="B73" s="144"/>
      <c r="C73" s="1103"/>
      <c r="D73" s="1103"/>
      <c r="E73" s="1103"/>
      <c r="F73" s="1103"/>
      <c r="G73" s="1103"/>
      <c r="U73" s="233"/>
      <c r="W73" s="771"/>
      <c r="X73" s="738"/>
      <c r="Y73" s="1060" t="s">
        <v>801</v>
      </c>
      <c r="Z73" s="283"/>
      <c r="AA73" s="771"/>
    </row>
    <row r="74" spans="1:27" s="122" customFormat="1" ht="20.100000000000001" customHeight="1">
      <c r="A74" s="199"/>
      <c r="B74" s="144"/>
      <c r="C74" s="1103"/>
      <c r="D74" s="1103"/>
      <c r="E74" s="1103"/>
      <c r="F74" s="1103"/>
      <c r="G74" s="1103"/>
      <c r="U74" s="233"/>
      <c r="W74" s="771"/>
      <c r="X74" s="738"/>
      <c r="Z74" s="283"/>
      <c r="AA74" s="771"/>
    </row>
    <row r="75" spans="1:27" s="2" customFormat="1" ht="22.5" customHeight="1">
      <c r="A75" s="16"/>
      <c r="B75" s="144"/>
      <c r="C75" s="122"/>
      <c r="D75" s="122"/>
      <c r="E75" s="122"/>
      <c r="F75" s="122"/>
      <c r="G75" s="122"/>
      <c r="H75" s="122"/>
      <c r="I75" s="122"/>
      <c r="J75" s="122"/>
      <c r="K75" s="122"/>
      <c r="L75" s="122"/>
      <c r="M75" s="122"/>
      <c r="N75" s="122"/>
      <c r="O75" s="122"/>
      <c r="P75" s="122"/>
      <c r="Q75" s="122"/>
      <c r="R75" s="122"/>
      <c r="S75" s="122"/>
      <c r="T75" s="122"/>
      <c r="U75" s="233"/>
      <c r="V75" s="122"/>
      <c r="W75" s="838"/>
      <c r="X75" s="738"/>
      <c r="Z75" s="283"/>
      <c r="AA75" s="283"/>
    </row>
    <row r="76" spans="1:27" s="2" customFormat="1" ht="14.45">
      <c r="A76" s="16"/>
      <c r="B76" s="144"/>
      <c r="C76" s="122"/>
      <c r="D76" s="122"/>
      <c r="E76" s="122"/>
      <c r="F76" s="122"/>
      <c r="G76" s="122"/>
      <c r="H76" s="122"/>
      <c r="I76" s="122"/>
      <c r="J76" s="122"/>
      <c r="K76" s="122"/>
      <c r="L76" s="122"/>
      <c r="M76" s="122"/>
      <c r="N76" s="122"/>
      <c r="O76" s="122"/>
      <c r="P76" s="122"/>
      <c r="Q76" s="122"/>
      <c r="R76" s="122"/>
      <c r="S76" s="122"/>
      <c r="T76" s="122"/>
      <c r="U76" s="233"/>
      <c r="V76" s="122"/>
      <c r="W76" s="738"/>
      <c r="X76" s="738"/>
      <c r="Z76" s="283"/>
      <c r="AA76" s="283"/>
    </row>
    <row r="77" spans="1:27" ht="14.45">
      <c r="I77" s="122"/>
      <c r="U77" s="233"/>
      <c r="W77" s="738"/>
      <c r="X77" s="738"/>
      <c r="Z77" s="283"/>
      <c r="AA77" s="283"/>
    </row>
    <row r="78" spans="1:27" ht="15" thickBot="1">
      <c r="B78" s="179" t="s">
        <v>802</v>
      </c>
      <c r="C78" s="103" t="s">
        <v>803</v>
      </c>
      <c r="U78" s="233"/>
      <c r="W78" s="757" t="s">
        <v>804</v>
      </c>
      <c r="X78" s="757"/>
      <c r="Y78" s="757" t="s">
        <v>805</v>
      </c>
      <c r="Z78" s="757"/>
      <c r="AA78" s="757" t="s">
        <v>806</v>
      </c>
    </row>
    <row r="79" spans="1:27" ht="16.5" customHeight="1">
      <c r="B79" s="179"/>
      <c r="C79" s="200"/>
      <c r="U79" s="233"/>
      <c r="W79" s="1400" t="s">
        <v>807</v>
      </c>
      <c r="X79" s="740"/>
      <c r="Y79" s="1444" t="s">
        <v>808</v>
      </c>
      <c r="Z79" s="740"/>
      <c r="AA79" s="1403" t="s">
        <v>809</v>
      </c>
    </row>
    <row r="80" spans="1:27" ht="14.45" outlineLevel="1">
      <c r="B80" s="179" t="s">
        <v>810</v>
      </c>
      <c r="C80" s="200" t="s">
        <v>811</v>
      </c>
      <c r="U80" s="233"/>
      <c r="W80" s="1401"/>
      <c r="X80" s="739"/>
      <c r="Y80" s="1439"/>
      <c r="Z80" s="738"/>
      <c r="AA80" s="1404"/>
    </row>
    <row r="81" spans="1:27" ht="14.45" outlineLevel="1">
      <c r="B81" s="179"/>
      <c r="C81" s="200" t="s">
        <v>812</v>
      </c>
      <c r="U81" s="233"/>
      <c r="W81" s="1401"/>
      <c r="X81" s="739"/>
      <c r="Y81" s="1439"/>
      <c r="Z81" s="738"/>
      <c r="AA81" s="1404"/>
    </row>
    <row r="82" spans="1:27" ht="14.45" outlineLevel="1">
      <c r="B82" s="179"/>
      <c r="C82" s="200"/>
      <c r="D82" s="1110" t="s">
        <v>813</v>
      </c>
      <c r="E82" s="914" t="s">
        <v>814</v>
      </c>
      <c r="U82" s="233"/>
      <c r="W82" s="1401"/>
      <c r="X82" s="739"/>
      <c r="Y82" s="1439"/>
      <c r="Z82" s="738"/>
      <c r="AA82" s="1404"/>
    </row>
    <row r="83" spans="1:27" ht="26.25" customHeight="1" outlineLevel="1">
      <c r="B83" s="179"/>
      <c r="C83" s="200" t="s">
        <v>815</v>
      </c>
      <c r="D83" s="59">
        <v>-338196.41</v>
      </c>
      <c r="E83" s="201" t="s">
        <v>475</v>
      </c>
      <c r="U83" s="233"/>
      <c r="W83" s="1401"/>
      <c r="X83" s="739"/>
      <c r="Y83" s="1439"/>
      <c r="Z83" s="738"/>
      <c r="AA83" s="1404"/>
    </row>
    <row r="84" spans="1:27" ht="14.45" outlineLevel="1">
      <c r="B84" s="179"/>
      <c r="C84" s="200" t="s">
        <v>816</v>
      </c>
      <c r="D84" s="59">
        <f>G27-D83</f>
        <v>-755029.9600000002</v>
      </c>
      <c r="U84" s="233"/>
      <c r="W84" s="1401"/>
      <c r="X84" s="739"/>
      <c r="Y84" s="1439"/>
      <c r="Z84" s="738"/>
      <c r="AA84" s="1404"/>
    </row>
    <row r="85" spans="1:27" ht="15" outlineLevel="1" thickBot="1">
      <c r="B85" s="179"/>
      <c r="C85" s="200" t="s">
        <v>817</v>
      </c>
      <c r="D85" s="107">
        <f>SUM(D83:D84)</f>
        <v>-1093226.3700000001</v>
      </c>
      <c r="U85" s="233"/>
      <c r="W85" s="1402"/>
      <c r="X85" s="739"/>
      <c r="Y85" s="1440"/>
      <c r="Z85" s="738"/>
      <c r="AA85" s="1405"/>
    </row>
    <row r="86" spans="1:27" ht="15" outlineLevel="1" thickTop="1">
      <c r="B86" s="179"/>
      <c r="C86" s="200"/>
      <c r="D86" s="108">
        <f>D85-G27</f>
        <v>0</v>
      </c>
      <c r="U86" s="233"/>
      <c r="W86" s="765"/>
      <c r="X86" s="738"/>
      <c r="Y86" s="738"/>
      <c r="Z86" s="738"/>
      <c r="AA86" s="738"/>
    </row>
    <row r="87" spans="1:27" ht="14.45" outlineLevel="1">
      <c r="B87" s="179"/>
      <c r="C87" s="97"/>
      <c r="U87" s="233"/>
      <c r="W87" s="765"/>
      <c r="X87" s="738"/>
      <c r="Y87" s="738"/>
      <c r="Z87" s="738"/>
      <c r="AA87" s="738"/>
    </row>
    <row r="88" spans="1:27" ht="15" outlineLevel="1" thickBot="1">
      <c r="B88" s="179" t="s">
        <v>818</v>
      </c>
      <c r="C88" s="97" t="s">
        <v>819</v>
      </c>
      <c r="U88" s="233"/>
      <c r="W88" s="740"/>
      <c r="X88" s="738"/>
      <c r="Y88" s="738"/>
      <c r="Z88" s="738"/>
      <c r="AA88" s="738"/>
    </row>
    <row r="89" spans="1:27" s="122" customFormat="1" ht="14.25" customHeight="1" outlineLevel="1">
      <c r="A89" s="199"/>
      <c r="B89" s="144"/>
      <c r="C89" s="1420" t="s">
        <v>820</v>
      </c>
      <c r="D89" s="1421"/>
      <c r="E89" s="1421"/>
      <c r="F89" s="1421"/>
      <c r="G89" s="1422"/>
      <c r="U89" s="233"/>
      <c r="W89" s="740"/>
      <c r="X89" s="738"/>
      <c r="Y89" s="738"/>
      <c r="Z89" s="738"/>
      <c r="AA89" s="738"/>
    </row>
    <row r="90" spans="1:27" s="122" customFormat="1" ht="14.25" customHeight="1" outlineLevel="1">
      <c r="A90" s="199"/>
      <c r="B90" s="144"/>
      <c r="C90" s="1423"/>
      <c r="D90" s="1424"/>
      <c r="E90" s="1424"/>
      <c r="F90" s="1424"/>
      <c r="G90" s="1425"/>
      <c r="U90" s="233"/>
      <c r="W90" s="740"/>
      <c r="X90" s="738"/>
      <c r="Y90" s="738"/>
      <c r="Z90" s="738"/>
      <c r="AA90" s="738"/>
    </row>
    <row r="91" spans="1:27" s="122" customFormat="1" ht="14.25" customHeight="1" outlineLevel="1">
      <c r="A91" s="199"/>
      <c r="B91" s="144"/>
      <c r="C91" s="1423"/>
      <c r="D91" s="1424"/>
      <c r="E91" s="1424"/>
      <c r="F91" s="1424"/>
      <c r="G91" s="1425"/>
      <c r="U91" s="233"/>
      <c r="W91" s="740"/>
      <c r="X91" s="738"/>
      <c r="Y91" s="738"/>
      <c r="Z91" s="738"/>
      <c r="AA91" s="738"/>
    </row>
    <row r="92" spans="1:27" s="122" customFormat="1" ht="14.25" customHeight="1" outlineLevel="1" thickBot="1">
      <c r="A92" s="199"/>
      <c r="B92" s="144"/>
      <c r="C92" s="1426"/>
      <c r="D92" s="1427"/>
      <c r="E92" s="1427"/>
      <c r="F92" s="1427"/>
      <c r="G92" s="1428"/>
      <c r="U92" s="233"/>
      <c r="W92" s="740"/>
      <c r="X92" s="738"/>
      <c r="Y92" s="738"/>
      <c r="Z92" s="738"/>
      <c r="AA92" s="738"/>
    </row>
    <row r="93" spans="1:27" ht="14.45" outlineLevel="1">
      <c r="U93" s="233"/>
      <c r="W93" s="740"/>
      <c r="X93" s="738"/>
      <c r="Y93" s="738"/>
      <c r="Z93" s="738"/>
      <c r="AA93" s="738"/>
    </row>
    <row r="94" spans="1:27" ht="15" outlineLevel="1" thickBot="1">
      <c r="B94" s="179" t="s">
        <v>821</v>
      </c>
      <c r="C94" s="111" t="s">
        <v>822</v>
      </c>
      <c r="U94" s="233"/>
      <c r="W94" s="740"/>
      <c r="X94" s="738"/>
      <c r="Y94" s="738"/>
      <c r="Z94" s="738"/>
      <c r="AA94" s="738"/>
    </row>
    <row r="95" spans="1:27" s="2" customFormat="1" ht="18.75" customHeight="1" outlineLevel="1">
      <c r="A95" s="16"/>
      <c r="B95" s="180"/>
      <c r="C95" s="1429" t="s">
        <v>823</v>
      </c>
      <c r="D95" s="1407"/>
      <c r="E95" s="1407"/>
      <c r="F95" s="1407"/>
      <c r="G95" s="1408"/>
      <c r="H95" s="98"/>
      <c r="I95" s="98"/>
      <c r="J95" s="98"/>
      <c r="K95" s="98"/>
      <c r="L95" s="98"/>
      <c r="M95" s="98"/>
      <c r="N95" s="98"/>
      <c r="O95" s="98"/>
      <c r="P95" s="110"/>
      <c r="Q95" s="110"/>
      <c r="R95" s="110"/>
      <c r="S95" s="110"/>
      <c r="T95" s="110"/>
      <c r="U95" s="233"/>
      <c r="V95" s="110"/>
      <c r="W95" s="740"/>
      <c r="X95" s="740"/>
      <c r="Y95" s="740"/>
      <c r="Z95" s="741"/>
      <c r="AA95" s="283"/>
    </row>
    <row r="96" spans="1:27" s="2" customFormat="1" ht="20.25" customHeight="1" outlineLevel="1">
      <c r="A96" s="16"/>
      <c r="B96" s="181"/>
      <c r="C96" s="202" t="s">
        <v>824</v>
      </c>
      <c r="D96" s="68" t="s">
        <v>825</v>
      </c>
      <c r="E96" s="63"/>
      <c r="F96" s="63"/>
      <c r="G96" s="203"/>
      <c r="H96" s="98"/>
      <c r="I96" s="98"/>
      <c r="J96" s="98"/>
      <c r="K96" s="98"/>
      <c r="L96" s="98"/>
      <c r="M96" s="98"/>
      <c r="N96" s="98"/>
      <c r="O96" s="110"/>
      <c r="P96" s="110"/>
      <c r="Q96" s="110"/>
      <c r="R96" s="110"/>
      <c r="S96" s="110"/>
      <c r="T96" s="110"/>
      <c r="U96" s="233"/>
      <c r="V96" s="110"/>
      <c r="W96" s="740"/>
      <c r="X96" s="740"/>
      <c r="Y96" s="740"/>
      <c r="Z96" s="741"/>
      <c r="AA96" s="283"/>
    </row>
    <row r="97" spans="1:27" s="2" customFormat="1" ht="20.25" customHeight="1" outlineLevel="1">
      <c r="A97" s="16"/>
      <c r="B97" s="181"/>
      <c r="C97" s="202" t="s">
        <v>826</v>
      </c>
      <c r="D97" s="68" t="s">
        <v>827</v>
      </c>
      <c r="E97" s="63"/>
      <c r="F97" s="63"/>
      <c r="G97" s="203"/>
      <c r="H97" s="98"/>
      <c r="I97" s="98"/>
      <c r="J97" s="98"/>
      <c r="K97" s="98"/>
      <c r="L97" s="98"/>
      <c r="M97" s="98"/>
      <c r="N97" s="98"/>
      <c r="O97" s="110"/>
      <c r="P97" s="110"/>
      <c r="Q97" s="110"/>
      <c r="R97" s="110"/>
      <c r="S97" s="110"/>
      <c r="T97" s="110"/>
      <c r="U97" s="233"/>
      <c r="V97" s="110"/>
      <c r="W97" s="740"/>
      <c r="X97" s="740"/>
      <c r="Y97" s="740"/>
      <c r="Z97" s="741"/>
      <c r="AA97" s="283"/>
    </row>
    <row r="98" spans="1:27" s="2" customFormat="1" ht="20.25" customHeight="1" outlineLevel="1" thickBot="1">
      <c r="A98" s="16"/>
      <c r="B98" s="181"/>
      <c r="C98" s="204" t="s">
        <v>828</v>
      </c>
      <c r="D98" s="205" t="s">
        <v>829</v>
      </c>
      <c r="E98" s="205"/>
      <c r="F98" s="205"/>
      <c r="G98" s="206"/>
      <c r="H98" s="98"/>
      <c r="I98" s="98"/>
      <c r="J98" s="98"/>
      <c r="K98" s="98"/>
      <c r="L98" s="98"/>
      <c r="M98" s="98"/>
      <c r="N98" s="98"/>
      <c r="O98" s="110"/>
      <c r="P98" s="110"/>
      <c r="Q98" s="110"/>
      <c r="R98" s="110"/>
      <c r="S98" s="110"/>
      <c r="T98" s="110"/>
      <c r="U98" s="233"/>
      <c r="V98" s="110"/>
      <c r="W98" s="740"/>
      <c r="X98" s="740"/>
      <c r="Y98" s="740"/>
      <c r="Z98" s="741"/>
      <c r="AA98" s="283"/>
    </row>
    <row r="99" spans="1:27" s="2" customFormat="1" ht="20.25" customHeight="1" outlineLevel="1" thickBot="1">
      <c r="A99" s="16"/>
      <c r="B99" s="181"/>
      <c r="C99" s="63"/>
      <c r="D99" s="63"/>
      <c r="E99" s="63"/>
      <c r="F99" s="63"/>
      <c r="G99" s="98"/>
      <c r="H99" s="98"/>
      <c r="I99" s="98"/>
      <c r="J99" s="98"/>
      <c r="K99" s="98"/>
      <c r="L99" s="98"/>
      <c r="M99" s="98"/>
      <c r="N99" s="98"/>
      <c r="O99" s="110"/>
      <c r="P99" s="110"/>
      <c r="Q99" s="110"/>
      <c r="R99" s="110"/>
      <c r="S99" s="110"/>
      <c r="T99" s="110"/>
      <c r="U99" s="233"/>
      <c r="V99" s="110"/>
      <c r="W99" s="738"/>
      <c r="X99" s="738"/>
      <c r="Y99" s="738"/>
      <c r="Z99" s="283"/>
      <c r="AA99" s="283"/>
    </row>
    <row r="100" spans="1:27" ht="18" customHeight="1" outlineLevel="1">
      <c r="C100" s="1430" t="s">
        <v>765</v>
      </c>
      <c r="D100" s="1432" t="s">
        <v>764</v>
      </c>
      <c r="E100" s="1432" t="s">
        <v>766</v>
      </c>
      <c r="F100" s="1432" t="s">
        <v>767</v>
      </c>
      <c r="G100" s="1432" t="s">
        <v>593</v>
      </c>
      <c r="H100" s="1432" t="s">
        <v>830</v>
      </c>
      <c r="I100" s="1432" t="s">
        <v>831</v>
      </c>
      <c r="J100" s="1432" t="s">
        <v>832</v>
      </c>
      <c r="K100" s="915"/>
      <c r="L100" s="916" t="s">
        <v>540</v>
      </c>
      <c r="M100" s="917"/>
      <c r="N100" s="117"/>
      <c r="U100" s="233"/>
      <c r="W100" s="738"/>
      <c r="X100" s="738"/>
      <c r="Y100" s="738"/>
      <c r="Z100" s="283"/>
      <c r="AA100" s="283"/>
    </row>
    <row r="101" spans="1:27" ht="14.45" outlineLevel="1">
      <c r="C101" s="1431"/>
      <c r="D101" s="1433"/>
      <c r="E101" s="1433"/>
      <c r="F101" s="1433"/>
      <c r="G101" s="1433"/>
      <c r="H101" s="1433"/>
      <c r="I101" s="1433"/>
      <c r="J101" s="1433"/>
      <c r="K101" s="918" t="s">
        <v>824</v>
      </c>
      <c r="L101" s="919" t="s">
        <v>826</v>
      </c>
      <c r="M101" s="920" t="s">
        <v>828</v>
      </c>
      <c r="N101" s="118"/>
      <c r="U101" s="233"/>
      <c r="W101" s="738"/>
      <c r="X101" s="738"/>
      <c r="Y101" s="738"/>
      <c r="Z101" s="283"/>
      <c r="AA101" s="283"/>
    </row>
    <row r="102" spans="1:27" ht="67.5" customHeight="1" outlineLevel="1">
      <c r="C102" s="986" t="s">
        <v>833</v>
      </c>
      <c r="D102" s="987">
        <v>45869</v>
      </c>
      <c r="E102" s="988" t="s">
        <v>834</v>
      </c>
      <c r="F102" s="988">
        <v>660227</v>
      </c>
      <c r="G102" s="988" t="s">
        <v>835</v>
      </c>
      <c r="H102" s="989">
        <v>-718610.2</v>
      </c>
      <c r="I102" s="1084" t="s">
        <v>836</v>
      </c>
      <c r="J102" s="1030" t="s">
        <v>837</v>
      </c>
      <c r="K102" s="990" t="s">
        <v>70</v>
      </c>
      <c r="L102" s="990" t="s">
        <v>70</v>
      </c>
      <c r="M102" s="991" t="s">
        <v>70</v>
      </c>
      <c r="N102" s="119"/>
      <c r="U102" s="233"/>
      <c r="W102" s="738"/>
      <c r="X102" s="738"/>
      <c r="Y102" s="738"/>
      <c r="Z102" s="283"/>
      <c r="AA102" s="283"/>
    </row>
    <row r="103" spans="1:27" ht="14.45">
      <c r="U103" s="233"/>
      <c r="W103" s="738"/>
      <c r="X103" s="738"/>
      <c r="Y103" s="738"/>
      <c r="Z103" s="283"/>
      <c r="AA103" s="283"/>
    </row>
    <row r="104" spans="1:27" ht="12" customHeight="1" thickBot="1">
      <c r="U104" s="233"/>
      <c r="W104" s="738"/>
      <c r="X104" s="738"/>
      <c r="Y104" s="738"/>
      <c r="Z104" s="283"/>
      <c r="AA104" s="283"/>
    </row>
    <row r="105" spans="1:27" ht="14.45">
      <c r="C105" s="1391" t="s">
        <v>800</v>
      </c>
      <c r="D105" s="1392"/>
      <c r="E105" s="1392"/>
      <c r="F105" s="1392"/>
      <c r="G105" s="1392"/>
      <c r="H105" s="1393"/>
      <c r="U105" s="233"/>
      <c r="W105" s="738"/>
      <c r="X105" s="738"/>
      <c r="Y105" s="738"/>
      <c r="Z105" s="283"/>
      <c r="AA105" s="283"/>
    </row>
    <row r="106" spans="1:27" ht="14.45">
      <c r="C106" s="1394"/>
      <c r="D106" s="1395"/>
      <c r="E106" s="1395"/>
      <c r="F106" s="1395"/>
      <c r="G106" s="1395"/>
      <c r="H106" s="1396"/>
      <c r="U106" s="233"/>
      <c r="W106" s="488"/>
      <c r="X106" s="488"/>
      <c r="Y106" s="488"/>
      <c r="Z106" s="237"/>
      <c r="AA106" s="237"/>
    </row>
    <row r="107" spans="1:27" ht="16.5" customHeight="1" thickBot="1">
      <c r="C107" s="1397"/>
      <c r="D107" s="1398"/>
      <c r="E107" s="1398"/>
      <c r="F107" s="1398"/>
      <c r="G107" s="1398"/>
      <c r="H107" s="1399"/>
      <c r="U107" s="233"/>
      <c r="W107" s="738"/>
      <c r="X107" s="738"/>
      <c r="Y107" s="738"/>
      <c r="Z107" s="283"/>
      <c r="AA107" s="283"/>
    </row>
    <row r="108" spans="1:27" ht="16.5" customHeight="1">
      <c r="U108" s="233"/>
      <c r="W108" s="738"/>
      <c r="X108" s="738"/>
      <c r="Y108" s="738"/>
      <c r="Z108" s="283"/>
      <c r="AA108" s="283"/>
    </row>
    <row r="109" spans="1:27" ht="14.45">
      <c r="U109" s="233"/>
      <c r="W109" s="738"/>
      <c r="X109" s="738"/>
      <c r="Y109" s="738"/>
      <c r="Z109" s="283"/>
      <c r="AA109" s="283"/>
    </row>
    <row r="110" spans="1:27" ht="14.45">
      <c r="U110" s="233"/>
      <c r="W110" s="738"/>
      <c r="X110" s="738"/>
      <c r="Y110" s="738"/>
      <c r="Z110" s="283"/>
      <c r="AA110" s="283"/>
    </row>
    <row r="111" spans="1:27" ht="14.45">
      <c r="A111" s="233"/>
      <c r="B111" s="233"/>
      <c r="C111" s="233"/>
      <c r="D111" s="233"/>
      <c r="E111" s="233"/>
      <c r="F111" s="233"/>
      <c r="G111" s="233"/>
      <c r="H111" s="233"/>
      <c r="I111" s="233"/>
      <c r="J111" s="233"/>
      <c r="K111" s="233"/>
      <c r="L111" s="233"/>
      <c r="M111" s="233"/>
      <c r="N111" s="233"/>
      <c r="O111" s="233"/>
      <c r="P111" s="233"/>
      <c r="Q111" s="233"/>
      <c r="R111" s="233"/>
      <c r="S111" s="233"/>
      <c r="T111" s="233"/>
      <c r="U111" s="233"/>
      <c r="W111" s="738"/>
      <c r="X111" s="738"/>
      <c r="Y111" s="738"/>
      <c r="Z111" s="283"/>
      <c r="AA111" s="283"/>
    </row>
    <row r="112" spans="1:27" ht="14.45">
      <c r="W112" s="738"/>
      <c r="X112" s="738"/>
      <c r="Y112" s="738"/>
      <c r="Z112" s="283"/>
      <c r="AA112" s="283"/>
    </row>
  </sheetData>
  <mergeCells count="30">
    <mergeCell ref="C4:G4"/>
    <mergeCell ref="W53:W72"/>
    <mergeCell ref="Y35:Y45"/>
    <mergeCell ref="AA35:AA45"/>
    <mergeCell ref="Y79:Y85"/>
    <mergeCell ref="Y53:Y72"/>
    <mergeCell ref="AA53:AA72"/>
    <mergeCell ref="Y3:Y14"/>
    <mergeCell ref="AA3:AA14"/>
    <mergeCell ref="W16:W33"/>
    <mergeCell ref="Y16:Y33"/>
    <mergeCell ref="AA16:AA33"/>
    <mergeCell ref="W3:W14"/>
    <mergeCell ref="W35:W48"/>
    <mergeCell ref="C105:H107"/>
    <mergeCell ref="W79:W85"/>
    <mergeCell ref="AA79:AA85"/>
    <mergeCell ref="C52:G52"/>
    <mergeCell ref="P58:R58"/>
    <mergeCell ref="C69:G72"/>
    <mergeCell ref="C89:G92"/>
    <mergeCell ref="C95:G95"/>
    <mergeCell ref="C100:C101"/>
    <mergeCell ref="D100:D101"/>
    <mergeCell ref="E100:E101"/>
    <mergeCell ref="F100:F101"/>
    <mergeCell ref="G100:G101"/>
    <mergeCell ref="H100:H101"/>
    <mergeCell ref="I100:I101"/>
    <mergeCell ref="J100:J101"/>
  </mergeCells>
  <phoneticPr fontId="188" type="noConversion"/>
  <conditionalFormatting sqref="C105:H107">
    <cfRule type="cellIs" dxfId="20" priority="1" operator="equal">
      <formula>0</formula>
    </cfRule>
  </conditionalFormatting>
  <conditionalFormatting sqref="D13:D14 F13:F14 D19:E19 G19:G27 D20:D27 E35:F35 C60:R66 C69:G74 E83 D83:D84 C89:G92 C102:M102">
    <cfRule type="containsBlanks" dxfId="19" priority="6">
      <formula>LEN(TRIM(C13))=0</formula>
    </cfRule>
  </conditionalFormatting>
  <conditionalFormatting sqref="E22">
    <cfRule type="containsBlanks" dxfId="18" priority="4">
      <formula>LEN(TRIM(E22))=0</formula>
    </cfRule>
  </conditionalFormatting>
  <conditionalFormatting sqref="E24:E25">
    <cfRule type="containsBlanks" dxfId="17" priority="2">
      <formula>LEN(TRIM(E24))=0</formula>
    </cfRule>
  </conditionalFormatting>
  <dataValidations disablePrompts="1" count="3">
    <dataValidation type="list" allowBlank="1" showInputMessage="1" sqref="E83" xr:uid="{00000000-0002-0000-0E00-000000000000}">
      <formula1>"是,否"</formula1>
    </dataValidation>
    <dataValidation type="list" allowBlank="1" showInputMessage="1" sqref="K102:N102 P60:R66" xr:uid="{00000000-0002-0000-0E00-000002000000}">
      <formula1>"Y,N"</formula1>
    </dataValidation>
    <dataValidation type="list" allowBlank="1" showInputMessage="1" showErrorMessage="1" sqref="D60:D65" xr:uid="{00000000-0002-0000-0E00-000001000000}">
      <formula1>$C$107:$C$108</formula1>
    </dataValidation>
  </dataValidations>
  <hyperlinks>
    <hyperlink ref="W2" location="'VC&amp;VD.01.2 TOD 年审'!C12" display="基础操作指引-【01】" xr:uid="{53A23953-2CC5-4854-BE0F-424BB9276D00}"/>
    <hyperlink ref="X2" location="Uexp.01 TOD年审!C2" display="Uexp.01 TOD年审!C2" xr:uid="{56253650-8E86-484B-86D1-F63E790D6F3F}"/>
    <hyperlink ref="Y2" location="'VC&amp;VD.01.2 TOD 年审'!C12" display="进阶实操提示-【01】" xr:uid="{6A8F34C6-DF07-46A7-89E7-B7BCE1554E80}"/>
    <hyperlink ref="Z2" location="Uexp.01 TOD年审!C2" display="Uexp.01 TOD年审!C2" xr:uid="{1DFCC5E7-FDA4-41C3-B538-838CF6B5333D}"/>
    <hyperlink ref="AA2" location="'VC&amp;VD.01.2 TOD 年审'!C12" display="易错点-【01】" xr:uid="{79AE919F-00E2-4C43-9B35-36CBB895A628}"/>
    <hyperlink ref="W52" location="'VC&amp;VD.01.2 TOD 年审'!B48" display="基础操作指引-【04】" xr:uid="{C80A4CDF-69A2-4C4F-AC17-217D5914608F}"/>
    <hyperlink ref="X52" location="Uexp.01 TOD年审!C47" display="Uexp.01 TOD年审!C47" xr:uid="{95F105A6-5158-4F1A-A508-3F0C13356603}"/>
    <hyperlink ref="Y52" location="'VC&amp;VD.01.2 TOD 年审'!B48" display="进阶实操提示-【04】" xr:uid="{428D4792-6CE7-48C0-B64D-4750B8F06003}"/>
    <hyperlink ref="Z52" location="Uexp.01 TOD年审!C47" display="Uexp.01 TOD年审!C47" xr:uid="{4A1A015D-CE0D-464A-A726-2D886E25EFB5}"/>
    <hyperlink ref="AA52" location="'VC&amp;VD.01.2 TOD 年审'!B48" display="易错点-【04】" xr:uid="{B61CDBF8-3A6F-4765-8EFA-071AD5899BB6}"/>
    <hyperlink ref="W78" location="'VC&amp;VD.01.2 TOD 年审'!B76" display="基础操作指引-【05】" xr:uid="{5B5817F6-6A9E-4C60-9B74-1534F4D26EFE}"/>
    <hyperlink ref="X78" location="Uexp.01 TOD年审!C47" display="Uexp.01 TOD年审!C47" xr:uid="{1C9DBA03-8631-4BE9-A39A-38D11B160C3E}"/>
    <hyperlink ref="Z78" location="Uexp.01 TOD年审!C47" display="Uexp.01 TOD年审!C47" xr:uid="{6D9D29D3-87DA-493B-A9DD-8BBF49B2B17D}"/>
    <hyperlink ref="AA78" location="'VC&amp;VD.01.2 TOD 年审'!B76" display="易错点-【05】" xr:uid="{D748DEBB-F7FD-4558-A7EB-9791C44B2FBA}"/>
    <hyperlink ref="W15" location="'VC&amp;VD.01.2 TOD 年审'!C17" display="基础操作指引-【02】" xr:uid="{F5AC6071-BD35-46F1-BF2D-7DF5F3038409}"/>
    <hyperlink ref="X15" location="Uexp.01 TOD年审!C2" display="Uexp.01 TOD年审!C2" xr:uid="{BA7D9FAC-534C-489F-A64A-0C281EDDC544}"/>
    <hyperlink ref="Y15" location="'VC&amp;VD.01.2 TOD 年审'!C17" display="进阶实操提示-【02】" xr:uid="{0A20D5A8-16F1-426B-8427-64E0660DAD13}"/>
    <hyperlink ref="Z15" location="Uexp.01 TOD年审!C2" display="Uexp.01 TOD年审!C2" xr:uid="{35FAA7BD-E036-41E5-A98F-DB9C646F5E65}"/>
    <hyperlink ref="AA15" location="'VC&amp;VD.01.2 TOD 年审'!C17" display="易错点-【02】" xr:uid="{70D5A7B7-02D8-41A9-AF6F-3E1DA06A90D8}"/>
    <hyperlink ref="W34" location="'VC&amp;VD.01.2 TOD 年审'!C34" display="基础操作指引-【03】" xr:uid="{6B3809CA-49E2-40EA-B021-642CF8A87762}"/>
    <hyperlink ref="Y34" location="'VC&amp;VD.01.2 TOD 年审'!C34" display="进阶实操提示-【03】" xr:uid="{96A0C01E-8F60-49C7-9524-A6C5AE854D49}"/>
    <hyperlink ref="Z37" location="Uexp.01 TOD年审!C2" display="Uexp.01 TOD年审!C2" xr:uid="{9D0B06A3-7844-4D98-92D1-444FEB889B06}"/>
    <hyperlink ref="AA34" location="'VC&amp;VD.01.2 TOD 年审'!C34" display="易错点-【03】" xr:uid="{ECB64746-32C7-4AF3-96E4-443CAE98279F}"/>
    <hyperlink ref="Y78" location="'VC&amp;VD.01.2 TOD 年审'!B76" display="进阶实操提示-【05】" xr:uid="{3486E970-D94C-4687-81B2-E2D792F1ADDF}"/>
    <hyperlink ref="Y73" r:id="rId1" location="collection/VAD_C_322928847/SL322943075?pref=20014/4/30&amp;crumb=10/8/2153504" display="https://live.atlas.ey.com/ - collection/VAD_C_322928847/SL322943075?pref=20014/4/30&amp;crumb=10/8/2153504" xr:uid="{5AB7031F-4D86-4899-886A-FC0D237F520C}"/>
    <hyperlink ref="W50" r:id="rId2" xr:uid="{3AF36BE3-4F94-4685-86F5-74BA5D921F9D}"/>
    <hyperlink ref="W51" r:id="rId3" xr:uid="{5209E3FE-C24C-43F2-85F1-5EC66773E40E}"/>
  </hyperlinks>
  <pageMargins left="0.74791660000000004" right="0.74791660000000004" top="0.98402780000000001" bottom="0.98402780000000001" header="0.51180550000000002" footer="0.51180550000000002"/>
  <pageSetup paperSize="9" orientation="portrait" errors="blank" r:id="rId4"/>
  <headerFooter alignWithMargins="0"/>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413B-1D8A-409C-8DDA-B9AE48B1A32C}">
  <dimension ref="A1:S134"/>
  <sheetViews>
    <sheetView topLeftCell="A24" zoomScale="70" zoomScaleNormal="70" workbookViewId="0">
      <selection activeCell="O24" sqref="O24"/>
    </sheetView>
  </sheetViews>
  <sheetFormatPr defaultColWidth="9.85546875" defaultRowHeight="16.5"/>
  <cols>
    <col min="1" max="1" width="9.42578125" style="558" customWidth="1"/>
    <col min="2" max="4" width="16.42578125" style="558" customWidth="1"/>
    <col min="5" max="5" width="18" style="558" bestFit="1" customWidth="1"/>
    <col min="6" max="6" width="16.42578125" style="558" customWidth="1"/>
    <col min="7" max="7" width="77.85546875" style="558" customWidth="1"/>
    <col min="8" max="9" width="16.42578125" style="558" customWidth="1"/>
    <col min="10" max="10" width="27.42578125" style="558" customWidth="1"/>
    <col min="11" max="11" width="16.42578125" style="558" customWidth="1"/>
    <col min="12" max="12" width="7" style="558" customWidth="1"/>
    <col min="13" max="14" width="3.42578125" style="558" customWidth="1"/>
    <col min="15" max="15" width="92.42578125" style="752" customWidth="1"/>
    <col min="16" max="16" width="8.85546875" style="752" bestFit="1" customWidth="1"/>
    <col min="17" max="17" width="157.42578125" style="752" customWidth="1"/>
    <col min="18" max="18" width="3.5703125" style="752" customWidth="1"/>
    <col min="19" max="19" width="59" style="752" customWidth="1"/>
    <col min="20" max="16384" width="9.85546875" style="558"/>
  </cols>
  <sheetData>
    <row r="1" spans="1:19" ht="45" customHeight="1">
      <c r="A1" s="556"/>
      <c r="B1" s="1489" t="s">
        <v>838</v>
      </c>
      <c r="C1" s="1489"/>
      <c r="D1" s="1489"/>
      <c r="E1" s="1489"/>
      <c r="F1" s="1489"/>
      <c r="G1" s="1490" t="s">
        <v>839</v>
      </c>
      <c r="H1" s="1490"/>
      <c r="I1" s="1490"/>
      <c r="J1" s="1490"/>
      <c r="K1" s="1491"/>
      <c r="L1" s="557"/>
      <c r="M1" s="233"/>
      <c r="N1" s="1107"/>
      <c r="O1" s="742"/>
      <c r="P1" s="742"/>
      <c r="Q1" s="742"/>
      <c r="R1" s="742"/>
      <c r="S1" s="742"/>
    </row>
    <row r="2" spans="1:19">
      <c r="A2" s="1485" t="s">
        <v>840</v>
      </c>
      <c r="B2" s="1485"/>
      <c r="C2" s="1485"/>
      <c r="D2" s="1492" t="s">
        <v>470</v>
      </c>
      <c r="E2" s="1492"/>
      <c r="F2" s="1492"/>
      <c r="G2" s="1492"/>
      <c r="H2" s="1492"/>
      <c r="I2" s="1492"/>
      <c r="J2" s="1492"/>
      <c r="K2" s="1493"/>
      <c r="L2" s="1107"/>
      <c r="M2" s="233"/>
      <c r="N2" s="1107"/>
      <c r="O2" s="742"/>
      <c r="P2" s="742"/>
      <c r="Q2" s="742"/>
      <c r="R2" s="742"/>
      <c r="S2" s="742"/>
    </row>
    <row r="3" spans="1:19">
      <c r="A3" s="1485" t="s">
        <v>841</v>
      </c>
      <c r="B3" s="1485"/>
      <c r="C3" s="1485"/>
      <c r="D3" s="1492" t="s">
        <v>842</v>
      </c>
      <c r="E3" s="1492"/>
      <c r="F3" s="1492"/>
      <c r="G3" s="1492"/>
      <c r="H3" s="1492"/>
      <c r="I3" s="1492"/>
      <c r="J3" s="1492"/>
      <c r="K3" s="1493"/>
      <c r="L3" s="1107"/>
      <c r="M3" s="233"/>
      <c r="N3" s="1107"/>
      <c r="O3" s="742"/>
      <c r="P3" s="742"/>
      <c r="Q3" s="742"/>
      <c r="R3" s="742"/>
      <c r="S3" s="742"/>
    </row>
    <row r="4" spans="1:19">
      <c r="A4" s="1485" t="s">
        <v>843</v>
      </c>
      <c r="B4" s="1485"/>
      <c r="C4" s="1485"/>
      <c r="D4" s="1486" t="s">
        <v>844</v>
      </c>
      <c r="E4" s="1486"/>
      <c r="F4" s="1486"/>
      <c r="G4" s="1486"/>
      <c r="H4" s="1486"/>
      <c r="I4" s="1486"/>
      <c r="J4" s="1486"/>
      <c r="K4" s="1487"/>
      <c r="L4" s="1107"/>
      <c r="M4" s="233"/>
      <c r="N4" s="1107"/>
      <c r="O4" s="742"/>
      <c r="P4" s="742"/>
      <c r="Q4" s="742"/>
      <c r="R4" s="742"/>
      <c r="S4" s="742"/>
    </row>
    <row r="5" spans="1:19">
      <c r="A5" s="1107"/>
      <c r="B5" s="1107"/>
      <c r="C5" s="1107"/>
      <c r="D5" s="1107"/>
      <c r="E5" s="1107"/>
      <c r="F5" s="1107"/>
      <c r="G5" s="1107"/>
      <c r="H5" s="1107"/>
      <c r="I5" s="1107"/>
      <c r="J5" s="1107"/>
      <c r="K5" s="1107"/>
      <c r="L5" s="1107"/>
      <c r="M5" s="233"/>
      <c r="N5" s="1107"/>
      <c r="O5" s="742"/>
      <c r="P5" s="742"/>
      <c r="Q5" s="742"/>
      <c r="R5" s="742"/>
      <c r="S5" s="742"/>
    </row>
    <row r="6" spans="1:19" ht="17.100000000000001" thickBot="1">
      <c r="A6" s="1458" t="s">
        <v>845</v>
      </c>
      <c r="B6" s="1458"/>
      <c r="C6" s="1458"/>
      <c r="D6" s="1458"/>
      <c r="E6" s="1458"/>
      <c r="F6" s="1458"/>
      <c r="G6" s="1458"/>
      <c r="H6" s="1458"/>
      <c r="I6" s="1458"/>
      <c r="J6" s="1458"/>
      <c r="K6" s="1458"/>
      <c r="L6" s="1107"/>
      <c r="M6" s="233"/>
      <c r="N6" s="1107"/>
      <c r="O6" s="776" t="s">
        <v>363</v>
      </c>
      <c r="P6" s="743"/>
      <c r="Q6" s="743" t="s">
        <v>364</v>
      </c>
      <c r="R6" s="743"/>
      <c r="S6" s="743" t="s">
        <v>846</v>
      </c>
    </row>
    <row r="7" spans="1:19" ht="16.5" customHeight="1">
      <c r="A7" s="1107"/>
      <c r="B7" s="1107"/>
      <c r="C7" s="1107"/>
      <c r="D7" s="1107"/>
      <c r="E7" s="1107"/>
      <c r="F7" s="1107"/>
      <c r="G7" s="1107"/>
      <c r="H7" s="1107"/>
      <c r="I7" s="1107"/>
      <c r="J7" s="1107"/>
      <c r="K7" s="559"/>
      <c r="L7" s="1107"/>
      <c r="M7" s="233"/>
      <c r="N7" s="1107"/>
      <c r="O7" s="1319" t="s">
        <v>847</v>
      </c>
      <c r="P7" s="744"/>
      <c r="Q7" s="1497" t="s">
        <v>848</v>
      </c>
      <c r="R7" s="745"/>
      <c r="S7" s="1494" t="s">
        <v>849</v>
      </c>
    </row>
    <row r="8" spans="1:19">
      <c r="A8" s="1483" t="s">
        <v>850</v>
      </c>
      <c r="B8" s="1483"/>
      <c r="C8" s="1483"/>
      <c r="D8" s="1483"/>
      <c r="E8" s="1483"/>
      <c r="F8" s="1461" t="s">
        <v>851</v>
      </c>
      <c r="G8" s="1461"/>
      <c r="H8" s="1461"/>
      <c r="I8" s="1461"/>
      <c r="J8" s="1461"/>
      <c r="K8" s="1462"/>
      <c r="L8" s="1107"/>
      <c r="M8" s="233"/>
      <c r="N8" s="1107"/>
      <c r="O8" s="1320"/>
      <c r="P8" s="745"/>
      <c r="Q8" s="1498"/>
      <c r="R8" s="745"/>
      <c r="S8" s="1495"/>
    </row>
    <row r="9" spans="1:19">
      <c r="A9" s="1488" t="s">
        <v>852</v>
      </c>
      <c r="B9" s="1488"/>
      <c r="C9" s="1488"/>
      <c r="D9" s="1488"/>
      <c r="E9" s="1488"/>
      <c r="F9" s="1461" t="s">
        <v>853</v>
      </c>
      <c r="G9" s="1461"/>
      <c r="H9" s="1461"/>
      <c r="I9" s="1461"/>
      <c r="J9" s="1461"/>
      <c r="K9" s="1462"/>
      <c r="L9" s="1107"/>
      <c r="M9" s="233"/>
      <c r="N9" s="1107"/>
      <c r="O9" s="1320"/>
      <c r="P9" s="745"/>
      <c r="Q9" s="1498"/>
      <c r="R9" s="745"/>
      <c r="S9" s="1495"/>
    </row>
    <row r="10" spans="1:19">
      <c r="A10" s="1483" t="s">
        <v>854</v>
      </c>
      <c r="B10" s="1483"/>
      <c r="C10" s="1483"/>
      <c r="D10" s="1483"/>
      <c r="E10" s="1483"/>
      <c r="F10" s="1461" t="s">
        <v>855</v>
      </c>
      <c r="G10" s="1461"/>
      <c r="H10" s="1461"/>
      <c r="I10" s="1461"/>
      <c r="J10" s="1461"/>
      <c r="K10" s="1462"/>
      <c r="L10" s="1107"/>
      <c r="M10" s="233"/>
      <c r="N10" s="1107"/>
      <c r="O10" s="1320"/>
      <c r="P10" s="745"/>
      <c r="Q10" s="1498"/>
      <c r="R10" s="745"/>
      <c r="S10" s="1495"/>
    </row>
    <row r="11" spans="1:19">
      <c r="A11" s="1483" t="s">
        <v>856</v>
      </c>
      <c r="B11" s="1483"/>
      <c r="C11" s="1483"/>
      <c r="D11" s="1483"/>
      <c r="E11" s="1483"/>
      <c r="F11" s="1461" t="s">
        <v>857</v>
      </c>
      <c r="G11" s="1461"/>
      <c r="H11" s="1461"/>
      <c r="I11" s="1461"/>
      <c r="J11" s="1461"/>
      <c r="K11" s="1462"/>
      <c r="L11" s="1107"/>
      <c r="M11" s="233"/>
      <c r="N11" s="1107"/>
      <c r="O11" s="1320"/>
      <c r="P11" s="745"/>
      <c r="Q11" s="1498"/>
      <c r="R11" s="745"/>
      <c r="S11" s="1495"/>
    </row>
    <row r="12" spans="1:19">
      <c r="A12" s="1483" t="s">
        <v>858</v>
      </c>
      <c r="B12" s="1483"/>
      <c r="C12" s="1483"/>
      <c r="D12" s="1483"/>
      <c r="E12" s="1483"/>
      <c r="F12" s="1461" t="s">
        <v>859</v>
      </c>
      <c r="G12" s="1461"/>
      <c r="H12" s="1461"/>
      <c r="I12" s="1461"/>
      <c r="J12" s="1461"/>
      <c r="K12" s="1462"/>
      <c r="L12" s="1107"/>
      <c r="M12" s="233"/>
      <c r="N12" s="1107"/>
      <c r="O12" s="1320"/>
      <c r="P12" s="746"/>
      <c r="Q12" s="1498"/>
      <c r="R12" s="746"/>
      <c r="S12" s="1495"/>
    </row>
    <row r="13" spans="1:19">
      <c r="A13" s="1483" t="s">
        <v>860</v>
      </c>
      <c r="B13" s="1483"/>
      <c r="C13" s="1483"/>
      <c r="D13" s="1483"/>
      <c r="E13" s="1483"/>
      <c r="F13" s="1461" t="s">
        <v>861</v>
      </c>
      <c r="G13" s="1461"/>
      <c r="H13" s="1461"/>
      <c r="I13" s="1461"/>
      <c r="J13" s="1461"/>
      <c r="K13" s="1462"/>
      <c r="L13" s="1107"/>
      <c r="M13" s="233"/>
      <c r="N13" s="1107"/>
      <c r="O13" s="1320"/>
      <c r="P13" s="746"/>
      <c r="Q13" s="1498"/>
      <c r="R13" s="746"/>
      <c r="S13" s="1495"/>
    </row>
    <row r="14" spans="1:19" ht="17.100000000000001" thickBot="1">
      <c r="A14" s="1484" t="s">
        <v>862</v>
      </c>
      <c r="B14" s="1483"/>
      <c r="C14" s="1483"/>
      <c r="D14" s="1483"/>
      <c r="E14" s="1483"/>
      <c r="F14" s="1461" t="s">
        <v>475</v>
      </c>
      <c r="G14" s="1461"/>
      <c r="H14" s="1461"/>
      <c r="I14" s="1461"/>
      <c r="J14" s="1461"/>
      <c r="K14" s="1462"/>
      <c r="L14" s="1107"/>
      <c r="M14" s="233"/>
      <c r="N14" s="1107"/>
      <c r="O14" s="1321"/>
      <c r="P14" s="747"/>
      <c r="Q14" s="1499"/>
      <c r="R14" s="747"/>
      <c r="S14" s="1496"/>
    </row>
    <row r="15" spans="1:19">
      <c r="A15" s="1483" t="s">
        <v>863</v>
      </c>
      <c r="B15" s="1483"/>
      <c r="C15" s="1483"/>
      <c r="D15" s="1483"/>
      <c r="E15" s="1483"/>
      <c r="F15" s="1461" t="s">
        <v>864</v>
      </c>
      <c r="G15" s="1461"/>
      <c r="H15" s="1461"/>
      <c r="I15" s="1461"/>
      <c r="J15" s="1461"/>
      <c r="K15" s="1462"/>
      <c r="L15" s="560"/>
      <c r="M15" s="233"/>
      <c r="N15" s="1107"/>
      <c r="P15" s="746"/>
      <c r="Q15" s="742"/>
      <c r="R15" s="746"/>
      <c r="S15" s="742"/>
    </row>
    <row r="16" spans="1:19">
      <c r="A16" s="1483" t="s">
        <v>865</v>
      </c>
      <c r="B16" s="1483"/>
      <c r="C16" s="1483"/>
      <c r="D16" s="1483"/>
      <c r="E16" s="1483"/>
      <c r="F16" s="1461" t="s">
        <v>866</v>
      </c>
      <c r="G16" s="1461"/>
      <c r="H16" s="1461"/>
      <c r="I16" s="1461"/>
      <c r="J16" s="1461"/>
      <c r="K16" s="1462"/>
      <c r="L16" s="560"/>
      <c r="M16" s="233"/>
      <c r="N16" s="1107"/>
      <c r="P16" s="746"/>
      <c r="R16" s="746"/>
      <c r="S16" s="742"/>
    </row>
    <row r="17" spans="1:19">
      <c r="A17" s="1483" t="s">
        <v>867</v>
      </c>
      <c r="B17" s="1483"/>
      <c r="C17" s="1483"/>
      <c r="D17" s="1483"/>
      <c r="E17" s="1483"/>
      <c r="F17" s="1461" t="s">
        <v>475</v>
      </c>
      <c r="G17" s="1461"/>
      <c r="H17" s="1461"/>
      <c r="I17" s="1461"/>
      <c r="J17" s="1461"/>
      <c r="K17" s="1462"/>
      <c r="L17" s="1107"/>
      <c r="M17" s="233"/>
      <c r="N17" s="1107"/>
      <c r="P17" s="742"/>
      <c r="R17" s="742"/>
      <c r="S17" s="742"/>
    </row>
    <row r="18" spans="1:19">
      <c r="A18" s="1483" t="s">
        <v>868</v>
      </c>
      <c r="B18" s="1483"/>
      <c r="C18" s="1483"/>
      <c r="D18" s="1483"/>
      <c r="E18" s="1483"/>
      <c r="F18" s="1461" t="s">
        <v>869</v>
      </c>
      <c r="G18" s="1461"/>
      <c r="H18" s="1461"/>
      <c r="I18" s="1461"/>
      <c r="J18" s="1461"/>
      <c r="K18" s="1462"/>
      <c r="L18" s="1107"/>
      <c r="M18" s="233"/>
      <c r="N18" s="1107"/>
      <c r="O18" s="742"/>
      <c r="P18" s="742"/>
      <c r="R18" s="742"/>
      <c r="S18" s="742"/>
    </row>
    <row r="19" spans="1:19">
      <c r="A19" s="1483" t="s">
        <v>870</v>
      </c>
      <c r="B19" s="1483"/>
      <c r="C19" s="1483"/>
      <c r="D19" s="1483"/>
      <c r="E19" s="1483"/>
      <c r="F19" s="1461" t="s">
        <v>475</v>
      </c>
      <c r="G19" s="1461"/>
      <c r="H19" s="1461"/>
      <c r="I19" s="1461"/>
      <c r="J19" s="1461"/>
      <c r="K19" s="1462"/>
      <c r="L19" s="561"/>
      <c r="M19" s="233"/>
      <c r="N19" s="1107"/>
      <c r="O19" s="742"/>
      <c r="P19" s="742"/>
      <c r="Q19" s="742"/>
      <c r="R19" s="742"/>
      <c r="S19" s="742"/>
    </row>
    <row r="20" spans="1:19">
      <c r="A20" s="1483" t="s">
        <v>871</v>
      </c>
      <c r="B20" s="1483"/>
      <c r="C20" s="1483"/>
      <c r="D20" s="1483"/>
      <c r="E20" s="1483"/>
      <c r="F20" s="1461" t="s">
        <v>271</v>
      </c>
      <c r="G20" s="1461"/>
      <c r="H20" s="1461"/>
      <c r="I20" s="1461"/>
      <c r="J20" s="1461"/>
      <c r="K20" s="1462"/>
      <c r="L20" s="1107"/>
      <c r="M20" s="233"/>
      <c r="N20" s="1107"/>
      <c r="O20" s="742"/>
      <c r="P20" s="742"/>
      <c r="Q20" s="742"/>
      <c r="R20" s="742"/>
      <c r="S20" s="742"/>
    </row>
    <row r="21" spans="1:19">
      <c r="A21" s="1484" t="s">
        <v>872</v>
      </c>
      <c r="B21" s="1483"/>
      <c r="C21" s="1483"/>
      <c r="D21" s="1483"/>
      <c r="E21" s="1483"/>
      <c r="F21" s="1461" t="s">
        <v>475</v>
      </c>
      <c r="G21" s="1461"/>
      <c r="H21" s="1461"/>
      <c r="I21" s="1461"/>
      <c r="J21" s="1461"/>
      <c r="K21" s="1462"/>
      <c r="L21" s="1107"/>
      <c r="M21" s="233"/>
      <c r="N21" s="1107"/>
      <c r="O21" s="742"/>
      <c r="P21" s="742"/>
      <c r="Q21" s="742"/>
      <c r="R21" s="742"/>
      <c r="S21" s="742"/>
    </row>
    <row r="22" spans="1:19">
      <c r="A22" s="1479" t="s">
        <v>873</v>
      </c>
      <c r="B22" s="1479"/>
      <c r="C22" s="1479"/>
      <c r="D22" s="1479"/>
      <c r="E22" s="1479"/>
      <c r="F22" s="1461" t="s">
        <v>475</v>
      </c>
      <c r="G22" s="1461"/>
      <c r="H22" s="1461"/>
      <c r="I22" s="1461"/>
      <c r="J22" s="1461"/>
      <c r="K22" s="1462"/>
      <c r="L22" s="1107"/>
      <c r="M22" s="233"/>
      <c r="N22" s="1107"/>
      <c r="O22" s="742"/>
      <c r="P22" s="742"/>
      <c r="Q22" s="742"/>
      <c r="R22" s="742"/>
      <c r="S22" s="742"/>
    </row>
    <row r="23" spans="1:19" ht="17.100000000000001" thickBot="1">
      <c r="A23" s="1107"/>
      <c r="B23" s="1107"/>
      <c r="C23" s="1107"/>
      <c r="D23" s="1107"/>
      <c r="E23" s="1107"/>
      <c r="F23" s="1107"/>
      <c r="G23" s="1107"/>
      <c r="H23" s="1107"/>
      <c r="I23" s="1107"/>
      <c r="J23" s="1107"/>
      <c r="K23" s="1107"/>
      <c r="L23" s="1107"/>
      <c r="M23" s="233"/>
      <c r="N23" s="1107"/>
      <c r="O23" s="753" t="s">
        <v>400</v>
      </c>
      <c r="P23" s="748"/>
      <c r="Q23" s="748"/>
      <c r="R23" s="748"/>
      <c r="S23" s="748"/>
    </row>
    <row r="24" spans="1:19" ht="21.75" customHeight="1">
      <c r="A24" s="1458" t="s">
        <v>874</v>
      </c>
      <c r="B24" s="1458"/>
      <c r="C24" s="1458"/>
      <c r="D24" s="1458"/>
      <c r="E24" s="1458"/>
      <c r="F24" s="1458"/>
      <c r="G24" s="1458"/>
      <c r="H24" s="1458"/>
      <c r="I24" s="1458"/>
      <c r="J24" s="1458"/>
      <c r="K24" s="1458"/>
      <c r="L24" s="1107"/>
      <c r="M24" s="233"/>
      <c r="N24" s="1107"/>
      <c r="O24" s="1319" t="s">
        <v>875</v>
      </c>
      <c r="P24" s="748"/>
      <c r="Q24" s="787"/>
      <c r="R24" s="748"/>
      <c r="S24" s="748"/>
    </row>
    <row r="25" spans="1:19">
      <c r="A25" s="1107"/>
      <c r="B25" s="1107"/>
      <c r="C25" s="1107"/>
      <c r="D25" s="1107"/>
      <c r="E25" s="1107"/>
      <c r="F25" s="1107"/>
      <c r="G25" s="1107"/>
      <c r="H25" s="1107"/>
      <c r="I25" s="1107"/>
      <c r="J25" s="1107"/>
      <c r="K25" s="1107"/>
      <c r="L25" s="1107"/>
      <c r="M25" s="233"/>
      <c r="N25" s="1107"/>
      <c r="O25" s="1320"/>
      <c r="P25" s="748"/>
      <c r="Q25" s="748"/>
      <c r="R25" s="748"/>
      <c r="S25" s="748"/>
    </row>
    <row r="26" spans="1:19">
      <c r="A26" s="1480" t="s">
        <v>876</v>
      </c>
      <c r="B26" s="1480"/>
      <c r="C26" s="1480"/>
      <c r="D26" s="1480"/>
      <c r="E26" s="1480"/>
      <c r="F26" s="1480"/>
      <c r="G26" s="1480"/>
      <c r="H26" s="1480"/>
      <c r="I26" s="1480"/>
      <c r="J26" s="1480"/>
      <c r="K26" s="1480"/>
      <c r="L26" s="1107"/>
      <c r="M26" s="233"/>
      <c r="N26" s="1107"/>
      <c r="O26" s="1320"/>
      <c r="P26" s="748"/>
      <c r="Q26" s="748"/>
      <c r="R26" s="748"/>
      <c r="S26" s="748"/>
    </row>
    <row r="27" spans="1:19">
      <c r="A27" s="1481" t="s">
        <v>877</v>
      </c>
      <c r="B27" s="1481"/>
      <c r="C27" s="1481"/>
      <c r="D27" s="1481"/>
      <c r="E27" s="1482" t="s">
        <v>878</v>
      </c>
      <c r="F27" s="1482"/>
      <c r="G27" s="1104" t="s">
        <v>2</v>
      </c>
      <c r="H27" s="1481" t="s">
        <v>879</v>
      </c>
      <c r="I27" s="1481"/>
      <c r="J27" s="1481"/>
      <c r="K27" s="1481"/>
      <c r="L27" s="1107"/>
      <c r="M27" s="233"/>
      <c r="N27" s="1107"/>
      <c r="O27" s="1320"/>
      <c r="P27" s="748"/>
      <c r="Q27" s="748"/>
      <c r="R27" s="748"/>
      <c r="S27" s="748"/>
    </row>
    <row r="28" spans="1:19">
      <c r="A28" s="1655" t="s">
        <v>880</v>
      </c>
      <c r="B28" s="1656"/>
      <c r="C28" s="1656"/>
      <c r="D28" s="1656"/>
      <c r="E28" s="1477" t="s">
        <v>881</v>
      </c>
      <c r="F28" s="1478"/>
      <c r="G28" s="1656"/>
      <c r="H28" s="1656" t="s">
        <v>882</v>
      </c>
      <c r="I28" s="1656"/>
      <c r="J28" s="1656"/>
      <c r="K28" s="1656"/>
      <c r="L28" s="1107"/>
      <c r="M28" s="233"/>
      <c r="N28" s="1107"/>
      <c r="O28" s="1320"/>
      <c r="P28" s="748"/>
      <c r="Q28" s="748"/>
      <c r="R28" s="748"/>
      <c r="S28" s="748"/>
    </row>
    <row r="29" spans="1:19">
      <c r="A29" s="1656"/>
      <c r="B29" s="1656"/>
      <c r="C29" s="1656"/>
      <c r="D29" s="1656"/>
      <c r="E29" s="1477"/>
      <c r="F29" s="1478"/>
      <c r="G29" s="1106"/>
      <c r="H29" s="1656"/>
      <c r="I29" s="1656"/>
      <c r="J29" s="1656"/>
      <c r="K29" s="1656"/>
      <c r="L29" s="1107"/>
      <c r="M29" s="233"/>
      <c r="N29" s="1107"/>
      <c r="O29" s="1320"/>
      <c r="P29" s="748"/>
      <c r="Q29" s="748"/>
      <c r="R29" s="748"/>
      <c r="S29" s="748"/>
    </row>
    <row r="30" spans="1:19">
      <c r="A30" s="1657" t="s">
        <v>883</v>
      </c>
      <c r="B30" s="1657"/>
      <c r="C30" s="1657"/>
      <c r="D30" s="1657"/>
      <c r="E30" s="1657"/>
      <c r="F30" s="1657"/>
      <c r="G30" s="1657"/>
      <c r="H30" s="1657"/>
      <c r="I30" s="1657"/>
      <c r="J30" s="1657"/>
      <c r="K30" s="1657"/>
      <c r="L30" s="1107"/>
      <c r="M30" s="233"/>
      <c r="N30" s="1107"/>
      <c r="O30" s="1320"/>
      <c r="P30" s="748"/>
      <c r="Q30" s="748"/>
      <c r="R30" s="748"/>
      <c r="S30" s="748"/>
    </row>
    <row r="31" spans="1:19">
      <c r="A31" s="1472" t="s">
        <v>884</v>
      </c>
      <c r="B31" s="1472"/>
      <c r="C31" s="1472"/>
      <c r="D31" s="1472"/>
      <c r="E31" s="1472"/>
      <c r="F31" s="1474" t="s">
        <v>885</v>
      </c>
      <c r="G31" s="1475"/>
      <c r="H31" s="1475"/>
      <c r="I31" s="1475"/>
      <c r="J31" s="1475"/>
      <c r="K31" s="1476"/>
      <c r="L31" s="1107"/>
      <c r="M31" s="233"/>
      <c r="N31" s="1107"/>
      <c r="O31" s="1320"/>
      <c r="P31" s="748"/>
      <c r="Q31" s="748"/>
      <c r="R31" s="748"/>
      <c r="S31" s="748"/>
    </row>
    <row r="32" spans="1:19">
      <c r="A32" s="1472" t="s">
        <v>886</v>
      </c>
      <c r="B32" s="1472"/>
      <c r="C32" s="1472"/>
      <c r="D32" s="1472"/>
      <c r="E32" s="1472"/>
      <c r="F32" s="1474" t="s">
        <v>887</v>
      </c>
      <c r="G32" s="1475"/>
      <c r="H32" s="1475"/>
      <c r="I32" s="1475"/>
      <c r="J32" s="1475"/>
      <c r="K32" s="1476"/>
      <c r="L32" s="1107"/>
      <c r="M32" s="233"/>
      <c r="N32" s="1107"/>
      <c r="O32" s="1320"/>
      <c r="P32" s="748"/>
      <c r="Q32" s="748"/>
      <c r="R32" s="748"/>
      <c r="S32" s="748"/>
    </row>
    <row r="33" spans="1:19" ht="17.100000000000001" thickBot="1">
      <c r="A33" s="1472" t="s">
        <v>888</v>
      </c>
      <c r="B33" s="1472"/>
      <c r="C33" s="1472"/>
      <c r="D33" s="1472"/>
      <c r="E33" s="1472"/>
      <c r="F33" s="1474" t="s">
        <v>889</v>
      </c>
      <c r="G33" s="1475"/>
      <c r="H33" s="1475"/>
      <c r="I33" s="1475"/>
      <c r="J33" s="1475"/>
      <c r="K33" s="1476"/>
      <c r="L33" s="1107"/>
      <c r="M33" s="233"/>
      <c r="N33" s="1107"/>
      <c r="O33" s="1321"/>
      <c r="P33" s="748"/>
      <c r="Q33" s="749"/>
      <c r="R33" s="748"/>
      <c r="S33" s="748"/>
    </row>
    <row r="34" spans="1:19" ht="15.6" thickBot="1">
      <c r="A34" s="1107"/>
      <c r="B34" s="1107"/>
      <c r="C34" s="1107"/>
      <c r="D34" s="1107"/>
      <c r="E34" s="1107"/>
      <c r="F34" s="1107"/>
      <c r="G34" s="1107"/>
      <c r="H34" s="1107"/>
      <c r="I34" s="1107"/>
      <c r="J34" s="1107"/>
      <c r="K34" s="1107"/>
      <c r="L34" s="1107"/>
      <c r="M34" s="233"/>
      <c r="N34" s="1107"/>
      <c r="O34" s="753" t="s">
        <v>455</v>
      </c>
      <c r="P34" s="754"/>
      <c r="Q34" s="754" t="s">
        <v>890</v>
      </c>
      <c r="R34" s="754"/>
      <c r="S34" s="754" t="s">
        <v>891</v>
      </c>
    </row>
    <row r="35" spans="1:19" ht="18" customHeight="1">
      <c r="A35" s="1458" t="s">
        <v>892</v>
      </c>
      <c r="B35" s="1458"/>
      <c r="C35" s="1458"/>
      <c r="D35" s="1458"/>
      <c r="E35" s="1458"/>
      <c r="F35" s="1458"/>
      <c r="G35" s="1458"/>
      <c r="H35" s="1458"/>
      <c r="I35" s="1458"/>
      <c r="J35" s="1458"/>
      <c r="K35" s="1458"/>
      <c r="L35" s="1107"/>
      <c r="M35" s="233"/>
      <c r="N35" s="1107"/>
      <c r="O35" s="1319" t="s">
        <v>893</v>
      </c>
      <c r="P35" s="744"/>
      <c r="Q35" s="1503" t="s">
        <v>894</v>
      </c>
      <c r="R35" s="745"/>
      <c r="S35" s="1298" t="s">
        <v>895</v>
      </c>
    </row>
    <row r="36" spans="1:19" ht="15">
      <c r="A36" s="1107"/>
      <c r="B36" s="1107"/>
      <c r="C36" s="1107"/>
      <c r="D36" s="1107"/>
      <c r="E36" s="1107"/>
      <c r="F36" s="562"/>
      <c r="G36" s="562"/>
      <c r="H36" s="562"/>
      <c r="I36" s="562"/>
      <c r="J36" s="562"/>
      <c r="K36" s="562"/>
      <c r="L36" s="1107"/>
      <c r="M36" s="233"/>
      <c r="N36" s="1107"/>
      <c r="O36" s="1320"/>
      <c r="P36" s="745"/>
      <c r="Q36" s="1501"/>
      <c r="R36" s="745"/>
      <c r="S36" s="1495"/>
    </row>
    <row r="37" spans="1:19">
      <c r="A37" s="1469" t="s">
        <v>896</v>
      </c>
      <c r="B37" s="1469"/>
      <c r="C37" s="1469"/>
      <c r="D37" s="1469"/>
      <c r="E37" s="1469"/>
      <c r="F37" s="833"/>
      <c r="G37" s="1107"/>
      <c r="H37" s="1107" t="s">
        <v>889</v>
      </c>
      <c r="I37" s="1107"/>
      <c r="J37" s="1107" t="s">
        <v>889</v>
      </c>
      <c r="K37" s="1107"/>
      <c r="L37" s="1107"/>
      <c r="M37" s="233"/>
      <c r="N37" s="1107"/>
      <c r="O37" s="1320"/>
      <c r="P37" s="745"/>
      <c r="Q37" s="1501"/>
      <c r="R37" s="745"/>
      <c r="S37" s="1495"/>
    </row>
    <row r="38" spans="1:19">
      <c r="A38" s="1471" t="s">
        <v>897</v>
      </c>
      <c r="B38" s="1471"/>
      <c r="C38" s="1471"/>
      <c r="D38" s="1471"/>
      <c r="E38" s="1471"/>
      <c r="F38" s="1472" t="s">
        <v>898</v>
      </c>
      <c r="G38" s="1472"/>
      <c r="H38" s="1472"/>
      <c r="I38" s="1472"/>
      <c r="J38" s="1472"/>
      <c r="K38" s="1472"/>
      <c r="L38" s="1107"/>
      <c r="M38" s="233"/>
      <c r="N38" s="1107"/>
      <c r="O38" s="1320"/>
      <c r="P38" s="745"/>
      <c r="Q38" s="1501"/>
      <c r="R38" s="745"/>
      <c r="S38" s="1495"/>
    </row>
    <row r="39" spans="1:19">
      <c r="A39" s="1473" t="s">
        <v>899</v>
      </c>
      <c r="B39" s="1471"/>
      <c r="C39" s="1471"/>
      <c r="D39" s="1471"/>
      <c r="E39" s="1471"/>
      <c r="F39" s="1472" t="s">
        <v>900</v>
      </c>
      <c r="G39" s="1472"/>
      <c r="H39" s="1472"/>
      <c r="I39" s="1472"/>
      <c r="J39" s="1472"/>
      <c r="K39" s="1472"/>
      <c r="L39" s="1107"/>
      <c r="M39" s="233"/>
      <c r="N39" s="1107"/>
      <c r="O39" s="1320"/>
      <c r="P39" s="745"/>
      <c r="Q39" s="1501"/>
      <c r="R39" s="745"/>
      <c r="S39" s="1495"/>
    </row>
    <row r="40" spans="1:19" ht="17.100000000000001" thickBot="1">
      <c r="A40" s="1471" t="s">
        <v>901</v>
      </c>
      <c r="B40" s="1471"/>
      <c r="C40" s="1471"/>
      <c r="D40" s="1471"/>
      <c r="E40" s="1471"/>
      <c r="F40" s="1472" t="s">
        <v>902</v>
      </c>
      <c r="G40" s="1472"/>
      <c r="H40" s="1472"/>
      <c r="I40" s="1472"/>
      <c r="J40" s="1472"/>
      <c r="K40" s="1472"/>
      <c r="L40" s="1107"/>
      <c r="M40" s="233"/>
      <c r="N40" s="1107"/>
      <c r="O40" s="1320"/>
      <c r="P40" s="746"/>
      <c r="Q40" s="1502"/>
      <c r="R40" s="746"/>
      <c r="S40" s="1496"/>
    </row>
    <row r="41" spans="1:19">
      <c r="A41" s="1471" t="s">
        <v>903</v>
      </c>
      <c r="B41" s="1471"/>
      <c r="C41" s="1471"/>
      <c r="D41" s="1471"/>
      <c r="E41" s="1471"/>
      <c r="F41" s="1472" t="s">
        <v>904</v>
      </c>
      <c r="G41" s="1472"/>
      <c r="H41" s="1472"/>
      <c r="I41" s="1472"/>
      <c r="J41" s="1472"/>
      <c r="K41" s="1472"/>
      <c r="L41" s="1107"/>
      <c r="M41" s="233"/>
      <c r="N41" s="1107"/>
      <c r="O41" s="1320"/>
      <c r="P41" s="746"/>
      <c r="Q41" s="748"/>
      <c r="R41" s="746"/>
      <c r="S41" s="746"/>
    </row>
    <row r="42" spans="1:19">
      <c r="A42" s="1469" t="s">
        <v>905</v>
      </c>
      <c r="B42" s="1469"/>
      <c r="C42" s="1469"/>
      <c r="D42" s="1469"/>
      <c r="E42" s="1469"/>
      <c r="F42" s="1472" t="s">
        <v>906</v>
      </c>
      <c r="G42" s="1472"/>
      <c r="H42" s="1472"/>
      <c r="I42" s="1472"/>
      <c r="J42" s="1472"/>
      <c r="K42" s="1472"/>
      <c r="L42" s="1107"/>
      <c r="M42" s="233"/>
      <c r="N42" s="1107"/>
      <c r="O42" s="1320"/>
      <c r="P42" s="747"/>
      <c r="Q42" s="748"/>
      <c r="R42" s="747"/>
      <c r="S42" s="747"/>
    </row>
    <row r="43" spans="1:19" ht="17.100000000000001" thickBot="1">
      <c r="A43" s="1471" t="s">
        <v>907</v>
      </c>
      <c r="B43" s="1471"/>
      <c r="C43" s="1471"/>
      <c r="D43" s="1471"/>
      <c r="E43" s="1471"/>
      <c r="F43" s="1472" t="s">
        <v>908</v>
      </c>
      <c r="G43" s="1472"/>
      <c r="H43" s="1472"/>
      <c r="I43" s="1472"/>
      <c r="J43" s="1472"/>
      <c r="K43" s="1472"/>
      <c r="L43" s="1107"/>
      <c r="M43" s="233"/>
      <c r="N43" s="1107"/>
      <c r="O43" s="1321"/>
      <c r="P43" s="746"/>
      <c r="Q43" s="748"/>
      <c r="R43" s="746"/>
      <c r="S43" s="746"/>
    </row>
    <row r="44" spans="1:19">
      <c r="A44" s="1471" t="s">
        <v>909</v>
      </c>
      <c r="B44" s="1471"/>
      <c r="C44" s="1471"/>
      <c r="D44" s="1471"/>
      <c r="E44" s="1471"/>
      <c r="F44" s="1472" t="s">
        <v>908</v>
      </c>
      <c r="G44" s="1472"/>
      <c r="H44" s="1472"/>
      <c r="I44" s="1472"/>
      <c r="J44" s="1472"/>
      <c r="K44" s="1472"/>
      <c r="L44" s="1107"/>
      <c r="M44" s="233"/>
      <c r="N44" s="1107"/>
      <c r="O44" s="748"/>
      <c r="P44" s="746"/>
      <c r="Q44" s="748"/>
      <c r="R44" s="746"/>
      <c r="S44" s="746"/>
    </row>
    <row r="45" spans="1:19">
      <c r="A45" s="1471" t="s">
        <v>910</v>
      </c>
      <c r="B45" s="1471"/>
      <c r="C45" s="1471"/>
      <c r="D45" s="1471"/>
      <c r="E45" s="1471"/>
      <c r="F45" s="1472" t="s">
        <v>906</v>
      </c>
      <c r="G45" s="1472"/>
      <c r="H45" s="1472"/>
      <c r="I45" s="1472"/>
      <c r="J45" s="1472"/>
      <c r="K45" s="1472"/>
      <c r="L45" s="1107"/>
      <c r="M45" s="233"/>
      <c r="N45" s="1107"/>
      <c r="O45" s="748"/>
      <c r="P45" s="749"/>
      <c r="Q45" s="748"/>
      <c r="R45" s="749"/>
      <c r="S45" s="749"/>
    </row>
    <row r="46" spans="1:19">
      <c r="A46" s="1471" t="s">
        <v>911</v>
      </c>
      <c r="B46" s="1471"/>
      <c r="C46" s="1471"/>
      <c r="D46" s="1471"/>
      <c r="E46" s="1471"/>
      <c r="F46" s="1472" t="s">
        <v>908</v>
      </c>
      <c r="G46" s="1472"/>
      <c r="H46" s="1472"/>
      <c r="I46" s="1472"/>
      <c r="J46" s="1472"/>
      <c r="K46" s="1472"/>
      <c r="L46" s="1107"/>
      <c r="M46" s="233"/>
      <c r="N46" s="1107"/>
      <c r="O46" s="750"/>
      <c r="P46" s="749"/>
      <c r="Q46" s="749"/>
      <c r="R46" s="749"/>
      <c r="S46" s="749"/>
    </row>
    <row r="47" spans="1:19">
      <c r="A47" s="1469" t="s">
        <v>912</v>
      </c>
      <c r="B47" s="1469"/>
      <c r="C47" s="1469"/>
      <c r="D47" s="1469"/>
      <c r="E47" s="1469"/>
      <c r="F47" s="1114" t="s">
        <v>889</v>
      </c>
      <c r="G47" s="1114"/>
      <c r="H47" s="964"/>
      <c r="I47" s="964"/>
      <c r="J47" s="964"/>
      <c r="K47" s="964"/>
      <c r="L47" s="1107"/>
      <c r="M47" s="233"/>
      <c r="N47" s="562"/>
      <c r="O47" s="748"/>
      <c r="P47" s="749"/>
      <c r="Q47" s="749"/>
      <c r="R47" s="749"/>
      <c r="S47" s="749"/>
    </row>
    <row r="48" spans="1:19">
      <c r="A48" s="1471" t="s">
        <v>913</v>
      </c>
      <c r="B48" s="1471"/>
      <c r="C48" s="1471"/>
      <c r="D48" s="1471"/>
      <c r="E48" s="1471"/>
      <c r="F48" s="1472" t="s">
        <v>908</v>
      </c>
      <c r="G48" s="1472"/>
      <c r="H48" s="1472"/>
      <c r="I48" s="1472"/>
      <c r="J48" s="1472"/>
      <c r="K48" s="1472"/>
      <c r="L48" s="1107"/>
      <c r="M48" s="233"/>
      <c r="N48" s="1107"/>
      <c r="O48" s="748"/>
      <c r="P48" s="749"/>
      <c r="Q48" s="749"/>
      <c r="R48" s="749"/>
      <c r="S48" s="749"/>
    </row>
    <row r="49" spans="1:19">
      <c r="A49" s="1658" t="s">
        <v>914</v>
      </c>
      <c r="B49" s="1471"/>
      <c r="C49" s="1471"/>
      <c r="D49" s="1471"/>
      <c r="E49" s="1471"/>
      <c r="F49" s="1472" t="s">
        <v>915</v>
      </c>
      <c r="G49" s="1472"/>
      <c r="H49" s="1472"/>
      <c r="I49" s="1472"/>
      <c r="J49" s="1472"/>
      <c r="K49" s="1472"/>
      <c r="L49" s="1107"/>
      <c r="M49" s="233"/>
      <c r="N49" s="1107"/>
      <c r="O49" s="748"/>
      <c r="P49" s="749"/>
      <c r="Q49" s="749"/>
      <c r="R49" s="749"/>
      <c r="S49" s="749"/>
    </row>
    <row r="50" spans="1:19">
      <c r="A50" s="1107"/>
      <c r="B50" s="1107"/>
      <c r="C50" s="1107"/>
      <c r="D50" s="1107"/>
      <c r="E50" s="1107"/>
      <c r="F50" s="1105"/>
      <c r="G50" s="1105"/>
      <c r="H50" s="1105"/>
      <c r="I50" s="1105"/>
      <c r="J50" s="1105"/>
      <c r="K50" s="1105"/>
      <c r="L50" s="1107"/>
      <c r="M50" s="233"/>
      <c r="N50" s="1107"/>
      <c r="O50" s="748"/>
      <c r="P50" s="749"/>
      <c r="Q50" s="749"/>
      <c r="R50" s="749"/>
      <c r="S50" s="749"/>
    </row>
    <row r="51" spans="1:19">
      <c r="A51" s="1469" t="s">
        <v>916</v>
      </c>
      <c r="B51" s="1469"/>
      <c r="C51" s="1469"/>
      <c r="D51" s="1469"/>
      <c r="E51" s="1469"/>
      <c r="F51" s="1470" t="s">
        <v>917</v>
      </c>
      <c r="G51" s="1470"/>
      <c r="H51" s="1470"/>
      <c r="I51" s="1470"/>
      <c r="J51" s="1470"/>
      <c r="K51" s="1470"/>
      <c r="L51" s="1107"/>
      <c r="M51" s="233"/>
      <c r="N51" s="1107"/>
      <c r="O51" s="749"/>
      <c r="P51" s="749"/>
      <c r="Q51" s="749"/>
      <c r="R51" s="749"/>
      <c r="S51" s="749"/>
    </row>
    <row r="52" spans="1:19" ht="15.6" thickBot="1">
      <c r="A52" s="1111"/>
      <c r="B52" s="1111"/>
      <c r="C52" s="1111"/>
      <c r="D52" s="1111"/>
      <c r="E52" s="1111"/>
      <c r="F52" s="563"/>
      <c r="G52" s="563"/>
      <c r="H52" s="563"/>
      <c r="I52" s="563"/>
      <c r="J52" s="563"/>
      <c r="K52" s="563"/>
      <c r="L52" s="1107"/>
      <c r="M52" s="233"/>
      <c r="N52" s="1107"/>
      <c r="O52" s="753" t="s">
        <v>750</v>
      </c>
      <c r="P52" s="754"/>
      <c r="Q52" s="754" t="s">
        <v>918</v>
      </c>
      <c r="R52" s="754"/>
      <c r="S52" s="754" t="s">
        <v>919</v>
      </c>
    </row>
    <row r="53" spans="1:19" ht="16.5" customHeight="1">
      <c r="A53" s="1458" t="s">
        <v>920</v>
      </c>
      <c r="B53" s="1458"/>
      <c r="C53" s="1458"/>
      <c r="D53" s="1458"/>
      <c r="E53" s="1458"/>
      <c r="F53" s="1458"/>
      <c r="G53" s="1458"/>
      <c r="H53" s="1458"/>
      <c r="I53" s="1458"/>
      <c r="J53" s="1458"/>
      <c r="K53" s="1458"/>
      <c r="L53" s="1107"/>
      <c r="M53" s="233"/>
      <c r="N53" s="1107"/>
      <c r="O53" s="1319" t="s">
        <v>921</v>
      </c>
      <c r="P53" s="744"/>
      <c r="Q53" s="1497" t="s">
        <v>922</v>
      </c>
      <c r="R53" s="745"/>
      <c r="S53" s="1298" t="s">
        <v>923</v>
      </c>
    </row>
    <row r="54" spans="1:19" ht="20.25" customHeight="1">
      <c r="A54" s="965" t="s">
        <v>924</v>
      </c>
      <c r="B54" s="1465" t="s">
        <v>925</v>
      </c>
      <c r="C54" s="1465"/>
      <c r="D54" s="1465"/>
      <c r="E54" s="1465"/>
      <c r="F54" s="1466" t="s">
        <v>475</v>
      </c>
      <c r="G54" s="1466"/>
      <c r="H54" s="1466"/>
      <c r="I54" s="1466"/>
      <c r="J54" s="1466"/>
      <c r="K54" s="1466"/>
      <c r="L54" s="1107"/>
      <c r="M54" s="233"/>
      <c r="N54" s="1107"/>
      <c r="O54" s="1320"/>
      <c r="P54" s="745"/>
      <c r="Q54" s="1498"/>
      <c r="R54" s="745"/>
      <c r="S54" s="1495"/>
    </row>
    <row r="55" spans="1:19" ht="20.25" customHeight="1">
      <c r="A55" s="965" t="s">
        <v>926</v>
      </c>
      <c r="B55" s="1465" t="s">
        <v>927</v>
      </c>
      <c r="C55" s="1465"/>
      <c r="D55" s="1465"/>
      <c r="E55" s="1465"/>
      <c r="F55" s="1466" t="s">
        <v>271</v>
      </c>
      <c r="G55" s="1466"/>
      <c r="H55" s="1466"/>
      <c r="I55" s="1466"/>
      <c r="J55" s="1466"/>
      <c r="K55" s="1466"/>
      <c r="L55" s="1107"/>
      <c r="M55" s="233"/>
      <c r="N55" s="1107"/>
      <c r="O55" s="1320"/>
      <c r="P55" s="745"/>
      <c r="Q55" s="1498"/>
      <c r="R55" s="745"/>
      <c r="S55" s="1495"/>
    </row>
    <row r="56" spans="1:19" ht="84" customHeight="1">
      <c r="A56" s="965" t="s">
        <v>928</v>
      </c>
      <c r="B56" s="1468" t="s">
        <v>929</v>
      </c>
      <c r="C56" s="1465"/>
      <c r="D56" s="1465"/>
      <c r="E56" s="1465"/>
      <c r="F56" s="1466" t="s">
        <v>475</v>
      </c>
      <c r="G56" s="1466"/>
      <c r="H56" s="1466"/>
      <c r="I56" s="1466"/>
      <c r="J56" s="1466"/>
      <c r="K56" s="1466"/>
      <c r="L56" s="1107"/>
      <c r="M56" s="233"/>
      <c r="N56" s="1107"/>
      <c r="O56" s="1320"/>
      <c r="P56" s="745"/>
      <c r="Q56" s="1498"/>
      <c r="R56" s="745"/>
      <c r="S56" s="1495"/>
    </row>
    <row r="57" spans="1:19" ht="57" customHeight="1">
      <c r="A57" s="965" t="s">
        <v>930</v>
      </c>
      <c r="B57" s="1465" t="s">
        <v>931</v>
      </c>
      <c r="C57" s="1465"/>
      <c r="D57" s="1465"/>
      <c r="E57" s="1465"/>
      <c r="F57" s="1466" t="s">
        <v>932</v>
      </c>
      <c r="G57" s="1466"/>
      <c r="H57" s="1466"/>
      <c r="I57" s="1466"/>
      <c r="J57" s="1466"/>
      <c r="K57" s="1466"/>
      <c r="L57" s="1107"/>
      <c r="M57" s="233"/>
      <c r="N57" s="1107"/>
      <c r="O57" s="1320"/>
      <c r="P57" s="745"/>
      <c r="Q57" s="1498"/>
      <c r="R57" s="745"/>
      <c r="S57" s="1495"/>
    </row>
    <row r="58" spans="1:19" ht="20.25" customHeight="1" thickBot="1">
      <c r="A58" s="965" t="s">
        <v>933</v>
      </c>
      <c r="B58" s="1465" t="s">
        <v>934</v>
      </c>
      <c r="C58" s="1465"/>
      <c r="D58" s="1465"/>
      <c r="E58" s="1465"/>
      <c r="F58" s="1466" t="s">
        <v>889</v>
      </c>
      <c r="G58" s="1466"/>
      <c r="H58" s="1466"/>
      <c r="I58" s="1466"/>
      <c r="J58" s="1466"/>
      <c r="K58" s="1466"/>
      <c r="L58" s="1107"/>
      <c r="M58" s="233"/>
      <c r="N58" s="1107"/>
      <c r="O58" s="1320"/>
      <c r="P58" s="746"/>
      <c r="Q58" s="1498"/>
      <c r="R58" s="746"/>
      <c r="S58" s="1496"/>
    </row>
    <row r="59" spans="1:19" ht="20.25" customHeight="1">
      <c r="A59" s="965" t="s">
        <v>889</v>
      </c>
      <c r="B59" s="1467" t="s">
        <v>935</v>
      </c>
      <c r="C59" s="1467"/>
      <c r="D59" s="1467"/>
      <c r="E59" s="1467"/>
      <c r="F59" s="1466" t="s">
        <v>898</v>
      </c>
      <c r="G59" s="1466"/>
      <c r="H59" s="1466"/>
      <c r="I59" s="1466"/>
      <c r="J59" s="1466"/>
      <c r="K59" s="1466"/>
      <c r="L59" s="1107"/>
      <c r="M59" s="233"/>
      <c r="N59" s="1107"/>
      <c r="O59" s="1320"/>
      <c r="P59" s="746"/>
      <c r="Q59" s="1498"/>
      <c r="R59" s="746"/>
      <c r="S59" s="746"/>
    </row>
    <row r="60" spans="1:19" ht="20.25" customHeight="1">
      <c r="A60" s="965" t="s">
        <v>889</v>
      </c>
      <c r="B60" s="1467" t="s">
        <v>936</v>
      </c>
      <c r="C60" s="1467"/>
      <c r="D60" s="1467"/>
      <c r="E60" s="1467"/>
      <c r="F60" s="1466" t="s">
        <v>900</v>
      </c>
      <c r="G60" s="1466"/>
      <c r="H60" s="1466"/>
      <c r="I60" s="1466"/>
      <c r="J60" s="1466"/>
      <c r="K60" s="1466"/>
      <c r="L60" s="1107"/>
      <c r="M60" s="233"/>
      <c r="N60" s="1107"/>
      <c r="O60" s="1320"/>
      <c r="P60" s="747"/>
      <c r="Q60" s="1498"/>
      <c r="R60" s="747"/>
      <c r="S60" s="747"/>
    </row>
    <row r="61" spans="1:19" ht="20.25" customHeight="1">
      <c r="A61" s="965" t="s">
        <v>889</v>
      </c>
      <c r="B61" s="1467" t="s">
        <v>937</v>
      </c>
      <c r="C61" s="1467"/>
      <c r="D61" s="1467"/>
      <c r="E61" s="1467"/>
      <c r="F61" s="1466" t="s">
        <v>904</v>
      </c>
      <c r="G61" s="1466"/>
      <c r="H61" s="1466"/>
      <c r="I61" s="1466"/>
      <c r="J61" s="1466"/>
      <c r="K61" s="1466"/>
      <c r="L61" s="1107"/>
      <c r="M61" s="233"/>
      <c r="N61" s="1107"/>
      <c r="O61" s="1320"/>
      <c r="P61" s="746"/>
      <c r="Q61" s="1498"/>
      <c r="R61" s="746"/>
      <c r="S61" s="746"/>
    </row>
    <row r="62" spans="1:19" ht="20.25" customHeight="1">
      <c r="A62" s="965" t="s">
        <v>889</v>
      </c>
      <c r="B62" s="1467" t="s">
        <v>938</v>
      </c>
      <c r="C62" s="1467"/>
      <c r="D62" s="1467"/>
      <c r="E62" s="1467"/>
      <c r="F62" s="1466" t="s">
        <v>904</v>
      </c>
      <c r="G62" s="1466"/>
      <c r="H62" s="1466"/>
      <c r="I62" s="1466"/>
      <c r="J62" s="1466"/>
      <c r="K62" s="1466"/>
      <c r="L62" s="1107"/>
      <c r="M62" s="233"/>
      <c r="N62" s="1107"/>
      <c r="O62" s="1320"/>
      <c r="P62" s="746"/>
      <c r="Q62" s="1498"/>
      <c r="R62" s="746"/>
      <c r="S62" s="746"/>
    </row>
    <row r="63" spans="1:19" ht="20.25" customHeight="1">
      <c r="A63" s="965" t="s">
        <v>889</v>
      </c>
      <c r="B63" s="1467" t="s">
        <v>939</v>
      </c>
      <c r="C63" s="1467"/>
      <c r="D63" s="1467"/>
      <c r="E63" s="1467"/>
      <c r="F63" s="1466" t="s">
        <v>915</v>
      </c>
      <c r="G63" s="1466"/>
      <c r="H63" s="1466"/>
      <c r="I63" s="1466"/>
      <c r="J63" s="1466"/>
      <c r="K63" s="1466"/>
      <c r="L63" s="1107"/>
      <c r="M63" s="233"/>
      <c r="N63" s="1107"/>
      <c r="O63" s="1320"/>
      <c r="P63" s="748"/>
      <c r="Q63" s="1498"/>
      <c r="R63" s="748"/>
      <c r="S63" s="748"/>
    </row>
    <row r="64" spans="1:19" ht="20.25" customHeight="1">
      <c r="A64" s="965" t="s">
        <v>940</v>
      </c>
      <c r="B64" s="1465" t="s">
        <v>941</v>
      </c>
      <c r="C64" s="1465"/>
      <c r="D64" s="1465"/>
      <c r="E64" s="1465"/>
      <c r="F64" s="1466" t="s">
        <v>942</v>
      </c>
      <c r="G64" s="1466"/>
      <c r="H64" s="1466"/>
      <c r="I64" s="1466"/>
      <c r="J64" s="1466"/>
      <c r="K64" s="1466"/>
      <c r="L64" s="1107"/>
      <c r="M64" s="233"/>
      <c r="N64" s="1107"/>
      <c r="O64" s="1320"/>
      <c r="P64" s="748"/>
      <c r="Q64" s="1498"/>
      <c r="R64" s="748"/>
      <c r="S64" s="748"/>
    </row>
    <row r="65" spans="1:19" ht="20.25" customHeight="1">
      <c r="A65" s="965" t="s">
        <v>943</v>
      </c>
      <c r="B65" s="1465" t="s">
        <v>944</v>
      </c>
      <c r="C65" s="1465"/>
      <c r="D65" s="1465"/>
      <c r="E65" s="1465"/>
      <c r="F65" s="1466" t="s">
        <v>945</v>
      </c>
      <c r="G65" s="1466"/>
      <c r="H65" s="1466"/>
      <c r="I65" s="1466"/>
      <c r="J65" s="1466"/>
      <c r="K65" s="1466"/>
      <c r="L65" s="1107"/>
      <c r="M65" s="233"/>
      <c r="N65" s="1107"/>
      <c r="O65" s="1320"/>
      <c r="P65" s="748"/>
      <c r="Q65" s="1498"/>
      <c r="R65" s="748"/>
      <c r="S65" s="748"/>
    </row>
    <row r="66" spans="1:19" ht="20.25" customHeight="1">
      <c r="A66" s="965" t="s">
        <v>946</v>
      </c>
      <c r="B66" s="1465" t="s">
        <v>947</v>
      </c>
      <c r="C66" s="1465"/>
      <c r="D66" s="1465"/>
      <c r="E66" s="1465"/>
      <c r="F66" s="1466" t="s">
        <v>475</v>
      </c>
      <c r="G66" s="1466"/>
      <c r="H66" s="1466"/>
      <c r="I66" s="1466"/>
      <c r="J66" s="1466"/>
      <c r="K66" s="1466"/>
      <c r="L66" s="1107"/>
      <c r="M66" s="233"/>
      <c r="N66" s="1107"/>
      <c r="O66" s="1320"/>
      <c r="P66" s="748"/>
      <c r="Q66" s="1498"/>
      <c r="R66" s="748"/>
      <c r="S66" s="748"/>
    </row>
    <row r="67" spans="1:19" ht="20.25" customHeight="1">
      <c r="A67" s="965" t="s">
        <v>889</v>
      </c>
      <c r="B67" s="1467" t="s">
        <v>948</v>
      </c>
      <c r="C67" s="1467"/>
      <c r="D67" s="1467"/>
      <c r="E67" s="1467"/>
      <c r="F67" s="1466" t="s">
        <v>949</v>
      </c>
      <c r="G67" s="1466"/>
      <c r="H67" s="1466"/>
      <c r="I67" s="1466"/>
      <c r="J67" s="1466"/>
      <c r="K67" s="1466"/>
      <c r="L67" s="1107"/>
      <c r="M67" s="233"/>
      <c r="N67" s="1107"/>
      <c r="O67" s="1320"/>
      <c r="P67" s="748"/>
      <c r="Q67" s="1498"/>
      <c r="R67" s="748"/>
      <c r="S67" s="748"/>
    </row>
    <row r="68" spans="1:19" ht="20.25" customHeight="1">
      <c r="A68" s="965" t="s">
        <v>950</v>
      </c>
      <c r="B68" s="1465" t="s">
        <v>951</v>
      </c>
      <c r="C68" s="1465"/>
      <c r="D68" s="1465"/>
      <c r="E68" s="1465"/>
      <c r="F68" s="1466" t="s">
        <v>952</v>
      </c>
      <c r="G68" s="1466"/>
      <c r="H68" s="1466"/>
      <c r="I68" s="1466"/>
      <c r="J68" s="1466"/>
      <c r="K68" s="1466"/>
      <c r="L68" s="1107"/>
      <c r="M68" s="233"/>
      <c r="N68" s="1107"/>
      <c r="O68" s="966"/>
      <c r="P68" s="748"/>
      <c r="Q68" s="1498"/>
      <c r="R68" s="748"/>
      <c r="S68" s="748"/>
    </row>
    <row r="69" spans="1:19" ht="20.25" customHeight="1">
      <c r="A69" s="965" t="s">
        <v>953</v>
      </c>
      <c r="B69" s="1465" t="s">
        <v>954</v>
      </c>
      <c r="C69" s="1465"/>
      <c r="D69" s="1465"/>
      <c r="E69" s="1465"/>
      <c r="F69" s="1466" t="s">
        <v>475</v>
      </c>
      <c r="G69" s="1466"/>
      <c r="H69" s="1466"/>
      <c r="I69" s="1466"/>
      <c r="J69" s="1466"/>
      <c r="K69" s="1466"/>
      <c r="L69" s="1107"/>
      <c r="M69" s="233"/>
      <c r="N69" s="1107"/>
      <c r="O69" s="966"/>
      <c r="P69" s="748"/>
      <c r="Q69" s="1498"/>
      <c r="R69" s="748"/>
      <c r="S69" s="748"/>
    </row>
    <row r="70" spans="1:19" ht="35.25" customHeight="1">
      <c r="A70" s="965" t="s">
        <v>955</v>
      </c>
      <c r="B70" s="1465" t="s">
        <v>889</v>
      </c>
      <c r="C70" s="1465"/>
      <c r="D70" s="1465"/>
      <c r="E70" s="1465"/>
      <c r="F70" s="1466" t="s">
        <v>956</v>
      </c>
      <c r="G70" s="1466"/>
      <c r="H70" s="1466"/>
      <c r="I70" s="1466"/>
      <c r="J70" s="1466"/>
      <c r="K70" s="1466"/>
      <c r="L70" s="1107"/>
      <c r="M70" s="233"/>
      <c r="N70" s="1107"/>
      <c r="O70" s="966"/>
      <c r="P70" s="748"/>
      <c r="Q70" s="1498"/>
      <c r="R70" s="748"/>
      <c r="S70" s="748"/>
    </row>
    <row r="71" spans="1:19" ht="18" customHeight="1">
      <c r="A71" s="564"/>
      <c r="B71" s="1015"/>
      <c r="C71" s="1015"/>
      <c r="D71" s="1015"/>
      <c r="E71" s="1015"/>
      <c r="F71" s="1016"/>
      <c r="G71" s="1016"/>
      <c r="H71" s="1016"/>
      <c r="I71" s="1015"/>
      <c r="J71" s="1015"/>
      <c r="K71" s="1015"/>
      <c r="L71" s="1107"/>
      <c r="M71" s="233"/>
      <c r="N71" s="1107"/>
      <c r="O71" s="966"/>
      <c r="P71" s="748"/>
      <c r="Q71" s="1498"/>
      <c r="R71" s="748"/>
      <c r="S71" s="748"/>
    </row>
    <row r="72" spans="1:19" ht="18" customHeight="1">
      <c r="A72" s="564"/>
      <c r="B72" s="1015"/>
      <c r="C72" s="1015"/>
      <c r="D72" s="1015"/>
      <c r="E72" s="1015"/>
      <c r="F72" s="1016"/>
      <c r="G72" s="1016"/>
      <c r="H72" s="1016"/>
      <c r="I72" s="1015"/>
      <c r="J72" s="1015"/>
      <c r="K72" s="1015"/>
      <c r="L72" s="1107"/>
      <c r="M72" s="233"/>
      <c r="N72" s="1107"/>
      <c r="O72" s="966"/>
      <c r="P72" s="748"/>
      <c r="Q72" s="1498"/>
      <c r="R72" s="748"/>
      <c r="S72" s="748"/>
    </row>
    <row r="73" spans="1:19" ht="18" customHeight="1">
      <c r="A73" s="564"/>
      <c r="B73" s="1015"/>
      <c r="C73" s="1015"/>
      <c r="D73" s="1015"/>
      <c r="E73" s="1015"/>
      <c r="F73" s="1016"/>
      <c r="G73" s="1016"/>
      <c r="H73" s="1016"/>
      <c r="I73" s="1015"/>
      <c r="J73" s="1015"/>
      <c r="K73" s="1015"/>
      <c r="L73" s="1107"/>
      <c r="M73" s="233"/>
      <c r="N73" s="1107"/>
      <c r="O73" s="966"/>
      <c r="P73" s="742"/>
      <c r="Q73" s="1498"/>
      <c r="R73" s="742"/>
      <c r="S73" s="742"/>
    </row>
    <row r="74" spans="1:19" ht="18" customHeight="1">
      <c r="A74" s="564"/>
      <c r="B74" s="1015"/>
      <c r="C74" s="1015"/>
      <c r="D74" s="1015"/>
      <c r="E74" s="1015"/>
      <c r="F74" s="1016"/>
      <c r="G74" s="1016"/>
      <c r="H74" s="1016"/>
      <c r="I74" s="1015"/>
      <c r="J74" s="1015"/>
      <c r="K74" s="1015"/>
      <c r="L74" s="1107"/>
      <c r="M74" s="233"/>
      <c r="N74" s="1107"/>
      <c r="O74" s="966"/>
      <c r="P74" s="742"/>
      <c r="Q74" s="1498"/>
      <c r="R74" s="742"/>
      <c r="S74" s="742"/>
    </row>
    <row r="75" spans="1:19">
      <c r="A75" s="1107"/>
      <c r="B75" s="1107"/>
      <c r="C75" s="1107"/>
      <c r="D75" s="1107"/>
      <c r="E75" s="1107"/>
      <c r="F75" s="1107"/>
      <c r="G75" s="1107"/>
      <c r="H75" s="1107"/>
      <c r="I75" s="1107"/>
      <c r="J75" s="1107"/>
      <c r="K75" s="1107"/>
      <c r="L75" s="1107"/>
      <c r="M75" s="233"/>
      <c r="N75" s="1107"/>
      <c r="O75" s="966"/>
      <c r="P75" s="742"/>
      <c r="Q75" s="1498"/>
      <c r="R75" s="742"/>
      <c r="S75" s="742"/>
    </row>
    <row r="76" spans="1:19">
      <c r="A76" s="1107"/>
      <c r="B76" s="1107"/>
      <c r="C76" s="1107"/>
      <c r="D76" s="1107"/>
      <c r="E76" s="1107"/>
      <c r="F76" s="1107"/>
      <c r="G76" s="1107"/>
      <c r="H76" s="1107"/>
      <c r="I76" s="1107"/>
      <c r="J76" s="1107"/>
      <c r="K76" s="1107"/>
      <c r="L76" s="1107"/>
      <c r="M76" s="233"/>
      <c r="N76" s="1107"/>
      <c r="O76" s="966"/>
      <c r="P76" s="742"/>
      <c r="Q76" s="1498"/>
      <c r="R76" s="742"/>
      <c r="S76" s="742"/>
    </row>
    <row r="77" spans="1:19">
      <c r="A77" s="1107"/>
      <c r="B77" s="1107"/>
      <c r="C77" s="1107"/>
      <c r="D77" s="1107"/>
      <c r="E77" s="1107"/>
      <c r="F77" s="1107"/>
      <c r="G77" s="1107"/>
      <c r="H77" s="1107"/>
      <c r="I77" s="1107"/>
      <c r="J77" s="1107"/>
      <c r="K77" s="1107"/>
      <c r="L77" s="1107"/>
      <c r="M77" s="233"/>
      <c r="N77" s="1107"/>
      <c r="O77" s="966"/>
      <c r="P77" s="742"/>
      <c r="Q77" s="1498"/>
      <c r="R77" s="742"/>
      <c r="S77" s="742"/>
    </row>
    <row r="78" spans="1:19">
      <c r="A78" s="1464" t="s">
        <v>957</v>
      </c>
      <c r="B78" s="1458"/>
      <c r="C78" s="1458"/>
      <c r="D78" s="1458"/>
      <c r="E78" s="1458"/>
      <c r="F78" s="1458"/>
      <c r="G78" s="1458"/>
      <c r="H78" s="1458"/>
      <c r="I78" s="1458"/>
      <c r="J78" s="1458"/>
      <c r="K78" s="1458"/>
      <c r="L78" s="1107"/>
      <c r="M78" s="233"/>
      <c r="N78" s="1107"/>
      <c r="O78" s="966"/>
      <c r="P78" s="742"/>
      <c r="Q78" s="1498"/>
      <c r="R78" s="742"/>
      <c r="S78" s="742"/>
    </row>
    <row r="79" spans="1:19">
      <c r="A79" s="1107"/>
      <c r="B79" s="1107"/>
      <c r="C79" s="1107"/>
      <c r="D79" s="1107"/>
      <c r="E79" s="1107"/>
      <c r="F79" s="1107"/>
      <c r="G79" s="562"/>
      <c r="H79" s="562"/>
      <c r="I79" s="562"/>
      <c r="J79" s="562"/>
      <c r="K79" s="559"/>
      <c r="L79" s="1107"/>
      <c r="M79" s="233"/>
      <c r="N79" s="1107"/>
      <c r="O79" s="966"/>
      <c r="P79" s="742"/>
      <c r="Q79" s="1498"/>
      <c r="R79" s="742"/>
      <c r="S79" s="742"/>
    </row>
    <row r="80" spans="1:19">
      <c r="A80" s="1463" t="s">
        <v>958</v>
      </c>
      <c r="B80" s="1463"/>
      <c r="C80" s="1463"/>
      <c r="D80" s="1463"/>
      <c r="E80" s="1463"/>
      <c r="F80" s="1461" t="s">
        <v>959</v>
      </c>
      <c r="G80" s="1461"/>
      <c r="H80" s="1461"/>
      <c r="I80" s="1461"/>
      <c r="J80" s="1461"/>
      <c r="K80" s="1462"/>
      <c r="L80" s="570"/>
      <c r="M80" s="233"/>
      <c r="N80" s="1107"/>
      <c r="O80" s="966"/>
      <c r="P80" s="742"/>
      <c r="Q80" s="1498"/>
      <c r="R80" s="742"/>
      <c r="S80" s="742"/>
    </row>
    <row r="81" spans="1:19">
      <c r="A81" s="1463" t="s">
        <v>960</v>
      </c>
      <c r="B81" s="1463"/>
      <c r="C81" s="1463"/>
      <c r="D81" s="1463"/>
      <c r="E81" s="1463"/>
      <c r="F81" s="1461" t="s">
        <v>961</v>
      </c>
      <c r="G81" s="1461"/>
      <c r="H81" s="1461"/>
      <c r="I81" s="1461"/>
      <c r="J81" s="1461"/>
      <c r="K81" s="1462"/>
      <c r="L81" s="570"/>
      <c r="M81" s="233"/>
      <c r="N81" s="1107"/>
      <c r="O81" s="966"/>
      <c r="P81" s="742"/>
      <c r="Q81" s="1498"/>
      <c r="R81" s="742"/>
      <c r="S81" s="742"/>
    </row>
    <row r="82" spans="1:19">
      <c r="A82" s="1463" t="s">
        <v>962</v>
      </c>
      <c r="B82" s="1463"/>
      <c r="C82" s="1463"/>
      <c r="D82" s="1463"/>
      <c r="E82" s="1463"/>
      <c r="F82" s="1461" t="s">
        <v>963</v>
      </c>
      <c r="G82" s="1461"/>
      <c r="H82" s="1461"/>
      <c r="I82" s="1461"/>
      <c r="J82" s="1461"/>
      <c r="K82" s="1462"/>
      <c r="L82" s="1113"/>
      <c r="M82" s="233"/>
      <c r="N82" s="1107"/>
      <c r="O82" s="966"/>
      <c r="P82" s="742"/>
      <c r="Q82" s="1498"/>
      <c r="R82" s="742"/>
      <c r="S82" s="742"/>
    </row>
    <row r="83" spans="1:19">
      <c r="A83" s="1463" t="s">
        <v>964</v>
      </c>
      <c r="B83" s="1463"/>
      <c r="C83" s="1463"/>
      <c r="D83" s="1463"/>
      <c r="E83" s="1463"/>
      <c r="F83" s="1461" t="s">
        <v>924</v>
      </c>
      <c r="G83" s="1461"/>
      <c r="H83" s="1461"/>
      <c r="I83" s="1461"/>
      <c r="J83" s="1461"/>
      <c r="K83" s="1462"/>
      <c r="L83" s="570"/>
      <c r="M83" s="233"/>
      <c r="N83" s="1107"/>
      <c r="O83" s="966"/>
      <c r="P83" s="742"/>
      <c r="Q83" s="1498"/>
      <c r="R83" s="742"/>
      <c r="S83" s="742"/>
    </row>
    <row r="84" spans="1:19">
      <c r="A84" s="1463" t="s">
        <v>965</v>
      </c>
      <c r="B84" s="1463"/>
      <c r="C84" s="1463"/>
      <c r="D84" s="1463"/>
      <c r="E84" s="1463"/>
      <c r="F84" s="1461">
        <v>5</v>
      </c>
      <c r="G84" s="1461"/>
      <c r="H84" s="1461"/>
      <c r="I84" s="1461"/>
      <c r="J84" s="1461"/>
      <c r="K84" s="1462"/>
      <c r="L84" s="1107"/>
      <c r="M84" s="233"/>
      <c r="N84" s="1107"/>
      <c r="O84" s="966"/>
      <c r="P84" s="742"/>
      <c r="Q84" s="1498"/>
      <c r="R84" s="742"/>
      <c r="S84" s="742"/>
    </row>
    <row r="85" spans="1:19">
      <c r="A85" s="1463" t="s">
        <v>966</v>
      </c>
      <c r="B85" s="1463"/>
      <c r="C85" s="1463"/>
      <c r="D85" s="1463"/>
      <c r="E85" s="1463"/>
      <c r="F85" s="1461" t="s">
        <v>933</v>
      </c>
      <c r="G85" s="1461"/>
      <c r="H85" s="1461"/>
      <c r="I85" s="1461"/>
      <c r="J85" s="1461"/>
      <c r="K85" s="1462"/>
      <c r="L85" s="1107"/>
      <c r="M85" s="233"/>
      <c r="N85" s="1107"/>
      <c r="O85" s="966"/>
      <c r="P85" s="742"/>
      <c r="Q85" s="1498"/>
      <c r="R85" s="742"/>
      <c r="S85" s="742"/>
    </row>
    <row r="86" spans="1:19">
      <c r="A86" s="1463" t="s">
        <v>967</v>
      </c>
      <c r="B86" s="1463"/>
      <c r="C86" s="1463"/>
      <c r="D86" s="1463"/>
      <c r="E86" s="1463"/>
      <c r="F86" s="1461" t="s">
        <v>968</v>
      </c>
      <c r="G86" s="1461"/>
      <c r="H86" s="1461"/>
      <c r="I86" s="1461"/>
      <c r="J86" s="1461"/>
      <c r="K86" s="1462"/>
      <c r="L86" s="570"/>
      <c r="M86" s="233"/>
      <c r="N86" s="1107"/>
      <c r="O86" s="966"/>
      <c r="P86" s="742"/>
      <c r="Q86" s="1498"/>
      <c r="R86" s="742"/>
      <c r="S86" s="742"/>
    </row>
    <row r="87" spans="1:19">
      <c r="A87" s="1463" t="s">
        <v>969</v>
      </c>
      <c r="B87" s="1463"/>
      <c r="C87" s="1463"/>
      <c r="D87" s="1463"/>
      <c r="E87" s="1463"/>
      <c r="F87" s="1461" t="s">
        <v>970</v>
      </c>
      <c r="G87" s="1461"/>
      <c r="H87" s="1461"/>
      <c r="I87" s="1461"/>
      <c r="J87" s="1461"/>
      <c r="K87" s="1462"/>
      <c r="L87" s="1107"/>
      <c r="M87" s="233"/>
      <c r="N87" s="1107"/>
      <c r="O87" s="966"/>
      <c r="P87" s="742"/>
      <c r="Q87" s="1498"/>
      <c r="R87" s="742"/>
      <c r="S87" s="742"/>
    </row>
    <row r="88" spans="1:19">
      <c r="A88" s="565"/>
      <c r="B88" s="565"/>
      <c r="C88" s="565"/>
      <c r="D88" s="565"/>
      <c r="E88" s="565"/>
      <c r="F88" s="565"/>
      <c r="G88" s="565"/>
      <c r="H88" s="565"/>
      <c r="I88" s="565"/>
      <c r="J88" s="565"/>
      <c r="K88" s="566"/>
      <c r="L88" s="1107"/>
      <c r="M88" s="233"/>
      <c r="N88" s="1107"/>
      <c r="O88" s="966"/>
      <c r="P88" s="742"/>
      <c r="Q88" s="1498"/>
      <c r="R88" s="742"/>
      <c r="S88" s="742"/>
    </row>
    <row r="89" spans="1:19">
      <c r="A89" s="1458" t="s">
        <v>971</v>
      </c>
      <c r="B89" s="1458"/>
      <c r="C89" s="1458"/>
      <c r="D89" s="1458"/>
      <c r="E89" s="1458"/>
      <c r="F89" s="1458"/>
      <c r="G89" s="1458"/>
      <c r="H89" s="1458"/>
      <c r="I89" s="1458"/>
      <c r="J89" s="1458"/>
      <c r="K89" s="1458"/>
      <c r="L89" s="1107"/>
      <c r="M89" s="233"/>
      <c r="N89" s="1107"/>
      <c r="O89" s="966"/>
      <c r="P89" s="742"/>
      <c r="Q89" s="1498"/>
      <c r="R89" s="742"/>
      <c r="S89" s="742"/>
    </row>
    <row r="90" spans="1:19">
      <c r="A90" s="1107"/>
      <c r="B90" s="1107"/>
      <c r="C90" s="1107"/>
      <c r="D90" s="1107"/>
      <c r="E90" s="1107"/>
      <c r="F90" s="1107"/>
      <c r="G90" s="1107"/>
      <c r="H90" s="1107"/>
      <c r="I90" s="1107"/>
      <c r="J90" s="1107"/>
      <c r="K90" s="559"/>
      <c r="L90" s="1107"/>
      <c r="M90" s="233"/>
      <c r="N90" s="1107"/>
      <c r="O90" s="966"/>
      <c r="P90" s="742"/>
      <c r="Q90" s="1498"/>
      <c r="R90" s="742"/>
      <c r="S90" s="742"/>
    </row>
    <row r="91" spans="1:19">
      <c r="A91" s="1460" t="s">
        <v>972</v>
      </c>
      <c r="B91" s="1460"/>
      <c r="C91" s="1460"/>
      <c r="D91" s="1460"/>
      <c r="E91" s="1460"/>
      <c r="F91" s="1461">
        <v>0</v>
      </c>
      <c r="G91" s="1461"/>
      <c r="H91" s="1461"/>
      <c r="I91" s="1461"/>
      <c r="J91" s="1461"/>
      <c r="K91" s="1462"/>
      <c r="L91" s="1107"/>
      <c r="M91" s="233"/>
      <c r="N91" s="1107"/>
      <c r="O91" s="966"/>
      <c r="P91" s="742"/>
      <c r="Q91" s="1498"/>
      <c r="R91" s="742"/>
      <c r="S91" s="742"/>
    </row>
    <row r="92" spans="1:19">
      <c r="A92" s="1459" t="s">
        <v>973</v>
      </c>
      <c r="B92" s="1460"/>
      <c r="C92" s="1460"/>
      <c r="D92" s="1460"/>
      <c r="E92" s="1460"/>
      <c r="F92" s="1461">
        <v>5</v>
      </c>
      <c r="G92" s="1461"/>
      <c r="H92" s="1461"/>
      <c r="I92" s="1461"/>
      <c r="J92" s="1461"/>
      <c r="K92" s="1462"/>
      <c r="L92" s="1107"/>
      <c r="M92" s="233"/>
      <c r="N92" s="1107"/>
      <c r="O92" s="966"/>
      <c r="P92" s="742"/>
      <c r="Q92" s="1498"/>
      <c r="R92" s="742"/>
      <c r="S92" s="742"/>
    </row>
    <row r="93" spans="1:19">
      <c r="A93" s="1460" t="s">
        <v>974</v>
      </c>
      <c r="B93" s="1460"/>
      <c r="C93" s="1460"/>
      <c r="D93" s="1460"/>
      <c r="E93" s="1460"/>
      <c r="F93" s="1461">
        <f>F91+F92</f>
        <v>5</v>
      </c>
      <c r="G93" s="1461"/>
      <c r="H93" s="1461"/>
      <c r="I93" s="1461"/>
      <c r="J93" s="1461"/>
      <c r="K93" s="1462"/>
      <c r="L93" s="1107"/>
      <c r="M93" s="233"/>
      <c r="N93" s="1107"/>
      <c r="O93" s="966"/>
      <c r="P93" s="742"/>
      <c r="Q93" s="1498"/>
      <c r="R93" s="742"/>
      <c r="S93" s="742"/>
    </row>
    <row r="94" spans="1:19">
      <c r="A94" s="1460" t="s">
        <v>975</v>
      </c>
      <c r="B94" s="1460"/>
      <c r="C94" s="1460"/>
      <c r="D94" s="1460"/>
      <c r="E94" s="1460"/>
      <c r="F94" s="1461" t="s">
        <v>952</v>
      </c>
      <c r="G94" s="1461"/>
      <c r="H94" s="1461"/>
      <c r="I94" s="1461"/>
      <c r="J94" s="1461"/>
      <c r="K94" s="1462"/>
      <c r="L94" s="1107"/>
      <c r="M94" s="233"/>
      <c r="N94" s="1107"/>
      <c r="O94" s="966"/>
      <c r="P94" s="742"/>
      <c r="Q94" s="1498"/>
      <c r="R94" s="742"/>
      <c r="S94" s="742"/>
    </row>
    <row r="95" spans="1:19" ht="17.100000000000001" thickBot="1">
      <c r="A95" s="565"/>
      <c r="B95" s="565"/>
      <c r="C95" s="565"/>
      <c r="D95" s="565"/>
      <c r="E95" s="565"/>
      <c r="F95" s="565"/>
      <c r="G95" s="565"/>
      <c r="H95" s="565"/>
      <c r="I95" s="565"/>
      <c r="J95" s="565"/>
      <c r="K95" s="566"/>
      <c r="L95" s="1107"/>
      <c r="M95" s="233"/>
      <c r="N95" s="1107"/>
      <c r="O95" s="967"/>
      <c r="P95" s="742"/>
      <c r="Q95" s="1499"/>
      <c r="R95" s="742"/>
      <c r="S95" s="742"/>
    </row>
    <row r="96" spans="1:19">
      <c r="A96" s="564"/>
      <c r="B96" s="564"/>
      <c r="C96" s="564"/>
      <c r="D96" s="564"/>
      <c r="E96" s="564"/>
      <c r="F96" s="567"/>
      <c r="G96" s="567"/>
      <c r="H96" s="567"/>
      <c r="I96" s="567"/>
      <c r="J96" s="567"/>
      <c r="K96" s="1107"/>
      <c r="L96" s="1107"/>
      <c r="M96" s="233"/>
      <c r="N96" s="1107"/>
      <c r="O96" s="742"/>
      <c r="P96" s="742"/>
      <c r="Q96" s="751"/>
      <c r="R96" s="742"/>
      <c r="S96" s="742"/>
    </row>
    <row r="97" spans="1:19">
      <c r="A97" s="1458" t="s">
        <v>976</v>
      </c>
      <c r="B97" s="1458"/>
      <c r="C97" s="1458"/>
      <c r="D97" s="1458"/>
      <c r="E97" s="1458"/>
      <c r="F97" s="1458"/>
      <c r="G97" s="1458"/>
      <c r="H97" s="1458"/>
      <c r="I97" s="1458"/>
      <c r="J97" s="1458"/>
      <c r="K97" s="1458"/>
      <c r="L97" s="1107"/>
      <c r="M97" s="233"/>
      <c r="N97" s="1107"/>
      <c r="O97" s="742"/>
      <c r="P97" s="742"/>
      <c r="Q97" s="751"/>
      <c r="R97" s="742"/>
      <c r="S97" s="742"/>
    </row>
    <row r="98" spans="1:19">
      <c r="A98" s="1107"/>
      <c r="B98" s="1107"/>
      <c r="C98" s="1107"/>
      <c r="D98" s="1107"/>
      <c r="E98" s="1107"/>
      <c r="F98" s="1107"/>
      <c r="G98" s="1107"/>
      <c r="H98" s="1107"/>
      <c r="I98" s="1107"/>
      <c r="J98" s="1107"/>
      <c r="K98" s="1107"/>
      <c r="L98" s="1107"/>
      <c r="M98" s="233"/>
      <c r="N98" s="1107"/>
      <c r="O98" s="742"/>
      <c r="P98" s="742"/>
      <c r="Q98" s="751"/>
      <c r="R98" s="742"/>
      <c r="S98" s="742"/>
    </row>
    <row r="99" spans="1:19">
      <c r="A99" s="1108" t="s">
        <v>977</v>
      </c>
      <c r="B99" s="1107"/>
      <c r="C99" s="1107"/>
      <c r="D99" s="1107"/>
      <c r="E99" s="1107"/>
      <c r="F99" s="1107"/>
      <c r="G99" s="1107"/>
      <c r="H99" s="1107"/>
      <c r="I99" s="1107"/>
      <c r="J99" s="1107"/>
      <c r="K99" s="1107"/>
      <c r="L99" s="1107"/>
      <c r="M99" s="233"/>
      <c r="N99" s="1107"/>
      <c r="O99" s="742"/>
      <c r="P99" s="742"/>
      <c r="Q99" s="751"/>
      <c r="R99" s="742"/>
      <c r="S99" s="742"/>
    </row>
    <row r="100" spans="1:19">
      <c r="A100" s="568" t="s">
        <v>978</v>
      </c>
      <c r="B100" s="568" t="s">
        <v>979</v>
      </c>
      <c r="C100" s="568" t="s">
        <v>763</v>
      </c>
      <c r="D100" s="1073" t="s">
        <v>980</v>
      </c>
      <c r="E100" s="1073" t="s">
        <v>981</v>
      </c>
      <c r="F100" s="1073" t="s">
        <v>765</v>
      </c>
      <c r="G100" s="1073" t="s">
        <v>982</v>
      </c>
      <c r="H100" s="1073" t="s">
        <v>983</v>
      </c>
      <c r="I100" s="1073" t="s">
        <v>984</v>
      </c>
      <c r="J100" s="1073" t="s">
        <v>593</v>
      </c>
      <c r="K100" s="1073" t="s">
        <v>887</v>
      </c>
      <c r="L100" s="1073" t="s">
        <v>1</v>
      </c>
      <c r="M100" s="233"/>
      <c r="N100" s="1107"/>
      <c r="O100" s="742"/>
      <c r="P100" s="742"/>
      <c r="Q100" s="751"/>
      <c r="R100" s="742"/>
      <c r="S100" s="742"/>
    </row>
    <row r="101" spans="1:19">
      <c r="A101" s="568"/>
      <c r="B101" s="568"/>
      <c r="C101" s="568"/>
      <c r="D101" s="1073"/>
      <c r="E101" s="1073"/>
      <c r="F101" s="1073"/>
      <c r="G101" s="1073"/>
      <c r="H101" s="1073"/>
      <c r="I101" s="1073"/>
      <c r="J101" s="1073"/>
      <c r="K101" s="1073"/>
      <c r="L101" s="1073"/>
      <c r="M101" s="233"/>
      <c r="N101" s="1107"/>
      <c r="O101" s="786"/>
      <c r="P101" s="786"/>
      <c r="Q101" s="751"/>
      <c r="R101" s="786"/>
      <c r="S101" s="786"/>
    </row>
    <row r="102" spans="1:19">
      <c r="A102" s="568"/>
      <c r="B102" s="568"/>
      <c r="C102" s="568"/>
      <c r="D102" s="1073"/>
      <c r="E102" s="1073"/>
      <c r="F102" s="1073"/>
      <c r="G102" s="1073"/>
      <c r="H102" s="1073"/>
      <c r="I102" s="1073"/>
      <c r="J102" s="1073"/>
      <c r="K102" s="1073"/>
      <c r="L102" s="1073"/>
      <c r="M102" s="233"/>
      <c r="N102" s="1107"/>
      <c r="O102" s="786"/>
      <c r="P102" s="786"/>
      <c r="Q102" s="751"/>
      <c r="R102" s="786"/>
      <c r="S102" s="786"/>
    </row>
    <row r="103" spans="1:19">
      <c r="A103" s="1107" t="s">
        <v>924</v>
      </c>
      <c r="B103" s="1107">
        <v>128</v>
      </c>
      <c r="C103" s="1107" t="s">
        <v>775</v>
      </c>
      <c r="D103" s="1107" t="s">
        <v>930</v>
      </c>
      <c r="E103" s="579">
        <v>45768</v>
      </c>
      <c r="F103" s="1107" t="s">
        <v>776</v>
      </c>
      <c r="G103" s="1107" t="s">
        <v>985</v>
      </c>
      <c r="H103" s="1107" t="s">
        <v>482</v>
      </c>
      <c r="I103" s="1107" t="s">
        <v>702</v>
      </c>
      <c r="J103" s="1107" t="s">
        <v>483</v>
      </c>
      <c r="K103" s="569">
        <v>147.26</v>
      </c>
      <c r="L103" s="1107" t="s">
        <v>986</v>
      </c>
      <c r="M103" s="233"/>
      <c r="N103" s="1107"/>
      <c r="O103" s="742"/>
      <c r="P103" s="742"/>
      <c r="Q103" s="751"/>
      <c r="R103" s="742"/>
      <c r="S103" s="742"/>
    </row>
    <row r="104" spans="1:19">
      <c r="A104" s="1107" t="s">
        <v>926</v>
      </c>
      <c r="B104" s="1107">
        <v>242</v>
      </c>
      <c r="C104" s="1107" t="s">
        <v>775</v>
      </c>
      <c r="D104" s="1107" t="s">
        <v>940</v>
      </c>
      <c r="E104" s="579">
        <v>45810</v>
      </c>
      <c r="F104" s="1107" t="s">
        <v>782</v>
      </c>
      <c r="G104" s="1107" t="s">
        <v>987</v>
      </c>
      <c r="H104" s="1107" t="s">
        <v>484</v>
      </c>
      <c r="I104" s="1107" t="s">
        <v>702</v>
      </c>
      <c r="J104" s="1107" t="s">
        <v>485</v>
      </c>
      <c r="K104" s="569">
        <v>10474.1</v>
      </c>
      <c r="L104" s="1107" t="s">
        <v>988</v>
      </c>
      <c r="M104" s="233"/>
      <c r="N104" s="1107"/>
      <c r="O104" s="742"/>
      <c r="P104" s="742"/>
      <c r="Q104" s="751"/>
      <c r="R104" s="742"/>
      <c r="S104" s="742"/>
    </row>
    <row r="105" spans="1:19">
      <c r="A105" s="1107" t="s">
        <v>928</v>
      </c>
      <c r="B105" s="1107">
        <v>286</v>
      </c>
      <c r="C105" s="1107" t="s">
        <v>775</v>
      </c>
      <c r="D105" s="1107" t="s">
        <v>943</v>
      </c>
      <c r="E105" s="579">
        <v>45852</v>
      </c>
      <c r="F105" s="1107" t="s">
        <v>787</v>
      </c>
      <c r="G105" s="1107" t="s">
        <v>989</v>
      </c>
      <c r="H105" s="1107" t="s">
        <v>496</v>
      </c>
      <c r="I105" s="1107" t="s">
        <v>702</v>
      </c>
      <c r="J105" s="1107" t="s">
        <v>497</v>
      </c>
      <c r="K105" s="569">
        <v>1144</v>
      </c>
      <c r="L105" s="1107" t="s">
        <v>990</v>
      </c>
      <c r="M105" s="233"/>
      <c r="N105" s="1107"/>
      <c r="O105" s="742"/>
      <c r="P105" s="742"/>
      <c r="Q105" s="751"/>
      <c r="R105" s="742"/>
      <c r="S105" s="742"/>
    </row>
    <row r="106" spans="1:19">
      <c r="A106" s="1107" t="s">
        <v>930</v>
      </c>
      <c r="B106" s="1107">
        <v>507</v>
      </c>
      <c r="C106" s="1107" t="s">
        <v>775</v>
      </c>
      <c r="D106" s="1107" t="s">
        <v>955</v>
      </c>
      <c r="E106" s="579">
        <v>45981</v>
      </c>
      <c r="F106" s="1107" t="s">
        <v>791</v>
      </c>
      <c r="G106" s="1107" t="s">
        <v>991</v>
      </c>
      <c r="H106" s="1107" t="s">
        <v>484</v>
      </c>
      <c r="I106" s="1107" t="s">
        <v>702</v>
      </c>
      <c r="J106" s="1107" t="s">
        <v>485</v>
      </c>
      <c r="K106" s="569">
        <v>7730.34</v>
      </c>
      <c r="L106" s="1107" t="s">
        <v>992</v>
      </c>
      <c r="M106" s="233"/>
      <c r="N106" s="1107"/>
      <c r="O106" s="742"/>
      <c r="P106" s="742"/>
      <c r="Q106" s="751"/>
      <c r="R106" s="742"/>
      <c r="S106" s="742"/>
    </row>
    <row r="107" spans="1:19" ht="15.6" thickBot="1">
      <c r="A107" s="1107" t="s">
        <v>933</v>
      </c>
      <c r="B107" s="1107">
        <v>770</v>
      </c>
      <c r="C107" s="1107" t="s">
        <v>775</v>
      </c>
      <c r="D107" s="1107" t="s">
        <v>928</v>
      </c>
      <c r="E107" s="579">
        <v>45746</v>
      </c>
      <c r="F107" s="1107" t="s">
        <v>795</v>
      </c>
      <c r="G107" s="1107" t="s">
        <v>993</v>
      </c>
      <c r="H107" s="1107" t="s">
        <v>656</v>
      </c>
      <c r="I107" s="1107" t="s">
        <v>704</v>
      </c>
      <c r="J107" s="1107" t="s">
        <v>994</v>
      </c>
      <c r="K107" s="569">
        <v>1200</v>
      </c>
      <c r="L107" s="1107" t="s">
        <v>995</v>
      </c>
      <c r="M107" s="233"/>
      <c r="N107" s="1107"/>
      <c r="O107" s="436" t="s">
        <v>804</v>
      </c>
      <c r="P107" s="436"/>
      <c r="Q107" s="436" t="s">
        <v>805</v>
      </c>
      <c r="R107" s="436"/>
      <c r="S107" s="436" t="s">
        <v>996</v>
      </c>
    </row>
    <row r="108" spans="1:19">
      <c r="A108" s="1107"/>
      <c r="B108" s="1107"/>
      <c r="C108" s="1107"/>
      <c r="D108" s="1107"/>
      <c r="E108" s="1107"/>
      <c r="F108" s="1107"/>
      <c r="G108" s="1107"/>
      <c r="H108" s="1107"/>
      <c r="I108" s="1107"/>
      <c r="J108" s="1107"/>
      <c r="K108" s="569"/>
      <c r="L108" s="1107"/>
      <c r="M108" s="233"/>
      <c r="N108" s="1107"/>
      <c r="O108" s="1319" t="s">
        <v>997</v>
      </c>
      <c r="P108" s="748"/>
      <c r="Q108" s="1500" t="s">
        <v>998</v>
      </c>
      <c r="R108" s="748"/>
      <c r="S108" s="1494" t="s">
        <v>999</v>
      </c>
    </row>
    <row r="109" spans="1:19">
      <c r="A109" s="1107" t="s">
        <v>1000</v>
      </c>
      <c r="B109" s="1107">
        <v>178</v>
      </c>
      <c r="C109" s="1107" t="s">
        <v>1001</v>
      </c>
      <c r="D109" s="1107" t="s">
        <v>933</v>
      </c>
      <c r="E109" s="579">
        <v>45789</v>
      </c>
      <c r="F109" s="1107" t="s">
        <v>1002</v>
      </c>
      <c r="G109" s="1107" t="s">
        <v>1003</v>
      </c>
      <c r="H109" s="1107" t="s">
        <v>482</v>
      </c>
      <c r="I109" s="1107" t="s">
        <v>702</v>
      </c>
      <c r="J109" s="1107" t="s">
        <v>483</v>
      </c>
      <c r="K109" s="569">
        <v>7189.68</v>
      </c>
      <c r="L109" s="1107" t="s">
        <v>1004</v>
      </c>
      <c r="M109" s="233"/>
      <c r="N109" s="1107"/>
      <c r="O109" s="1320"/>
      <c r="P109" s="748"/>
      <c r="Q109" s="1501"/>
      <c r="R109" s="748"/>
      <c r="S109" s="1495"/>
    </row>
    <row r="110" spans="1:19" ht="17.100000000000001" thickBot="1">
      <c r="A110" s="1107" t="s">
        <v>1005</v>
      </c>
      <c r="B110" s="1107">
        <v>194</v>
      </c>
      <c r="C110" s="1107" t="s">
        <v>1001</v>
      </c>
      <c r="D110" s="1107" t="s">
        <v>933</v>
      </c>
      <c r="E110" s="579">
        <v>45796</v>
      </c>
      <c r="F110" s="1107" t="s">
        <v>1006</v>
      </c>
      <c r="G110" s="1107" t="s">
        <v>1007</v>
      </c>
      <c r="H110" s="1107" t="s">
        <v>496</v>
      </c>
      <c r="I110" s="1107" t="s">
        <v>702</v>
      </c>
      <c r="J110" s="1107" t="s">
        <v>497</v>
      </c>
      <c r="K110" s="569">
        <v>2186</v>
      </c>
      <c r="L110" s="1107" t="s">
        <v>1008</v>
      </c>
      <c r="M110" s="233"/>
      <c r="N110" s="1107"/>
      <c r="O110" s="1320"/>
      <c r="P110" s="748"/>
      <c r="Q110" s="1501"/>
      <c r="R110" s="748"/>
      <c r="S110" s="1496"/>
    </row>
    <row r="111" spans="1:19" ht="17.100000000000001" thickBot="1">
      <c r="A111" s="1107" t="s">
        <v>1009</v>
      </c>
      <c r="B111" s="1107">
        <v>376</v>
      </c>
      <c r="C111" s="1107" t="s">
        <v>1001</v>
      </c>
      <c r="D111" s="1107" t="s">
        <v>950</v>
      </c>
      <c r="E111" s="579">
        <v>45927</v>
      </c>
      <c r="F111" s="1107" t="s">
        <v>1010</v>
      </c>
      <c r="G111" s="1107" t="s">
        <v>1011</v>
      </c>
      <c r="H111" s="1107" t="s">
        <v>482</v>
      </c>
      <c r="I111" s="1107" t="s">
        <v>702</v>
      </c>
      <c r="J111" s="1107" t="s">
        <v>483</v>
      </c>
      <c r="K111" s="569">
        <v>807</v>
      </c>
      <c r="L111" s="1107" t="s">
        <v>1012</v>
      </c>
      <c r="M111" s="233"/>
      <c r="N111" s="1107"/>
      <c r="O111" s="1321"/>
      <c r="P111" s="748"/>
      <c r="Q111" s="1502"/>
      <c r="R111" s="748"/>
      <c r="S111" s="748"/>
    </row>
    <row r="112" spans="1:19">
      <c r="A112" s="1107" t="s">
        <v>1013</v>
      </c>
      <c r="B112" s="1107">
        <v>553</v>
      </c>
      <c r="C112" s="1107" t="s">
        <v>1001</v>
      </c>
      <c r="D112" s="1107" t="s">
        <v>1014</v>
      </c>
      <c r="E112" s="579">
        <v>46020</v>
      </c>
      <c r="F112" s="1107" t="s">
        <v>1015</v>
      </c>
      <c r="G112" s="1107" t="s">
        <v>1016</v>
      </c>
      <c r="H112" s="1107" t="s">
        <v>484</v>
      </c>
      <c r="I112" s="1107" t="s">
        <v>702</v>
      </c>
      <c r="J112" s="1107" t="s">
        <v>485</v>
      </c>
      <c r="K112" s="569">
        <v>16000</v>
      </c>
      <c r="L112" s="1107" t="s">
        <v>1017</v>
      </c>
      <c r="M112" s="233"/>
      <c r="N112" s="1107"/>
      <c r="O112" s="742"/>
      <c r="P112" s="742"/>
      <c r="Q112" s="751"/>
      <c r="R112" s="742"/>
      <c r="S112" s="742"/>
    </row>
    <row r="113" spans="1:19">
      <c r="A113" s="1107" t="s">
        <v>1018</v>
      </c>
      <c r="B113" s="1107">
        <v>830</v>
      </c>
      <c r="C113" s="1107" t="s">
        <v>1001</v>
      </c>
      <c r="D113" s="1107" t="s">
        <v>928</v>
      </c>
      <c r="E113" s="579">
        <v>45739</v>
      </c>
      <c r="F113" s="1107" t="s">
        <v>1019</v>
      </c>
      <c r="G113" s="1107" t="s">
        <v>1020</v>
      </c>
      <c r="H113" s="1107" t="s">
        <v>603</v>
      </c>
      <c r="I113" s="1107" t="s">
        <v>704</v>
      </c>
      <c r="J113" s="1107" t="s">
        <v>1021</v>
      </c>
      <c r="K113" s="569">
        <v>40.71</v>
      </c>
      <c r="L113" s="1107" t="s">
        <v>1022</v>
      </c>
      <c r="M113" s="233"/>
      <c r="N113" s="1107"/>
      <c r="O113" s="742"/>
      <c r="P113" s="742"/>
      <c r="Q113" s="751"/>
      <c r="R113" s="742"/>
      <c r="S113" s="742"/>
    </row>
    <row r="114" spans="1:19">
      <c r="A114" s="1107"/>
      <c r="B114" s="1107"/>
      <c r="C114" s="1107"/>
      <c r="D114" s="1107"/>
      <c r="E114" s="1107"/>
      <c r="F114" s="1107"/>
      <c r="G114" s="1107"/>
      <c r="H114" s="1107"/>
      <c r="I114" s="1107"/>
      <c r="J114" s="1107"/>
      <c r="K114" s="569"/>
      <c r="L114" s="1107"/>
      <c r="M114" s="233"/>
      <c r="N114" s="1107"/>
      <c r="O114" s="742"/>
      <c r="P114" s="742"/>
      <c r="Q114" s="751"/>
      <c r="R114" s="742"/>
      <c r="S114" s="742"/>
    </row>
    <row r="115" spans="1:19">
      <c r="A115" s="233"/>
      <c r="B115" s="233"/>
      <c r="C115" s="233"/>
      <c r="D115" s="233"/>
      <c r="E115" s="233"/>
      <c r="F115" s="233"/>
      <c r="G115" s="233"/>
      <c r="H115" s="233"/>
      <c r="I115" s="233"/>
      <c r="J115" s="233"/>
      <c r="K115" s="233"/>
      <c r="L115" s="233"/>
      <c r="M115" s="233"/>
      <c r="N115" s="1107"/>
      <c r="Q115" s="751"/>
      <c r="R115" s="742"/>
      <c r="S115" s="742"/>
    </row>
    <row r="116" spans="1:19">
      <c r="A116" s="1107"/>
      <c r="B116" s="1107"/>
      <c r="C116" s="1107"/>
      <c r="D116" s="1107"/>
      <c r="E116" s="1107"/>
      <c r="F116" s="1107"/>
      <c r="G116" s="1107"/>
      <c r="H116" s="1107"/>
      <c r="I116" s="1107"/>
      <c r="J116" s="1107"/>
      <c r="K116" s="1107"/>
      <c r="L116" s="1107"/>
      <c r="M116" s="1107"/>
      <c r="N116" s="1107"/>
      <c r="O116" s="742"/>
      <c r="P116" s="742"/>
      <c r="Q116" s="751"/>
      <c r="R116" s="742"/>
      <c r="S116" s="742"/>
    </row>
    <row r="134" spans="15:19">
      <c r="O134" s="742"/>
      <c r="P134" s="742"/>
      <c r="Q134" s="742"/>
      <c r="R134" s="742"/>
      <c r="S134" s="742"/>
    </row>
  </sheetData>
  <sheetProtection formatColumns="0" formatRows="0"/>
  <mergeCells count="159">
    <mergeCell ref="O108:O111"/>
    <mergeCell ref="S108:S110"/>
    <mergeCell ref="S53:S58"/>
    <mergeCell ref="S7:S14"/>
    <mergeCell ref="S35:S40"/>
    <mergeCell ref="Q7:Q14"/>
    <mergeCell ref="O7:O14"/>
    <mergeCell ref="Q108:Q111"/>
    <mergeCell ref="Q35:Q40"/>
    <mergeCell ref="O35:O43"/>
    <mergeCell ref="O24:O33"/>
    <mergeCell ref="O53:O67"/>
    <mergeCell ref="Q53:Q95"/>
    <mergeCell ref="B1:F1"/>
    <mergeCell ref="G1:K1"/>
    <mergeCell ref="A2:C2"/>
    <mergeCell ref="D2:K2"/>
    <mergeCell ref="A3:C3"/>
    <mergeCell ref="D3:K3"/>
    <mergeCell ref="A10:E10"/>
    <mergeCell ref="F10:K10"/>
    <mergeCell ref="A11:E11"/>
    <mergeCell ref="F11:K11"/>
    <mergeCell ref="A12:E12"/>
    <mergeCell ref="F12:K12"/>
    <mergeCell ref="A4:C4"/>
    <mergeCell ref="D4:K4"/>
    <mergeCell ref="A6:K6"/>
    <mergeCell ref="A8:E8"/>
    <mergeCell ref="F8:K8"/>
    <mergeCell ref="A9:E9"/>
    <mergeCell ref="F9:K9"/>
    <mergeCell ref="A16:E16"/>
    <mergeCell ref="F16:K16"/>
    <mergeCell ref="A17:E17"/>
    <mergeCell ref="F17:K17"/>
    <mergeCell ref="A18:E18"/>
    <mergeCell ref="F18:K18"/>
    <mergeCell ref="A13:E13"/>
    <mergeCell ref="F13:K13"/>
    <mergeCell ref="A14:E14"/>
    <mergeCell ref="F14:K14"/>
    <mergeCell ref="A15:E15"/>
    <mergeCell ref="F15:K15"/>
    <mergeCell ref="A22:E22"/>
    <mergeCell ref="F22:K22"/>
    <mergeCell ref="A24:K24"/>
    <mergeCell ref="A26:K26"/>
    <mergeCell ref="A27:D27"/>
    <mergeCell ref="E27:F27"/>
    <mergeCell ref="H27:K27"/>
    <mergeCell ref="A19:E19"/>
    <mergeCell ref="F19:K19"/>
    <mergeCell ref="A20:E20"/>
    <mergeCell ref="F20:K20"/>
    <mergeCell ref="A21:E21"/>
    <mergeCell ref="F21:K21"/>
    <mergeCell ref="A30:K30"/>
    <mergeCell ref="A31:E31"/>
    <mergeCell ref="F31:K31"/>
    <mergeCell ref="A32:E32"/>
    <mergeCell ref="F32:K32"/>
    <mergeCell ref="A33:E33"/>
    <mergeCell ref="F33:K33"/>
    <mergeCell ref="A28:D28"/>
    <mergeCell ref="E28:G28"/>
    <mergeCell ref="H28:K28"/>
    <mergeCell ref="A29:D29"/>
    <mergeCell ref="E29:F29"/>
    <mergeCell ref="H29:K29"/>
    <mergeCell ref="A40:E40"/>
    <mergeCell ref="F40:K40"/>
    <mergeCell ref="A41:E41"/>
    <mergeCell ref="A42:E42"/>
    <mergeCell ref="F42:K42"/>
    <mergeCell ref="A35:K35"/>
    <mergeCell ref="A37:E37"/>
    <mergeCell ref="A38:E38"/>
    <mergeCell ref="A39:E39"/>
    <mergeCell ref="F39:K39"/>
    <mergeCell ref="F38:K38"/>
    <mergeCell ref="F41:K41"/>
    <mergeCell ref="A46:E46"/>
    <mergeCell ref="F46:K46"/>
    <mergeCell ref="A47:E47"/>
    <mergeCell ref="A48:E48"/>
    <mergeCell ref="F48:K48"/>
    <mergeCell ref="A49:E49"/>
    <mergeCell ref="F49:K49"/>
    <mergeCell ref="A43:E43"/>
    <mergeCell ref="F43:K43"/>
    <mergeCell ref="A44:E44"/>
    <mergeCell ref="F44:K44"/>
    <mergeCell ref="A45:E45"/>
    <mergeCell ref="F45:K45"/>
    <mergeCell ref="B56:E56"/>
    <mergeCell ref="F56:K56"/>
    <mergeCell ref="B57:E57"/>
    <mergeCell ref="F57:K57"/>
    <mergeCell ref="B58:E58"/>
    <mergeCell ref="F58:K58"/>
    <mergeCell ref="A51:E51"/>
    <mergeCell ref="F51:K51"/>
    <mergeCell ref="A53:K53"/>
    <mergeCell ref="B54:E54"/>
    <mergeCell ref="F54:K54"/>
    <mergeCell ref="B55:E55"/>
    <mergeCell ref="F55:K55"/>
    <mergeCell ref="B62:E62"/>
    <mergeCell ref="F62:K62"/>
    <mergeCell ref="B63:E63"/>
    <mergeCell ref="F63:K63"/>
    <mergeCell ref="B64:E64"/>
    <mergeCell ref="F64:K64"/>
    <mergeCell ref="B59:E59"/>
    <mergeCell ref="F59:K59"/>
    <mergeCell ref="B60:E60"/>
    <mergeCell ref="F60:K60"/>
    <mergeCell ref="B61:E61"/>
    <mergeCell ref="F61:K61"/>
    <mergeCell ref="B68:E68"/>
    <mergeCell ref="F68:K68"/>
    <mergeCell ref="B69:E69"/>
    <mergeCell ref="F69:K69"/>
    <mergeCell ref="B70:E70"/>
    <mergeCell ref="F70:K70"/>
    <mergeCell ref="B65:E65"/>
    <mergeCell ref="F65:K65"/>
    <mergeCell ref="B66:E66"/>
    <mergeCell ref="F66:K66"/>
    <mergeCell ref="B67:E67"/>
    <mergeCell ref="F67:K67"/>
    <mergeCell ref="A83:E83"/>
    <mergeCell ref="F83:K83"/>
    <mergeCell ref="A84:E84"/>
    <mergeCell ref="F84:K84"/>
    <mergeCell ref="A85:E85"/>
    <mergeCell ref="F85:K85"/>
    <mergeCell ref="A78:K78"/>
    <mergeCell ref="A80:E80"/>
    <mergeCell ref="F80:K80"/>
    <mergeCell ref="A81:E81"/>
    <mergeCell ref="F81:K81"/>
    <mergeCell ref="A82:E82"/>
    <mergeCell ref="F82:K82"/>
    <mergeCell ref="A97:K97"/>
    <mergeCell ref="A92:E92"/>
    <mergeCell ref="F92:K92"/>
    <mergeCell ref="A93:E93"/>
    <mergeCell ref="F93:K93"/>
    <mergeCell ref="A94:E94"/>
    <mergeCell ref="F94:K94"/>
    <mergeCell ref="A86:E86"/>
    <mergeCell ref="F86:K86"/>
    <mergeCell ref="A87:E87"/>
    <mergeCell ref="F87:K87"/>
    <mergeCell ref="A89:K89"/>
    <mergeCell ref="A91:E91"/>
    <mergeCell ref="F91:K91"/>
  </mergeCells>
  <phoneticPr fontId="188" type="noConversion"/>
  <hyperlinks>
    <hyperlink ref="O6" location="'L1.02.1a 选样输出 '!$A$7" display="'L1.02.1a 选样输出 '!$A$7" xr:uid="{3E8F5F83-F9C4-488B-A5F3-2D7BFDDE2745}"/>
    <hyperlink ref="Q6" location="'L1.02.1a 选样输出 '!$A$7" display="'L1.02.1a 选样输出 '!$A$7" xr:uid="{CF4D3E1C-998D-49BB-B84D-19CAE47C6440}"/>
    <hyperlink ref="S6" location="'L1.02.1a 选样输出 '!$A$7" display="'L1.02.1a 选样输出 '!$A$7" xr:uid="{A87EAC94-3975-42EB-87C6-65ECAE3FF5FC}"/>
    <hyperlink ref="O23" location="'VC&amp;VD.01.2 TOD 抽样工具输出-年审'!C23" display="基础操作指引-【02】" xr:uid="{5B562CD1-06CD-4AF7-BF7C-76EEBDE3123F}"/>
    <hyperlink ref="O34" location="'Uexp.01 TOD 抽样工具输出'!A35" display="基础操作指引-【03】" xr:uid="{DB282814-6521-4E17-AD57-0379728420E1}"/>
    <hyperlink ref="S34" location="'Uexp.01 TOD 抽样工具输出'!A35" display="易错点-【03】" xr:uid="{AF620797-57E8-49D3-AF8A-CF17541EF527}"/>
    <hyperlink ref="Q34" location="'Uexp.01 TOD 抽样工具输出'!A35" display="进阶实操提示-【03】" xr:uid="{88059D28-DBAC-42EA-BDC6-FB24CB100CA0}"/>
    <hyperlink ref="O52" location="'Uexp.01 TOD 抽样工具输出'!A53" display="基础操作指引-【04】" xr:uid="{7A216440-15AD-48FA-9641-75191BB6525B}"/>
    <hyperlink ref="S52" location="'Uexp.01 TOD 抽样工具输出'!A53" display="易错点-【04】" xr:uid="{5F3B6A82-E681-4C3E-9A26-7F9ADD03A301}"/>
    <hyperlink ref="Q52" location="'Uexp.01 TOD 抽样工具输出'!A53" display="进阶实操提示-【04】" xr:uid="{9AA06493-1D3F-4B4D-8A69-74C01B1242E3}"/>
    <hyperlink ref="O6:S6" location="'VC&amp;VD.01.2 TOD 抽样工具输出-年审'!C6" display="基础操作指引-【01】" xr:uid="{ABD3376F-4BCC-4A2A-BC52-73C08CDD2E2F}"/>
    <hyperlink ref="O34:S34" location="'VC&amp;VD.01.2 TOD 抽样工具输出-年审'!C34" display="基础操作指引-【03】" xr:uid="{34916703-2E49-4EF0-B503-BED7965CA3CF}"/>
    <hyperlink ref="O52:S52" location="'VC&amp;VD.01.2 TOD 抽样工具输出-年审'!C52" display="基础操作指引-【04】" xr:uid="{12F0BD99-AAD7-4D85-B48F-F7759A21490B}"/>
    <hyperlink ref="O107" location="'Uexp.01 TOD 抽样工具输出'!A97" display="基础操作指引-【05】" xr:uid="{46D7BD2A-FB0E-4935-AFC9-2639E459BCFE}"/>
    <hyperlink ref="S107" location="'Uexp.01 TOD 抽样工具输出'!A97" display="易错点-【05】" xr:uid="{ADCBCB4B-238D-462C-ACFD-6B35D7CE1B37}"/>
    <hyperlink ref="O107:S107" location="'VC&amp;VD.01.2 TOD 抽样工具输出-年审'!C99" display="基础操作指引-【05】" xr:uid="{77A17AAB-DFFF-43A9-A665-C7D97A87904E}"/>
    <hyperlink ref="Q107" location="'VC&amp;VD.01.2 TOD 抽样工具输出-年审'!C99" display="进阶实操提示-【05】" xr:uid="{69EEB49E-FBAC-408E-AB73-2766E3C36042}"/>
  </hyperlinks>
  <pageMargins left="0.7" right="0.7" top="0.75" bottom="0.75"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Y126"/>
  <sheetViews>
    <sheetView showGridLines="0" topLeftCell="A91" zoomScale="70" zoomScaleNormal="91" workbookViewId="0">
      <selection activeCell="W7" sqref="W7"/>
    </sheetView>
  </sheetViews>
  <sheetFormatPr defaultColWidth="9" defaultRowHeight="12.95" outlineLevelRow="1"/>
  <cols>
    <col min="1" max="1" width="6" style="6" customWidth="1"/>
    <col min="2" max="2" width="7" style="7" customWidth="1"/>
    <col min="3" max="3" width="16" style="7" customWidth="1"/>
    <col min="4" max="4" width="31.140625" style="7" customWidth="1"/>
    <col min="5" max="5" width="16.42578125" style="7" customWidth="1"/>
    <col min="6" max="6" width="27.42578125" style="7" customWidth="1"/>
    <col min="7" max="7" width="22.140625" style="7" customWidth="1"/>
    <col min="8" max="8" width="19.42578125" style="7" customWidth="1"/>
    <col min="9" max="9" width="52.7109375" style="7" customWidth="1"/>
    <col min="10" max="10" width="53.28515625" style="7" customWidth="1"/>
    <col min="11" max="11" width="11" style="7" customWidth="1"/>
    <col min="12" max="12" width="52.140625" style="7" customWidth="1"/>
    <col min="13" max="13" width="38" style="7" customWidth="1"/>
    <col min="14" max="14" width="21.42578125" style="7" customWidth="1"/>
    <col min="15" max="15" width="13.42578125" style="7" customWidth="1"/>
    <col min="16" max="20" width="7.7109375" style="7" customWidth="1"/>
    <col min="21" max="21" width="2.42578125" style="7" customWidth="1"/>
    <col min="22" max="22" width="8" style="7" customWidth="1"/>
    <col min="23" max="35" width="9" style="7"/>
    <col min="36" max="43" width="9" style="7" customWidth="1"/>
    <col min="44" max="44" width="43.7109375" style="7" customWidth="1"/>
    <col min="45" max="45" width="9" style="7"/>
    <col min="46" max="49" width="20" style="7" customWidth="1"/>
    <col min="50" max="50" width="24.28515625" style="7" customWidth="1"/>
    <col min="51" max="16384" width="9" style="7"/>
  </cols>
  <sheetData>
    <row r="1" spans="1:51">
      <c r="B1" s="8"/>
      <c r="C1" s="5"/>
      <c r="D1" s="5"/>
      <c r="E1" s="5"/>
      <c r="F1" s="5"/>
      <c r="G1" s="5"/>
      <c r="H1" s="5"/>
      <c r="I1" s="5"/>
      <c r="J1" s="5"/>
      <c r="K1" s="5"/>
      <c r="L1" s="5"/>
      <c r="M1" s="5"/>
      <c r="N1" s="5"/>
      <c r="O1" s="5"/>
      <c r="P1" s="5"/>
      <c r="Q1" s="5"/>
      <c r="R1" s="5"/>
      <c r="S1" s="5"/>
      <c r="T1" s="5"/>
      <c r="U1" s="233"/>
      <c r="V1" s="5"/>
      <c r="W1" s="5"/>
    </row>
    <row r="2" spans="1:51" ht="20.45" thickBot="1">
      <c r="B2" s="8"/>
      <c r="C2" s="9" t="s">
        <v>1023</v>
      </c>
      <c r="D2" s="10"/>
      <c r="E2" s="10"/>
      <c r="F2" s="10"/>
      <c r="G2" s="11"/>
      <c r="H2" s="5"/>
      <c r="J2" s="5"/>
      <c r="K2" s="5"/>
      <c r="L2" s="5"/>
      <c r="M2" s="5"/>
      <c r="N2" s="5"/>
      <c r="O2" s="5"/>
      <c r="P2" s="5"/>
      <c r="Q2" s="5"/>
      <c r="R2" s="5"/>
      <c r="S2" s="5"/>
      <c r="T2" s="5"/>
      <c r="U2" s="233"/>
    </row>
    <row r="3" spans="1:51" ht="20.100000000000001" outlineLevel="1">
      <c r="B3" s="8"/>
      <c r="C3" s="12" t="s">
        <v>691</v>
      </c>
      <c r="D3" s="13"/>
      <c r="E3" s="13"/>
      <c r="F3" s="13"/>
      <c r="G3" s="13"/>
      <c r="H3" s="13"/>
      <c r="I3" s="81"/>
      <c r="J3" s="5"/>
      <c r="K3" s="5"/>
      <c r="L3" s="5"/>
      <c r="M3" s="5"/>
      <c r="N3" s="5"/>
      <c r="O3" s="5"/>
      <c r="P3" s="5"/>
      <c r="Q3" s="5"/>
      <c r="R3" s="5"/>
      <c r="S3" s="5"/>
      <c r="T3" s="5"/>
      <c r="U3" s="233"/>
    </row>
    <row r="4" spans="1:51" ht="18.95" outlineLevel="1">
      <c r="B4" s="8"/>
      <c r="C4" s="14" t="s">
        <v>695</v>
      </c>
      <c r="D4" s="15"/>
      <c r="E4" s="15"/>
      <c r="F4" s="15"/>
      <c r="G4" s="15"/>
      <c r="H4" s="15"/>
      <c r="I4" s="82"/>
      <c r="J4" s="5"/>
      <c r="K4" s="5"/>
      <c r="L4" s="5"/>
      <c r="M4" s="5"/>
      <c r="N4" s="5"/>
      <c r="O4" s="5"/>
      <c r="P4" s="5"/>
      <c r="Q4" s="5"/>
      <c r="R4" s="5"/>
      <c r="S4" s="5"/>
      <c r="T4" s="5"/>
      <c r="U4" s="233"/>
    </row>
    <row r="5" spans="1:51" ht="18.95" outlineLevel="1">
      <c r="B5" s="8"/>
      <c r="C5" s="14" t="s">
        <v>1024</v>
      </c>
      <c r="D5" s="15"/>
      <c r="E5" s="15"/>
      <c r="F5" s="15"/>
      <c r="G5" s="15"/>
      <c r="H5" s="15"/>
      <c r="I5" s="82"/>
      <c r="J5" s="5"/>
      <c r="K5" s="5"/>
      <c r="L5" s="5"/>
      <c r="M5" s="5"/>
      <c r="N5" s="5"/>
      <c r="O5" s="5"/>
      <c r="P5" s="5"/>
      <c r="Q5" s="5"/>
      <c r="R5" s="5"/>
      <c r="S5" s="5"/>
      <c r="T5" s="5"/>
      <c r="U5" s="233"/>
    </row>
    <row r="6" spans="1:51" s="2" customFormat="1" ht="18.600000000000001" outlineLevel="1" thickBot="1">
      <c r="A6" s="16"/>
      <c r="B6" s="5"/>
      <c r="C6" s="17"/>
      <c r="D6" s="18"/>
      <c r="E6" s="18"/>
      <c r="F6" s="18"/>
      <c r="G6" s="19"/>
      <c r="H6" s="20"/>
      <c r="I6" s="83"/>
      <c r="J6" s="23"/>
      <c r="K6" s="23"/>
      <c r="L6" s="23"/>
      <c r="M6" s="23"/>
      <c r="N6" s="23"/>
      <c r="O6" s="23"/>
      <c r="P6" s="23"/>
      <c r="Q6" s="23"/>
      <c r="R6" s="23"/>
      <c r="S6" s="23"/>
      <c r="T6" s="23"/>
      <c r="U6" s="233"/>
      <c r="V6" s="785"/>
      <c r="W6" s="757" t="s">
        <v>363</v>
      </c>
      <c r="X6" s="756"/>
      <c r="Y6" s="756"/>
      <c r="Z6" s="756"/>
      <c r="AA6" s="756"/>
      <c r="AB6" s="756"/>
      <c r="AC6" s="756"/>
      <c r="AD6" s="756"/>
      <c r="AE6" s="756"/>
      <c r="AF6" s="756"/>
      <c r="AG6" s="756"/>
      <c r="AH6" s="756"/>
      <c r="AI6" s="756"/>
      <c r="AJ6" s="756"/>
      <c r="AK6" s="756"/>
      <c r="AL6" s="757" t="s">
        <v>364</v>
      </c>
      <c r="AM6" s="757"/>
      <c r="AN6" s="756"/>
      <c r="AO6" s="756"/>
      <c r="AP6" s="756"/>
      <c r="AQ6" s="756"/>
      <c r="AR6" s="756"/>
      <c r="AS6" s="756"/>
      <c r="AT6" s="757" t="s">
        <v>1025</v>
      </c>
      <c r="AU6" s="756"/>
      <c r="AV6" s="756"/>
    </row>
    <row r="7" spans="1:51" s="3" customFormat="1" ht="15.75" customHeight="1">
      <c r="A7" s="21"/>
      <c r="B7" s="22"/>
      <c r="C7" s="23"/>
      <c r="D7" s="24"/>
      <c r="E7" s="25"/>
      <c r="F7" s="23"/>
      <c r="G7" s="23"/>
      <c r="H7" s="23"/>
      <c r="I7" s="23"/>
      <c r="J7" s="23"/>
      <c r="K7" s="23"/>
      <c r="M7" s="84"/>
      <c r="N7" s="84"/>
      <c r="O7" s="84"/>
      <c r="P7" s="84"/>
      <c r="Q7" s="84"/>
      <c r="R7" s="84"/>
      <c r="S7" s="84"/>
      <c r="T7" s="84"/>
      <c r="U7" s="233"/>
      <c r="V7" s="84"/>
      <c r="W7" s="1547" t="s">
        <v>1026</v>
      </c>
      <c r="X7" s="1548"/>
      <c r="Y7" s="1548"/>
      <c r="Z7" s="1548"/>
      <c r="AA7" s="1548"/>
      <c r="AB7" s="1548"/>
      <c r="AC7" s="1548"/>
      <c r="AD7" s="1548"/>
      <c r="AE7" s="1548"/>
      <c r="AF7" s="1548"/>
      <c r="AG7" s="1548"/>
      <c r="AH7" s="1548"/>
      <c r="AI7" s="1548"/>
      <c r="AJ7" s="1549"/>
      <c r="AL7" s="1533" t="s">
        <v>1027</v>
      </c>
      <c r="AM7" s="1534"/>
      <c r="AN7" s="1534"/>
      <c r="AO7" s="1534"/>
      <c r="AP7" s="1534"/>
      <c r="AQ7" s="1534"/>
      <c r="AR7" s="1535"/>
      <c r="AT7" s="1505" t="s">
        <v>1028</v>
      </c>
      <c r="AU7" s="1506"/>
      <c r="AV7" s="1506"/>
      <c r="AW7" s="1506"/>
      <c r="AX7" s="1507"/>
    </row>
    <row r="8" spans="1:51" s="3" customFormat="1" ht="15" customHeight="1">
      <c r="A8" s="21"/>
      <c r="B8" s="26"/>
      <c r="C8" s="796" t="s">
        <v>697</v>
      </c>
      <c r="M8" s="84"/>
      <c r="N8" s="84"/>
      <c r="O8" s="84"/>
      <c r="P8" s="84"/>
      <c r="Q8" s="84"/>
      <c r="R8" s="84"/>
      <c r="S8" s="84"/>
      <c r="T8" s="84"/>
      <c r="U8" s="233"/>
      <c r="V8" s="84"/>
      <c r="W8" s="1550"/>
      <c r="X8" s="1551"/>
      <c r="Y8" s="1551"/>
      <c r="Z8" s="1551"/>
      <c r="AA8" s="1551"/>
      <c r="AB8" s="1551"/>
      <c r="AC8" s="1551"/>
      <c r="AD8" s="1551"/>
      <c r="AE8" s="1551"/>
      <c r="AF8" s="1551"/>
      <c r="AG8" s="1551"/>
      <c r="AH8" s="1551"/>
      <c r="AI8" s="1551"/>
      <c r="AJ8" s="1552"/>
      <c r="AK8" s="1035"/>
      <c r="AL8" s="1540" t="s">
        <v>1029</v>
      </c>
      <c r="AM8" s="1541"/>
      <c r="AN8" s="1541"/>
      <c r="AO8" s="1541"/>
      <c r="AP8" s="1541"/>
      <c r="AQ8" s="1541"/>
      <c r="AR8" s="1542"/>
      <c r="AT8" s="1508"/>
      <c r="AU8" s="1509"/>
      <c r="AV8" s="1509"/>
      <c r="AW8" s="1509"/>
      <c r="AX8" s="1510"/>
    </row>
    <row r="9" spans="1:51" s="3" customFormat="1" ht="14.45">
      <c r="A9" s="21"/>
      <c r="B9" s="26"/>
      <c r="C9" s="27">
        <v>1</v>
      </c>
      <c r="D9" s="28" t="s">
        <v>698</v>
      </c>
      <c r="E9" s="29"/>
      <c r="F9" s="29"/>
      <c r="G9" s="30"/>
      <c r="H9" s="30"/>
      <c r="I9" s="30"/>
      <c r="J9" s="85"/>
      <c r="M9" s="84"/>
      <c r="N9" s="84"/>
      <c r="O9" s="84"/>
      <c r="P9" s="84"/>
      <c r="Q9" s="84"/>
      <c r="R9" s="84"/>
      <c r="S9" s="84"/>
      <c r="T9" s="84"/>
      <c r="U9" s="233"/>
      <c r="V9" s="84"/>
      <c r="W9" s="1550"/>
      <c r="X9" s="1551"/>
      <c r="Y9" s="1551"/>
      <c r="Z9" s="1551"/>
      <c r="AA9" s="1551"/>
      <c r="AB9" s="1551"/>
      <c r="AC9" s="1551"/>
      <c r="AD9" s="1551"/>
      <c r="AE9" s="1551"/>
      <c r="AF9" s="1551"/>
      <c r="AG9" s="1551"/>
      <c r="AH9" s="1551"/>
      <c r="AI9" s="1551"/>
      <c r="AJ9" s="1552"/>
      <c r="AL9" s="1543"/>
      <c r="AM9" s="1541"/>
      <c r="AN9" s="1541"/>
      <c r="AO9" s="1541"/>
      <c r="AP9" s="1541"/>
      <c r="AQ9" s="1541"/>
      <c r="AR9" s="1542"/>
      <c r="AT9" s="1508"/>
      <c r="AU9" s="1509"/>
      <c r="AV9" s="1509"/>
      <c r="AW9" s="1509"/>
      <c r="AX9" s="1510"/>
    </row>
    <row r="10" spans="1:51" s="3" customFormat="1" ht="36.75" customHeight="1">
      <c r="A10" s="21"/>
      <c r="B10" s="26"/>
      <c r="C10" s="31"/>
      <c r="D10" s="32"/>
      <c r="E10" s="33"/>
      <c r="F10" s="34" t="s">
        <v>1030</v>
      </c>
      <c r="G10" s="35" t="s">
        <v>1031</v>
      </c>
      <c r="H10" s="35" t="s">
        <v>1032</v>
      </c>
      <c r="J10" s="86"/>
      <c r="M10" s="84"/>
      <c r="N10" s="84"/>
      <c r="O10" s="84"/>
      <c r="P10" s="84"/>
      <c r="Q10" s="84"/>
      <c r="R10" s="84"/>
      <c r="S10" s="84"/>
      <c r="T10" s="84"/>
      <c r="U10" s="233"/>
      <c r="V10" s="84"/>
      <c r="W10" s="1550"/>
      <c r="X10" s="1551"/>
      <c r="Y10" s="1551"/>
      <c r="Z10" s="1551"/>
      <c r="AA10" s="1551"/>
      <c r="AB10" s="1551"/>
      <c r="AC10" s="1551"/>
      <c r="AD10" s="1551"/>
      <c r="AE10" s="1551"/>
      <c r="AF10" s="1551"/>
      <c r="AG10" s="1551"/>
      <c r="AH10" s="1551"/>
      <c r="AI10" s="1551"/>
      <c r="AJ10" s="1552"/>
      <c r="AL10" s="1543"/>
      <c r="AM10" s="1541"/>
      <c r="AN10" s="1541"/>
      <c r="AO10" s="1541"/>
      <c r="AP10" s="1541"/>
      <c r="AQ10" s="1541"/>
      <c r="AR10" s="1542"/>
      <c r="AT10" s="1508"/>
      <c r="AU10" s="1509"/>
      <c r="AV10" s="1509"/>
      <c r="AW10" s="1509"/>
      <c r="AX10" s="1510"/>
    </row>
    <row r="11" spans="1:51" s="3" customFormat="1" ht="29.1">
      <c r="A11" s="21"/>
      <c r="B11" s="26"/>
      <c r="C11" s="31">
        <v>1.1000000000000001</v>
      </c>
      <c r="D11" s="36" t="s">
        <v>1033</v>
      </c>
      <c r="E11" s="36" t="s">
        <v>711</v>
      </c>
      <c r="F11" s="37" t="s">
        <v>1034</v>
      </c>
      <c r="G11" s="38" t="s">
        <v>1035</v>
      </c>
      <c r="H11" s="39" t="s">
        <v>511</v>
      </c>
      <c r="J11" s="86"/>
      <c r="M11" s="84"/>
      <c r="N11" s="84"/>
      <c r="O11" s="84"/>
      <c r="P11" s="84"/>
      <c r="Q11" s="84"/>
      <c r="R11" s="84"/>
      <c r="S11" s="84"/>
      <c r="T11" s="84"/>
      <c r="U11" s="233"/>
      <c r="V11" s="84"/>
      <c r="W11" s="1550"/>
      <c r="X11" s="1551"/>
      <c r="Y11" s="1551"/>
      <c r="Z11" s="1551"/>
      <c r="AA11" s="1551"/>
      <c r="AB11" s="1551"/>
      <c r="AC11" s="1551"/>
      <c r="AD11" s="1551"/>
      <c r="AE11" s="1551"/>
      <c r="AF11" s="1551"/>
      <c r="AG11" s="1551"/>
      <c r="AH11" s="1551"/>
      <c r="AI11" s="1551"/>
      <c r="AJ11" s="1552"/>
      <c r="AL11" s="1543"/>
      <c r="AM11" s="1541"/>
      <c r="AN11" s="1541"/>
      <c r="AO11" s="1541"/>
      <c r="AP11" s="1541"/>
      <c r="AQ11" s="1541"/>
      <c r="AR11" s="1542"/>
      <c r="AT11" s="1508"/>
      <c r="AU11" s="1509"/>
      <c r="AV11" s="1509"/>
      <c r="AW11" s="1509"/>
      <c r="AX11" s="1510"/>
    </row>
    <row r="12" spans="1:51" s="3" customFormat="1" ht="24.75" customHeight="1">
      <c r="A12" s="21"/>
      <c r="B12" s="26"/>
      <c r="C12" s="31"/>
      <c r="D12" s="40" t="s">
        <v>702</v>
      </c>
      <c r="E12" s="41" t="s">
        <v>703</v>
      </c>
      <c r="F12" s="552">
        <v>4317866.6100000003</v>
      </c>
      <c r="G12" s="553">
        <f>'VC.00 销售费用BKD'!E48-'VC&amp;VD.01.2 TOD 预审+剩余期间'!F12</f>
        <v>1491583.5</v>
      </c>
      <c r="H12" s="554">
        <f>F12+G12</f>
        <v>5809450.1100000003</v>
      </c>
      <c r="I12" s="35"/>
      <c r="J12" s="86"/>
      <c r="M12" s="84"/>
      <c r="N12" s="84"/>
      <c r="O12" s="84"/>
      <c r="P12" s="84"/>
      <c r="Q12" s="84"/>
      <c r="R12" s="84"/>
      <c r="S12" s="84"/>
      <c r="T12" s="84"/>
      <c r="U12" s="233"/>
      <c r="V12" s="84"/>
      <c r="W12" s="1550"/>
      <c r="X12" s="1551"/>
      <c r="Y12" s="1551"/>
      <c r="Z12" s="1551"/>
      <c r="AA12" s="1551"/>
      <c r="AB12" s="1551"/>
      <c r="AC12" s="1551"/>
      <c r="AD12" s="1551"/>
      <c r="AE12" s="1551"/>
      <c r="AF12" s="1551"/>
      <c r="AG12" s="1551"/>
      <c r="AH12" s="1551"/>
      <c r="AI12" s="1551"/>
      <c r="AJ12" s="1552"/>
      <c r="AL12" s="1543"/>
      <c r="AM12" s="1541"/>
      <c r="AN12" s="1541"/>
      <c r="AO12" s="1541"/>
      <c r="AP12" s="1541"/>
      <c r="AQ12" s="1541"/>
      <c r="AR12" s="1542"/>
      <c r="AT12" s="1508"/>
      <c r="AU12" s="1509"/>
      <c r="AV12" s="1509"/>
      <c r="AW12" s="1509"/>
      <c r="AX12" s="1510"/>
    </row>
    <row r="13" spans="1:51" s="3" customFormat="1" ht="24.75" customHeight="1">
      <c r="A13" s="21"/>
      <c r="B13" s="26"/>
      <c r="C13" s="31"/>
      <c r="D13" s="40" t="s">
        <v>704</v>
      </c>
      <c r="E13" s="41" t="s">
        <v>705</v>
      </c>
      <c r="F13" s="552">
        <v>5869257.7999999998</v>
      </c>
      <c r="G13" s="553">
        <f>'VD.00 管理费用BKD'!E73-'VC&amp;VD.01.2 TOD 预审+剩余期间'!F13</f>
        <v>1972736.3199999984</v>
      </c>
      <c r="H13" s="554">
        <f>F13+G13</f>
        <v>7841994.1199999982</v>
      </c>
      <c r="I13" s="35"/>
      <c r="J13" s="86"/>
      <c r="M13" s="84"/>
      <c r="N13" s="84"/>
      <c r="O13" s="84"/>
      <c r="P13" s="84"/>
      <c r="Q13" s="84"/>
      <c r="R13" s="84"/>
      <c r="S13" s="84"/>
      <c r="T13" s="84"/>
      <c r="U13" s="233"/>
      <c r="V13" s="1034"/>
      <c r="W13" s="1550"/>
      <c r="X13" s="1551"/>
      <c r="Y13" s="1551"/>
      <c r="Z13" s="1551"/>
      <c r="AA13" s="1551"/>
      <c r="AB13" s="1551"/>
      <c r="AC13" s="1551"/>
      <c r="AD13" s="1551"/>
      <c r="AE13" s="1551"/>
      <c r="AF13" s="1551"/>
      <c r="AG13" s="1551"/>
      <c r="AH13" s="1551"/>
      <c r="AI13" s="1551"/>
      <c r="AJ13" s="1552"/>
      <c r="AK13" s="836"/>
      <c r="AL13" s="1543"/>
      <c r="AM13" s="1541"/>
      <c r="AN13" s="1541"/>
      <c r="AO13" s="1541"/>
      <c r="AP13" s="1541"/>
      <c r="AQ13" s="1541"/>
      <c r="AR13" s="1542"/>
      <c r="AT13" s="1508"/>
      <c r="AU13" s="1509"/>
      <c r="AV13" s="1509"/>
      <c r="AW13" s="1509"/>
      <c r="AX13" s="1510"/>
    </row>
    <row r="14" spans="1:51" s="3" customFormat="1" ht="15" thickBot="1">
      <c r="A14" s="21"/>
      <c r="C14" s="42"/>
      <c r="D14" s="32" t="s">
        <v>706</v>
      </c>
      <c r="F14" s="984">
        <f>SUM(F12:F13)</f>
        <v>10187124.41</v>
      </c>
      <c r="G14" s="984">
        <f>SUM(G12:G13)</f>
        <v>3464319.8199999984</v>
      </c>
      <c r="H14" s="984">
        <f>F14+G14</f>
        <v>13651444.229999999</v>
      </c>
      <c r="I14" s="35"/>
      <c r="J14" s="86"/>
      <c r="M14" s="84"/>
      <c r="N14" s="84"/>
      <c r="O14" s="84"/>
      <c r="P14" s="84"/>
      <c r="Q14" s="84"/>
      <c r="R14" s="84"/>
      <c r="S14" s="84"/>
      <c r="T14" s="84"/>
      <c r="U14" s="233"/>
      <c r="V14" s="84"/>
      <c r="W14" s="1550"/>
      <c r="X14" s="1551"/>
      <c r="Y14" s="1551"/>
      <c r="Z14" s="1551"/>
      <c r="AA14" s="1551"/>
      <c r="AB14" s="1551"/>
      <c r="AC14" s="1551"/>
      <c r="AD14" s="1551"/>
      <c r="AE14" s="1551"/>
      <c r="AF14" s="1551"/>
      <c r="AG14" s="1551"/>
      <c r="AH14" s="1551"/>
      <c r="AI14" s="1551"/>
      <c r="AJ14" s="1552"/>
      <c r="AL14" s="1543"/>
      <c r="AM14" s="1541"/>
      <c r="AN14" s="1541"/>
      <c r="AO14" s="1541"/>
      <c r="AP14" s="1541"/>
      <c r="AQ14" s="1541"/>
      <c r="AR14" s="1542"/>
      <c r="AT14" s="1508"/>
      <c r="AU14" s="1509"/>
      <c r="AV14" s="1509"/>
      <c r="AW14" s="1509"/>
      <c r="AX14" s="1510"/>
    </row>
    <row r="15" spans="1:51" s="3" customFormat="1" ht="13.5" customHeight="1" thickTop="1">
      <c r="A15" s="21"/>
      <c r="C15" s="42"/>
      <c r="D15" s="32"/>
      <c r="F15" s="35" t="s">
        <v>392</v>
      </c>
      <c r="G15" s="35" t="s">
        <v>392</v>
      </c>
      <c r="J15" s="86"/>
      <c r="M15" s="84"/>
      <c r="N15" s="84"/>
      <c r="O15" s="84"/>
      <c r="P15" s="84"/>
      <c r="Q15" s="84"/>
      <c r="R15" s="84"/>
      <c r="S15" s="84"/>
      <c r="T15" s="84"/>
      <c r="U15" s="233"/>
      <c r="V15" s="84"/>
      <c r="W15" s="1550"/>
      <c r="X15" s="1551"/>
      <c r="Y15" s="1551"/>
      <c r="Z15" s="1551"/>
      <c r="AA15" s="1551"/>
      <c r="AB15" s="1551"/>
      <c r="AC15" s="1551"/>
      <c r="AD15" s="1551"/>
      <c r="AE15" s="1551"/>
      <c r="AF15" s="1551"/>
      <c r="AG15" s="1551"/>
      <c r="AH15" s="1551"/>
      <c r="AI15" s="1551"/>
      <c r="AJ15" s="1552"/>
      <c r="AL15" s="1543"/>
      <c r="AM15" s="1541"/>
      <c r="AN15" s="1541"/>
      <c r="AO15" s="1541"/>
      <c r="AP15" s="1541"/>
      <c r="AQ15" s="1541"/>
      <c r="AR15" s="1542"/>
      <c r="AT15" s="1508"/>
      <c r="AU15" s="1509"/>
      <c r="AV15" s="1509"/>
      <c r="AW15" s="1509"/>
      <c r="AX15" s="1510"/>
    </row>
    <row r="16" spans="1:51" s="3" customFormat="1" ht="86.25" customHeight="1">
      <c r="A16" s="21"/>
      <c r="C16" s="42"/>
      <c r="D16" s="32"/>
      <c r="F16" s="35"/>
      <c r="G16" s="35"/>
      <c r="J16" s="86"/>
      <c r="M16" s="84"/>
      <c r="N16" s="84"/>
      <c r="O16" s="84"/>
      <c r="P16" s="84"/>
      <c r="Q16" s="84"/>
      <c r="R16" s="84"/>
      <c r="S16" s="84"/>
      <c r="T16" s="84"/>
      <c r="U16" s="233"/>
      <c r="V16" s="84"/>
      <c r="W16" s="1550"/>
      <c r="X16" s="1551"/>
      <c r="Y16" s="1551"/>
      <c r="Z16" s="1551"/>
      <c r="AA16" s="1551"/>
      <c r="AB16" s="1551"/>
      <c r="AC16" s="1551"/>
      <c r="AD16" s="1551"/>
      <c r="AE16" s="1551"/>
      <c r="AF16" s="1551"/>
      <c r="AG16" s="1551"/>
      <c r="AH16" s="1551"/>
      <c r="AI16" s="1551"/>
      <c r="AJ16" s="1552"/>
      <c r="AL16" s="1543"/>
      <c r="AM16" s="1541"/>
      <c r="AN16" s="1541"/>
      <c r="AO16" s="1541"/>
      <c r="AP16" s="1541"/>
      <c r="AQ16" s="1541"/>
      <c r="AR16" s="1542"/>
      <c r="AT16" s="1508"/>
      <c r="AU16" s="1509"/>
      <c r="AV16" s="1509"/>
      <c r="AW16" s="1509"/>
      <c r="AX16" s="1510"/>
      <c r="AY16" s="836"/>
    </row>
    <row r="17" spans="1:50" s="3" customFormat="1" ht="12.75" customHeight="1">
      <c r="A17" s="21"/>
      <c r="C17" s="42"/>
      <c r="D17" s="32"/>
      <c r="G17" s="34" t="s">
        <v>1030</v>
      </c>
      <c r="H17" s="35" t="s">
        <v>1031</v>
      </c>
      <c r="I17" s="35" t="s">
        <v>1032</v>
      </c>
      <c r="J17" s="86"/>
      <c r="M17" s="84"/>
      <c r="N17" s="84"/>
      <c r="O17" s="84"/>
      <c r="P17" s="84"/>
      <c r="Q17" s="84"/>
      <c r="R17" s="84"/>
      <c r="S17" s="84"/>
      <c r="T17" s="84"/>
      <c r="U17" s="233"/>
      <c r="V17" s="84"/>
      <c r="W17" s="1550"/>
      <c r="X17" s="1551"/>
      <c r="Y17" s="1551"/>
      <c r="Z17" s="1551"/>
      <c r="AA17" s="1551"/>
      <c r="AB17" s="1551"/>
      <c r="AC17" s="1551"/>
      <c r="AD17" s="1551"/>
      <c r="AE17" s="1551"/>
      <c r="AF17" s="1551"/>
      <c r="AG17" s="1551"/>
      <c r="AH17" s="1551"/>
      <c r="AI17" s="1551"/>
      <c r="AJ17" s="1552"/>
      <c r="AL17" s="1543"/>
      <c r="AM17" s="1541"/>
      <c r="AN17" s="1541"/>
      <c r="AO17" s="1541"/>
      <c r="AP17" s="1541"/>
      <c r="AQ17" s="1541"/>
      <c r="AR17" s="1542"/>
      <c r="AT17" s="1508"/>
      <c r="AU17" s="1509"/>
      <c r="AV17" s="1509"/>
      <c r="AW17" s="1509"/>
      <c r="AX17" s="1510"/>
    </row>
    <row r="18" spans="1:50" s="3" customFormat="1" ht="36.75" customHeight="1">
      <c r="A18" s="21"/>
      <c r="C18" s="31">
        <v>1.2</v>
      </c>
      <c r="D18" s="36" t="s">
        <v>1036</v>
      </c>
      <c r="E18" s="36" t="s">
        <v>711</v>
      </c>
      <c r="F18" s="36" t="s">
        <v>1037</v>
      </c>
      <c r="G18" s="37" t="s">
        <v>1034</v>
      </c>
      <c r="H18" s="38" t="s">
        <v>1035</v>
      </c>
      <c r="I18" s="39" t="s">
        <v>511</v>
      </c>
      <c r="J18" s="86"/>
      <c r="M18" s="84"/>
      <c r="N18" s="84"/>
      <c r="O18" s="84"/>
      <c r="P18" s="84"/>
      <c r="Q18" s="84"/>
      <c r="R18" s="84"/>
      <c r="S18" s="84"/>
      <c r="T18" s="84"/>
      <c r="U18" s="233"/>
      <c r="V18" s="84"/>
      <c r="W18" s="1550"/>
      <c r="X18" s="1551"/>
      <c r="Y18" s="1551"/>
      <c r="Z18" s="1551"/>
      <c r="AA18" s="1551"/>
      <c r="AB18" s="1551"/>
      <c r="AC18" s="1551"/>
      <c r="AD18" s="1551"/>
      <c r="AE18" s="1551"/>
      <c r="AF18" s="1551"/>
      <c r="AG18" s="1551"/>
      <c r="AH18" s="1551"/>
      <c r="AI18" s="1551"/>
      <c r="AJ18" s="1552"/>
      <c r="AL18" s="1543"/>
      <c r="AM18" s="1541"/>
      <c r="AN18" s="1541"/>
      <c r="AO18" s="1541"/>
      <c r="AP18" s="1541"/>
      <c r="AQ18" s="1541"/>
      <c r="AR18" s="1542"/>
      <c r="AT18" s="1508"/>
      <c r="AU18" s="1509"/>
      <c r="AV18" s="1509"/>
      <c r="AW18" s="1509"/>
      <c r="AX18" s="1510"/>
    </row>
    <row r="19" spans="1:50" s="3" customFormat="1" ht="14.45">
      <c r="A19" s="21"/>
      <c r="C19" s="43"/>
      <c r="D19" s="32" t="s">
        <v>1038</v>
      </c>
      <c r="F19" s="22"/>
      <c r="G19" s="44"/>
      <c r="H19" s="44"/>
      <c r="I19" s="44"/>
      <c r="J19" s="86"/>
      <c r="M19" s="84"/>
      <c r="N19" s="84"/>
      <c r="O19" s="84"/>
      <c r="P19" s="84"/>
      <c r="Q19" s="84"/>
      <c r="R19" s="84"/>
      <c r="S19" s="84"/>
      <c r="T19" s="84"/>
      <c r="U19" s="233"/>
      <c r="V19" s="84"/>
      <c r="W19" s="1550"/>
      <c r="X19" s="1551"/>
      <c r="Y19" s="1551"/>
      <c r="Z19" s="1551"/>
      <c r="AA19" s="1551"/>
      <c r="AB19" s="1551"/>
      <c r="AC19" s="1551"/>
      <c r="AD19" s="1551"/>
      <c r="AE19" s="1551"/>
      <c r="AF19" s="1551"/>
      <c r="AG19" s="1551"/>
      <c r="AH19" s="1551"/>
      <c r="AI19" s="1551"/>
      <c r="AJ19" s="1552"/>
      <c r="AL19" s="1543"/>
      <c r="AM19" s="1541"/>
      <c r="AN19" s="1541"/>
      <c r="AO19" s="1541"/>
      <c r="AP19" s="1541"/>
      <c r="AQ19" s="1541"/>
      <c r="AR19" s="1542"/>
      <c r="AT19" s="1508"/>
      <c r="AU19" s="1509"/>
      <c r="AV19" s="1509"/>
      <c r="AW19" s="1509"/>
      <c r="AX19" s="1510"/>
    </row>
    <row r="20" spans="1:50" s="3" customFormat="1" ht="12.75" customHeight="1">
      <c r="A20" s="21"/>
      <c r="C20" s="42"/>
      <c r="D20" s="45" t="s">
        <v>1039</v>
      </c>
      <c r="E20" s="777" t="s">
        <v>99</v>
      </c>
      <c r="F20" s="50" t="s">
        <v>601</v>
      </c>
      <c r="G20" s="46">
        <v>207524</v>
      </c>
      <c r="H20" s="46">
        <f>I20-G20</f>
        <v>74868</v>
      </c>
      <c r="I20" s="87">
        <f>'VC.00 销售费用BKD'!E36</f>
        <v>282392</v>
      </c>
      <c r="J20" s="843"/>
      <c r="M20" s="84"/>
      <c r="N20" s="84"/>
      <c r="O20" s="84"/>
      <c r="P20" s="84"/>
      <c r="Q20" s="84"/>
      <c r="R20" s="84"/>
      <c r="S20" s="84"/>
      <c r="T20" s="84"/>
      <c r="U20" s="233"/>
      <c r="V20" s="84"/>
      <c r="W20" s="1550"/>
      <c r="X20" s="1551"/>
      <c r="Y20" s="1551"/>
      <c r="Z20" s="1551"/>
      <c r="AA20" s="1551"/>
      <c r="AB20" s="1551"/>
      <c r="AC20" s="1551"/>
      <c r="AD20" s="1551"/>
      <c r="AE20" s="1551"/>
      <c r="AF20" s="1551"/>
      <c r="AG20" s="1551"/>
      <c r="AH20" s="1551"/>
      <c r="AI20" s="1551"/>
      <c r="AJ20" s="1552"/>
      <c r="AL20" s="1543"/>
      <c r="AM20" s="1541"/>
      <c r="AN20" s="1541"/>
      <c r="AO20" s="1541"/>
      <c r="AP20" s="1541"/>
      <c r="AQ20" s="1541"/>
      <c r="AR20" s="1542"/>
      <c r="AT20" s="1508"/>
      <c r="AU20" s="1509"/>
      <c r="AV20" s="1509"/>
      <c r="AW20" s="1509"/>
      <c r="AX20" s="1510"/>
    </row>
    <row r="21" spans="1:50" s="3" customFormat="1" ht="32.450000000000003" customHeight="1">
      <c r="A21" s="21"/>
      <c r="C21" s="42"/>
      <c r="D21" s="45" t="s">
        <v>1039</v>
      </c>
      <c r="E21" s="777" t="s">
        <v>100</v>
      </c>
      <c r="F21" s="47" t="s">
        <v>601</v>
      </c>
      <c r="G21" s="46">
        <v>1091108.1599999999</v>
      </c>
      <c r="H21" s="46">
        <f t="shared" ref="H21:H28" si="0">I21-G21</f>
        <v>347101.02</v>
      </c>
      <c r="I21" s="87">
        <f>'VD.00 管理费用BKD'!E32+'VD.00 管理费用BKD'!E37+'VD.00 管理费用BKD'!E50+'VD.00 管理费用BKD'!E57+'VD.00 管理费用BKD'!E61</f>
        <v>1438209.18</v>
      </c>
      <c r="J21" s="843"/>
      <c r="M21" s="84"/>
      <c r="N21" s="84"/>
      <c r="O21" s="84"/>
      <c r="P21" s="84"/>
      <c r="Q21" s="84"/>
      <c r="R21" s="84"/>
      <c r="S21" s="84"/>
      <c r="T21" s="84"/>
      <c r="U21" s="233"/>
      <c r="V21" s="84"/>
      <c r="W21" s="1550"/>
      <c r="X21" s="1551"/>
      <c r="Y21" s="1551"/>
      <c r="Z21" s="1551"/>
      <c r="AA21" s="1551"/>
      <c r="AB21" s="1551"/>
      <c r="AC21" s="1551"/>
      <c r="AD21" s="1551"/>
      <c r="AE21" s="1551"/>
      <c r="AF21" s="1551"/>
      <c r="AG21" s="1551"/>
      <c r="AH21" s="1551"/>
      <c r="AI21" s="1551"/>
      <c r="AJ21" s="1552"/>
      <c r="AL21" s="1543"/>
      <c r="AM21" s="1541"/>
      <c r="AN21" s="1541"/>
      <c r="AO21" s="1541"/>
      <c r="AP21" s="1541"/>
      <c r="AQ21" s="1541"/>
      <c r="AR21" s="1542"/>
      <c r="AT21" s="1508"/>
      <c r="AU21" s="1509"/>
      <c r="AV21" s="1509"/>
      <c r="AW21" s="1509"/>
      <c r="AX21" s="1510"/>
    </row>
    <row r="22" spans="1:50" s="3" customFormat="1" ht="12.75" customHeight="1">
      <c r="A22" s="21"/>
      <c r="C22" s="42"/>
      <c r="D22" s="45" t="s">
        <v>1040</v>
      </c>
      <c r="E22" s="777" t="s">
        <v>100</v>
      </c>
      <c r="F22" s="47" t="s">
        <v>1041</v>
      </c>
      <c r="G22" s="46">
        <v>187238.91</v>
      </c>
      <c r="H22" s="46">
        <f t="shared" si="0"/>
        <v>62028.389999999985</v>
      </c>
      <c r="I22" s="87">
        <f>'VD.00 管理费用BKD'!E36+'VD.00 管理费用BKD'!E66</f>
        <v>249267.3</v>
      </c>
      <c r="J22" s="843"/>
      <c r="M22" s="84"/>
      <c r="N22" s="84"/>
      <c r="O22" s="84"/>
      <c r="P22" s="84"/>
      <c r="Q22" s="84"/>
      <c r="R22" s="84"/>
      <c r="S22" s="84"/>
      <c r="T22" s="84"/>
      <c r="U22" s="233"/>
      <c r="V22" s="84"/>
      <c r="W22" s="1550"/>
      <c r="X22" s="1551"/>
      <c r="Y22" s="1551"/>
      <c r="Z22" s="1551"/>
      <c r="AA22" s="1551"/>
      <c r="AB22" s="1551"/>
      <c r="AC22" s="1551"/>
      <c r="AD22" s="1551"/>
      <c r="AE22" s="1551"/>
      <c r="AF22" s="1551"/>
      <c r="AG22" s="1551"/>
      <c r="AH22" s="1551"/>
      <c r="AI22" s="1551"/>
      <c r="AJ22" s="1552"/>
      <c r="AL22" s="844"/>
      <c r="AM22" s="781"/>
      <c r="AN22" s="781"/>
      <c r="AO22" s="781"/>
      <c r="AP22" s="781"/>
      <c r="AQ22" s="781"/>
      <c r="AR22" s="779"/>
      <c r="AT22" s="1508"/>
      <c r="AU22" s="1509"/>
      <c r="AV22" s="1509"/>
      <c r="AW22" s="1509"/>
      <c r="AX22" s="1510"/>
    </row>
    <row r="23" spans="1:50" s="3" customFormat="1" ht="12.75" customHeight="1">
      <c r="A23" s="21"/>
      <c r="C23" s="42"/>
      <c r="D23" s="45" t="s">
        <v>1042</v>
      </c>
      <c r="E23" s="777" t="s">
        <v>99</v>
      </c>
      <c r="F23" s="47" t="s">
        <v>1043</v>
      </c>
      <c r="G23" s="46">
        <v>2301885.77</v>
      </c>
      <c r="H23" s="46">
        <f t="shared" si="0"/>
        <v>772350.14000000013</v>
      </c>
      <c r="I23" s="87">
        <f>'VC.00 销售费用BKD'!C64</f>
        <v>3074235.91</v>
      </c>
      <c r="J23" s="843"/>
      <c r="M23" s="84"/>
      <c r="N23" s="84"/>
      <c r="O23" s="84"/>
      <c r="P23" s="84"/>
      <c r="Q23" s="84"/>
      <c r="R23" s="84"/>
      <c r="S23" s="84"/>
      <c r="T23" s="84"/>
      <c r="U23" s="233"/>
      <c r="V23" s="84"/>
      <c r="W23" s="1550"/>
      <c r="X23" s="1551"/>
      <c r="Y23" s="1551"/>
      <c r="Z23" s="1551"/>
      <c r="AA23" s="1551"/>
      <c r="AB23" s="1551"/>
      <c r="AC23" s="1551"/>
      <c r="AD23" s="1551"/>
      <c r="AE23" s="1551"/>
      <c r="AF23" s="1551"/>
      <c r="AG23" s="1551"/>
      <c r="AH23" s="1551"/>
      <c r="AI23" s="1551"/>
      <c r="AJ23" s="1552"/>
      <c r="AL23" s="844"/>
      <c r="AM23" s="781"/>
      <c r="AN23" s="781"/>
      <c r="AO23" s="781"/>
      <c r="AP23" s="781"/>
      <c r="AQ23" s="781"/>
      <c r="AR23" s="779"/>
      <c r="AT23" s="1508"/>
      <c r="AU23" s="1509"/>
      <c r="AV23" s="1509"/>
      <c r="AW23" s="1509"/>
      <c r="AX23" s="1510"/>
    </row>
    <row r="24" spans="1:50" s="3" customFormat="1" ht="12.75" customHeight="1">
      <c r="A24" s="21"/>
      <c r="C24" s="42"/>
      <c r="D24" s="45" t="s">
        <v>1042</v>
      </c>
      <c r="E24" s="777" t="s">
        <v>100</v>
      </c>
      <c r="F24" s="47" t="s">
        <v>1043</v>
      </c>
      <c r="G24" s="46">
        <v>2596627.67</v>
      </c>
      <c r="H24" s="46">
        <f t="shared" si="0"/>
        <v>1048694.1600000001</v>
      </c>
      <c r="I24" s="87">
        <f>'VD.00 管理费用BKD'!E31+'VD.00 管理费用BKD'!E34+'VD.00 管理费用BKD'!E38+'VD.00 管理费用BKD'!E40+'VD.00 管理费用BKD'!E47+'VD.00 管理费用BKD'!E65</f>
        <v>3645321.83</v>
      </c>
      <c r="J24" s="843"/>
      <c r="M24" s="84"/>
      <c r="N24" s="84"/>
      <c r="O24" s="84"/>
      <c r="P24" s="84"/>
      <c r="Q24" s="84"/>
      <c r="R24" s="84"/>
      <c r="S24" s="84"/>
      <c r="T24" s="84"/>
      <c r="U24" s="233"/>
      <c r="V24" s="84"/>
      <c r="W24" s="1550"/>
      <c r="X24" s="1551"/>
      <c r="Y24" s="1551"/>
      <c r="Z24" s="1551"/>
      <c r="AA24" s="1551"/>
      <c r="AB24" s="1551"/>
      <c r="AC24" s="1551"/>
      <c r="AD24" s="1551"/>
      <c r="AE24" s="1551"/>
      <c r="AF24" s="1551"/>
      <c r="AG24" s="1551"/>
      <c r="AH24" s="1551"/>
      <c r="AI24" s="1551"/>
      <c r="AJ24" s="1552"/>
      <c r="AL24" s="780"/>
      <c r="AM24" s="781"/>
      <c r="AN24" s="781"/>
      <c r="AO24" s="781"/>
      <c r="AP24" s="781"/>
      <c r="AQ24" s="781"/>
      <c r="AR24" s="779"/>
      <c r="AT24" s="1508"/>
      <c r="AU24" s="1509"/>
      <c r="AV24" s="1509"/>
      <c r="AW24" s="1509"/>
      <c r="AX24" s="1510"/>
    </row>
    <row r="25" spans="1:50" s="3" customFormat="1" ht="12.75" customHeight="1">
      <c r="A25" s="21"/>
      <c r="C25" s="42"/>
      <c r="D25" s="45" t="s">
        <v>1044</v>
      </c>
      <c r="E25" s="777" t="s">
        <v>99</v>
      </c>
      <c r="F25" s="47" t="s">
        <v>1045</v>
      </c>
      <c r="G25" s="46">
        <v>200619.03</v>
      </c>
      <c r="H25" s="46">
        <f t="shared" si="0"/>
        <v>66766.74000000002</v>
      </c>
      <c r="I25" s="87">
        <f>'VC.00 销售费用BKD'!E37</f>
        <v>267385.77</v>
      </c>
      <c r="J25" s="843"/>
      <c r="M25" s="84"/>
      <c r="N25" s="84"/>
      <c r="O25" s="84"/>
      <c r="P25" s="84"/>
      <c r="Q25" s="84"/>
      <c r="R25" s="84"/>
      <c r="S25" s="84"/>
      <c r="T25" s="84"/>
      <c r="U25" s="233"/>
      <c r="V25" s="84"/>
      <c r="W25" s="1550"/>
      <c r="X25" s="1551"/>
      <c r="Y25" s="1551"/>
      <c r="Z25" s="1551"/>
      <c r="AA25" s="1551"/>
      <c r="AB25" s="1551"/>
      <c r="AC25" s="1551"/>
      <c r="AD25" s="1551"/>
      <c r="AE25" s="1551"/>
      <c r="AF25" s="1551"/>
      <c r="AG25" s="1551"/>
      <c r="AH25" s="1551"/>
      <c r="AI25" s="1551"/>
      <c r="AJ25" s="1552"/>
      <c r="AL25" s="1543"/>
      <c r="AM25" s="1541"/>
      <c r="AN25" s="1541"/>
      <c r="AO25" s="1541"/>
      <c r="AP25" s="1541"/>
      <c r="AQ25" s="1541"/>
      <c r="AR25" s="1542"/>
      <c r="AT25" s="1508"/>
      <c r="AU25" s="1509"/>
      <c r="AV25" s="1509"/>
      <c r="AW25" s="1509"/>
      <c r="AX25" s="1510"/>
    </row>
    <row r="26" spans="1:50" s="3" customFormat="1" ht="12.75" customHeight="1">
      <c r="A26" s="21"/>
      <c r="C26" s="42"/>
      <c r="D26" s="45" t="s">
        <v>1046</v>
      </c>
      <c r="E26" s="777" t="s">
        <v>1047</v>
      </c>
      <c r="F26" s="47" t="s">
        <v>1048</v>
      </c>
      <c r="G26" s="46">
        <v>849056.6</v>
      </c>
      <c r="H26" s="46">
        <f t="shared" si="0"/>
        <v>283018.86</v>
      </c>
      <c r="I26" s="87">
        <f>'VC.00 销售费用BKD'!E32</f>
        <v>1132075.46</v>
      </c>
      <c r="J26" s="843"/>
      <c r="M26" s="84"/>
      <c r="N26" s="84"/>
      <c r="O26" s="84"/>
      <c r="P26" s="84"/>
      <c r="Q26" s="84"/>
      <c r="R26" s="84"/>
      <c r="S26" s="84"/>
      <c r="T26" s="84"/>
      <c r="U26" s="233"/>
      <c r="V26" s="84"/>
      <c r="W26" s="1550"/>
      <c r="X26" s="1551"/>
      <c r="Y26" s="1551"/>
      <c r="Z26" s="1551"/>
      <c r="AA26" s="1551"/>
      <c r="AB26" s="1551"/>
      <c r="AC26" s="1551"/>
      <c r="AD26" s="1551"/>
      <c r="AE26" s="1551"/>
      <c r="AF26" s="1551"/>
      <c r="AG26" s="1551"/>
      <c r="AH26" s="1551"/>
      <c r="AI26" s="1551"/>
      <c r="AJ26" s="1552"/>
      <c r="AL26" s="1543"/>
      <c r="AM26" s="1541"/>
      <c r="AN26" s="1541"/>
      <c r="AO26" s="1541"/>
      <c r="AP26" s="1541"/>
      <c r="AQ26" s="1541"/>
      <c r="AR26" s="1542"/>
      <c r="AT26" s="1508"/>
      <c r="AU26" s="1509"/>
      <c r="AV26" s="1509"/>
      <c r="AW26" s="1509"/>
      <c r="AX26" s="1510"/>
    </row>
    <row r="27" spans="1:50" s="3" customFormat="1" ht="12.75" customHeight="1">
      <c r="A27" s="21"/>
      <c r="C27" s="42"/>
      <c r="D27" s="45" t="s">
        <v>1049</v>
      </c>
      <c r="E27" s="777" t="s">
        <v>100</v>
      </c>
      <c r="F27" s="47" t="s">
        <v>610</v>
      </c>
      <c r="G27" s="48">
        <v>233180</v>
      </c>
      <c r="H27" s="46">
        <f t="shared" si="0"/>
        <v>100000</v>
      </c>
      <c r="I27" s="87">
        <f>'VD.00 管理费用BKD'!E35</f>
        <v>333180</v>
      </c>
      <c r="J27" s="843"/>
      <c r="M27" s="84"/>
      <c r="N27" s="84"/>
      <c r="O27" s="84"/>
      <c r="P27" s="84"/>
      <c r="Q27" s="84"/>
      <c r="R27" s="84"/>
      <c r="S27" s="84"/>
      <c r="T27" s="84"/>
      <c r="U27" s="233"/>
      <c r="V27" s="84"/>
      <c r="W27" s="1550"/>
      <c r="X27" s="1551"/>
      <c r="Y27" s="1551"/>
      <c r="Z27" s="1551"/>
      <c r="AA27" s="1551"/>
      <c r="AB27" s="1551"/>
      <c r="AC27" s="1551"/>
      <c r="AD27" s="1551"/>
      <c r="AE27" s="1551"/>
      <c r="AF27" s="1551"/>
      <c r="AG27" s="1551"/>
      <c r="AH27" s="1551"/>
      <c r="AI27" s="1551"/>
      <c r="AJ27" s="1552"/>
      <c r="AL27" s="1543"/>
      <c r="AM27" s="1541"/>
      <c r="AN27" s="1541"/>
      <c r="AO27" s="1541"/>
      <c r="AP27" s="1541"/>
      <c r="AQ27" s="1541"/>
      <c r="AR27" s="1542"/>
      <c r="AT27" s="1508"/>
      <c r="AU27" s="1509"/>
      <c r="AV27" s="1509"/>
      <c r="AW27" s="1509"/>
      <c r="AX27" s="1510"/>
    </row>
    <row r="28" spans="1:50" s="3" customFormat="1" ht="12.75" customHeight="1">
      <c r="A28" s="21"/>
      <c r="C28" s="42"/>
      <c r="D28" s="49" t="s">
        <v>1050</v>
      </c>
      <c r="E28" s="777" t="s">
        <v>1051</v>
      </c>
      <c r="F28" s="50" t="s">
        <v>1052</v>
      </c>
      <c r="G28" s="48">
        <v>-983656.66</v>
      </c>
      <c r="H28" s="46">
        <f t="shared" si="0"/>
        <v>-109569.71000000008</v>
      </c>
      <c r="I28" s="87">
        <v>-1093226.3700000001</v>
      </c>
      <c r="J28" s="843"/>
      <c r="M28" s="84"/>
      <c r="N28" s="84"/>
      <c r="O28" s="84"/>
      <c r="P28" s="84"/>
      <c r="Q28" s="84"/>
      <c r="R28" s="84"/>
      <c r="S28" s="84"/>
      <c r="T28" s="84"/>
      <c r="U28" s="233"/>
      <c r="V28" s="84"/>
      <c r="W28" s="1550"/>
      <c r="X28" s="1551"/>
      <c r="Y28" s="1551"/>
      <c r="Z28" s="1551"/>
      <c r="AA28" s="1551"/>
      <c r="AB28" s="1551"/>
      <c r="AC28" s="1551"/>
      <c r="AD28" s="1551"/>
      <c r="AE28" s="1551"/>
      <c r="AF28" s="1551"/>
      <c r="AG28" s="1551"/>
      <c r="AH28" s="1551"/>
      <c r="AI28" s="1551"/>
      <c r="AJ28" s="1552"/>
      <c r="AL28" s="1543"/>
      <c r="AM28" s="1541"/>
      <c r="AN28" s="1541"/>
      <c r="AO28" s="1541"/>
      <c r="AP28" s="1541"/>
      <c r="AQ28" s="1541"/>
      <c r="AR28" s="1542"/>
      <c r="AT28" s="1508"/>
      <c r="AU28" s="1509"/>
      <c r="AV28" s="1509"/>
      <c r="AW28" s="1509"/>
      <c r="AX28" s="1510"/>
    </row>
    <row r="29" spans="1:50" s="3" customFormat="1" ht="12.75" customHeight="1">
      <c r="A29" s="21"/>
      <c r="C29" s="42"/>
      <c r="D29" s="51"/>
      <c r="E29" s="41"/>
      <c r="F29" s="22"/>
      <c r="G29" s="33"/>
      <c r="J29" s="86"/>
      <c r="M29" s="84"/>
      <c r="N29" s="84"/>
      <c r="O29" s="84"/>
      <c r="P29" s="84"/>
      <c r="Q29" s="84"/>
      <c r="R29" s="84"/>
      <c r="S29" s="84"/>
      <c r="T29" s="84"/>
      <c r="U29" s="233"/>
      <c r="V29" s="84"/>
      <c r="W29" s="1550"/>
      <c r="X29" s="1551"/>
      <c r="Y29" s="1551"/>
      <c r="Z29" s="1551"/>
      <c r="AA29" s="1551"/>
      <c r="AB29" s="1551"/>
      <c r="AC29" s="1551"/>
      <c r="AD29" s="1551"/>
      <c r="AE29" s="1551"/>
      <c r="AF29" s="1551"/>
      <c r="AG29" s="1551"/>
      <c r="AH29" s="1551"/>
      <c r="AI29" s="1551"/>
      <c r="AJ29" s="1552"/>
      <c r="AL29" s="1543"/>
      <c r="AM29" s="1541"/>
      <c r="AN29" s="1541"/>
      <c r="AO29" s="1541"/>
      <c r="AP29" s="1541"/>
      <c r="AQ29" s="1541"/>
      <c r="AR29" s="1542"/>
      <c r="AT29" s="1508"/>
      <c r="AU29" s="1509"/>
      <c r="AV29" s="1509"/>
      <c r="AW29" s="1509"/>
      <c r="AX29" s="1510"/>
    </row>
    <row r="30" spans="1:50" s="3" customFormat="1" ht="15" thickBot="1">
      <c r="A30" s="21"/>
      <c r="C30" s="42"/>
      <c r="D30" s="33" t="s">
        <v>734</v>
      </c>
      <c r="E30" s="41"/>
      <c r="G30" s="984">
        <f>SUM(G20:G28)</f>
        <v>6683583.4799999995</v>
      </c>
      <c r="H30" s="984">
        <f>SUM(H20:H28)</f>
        <v>2645257.6000000006</v>
      </c>
      <c r="I30" s="984">
        <f>SUM(I20:I28)</f>
        <v>9328841.0799999982</v>
      </c>
      <c r="J30" s="86"/>
      <c r="M30" s="84"/>
      <c r="N30" s="84"/>
      <c r="O30" s="84"/>
      <c r="P30" s="84"/>
      <c r="Q30" s="84"/>
      <c r="R30" s="84"/>
      <c r="S30" s="84"/>
      <c r="T30" s="84"/>
      <c r="U30" s="233"/>
      <c r="V30" s="84"/>
      <c r="W30" s="1553"/>
      <c r="X30" s="1554"/>
      <c r="Y30" s="1554"/>
      <c r="Z30" s="1554"/>
      <c r="AA30" s="1554"/>
      <c r="AB30" s="1554"/>
      <c r="AC30" s="1554"/>
      <c r="AD30" s="1554"/>
      <c r="AE30" s="1554"/>
      <c r="AF30" s="1554"/>
      <c r="AG30" s="1554"/>
      <c r="AH30" s="1554"/>
      <c r="AI30" s="1554"/>
      <c r="AJ30" s="1555"/>
      <c r="AL30" s="1544"/>
      <c r="AM30" s="1545"/>
      <c r="AN30" s="1545"/>
      <c r="AO30" s="1545"/>
      <c r="AP30" s="1545"/>
      <c r="AQ30" s="1545"/>
      <c r="AR30" s="1546"/>
      <c r="AT30" s="1508"/>
      <c r="AU30" s="1509"/>
      <c r="AV30" s="1509"/>
      <c r="AW30" s="1509"/>
      <c r="AX30" s="1510"/>
    </row>
    <row r="31" spans="1:50" s="3" customFormat="1" ht="13.5" customHeight="1" thickTop="1">
      <c r="A31" s="21"/>
      <c r="C31" s="42"/>
      <c r="D31" s="33"/>
      <c r="F31" s="52"/>
      <c r="G31" s="35" t="s">
        <v>392</v>
      </c>
      <c r="H31" s="35" t="s">
        <v>392</v>
      </c>
      <c r="I31" s="35" t="s">
        <v>392</v>
      </c>
      <c r="J31" s="86"/>
      <c r="M31" s="84"/>
      <c r="N31" s="84"/>
      <c r="O31" s="84"/>
      <c r="P31" s="84"/>
      <c r="Q31" s="84"/>
      <c r="R31" s="84"/>
      <c r="S31" s="84"/>
      <c r="T31" s="84"/>
      <c r="U31" s="233"/>
      <c r="V31" s="84"/>
      <c r="W31" s="783"/>
      <c r="X31" s="783"/>
      <c r="Y31" s="783"/>
      <c r="Z31" s="783"/>
      <c r="AA31" s="783"/>
      <c r="AB31" s="783"/>
      <c r="AC31" s="783"/>
      <c r="AD31" s="783"/>
      <c r="AE31" s="783"/>
      <c r="AF31" s="783"/>
      <c r="AG31" s="783"/>
      <c r="AH31" s="783"/>
      <c r="AI31" s="783"/>
      <c r="AJ31" s="783"/>
      <c r="AL31" s="782"/>
      <c r="AM31" s="782"/>
      <c r="AN31" s="782"/>
      <c r="AO31" s="782"/>
      <c r="AP31" s="782"/>
      <c r="AQ31" s="782"/>
      <c r="AR31" s="782"/>
      <c r="AT31" s="1508"/>
      <c r="AU31" s="1509"/>
      <c r="AV31" s="1509"/>
      <c r="AW31" s="1509"/>
      <c r="AX31" s="1510"/>
    </row>
    <row r="32" spans="1:50" s="3" customFormat="1" ht="15" thickBot="1">
      <c r="A32" s="21"/>
      <c r="C32" s="31"/>
      <c r="D32" s="53" t="s">
        <v>1053</v>
      </c>
      <c r="F32" s="54"/>
      <c r="G32" s="984">
        <f>F14-G30</f>
        <v>3503540.9300000006</v>
      </c>
      <c r="H32" s="984">
        <f>G14-H30</f>
        <v>819062.21999999788</v>
      </c>
      <c r="I32" s="984">
        <f>H14-I30</f>
        <v>4322603.1500000004</v>
      </c>
      <c r="J32" s="86"/>
      <c r="M32" s="84"/>
      <c r="N32" s="84"/>
      <c r="O32" s="84"/>
      <c r="P32" s="84"/>
      <c r="Q32" s="84"/>
      <c r="R32" s="84"/>
      <c r="S32" s="84"/>
      <c r="T32" s="84"/>
      <c r="U32" s="233"/>
      <c r="V32" s="84"/>
      <c r="W32" s="783"/>
      <c r="X32" s="783"/>
      <c r="Y32" s="783"/>
      <c r="Z32" s="783"/>
      <c r="AA32" s="783"/>
      <c r="AB32" s="783"/>
      <c r="AC32" s="783"/>
      <c r="AD32" s="783"/>
      <c r="AE32" s="783"/>
      <c r="AF32" s="783"/>
      <c r="AG32" s="783"/>
      <c r="AH32" s="783"/>
      <c r="AI32" s="783"/>
      <c r="AJ32" s="783"/>
      <c r="AL32" s="782"/>
      <c r="AM32" s="782"/>
      <c r="AN32" s="782"/>
      <c r="AO32" s="782"/>
      <c r="AP32" s="782"/>
      <c r="AQ32" s="782"/>
      <c r="AR32" s="782"/>
      <c r="AT32" s="1511"/>
      <c r="AU32" s="1512"/>
      <c r="AV32" s="1512"/>
      <c r="AW32" s="1512"/>
      <c r="AX32" s="1513"/>
    </row>
    <row r="33" spans="1:44" s="3" customFormat="1" ht="25.5" customHeight="1" thickTop="1">
      <c r="A33" s="21"/>
      <c r="C33" s="42"/>
      <c r="D33" s="33"/>
      <c r="E33" s="33"/>
      <c r="F33" s="33"/>
      <c r="J33" s="86"/>
      <c r="M33" s="84"/>
      <c r="N33" s="84"/>
      <c r="O33" s="84"/>
      <c r="P33" s="84"/>
      <c r="Q33" s="84"/>
      <c r="R33" s="84"/>
      <c r="S33" s="84"/>
      <c r="T33" s="84"/>
      <c r="U33" s="233"/>
      <c r="V33" s="84"/>
      <c r="W33" s="783"/>
      <c r="X33" s="783"/>
      <c r="Y33" s="783"/>
      <c r="Z33" s="783"/>
      <c r="AA33" s="783"/>
      <c r="AB33" s="783"/>
      <c r="AC33" s="783"/>
      <c r="AD33" s="783"/>
      <c r="AE33" s="783"/>
      <c r="AF33" s="783"/>
      <c r="AG33" s="783"/>
      <c r="AH33" s="783"/>
      <c r="AI33" s="783"/>
      <c r="AJ33" s="783"/>
      <c r="AL33" s="782"/>
      <c r="AM33" s="782"/>
      <c r="AN33" s="782"/>
      <c r="AO33" s="782"/>
      <c r="AP33" s="782"/>
      <c r="AQ33" s="782"/>
      <c r="AR33" s="782"/>
    </row>
    <row r="34" spans="1:44" s="3" customFormat="1" ht="12.75" customHeight="1">
      <c r="A34" s="21"/>
      <c r="C34" s="42"/>
      <c r="D34" s="33"/>
      <c r="E34" s="33"/>
      <c r="F34" s="33"/>
      <c r="J34" s="86"/>
      <c r="M34" s="84"/>
      <c r="N34" s="84"/>
      <c r="O34" s="84"/>
      <c r="P34" s="84"/>
      <c r="Q34" s="84"/>
      <c r="R34" s="84"/>
      <c r="S34" s="84"/>
      <c r="T34" s="84"/>
      <c r="U34" s="233"/>
      <c r="V34" s="84"/>
      <c r="W34" s="783"/>
      <c r="X34" s="783"/>
      <c r="Y34" s="783"/>
      <c r="Z34" s="783"/>
      <c r="AA34" s="783"/>
      <c r="AB34" s="783"/>
      <c r="AC34" s="783"/>
      <c r="AD34" s="783"/>
      <c r="AE34" s="783"/>
      <c r="AF34" s="783"/>
      <c r="AG34" s="783"/>
      <c r="AH34" s="783"/>
      <c r="AI34" s="783"/>
      <c r="AJ34" s="783"/>
      <c r="AL34" s="782"/>
      <c r="AM34" s="782"/>
      <c r="AN34" s="782"/>
      <c r="AO34" s="782"/>
      <c r="AP34" s="782"/>
      <c r="AQ34" s="782"/>
      <c r="AR34" s="782"/>
    </row>
    <row r="35" spans="1:44" s="3" customFormat="1" ht="38.25" customHeight="1">
      <c r="A35" s="21"/>
      <c r="C35" s="42"/>
      <c r="D35" s="33"/>
      <c r="E35" s="34" t="s">
        <v>1030</v>
      </c>
      <c r="F35" s="34" t="s">
        <v>1031</v>
      </c>
      <c r="G35" s="34" t="s">
        <v>1054</v>
      </c>
      <c r="H35" s="34" t="s">
        <v>1055</v>
      </c>
      <c r="I35" s="34" t="s">
        <v>1056</v>
      </c>
      <c r="J35" s="88" t="s">
        <v>1057</v>
      </c>
      <c r="M35" s="84"/>
      <c r="N35" s="84"/>
      <c r="O35" s="84"/>
      <c r="P35" s="84"/>
      <c r="Q35" s="84"/>
      <c r="R35" s="84"/>
      <c r="S35" s="84"/>
      <c r="T35" s="84"/>
      <c r="U35" s="233"/>
      <c r="V35" s="84"/>
      <c r="W35" s="783"/>
      <c r="X35" s="783"/>
      <c r="Y35" s="783"/>
      <c r="Z35" s="783"/>
      <c r="AA35" s="783"/>
      <c r="AB35" s="783"/>
      <c r="AC35" s="783"/>
      <c r="AD35" s="783"/>
      <c r="AE35" s="783"/>
      <c r="AF35" s="783"/>
      <c r="AG35" s="783"/>
      <c r="AH35" s="783"/>
      <c r="AI35" s="783"/>
      <c r="AJ35" s="783"/>
      <c r="AL35" s="782"/>
      <c r="AM35" s="782"/>
      <c r="AN35" s="782"/>
      <c r="AO35" s="782"/>
      <c r="AP35" s="782"/>
      <c r="AQ35" s="782"/>
      <c r="AR35" s="782"/>
    </row>
    <row r="36" spans="1:44" s="3" customFormat="1" ht="14.45">
      <c r="A36" s="21"/>
      <c r="C36" s="31">
        <v>2</v>
      </c>
      <c r="D36" s="55" t="s">
        <v>1058</v>
      </c>
      <c r="E36" s="1514" t="s">
        <v>1059</v>
      </c>
      <c r="F36" s="1514"/>
      <c r="G36" s="1514" t="s">
        <v>1060</v>
      </c>
      <c r="H36" s="1514"/>
      <c r="I36" s="1514" t="s">
        <v>511</v>
      </c>
      <c r="J36" s="1515"/>
      <c r="M36" s="84"/>
      <c r="N36" s="84"/>
      <c r="O36" s="84"/>
      <c r="P36" s="84"/>
      <c r="Q36" s="84"/>
      <c r="R36" s="84"/>
      <c r="S36" s="84"/>
      <c r="T36" s="84"/>
      <c r="U36" s="233"/>
      <c r="V36" s="84"/>
      <c r="W36" s="783"/>
      <c r="X36" s="783"/>
      <c r="Y36" s="783"/>
      <c r="Z36" s="783"/>
      <c r="AA36" s="783"/>
      <c r="AB36" s="783"/>
      <c r="AC36" s="783"/>
      <c r="AD36" s="783"/>
      <c r="AE36" s="783"/>
      <c r="AF36" s="783"/>
      <c r="AG36" s="783"/>
      <c r="AH36" s="783"/>
      <c r="AI36" s="783"/>
      <c r="AJ36" s="783"/>
      <c r="AL36" s="782"/>
      <c r="AM36" s="782"/>
      <c r="AN36" s="782"/>
      <c r="AO36" s="782"/>
      <c r="AP36" s="782"/>
      <c r="AQ36" s="782"/>
      <c r="AR36" s="782"/>
    </row>
    <row r="37" spans="1:44" s="3" customFormat="1" ht="14.45">
      <c r="A37" s="21"/>
      <c r="C37" s="42"/>
      <c r="E37" s="56" t="s">
        <v>1061</v>
      </c>
      <c r="F37" s="56" t="s">
        <v>713</v>
      </c>
      <c r="G37" s="56" t="s">
        <v>1061</v>
      </c>
      <c r="H37" s="56" t="s">
        <v>713</v>
      </c>
      <c r="I37" s="56" t="s">
        <v>1061</v>
      </c>
      <c r="J37" s="89" t="s">
        <v>713</v>
      </c>
      <c r="M37" s="84"/>
      <c r="N37" s="84"/>
      <c r="O37" s="84"/>
      <c r="P37" s="84"/>
      <c r="Q37" s="84"/>
      <c r="R37" s="84"/>
      <c r="S37" s="84"/>
      <c r="T37" s="84"/>
      <c r="U37" s="233"/>
      <c r="V37" s="84"/>
      <c r="W37" s="783"/>
      <c r="X37" s="783"/>
      <c r="Y37" s="783"/>
      <c r="Z37" s="783"/>
      <c r="AA37" s="783"/>
      <c r="AB37" s="783"/>
      <c r="AC37" s="783"/>
      <c r="AD37" s="783"/>
      <c r="AE37" s="783"/>
      <c r="AF37" s="783"/>
      <c r="AG37" s="783"/>
      <c r="AH37" s="783"/>
      <c r="AI37" s="783"/>
      <c r="AJ37" s="783"/>
      <c r="AL37" s="782"/>
      <c r="AM37" s="782"/>
      <c r="AN37" s="782"/>
      <c r="AO37" s="782"/>
      <c r="AP37" s="782"/>
      <c r="AQ37" s="782"/>
      <c r="AR37" s="782"/>
    </row>
    <row r="38" spans="1:44" s="3" customFormat="1" ht="38.25" customHeight="1">
      <c r="A38" s="21"/>
      <c r="C38" s="42"/>
      <c r="D38" s="1017" t="s">
        <v>738</v>
      </c>
      <c r="E38" s="57">
        <v>0</v>
      </c>
      <c r="F38" s="57">
        <v>0</v>
      </c>
      <c r="G38" s="57">
        <v>0</v>
      </c>
      <c r="H38" s="57">
        <v>0</v>
      </c>
      <c r="I38" s="90">
        <f>G38+E38</f>
        <v>0</v>
      </c>
      <c r="J38" s="91">
        <f>H38+F38</f>
        <v>0</v>
      </c>
      <c r="M38" s="84"/>
      <c r="N38" s="84"/>
      <c r="O38" s="84"/>
      <c r="P38" s="84"/>
      <c r="Q38" s="84"/>
      <c r="R38" s="84"/>
      <c r="S38" s="84"/>
      <c r="T38" s="84"/>
      <c r="U38" s="233"/>
      <c r="V38" s="84"/>
      <c r="W38" s="783"/>
      <c r="X38" s="783"/>
      <c r="Y38" s="783"/>
      <c r="Z38" s="783"/>
      <c r="AA38" s="783"/>
      <c r="AB38" s="783"/>
      <c r="AC38" s="783"/>
      <c r="AD38" s="783"/>
      <c r="AE38" s="783"/>
      <c r="AF38" s="783"/>
      <c r="AG38" s="783"/>
      <c r="AH38" s="783"/>
      <c r="AI38" s="783"/>
      <c r="AJ38" s="783"/>
      <c r="AL38" s="782"/>
      <c r="AM38" s="782"/>
      <c r="AN38" s="782"/>
      <c r="AO38" s="782"/>
      <c r="AP38" s="782"/>
      <c r="AQ38" s="782"/>
      <c r="AR38" s="782"/>
    </row>
    <row r="39" spans="1:44" s="3" customFormat="1" ht="25.5" customHeight="1">
      <c r="A39" s="21"/>
      <c r="C39" s="42"/>
      <c r="D39" s="58"/>
      <c r="E39" s="59"/>
      <c r="F39" s="59"/>
      <c r="G39" s="59"/>
      <c r="H39" s="59"/>
      <c r="J39" s="86"/>
      <c r="M39" s="84"/>
      <c r="N39" s="84"/>
      <c r="O39" s="84"/>
      <c r="P39" s="84"/>
      <c r="Q39" s="84"/>
      <c r="R39" s="84"/>
      <c r="S39" s="84"/>
      <c r="T39" s="84"/>
      <c r="U39" s="233"/>
      <c r="V39" s="84"/>
      <c r="W39" s="783"/>
      <c r="X39" s="783"/>
      <c r="Y39" s="783"/>
      <c r="Z39" s="783"/>
      <c r="AA39" s="783"/>
      <c r="AB39" s="783"/>
      <c r="AC39" s="783"/>
      <c r="AD39" s="783"/>
      <c r="AE39" s="783"/>
      <c r="AF39" s="783"/>
      <c r="AG39" s="783"/>
      <c r="AH39" s="783"/>
      <c r="AI39" s="783"/>
      <c r="AJ39" s="783"/>
      <c r="AL39" s="782"/>
      <c r="AM39" s="782"/>
      <c r="AN39" s="782"/>
      <c r="AO39" s="782"/>
      <c r="AP39" s="782"/>
      <c r="AQ39" s="782"/>
      <c r="AR39" s="782"/>
    </row>
    <row r="40" spans="1:44" s="3" customFormat="1" ht="15" thickBot="1">
      <c r="A40" s="21"/>
      <c r="C40" s="42"/>
      <c r="D40" s="22" t="s">
        <v>1062</v>
      </c>
      <c r="E40" s="984">
        <f>SUM(E38:E38)</f>
        <v>0</v>
      </c>
      <c r="F40" s="984">
        <f>SUM(F38:F38)</f>
        <v>0</v>
      </c>
      <c r="G40" s="984">
        <f>SUM(G38:G38)</f>
        <v>0</v>
      </c>
      <c r="H40" s="984">
        <f>SUM(H38:H38)</f>
        <v>0</v>
      </c>
      <c r="I40" s="984">
        <f>E40+G40</f>
        <v>0</v>
      </c>
      <c r="J40" s="992">
        <f>H40+F40</f>
        <v>0</v>
      </c>
      <c r="M40" s="84"/>
      <c r="N40" s="84"/>
      <c r="O40" s="84"/>
      <c r="P40" s="84"/>
      <c r="Q40" s="84"/>
      <c r="R40" s="84"/>
      <c r="S40" s="84"/>
      <c r="T40" s="84"/>
      <c r="U40" s="233"/>
      <c r="V40" s="84"/>
      <c r="W40" s="783"/>
      <c r="X40" s="783"/>
      <c r="Y40" s="783"/>
      <c r="Z40" s="783"/>
      <c r="AA40" s="783"/>
      <c r="AB40" s="783"/>
      <c r="AC40" s="783"/>
      <c r="AD40" s="783"/>
      <c r="AE40" s="783"/>
      <c r="AF40" s="783"/>
      <c r="AG40" s="783"/>
      <c r="AH40" s="783"/>
      <c r="AI40" s="783"/>
      <c r="AJ40" s="783"/>
      <c r="AL40" s="782"/>
      <c r="AM40" s="782"/>
      <c r="AN40" s="782"/>
      <c r="AO40" s="782"/>
      <c r="AP40" s="782"/>
      <c r="AQ40" s="782"/>
      <c r="AR40" s="782"/>
    </row>
    <row r="41" spans="1:44" s="3" customFormat="1" ht="36.75" customHeight="1" thickTop="1">
      <c r="A41" s="21"/>
      <c r="C41" s="60"/>
      <c r="D41" s="22"/>
      <c r="E41" s="61" t="s">
        <v>392</v>
      </c>
      <c r="F41" s="61" t="s">
        <v>392</v>
      </c>
      <c r="G41" s="61" t="s">
        <v>392</v>
      </c>
      <c r="H41" s="61" t="s">
        <v>392</v>
      </c>
      <c r="I41" s="61" t="s">
        <v>392</v>
      </c>
      <c r="J41" s="92" t="s">
        <v>392</v>
      </c>
      <c r="M41" s="84"/>
      <c r="N41" s="84"/>
      <c r="O41" s="84"/>
      <c r="P41" s="84"/>
      <c r="Q41" s="84"/>
      <c r="R41" s="84"/>
      <c r="S41" s="84"/>
      <c r="T41" s="84"/>
      <c r="U41" s="233"/>
      <c r="W41" s="783"/>
      <c r="X41" s="783"/>
      <c r="Y41" s="783"/>
      <c r="Z41" s="783"/>
      <c r="AA41" s="783"/>
      <c r="AB41" s="783"/>
      <c r="AC41" s="783"/>
      <c r="AD41" s="783"/>
      <c r="AE41" s="783"/>
      <c r="AF41" s="783"/>
      <c r="AG41" s="783"/>
      <c r="AH41" s="783"/>
      <c r="AI41" s="783"/>
      <c r="AJ41" s="783"/>
      <c r="AL41" s="782"/>
      <c r="AM41" s="782"/>
      <c r="AN41" s="782"/>
      <c r="AO41" s="782"/>
      <c r="AP41" s="782"/>
      <c r="AQ41" s="782"/>
      <c r="AR41" s="782"/>
    </row>
    <row r="42" spans="1:44" s="3" customFormat="1" ht="12.75" customHeight="1">
      <c r="A42" s="21"/>
      <c r="C42" s="60"/>
      <c r="J42" s="86"/>
      <c r="M42" s="84"/>
      <c r="N42" s="84"/>
      <c r="O42" s="84"/>
      <c r="P42" s="84"/>
      <c r="Q42" s="84"/>
      <c r="R42" s="84"/>
      <c r="S42" s="84"/>
      <c r="T42" s="84"/>
      <c r="U42" s="233"/>
      <c r="V42" s="84"/>
      <c r="W42" s="783"/>
      <c r="X42" s="783"/>
      <c r="Y42" s="783"/>
      <c r="Z42" s="783"/>
      <c r="AA42" s="783"/>
      <c r="AB42" s="783"/>
      <c r="AC42" s="783"/>
      <c r="AD42" s="783"/>
      <c r="AE42" s="783"/>
      <c r="AF42" s="783"/>
      <c r="AG42" s="783"/>
      <c r="AH42" s="783"/>
      <c r="AI42" s="783"/>
      <c r="AJ42" s="783"/>
      <c r="AL42" s="782"/>
      <c r="AM42" s="782"/>
      <c r="AN42" s="782"/>
      <c r="AO42" s="782"/>
      <c r="AP42" s="782"/>
      <c r="AQ42" s="782"/>
      <c r="AR42" s="782"/>
    </row>
    <row r="43" spans="1:44" s="3" customFormat="1" ht="24.75" customHeight="1">
      <c r="A43" s="21"/>
      <c r="C43" s="62">
        <v>3</v>
      </c>
      <c r="D43" s="63" t="s">
        <v>1063</v>
      </c>
      <c r="E43" s="22"/>
      <c r="F43" s="22"/>
      <c r="I43" s="61"/>
      <c r="J43" s="86"/>
      <c r="M43" s="84"/>
      <c r="N43" s="84"/>
      <c r="O43" s="84"/>
      <c r="P43" s="84"/>
      <c r="Q43" s="84"/>
      <c r="R43" s="84"/>
      <c r="S43" s="84"/>
      <c r="T43" s="84"/>
      <c r="U43" s="233"/>
      <c r="V43" s="84"/>
      <c r="W43" s="783"/>
      <c r="X43" s="783"/>
      <c r="Y43" s="783"/>
      <c r="Z43" s="783"/>
      <c r="AA43" s="783"/>
      <c r="AB43" s="783"/>
      <c r="AC43" s="783"/>
      <c r="AD43" s="783"/>
      <c r="AE43" s="783"/>
      <c r="AF43" s="783"/>
      <c r="AG43" s="783"/>
      <c r="AH43" s="783"/>
      <c r="AI43" s="783"/>
      <c r="AJ43" s="783"/>
      <c r="AL43" s="782"/>
      <c r="AM43" s="782"/>
      <c r="AN43" s="782"/>
      <c r="AO43" s="782"/>
      <c r="AP43" s="782"/>
      <c r="AQ43" s="782"/>
      <c r="AR43" s="782"/>
    </row>
    <row r="44" spans="1:44" s="3" customFormat="1" ht="14.45">
      <c r="A44" s="21"/>
      <c r="C44" s="60"/>
      <c r="D44" s="22"/>
      <c r="E44" s="64" t="s">
        <v>1034</v>
      </c>
      <c r="F44" s="65" t="s">
        <v>1035</v>
      </c>
      <c r="G44" s="1110" t="s">
        <v>511</v>
      </c>
      <c r="H44" s="1110"/>
      <c r="J44" s="86"/>
      <c r="M44" s="84"/>
      <c r="N44" s="84"/>
      <c r="O44" s="84"/>
      <c r="P44" s="84"/>
      <c r="Q44" s="84"/>
      <c r="R44" s="84"/>
      <c r="S44" s="84"/>
      <c r="T44" s="84"/>
      <c r="U44" s="233"/>
      <c r="V44" s="84"/>
      <c r="W44" s="783"/>
      <c r="X44" s="783"/>
      <c r="Y44" s="783"/>
      <c r="Z44" s="783"/>
      <c r="AA44" s="783"/>
      <c r="AB44" s="783"/>
      <c r="AC44" s="783"/>
      <c r="AD44" s="783"/>
      <c r="AE44" s="783"/>
      <c r="AF44" s="783"/>
      <c r="AG44" s="783"/>
      <c r="AH44" s="783"/>
      <c r="AI44" s="783"/>
      <c r="AJ44" s="783"/>
      <c r="AL44" s="782"/>
      <c r="AM44" s="782"/>
      <c r="AN44" s="782"/>
      <c r="AO44" s="782"/>
      <c r="AP44" s="782"/>
      <c r="AQ44" s="782"/>
      <c r="AR44" s="782"/>
    </row>
    <row r="45" spans="1:44" s="3" customFormat="1" ht="15" thickBot="1">
      <c r="A45" s="21"/>
      <c r="C45" s="60"/>
      <c r="D45" s="63" t="s">
        <v>1064</v>
      </c>
      <c r="E45" s="993">
        <f>G32-F40</f>
        <v>3503540.9300000006</v>
      </c>
      <c r="F45" s="993">
        <f>H32-H40</f>
        <v>819062.21999999788</v>
      </c>
      <c r="G45" s="993">
        <f>I32-J40</f>
        <v>4322603.1500000004</v>
      </c>
      <c r="H45" s="66"/>
      <c r="J45" s="86"/>
      <c r="M45" s="84"/>
      <c r="N45" s="84"/>
      <c r="O45" s="84"/>
      <c r="P45" s="84"/>
      <c r="Q45" s="84"/>
      <c r="R45" s="84"/>
      <c r="S45" s="84"/>
      <c r="T45" s="84"/>
      <c r="U45" s="233"/>
      <c r="V45" s="84"/>
      <c r="W45" s="783"/>
      <c r="X45" s="783"/>
      <c r="Y45" s="783"/>
      <c r="Z45" s="783"/>
      <c r="AA45" s="783"/>
      <c r="AB45" s="783"/>
      <c r="AC45" s="783"/>
      <c r="AD45" s="783"/>
      <c r="AE45" s="783"/>
      <c r="AF45" s="783"/>
      <c r="AG45" s="783"/>
      <c r="AH45" s="783"/>
      <c r="AI45" s="783"/>
      <c r="AJ45" s="783"/>
      <c r="AL45" s="782"/>
      <c r="AM45" s="782"/>
      <c r="AN45" s="782"/>
      <c r="AO45" s="782"/>
      <c r="AP45" s="782"/>
      <c r="AQ45" s="782"/>
      <c r="AR45" s="782"/>
    </row>
    <row r="46" spans="1:44" s="3" customFormat="1" ht="13.5" customHeight="1" thickTop="1">
      <c r="A46" s="21"/>
      <c r="C46" s="60"/>
      <c r="D46" s="63"/>
      <c r="E46" s="67"/>
      <c r="F46" s="67"/>
      <c r="G46" s="67"/>
      <c r="H46" s="66"/>
      <c r="J46" s="86"/>
      <c r="M46" s="84"/>
      <c r="N46" s="84"/>
      <c r="O46" s="84"/>
      <c r="P46" s="84"/>
      <c r="Q46" s="84"/>
      <c r="R46" s="84"/>
      <c r="S46" s="84"/>
      <c r="T46" s="84"/>
      <c r="U46" s="233"/>
      <c r="V46" s="84"/>
      <c r="W46" s="783"/>
      <c r="X46" s="783"/>
      <c r="Y46" s="783"/>
      <c r="Z46" s="783"/>
      <c r="AA46" s="783"/>
      <c r="AB46" s="783"/>
      <c r="AC46" s="783"/>
      <c r="AD46" s="783"/>
      <c r="AE46" s="783"/>
      <c r="AF46" s="783"/>
      <c r="AG46" s="783"/>
      <c r="AH46" s="783"/>
      <c r="AI46" s="783"/>
      <c r="AJ46" s="783"/>
      <c r="AL46" s="782"/>
      <c r="AM46" s="782"/>
      <c r="AN46" s="782"/>
      <c r="AO46" s="782"/>
      <c r="AP46" s="782"/>
      <c r="AQ46" s="782"/>
      <c r="AR46" s="782"/>
    </row>
    <row r="47" spans="1:44" s="3" customFormat="1" ht="14.45">
      <c r="A47" s="21"/>
      <c r="C47" s="62">
        <v>4</v>
      </c>
      <c r="D47" s="63" t="s">
        <v>1065</v>
      </c>
      <c r="E47" s="67"/>
      <c r="F47" s="67"/>
      <c r="G47" s="67"/>
      <c r="H47" s="66"/>
      <c r="J47" s="86"/>
      <c r="M47" s="84"/>
      <c r="N47" s="84"/>
      <c r="O47" s="84"/>
      <c r="P47" s="84"/>
      <c r="Q47" s="84"/>
      <c r="R47" s="84"/>
      <c r="S47" s="84"/>
      <c r="T47" s="84"/>
      <c r="U47" s="233"/>
      <c r="V47" s="84"/>
      <c r="W47" s="783"/>
      <c r="X47" s="783"/>
      <c r="Y47" s="783"/>
      <c r="Z47" s="783"/>
      <c r="AA47" s="783"/>
      <c r="AB47" s="783"/>
      <c r="AC47" s="783"/>
      <c r="AD47" s="783"/>
      <c r="AE47" s="783"/>
      <c r="AF47" s="783"/>
      <c r="AG47" s="783"/>
      <c r="AH47" s="783"/>
      <c r="AI47" s="783"/>
      <c r="AJ47" s="783"/>
      <c r="AL47" s="782"/>
      <c r="AM47" s="782"/>
      <c r="AN47" s="782"/>
      <c r="AO47" s="782"/>
      <c r="AP47" s="782"/>
      <c r="AQ47" s="782"/>
      <c r="AR47" s="782"/>
    </row>
    <row r="48" spans="1:44" s="3" customFormat="1" ht="12.75" customHeight="1">
      <c r="A48" s="21"/>
      <c r="C48" s="60"/>
      <c r="D48" s="1504" t="s">
        <v>1066</v>
      </c>
      <c r="E48" s="1504"/>
      <c r="F48" s="1504"/>
      <c r="G48" s="67"/>
      <c r="H48" s="66"/>
      <c r="J48" s="86"/>
      <c r="M48" s="84"/>
      <c r="N48" s="84"/>
      <c r="O48" s="84"/>
      <c r="P48" s="84"/>
      <c r="Q48" s="84"/>
      <c r="R48" s="84"/>
      <c r="S48" s="84"/>
      <c r="T48" s="84"/>
      <c r="U48" s="233"/>
      <c r="V48" s="84"/>
      <c r="W48" s="783"/>
      <c r="X48" s="783"/>
      <c r="Y48" s="783"/>
      <c r="Z48" s="783"/>
      <c r="AA48" s="783"/>
      <c r="AB48" s="783"/>
      <c r="AC48" s="783"/>
      <c r="AD48" s="783"/>
      <c r="AE48" s="783"/>
      <c r="AF48" s="783"/>
      <c r="AG48" s="783"/>
      <c r="AH48" s="783"/>
      <c r="AI48" s="783"/>
      <c r="AJ48" s="783"/>
      <c r="AL48" s="782"/>
      <c r="AM48" s="782"/>
      <c r="AN48" s="782"/>
      <c r="AO48" s="782"/>
      <c r="AP48" s="782"/>
      <c r="AQ48" s="782"/>
      <c r="AR48" s="782"/>
    </row>
    <row r="49" spans="1:44" s="3" customFormat="1" ht="12.75" customHeight="1">
      <c r="A49" s="21"/>
      <c r="C49" s="60"/>
      <c r="D49" s="1504"/>
      <c r="E49" s="1504"/>
      <c r="F49" s="1504"/>
      <c r="G49" s="67"/>
      <c r="H49" s="66"/>
      <c r="J49" s="86"/>
      <c r="M49" s="84"/>
      <c r="N49" s="84"/>
      <c r="O49" s="84"/>
      <c r="P49" s="84"/>
      <c r="Q49" s="84"/>
      <c r="R49" s="84"/>
      <c r="S49" s="84"/>
      <c r="T49" s="84"/>
      <c r="U49" s="233"/>
      <c r="V49" s="84"/>
      <c r="W49" s="783"/>
      <c r="X49" s="783"/>
      <c r="Y49" s="783"/>
      <c r="Z49" s="783"/>
      <c r="AA49" s="783"/>
      <c r="AB49" s="783"/>
      <c r="AC49" s="783"/>
      <c r="AD49" s="783"/>
      <c r="AE49" s="783"/>
      <c r="AF49" s="783"/>
      <c r="AG49" s="783"/>
      <c r="AH49" s="783"/>
      <c r="AI49" s="783"/>
      <c r="AJ49" s="783"/>
      <c r="AL49" s="782"/>
      <c r="AM49" s="782"/>
      <c r="AN49" s="782"/>
      <c r="AO49" s="782"/>
      <c r="AP49" s="782"/>
      <c r="AQ49" s="782"/>
      <c r="AR49" s="782"/>
    </row>
    <row r="50" spans="1:44" s="3" customFormat="1" ht="38.25" customHeight="1">
      <c r="A50" s="21"/>
      <c r="C50" s="60"/>
      <c r="D50" s="1504"/>
      <c r="E50" s="1504"/>
      <c r="F50" s="1504"/>
      <c r="J50" s="86"/>
      <c r="M50" s="84"/>
      <c r="N50" s="84"/>
      <c r="O50" s="84"/>
      <c r="P50" s="84"/>
      <c r="Q50" s="84"/>
      <c r="R50" s="84"/>
      <c r="S50" s="84"/>
      <c r="T50" s="84"/>
      <c r="U50" s="233"/>
      <c r="V50" s="84"/>
      <c r="W50" s="783"/>
      <c r="X50" s="783"/>
      <c r="Y50" s="783"/>
      <c r="Z50" s="783"/>
      <c r="AA50" s="783"/>
      <c r="AB50" s="783"/>
      <c r="AC50" s="783"/>
      <c r="AD50" s="783"/>
      <c r="AE50" s="783"/>
      <c r="AF50" s="783"/>
      <c r="AG50" s="783"/>
      <c r="AH50" s="783"/>
      <c r="AI50" s="783"/>
      <c r="AJ50" s="783"/>
    </row>
    <row r="51" spans="1:44" s="3" customFormat="1" ht="18" customHeight="1">
      <c r="A51" s="21"/>
      <c r="C51" s="60"/>
      <c r="D51" s="1018"/>
      <c r="E51" s="1109"/>
      <c r="F51" s="1109"/>
      <c r="J51" s="86"/>
      <c r="M51" s="84"/>
      <c r="N51" s="84"/>
      <c r="O51" s="84"/>
      <c r="P51" s="84"/>
      <c r="Q51" s="84"/>
      <c r="R51" s="84"/>
      <c r="S51" s="84"/>
      <c r="T51" s="84"/>
      <c r="U51" s="233"/>
      <c r="V51" s="84"/>
      <c r="W51" s="783"/>
      <c r="X51" s="783"/>
      <c r="Y51" s="783"/>
      <c r="Z51" s="783"/>
      <c r="AA51" s="783"/>
      <c r="AB51" s="783"/>
      <c r="AC51" s="783"/>
      <c r="AD51" s="783"/>
      <c r="AE51" s="783"/>
      <c r="AF51" s="783"/>
      <c r="AG51" s="783"/>
      <c r="AH51" s="783"/>
      <c r="AI51" s="783"/>
      <c r="AJ51" s="783"/>
    </row>
    <row r="52" spans="1:44" s="2" customFormat="1" ht="13.5" thickBot="1">
      <c r="A52" s="16"/>
      <c r="B52" s="5"/>
      <c r="C52" s="69"/>
      <c r="D52" s="70"/>
      <c r="E52" s="70"/>
      <c r="F52" s="70"/>
      <c r="G52" s="70"/>
      <c r="H52" s="70"/>
      <c r="I52" s="70"/>
      <c r="J52" s="93"/>
      <c r="K52" s="3"/>
      <c r="L52" s="23"/>
      <c r="M52" s="23"/>
      <c r="N52" s="23"/>
      <c r="O52" s="23"/>
      <c r="P52" s="23"/>
      <c r="Q52" s="23"/>
      <c r="R52" s="23"/>
      <c r="S52" s="23"/>
      <c r="T52" s="23"/>
      <c r="U52" s="233"/>
      <c r="V52" s="23"/>
      <c r="W52" s="5"/>
      <c r="X52" s="5"/>
    </row>
    <row r="53" spans="1:44" s="2" customFormat="1" ht="12.95" customHeight="1">
      <c r="A53" s="16"/>
      <c r="B53" s="5"/>
      <c r="C53" s="30"/>
      <c r="D53" s="3"/>
      <c r="E53" s="3"/>
      <c r="F53" s="3"/>
      <c r="G53" s="3"/>
      <c r="H53" s="3"/>
      <c r="I53" s="3"/>
      <c r="J53" s="3"/>
      <c r="K53" s="3"/>
      <c r="L53" s="23"/>
      <c r="M53" s="23"/>
      <c r="N53" s="23"/>
      <c r="O53" s="23"/>
      <c r="P53" s="23"/>
      <c r="Q53" s="23"/>
      <c r="R53" s="23"/>
      <c r="S53" s="23"/>
      <c r="T53" s="23"/>
      <c r="U53" s="233"/>
      <c r="V53" s="23"/>
      <c r="W53" s="5"/>
      <c r="X53" s="5"/>
      <c r="AN53" s="759"/>
      <c r="AO53" s="760"/>
      <c r="AP53" s="760"/>
      <c r="AQ53" s="760"/>
      <c r="AR53" s="760"/>
    </row>
    <row r="54" spans="1:44" s="2" customFormat="1" ht="49.5" customHeight="1" thickBot="1">
      <c r="A54" s="16"/>
      <c r="B54" s="71" t="s">
        <v>403</v>
      </c>
      <c r="C54" s="72" t="s">
        <v>747</v>
      </c>
      <c r="D54" s="3"/>
      <c r="E54" s="3"/>
      <c r="F54" s="3"/>
      <c r="G54" s="3"/>
      <c r="H54" s="3"/>
      <c r="I54" s="3"/>
      <c r="J54" s="3"/>
      <c r="K54" s="3"/>
      <c r="L54" s="23"/>
      <c r="M54" s="23"/>
      <c r="N54" s="23"/>
      <c r="O54" s="23"/>
      <c r="P54" s="23"/>
      <c r="Q54" s="1081"/>
      <c r="R54" s="1082"/>
      <c r="S54" s="1082"/>
      <c r="T54" s="1082"/>
      <c r="U54" s="233"/>
      <c r="V54" s="23"/>
      <c r="W54" s="5"/>
      <c r="X54" s="5"/>
      <c r="AN54" s="760"/>
      <c r="AO54" s="760"/>
      <c r="AP54" s="760"/>
      <c r="AQ54" s="760"/>
      <c r="AR54" s="760"/>
    </row>
    <row r="55" spans="1:44" s="2" customFormat="1" ht="14.45">
      <c r="A55" s="16"/>
      <c r="B55" s="73"/>
      <c r="C55" s="1429" t="s">
        <v>1067</v>
      </c>
      <c r="D55" s="1429"/>
      <c r="E55" s="1429"/>
      <c r="F55" s="1429"/>
      <c r="G55" s="1429"/>
      <c r="H55" s="5"/>
      <c r="I55" s="5"/>
      <c r="J55" s="3"/>
      <c r="K55" s="3"/>
      <c r="L55" s="23"/>
      <c r="M55" s="23"/>
      <c r="N55" s="23"/>
      <c r="O55" s="23"/>
      <c r="P55" s="23"/>
      <c r="Q55" s="23"/>
      <c r="R55" s="23"/>
      <c r="S55" s="23"/>
      <c r="T55" s="23"/>
      <c r="U55" s="233"/>
      <c r="V55" s="23"/>
      <c r="W55" s="5"/>
      <c r="X55" s="5"/>
      <c r="AN55" s="760"/>
      <c r="AO55" s="760"/>
      <c r="AP55" s="760"/>
      <c r="AQ55" s="760"/>
      <c r="AR55" s="760"/>
    </row>
    <row r="56" spans="1:44" s="2" customFormat="1" ht="14.45">
      <c r="A56" s="16"/>
      <c r="B56" s="8"/>
      <c r="C56" s="74" t="s">
        <v>753</v>
      </c>
      <c r="D56" s="75" t="s">
        <v>1068</v>
      </c>
      <c r="E56" s="75"/>
      <c r="F56" s="75"/>
      <c r="G56" s="76"/>
      <c r="H56" s="5"/>
      <c r="I56" s="5"/>
      <c r="J56" s="5"/>
      <c r="K56" s="5"/>
      <c r="L56" s="5"/>
      <c r="M56" s="94"/>
      <c r="N56" s="94"/>
      <c r="O56" s="94"/>
      <c r="P56" s="94"/>
      <c r="Q56" s="5"/>
      <c r="R56" s="5"/>
      <c r="S56" s="5"/>
      <c r="T56" s="5"/>
      <c r="U56" s="233"/>
      <c r="V56" s="5"/>
      <c r="W56" s="5"/>
      <c r="X56" s="5"/>
      <c r="AN56" s="760"/>
      <c r="AO56" s="760"/>
      <c r="AP56" s="760"/>
      <c r="AQ56" s="760"/>
      <c r="AR56" s="760"/>
    </row>
    <row r="57" spans="1:44" s="2" customFormat="1" ht="14.45">
      <c r="A57" s="16"/>
      <c r="B57" s="8"/>
      <c r="C57" s="74" t="s">
        <v>758</v>
      </c>
      <c r="D57" s="75" t="s">
        <v>1069</v>
      </c>
      <c r="E57" s="75"/>
      <c r="F57" s="75"/>
      <c r="G57" s="76"/>
      <c r="H57" s="5"/>
      <c r="I57" s="5"/>
      <c r="J57" s="5"/>
      <c r="K57" s="5"/>
      <c r="L57" s="5"/>
      <c r="M57" s="5"/>
      <c r="N57" s="5"/>
      <c r="O57" s="5"/>
      <c r="P57" s="94"/>
      <c r="Q57" s="5"/>
      <c r="R57" s="5"/>
      <c r="S57" s="5"/>
      <c r="T57" s="5"/>
      <c r="U57" s="233"/>
      <c r="V57" s="5"/>
      <c r="W57" s="5"/>
      <c r="X57" s="5"/>
      <c r="AN57" s="760"/>
      <c r="AO57" s="760"/>
      <c r="AP57" s="760"/>
      <c r="AQ57" s="760"/>
      <c r="AR57" s="760"/>
    </row>
    <row r="58" spans="1:44" s="2" customFormat="1" ht="15" thickBot="1">
      <c r="A58" s="16"/>
      <c r="B58" s="8"/>
      <c r="C58" s="77" t="s">
        <v>760</v>
      </c>
      <c r="D58" s="78" t="s">
        <v>1070</v>
      </c>
      <c r="E58" s="78"/>
      <c r="F58" s="78"/>
      <c r="G58" s="79"/>
      <c r="H58" s="5"/>
      <c r="I58" s="5"/>
      <c r="J58" s="5"/>
      <c r="K58" s="5"/>
      <c r="L58" s="5"/>
      <c r="M58" s="94"/>
      <c r="N58" s="94"/>
      <c r="O58" s="94"/>
      <c r="P58" s="94"/>
      <c r="Q58" s="5"/>
      <c r="R58" s="5"/>
      <c r="S58" s="5"/>
      <c r="T58" s="5"/>
      <c r="U58" s="233"/>
      <c r="V58" s="5"/>
      <c r="W58" s="5"/>
      <c r="X58" s="5"/>
    </row>
    <row r="59" spans="1:44" s="2" customFormat="1">
      <c r="A59" s="16"/>
      <c r="B59" s="73"/>
      <c r="C59" s="23"/>
      <c r="D59" s="25"/>
      <c r="E59" s="25"/>
      <c r="F59" s="23"/>
      <c r="H59" s="23"/>
      <c r="I59" s="23"/>
      <c r="J59" s="23"/>
      <c r="K59" s="23"/>
      <c r="L59" s="23"/>
      <c r="M59" s="23"/>
      <c r="N59" s="23"/>
      <c r="O59" s="23"/>
      <c r="P59" s="23"/>
      <c r="Q59" s="23"/>
      <c r="R59" s="23"/>
      <c r="S59" s="23"/>
      <c r="T59" s="23"/>
      <c r="U59" s="233"/>
      <c r="V59" s="23"/>
      <c r="W59" s="5"/>
      <c r="X59" s="5"/>
    </row>
    <row r="60" spans="1:44" s="2" customFormat="1" ht="12" customHeight="1" outlineLevel="1">
      <c r="A60" s="16"/>
      <c r="B60" s="71" t="s">
        <v>1071</v>
      </c>
      <c r="C60" s="72" t="s">
        <v>1072</v>
      </c>
      <c r="D60" s="80"/>
      <c r="E60" s="80"/>
      <c r="F60" s="80"/>
      <c r="H60" s="80"/>
      <c r="I60" s="80"/>
      <c r="J60" s="80"/>
      <c r="K60" s="80"/>
      <c r="L60" s="80"/>
      <c r="O60" s="80"/>
      <c r="Q60" s="23"/>
      <c r="R60" s="23"/>
      <c r="S60" s="23"/>
      <c r="T60" s="23"/>
      <c r="U60" s="233"/>
      <c r="X60" s="5"/>
      <c r="Y60" s="5"/>
    </row>
    <row r="61" spans="1:44" s="2" customFormat="1" ht="12" customHeight="1" outlineLevel="1">
      <c r="A61" s="16"/>
      <c r="B61" s="71"/>
      <c r="C61" s="72"/>
      <c r="D61" s="80"/>
      <c r="E61" s="80"/>
      <c r="F61" s="80"/>
      <c r="H61" s="80"/>
      <c r="I61" s="80"/>
      <c r="J61" s="80"/>
      <c r="K61" s="80"/>
      <c r="L61" s="80"/>
      <c r="O61" s="80"/>
      <c r="Q61" s="23"/>
      <c r="R61" s="23"/>
      <c r="S61" s="23"/>
      <c r="T61" s="23"/>
      <c r="U61" s="233"/>
      <c r="X61" s="5"/>
      <c r="Y61" s="5"/>
    </row>
    <row r="62" spans="1:44" s="2" customFormat="1" ht="12" customHeight="1" outlineLevel="1" thickBot="1">
      <c r="A62" s="16"/>
      <c r="B62" s="71"/>
      <c r="C62" s="72"/>
      <c r="D62" s="80"/>
      <c r="E62" s="80"/>
      <c r="F62" s="80"/>
      <c r="H62" s="80"/>
      <c r="I62" s="80"/>
      <c r="J62" s="80"/>
      <c r="K62" s="80"/>
      <c r="L62" s="80"/>
      <c r="O62" s="80"/>
      <c r="Q62" s="23"/>
      <c r="R62" s="23"/>
      <c r="S62" s="23"/>
      <c r="T62" s="23"/>
      <c r="U62" s="233"/>
      <c r="X62" s="5"/>
      <c r="Y62" s="5"/>
    </row>
    <row r="63" spans="1:44" s="4" customFormat="1" ht="27.75" customHeight="1" outlineLevel="1" thickBot="1">
      <c r="A63" s="95"/>
      <c r="B63" s="96"/>
      <c r="C63" s="900"/>
      <c r="D63" s="329"/>
      <c r="E63" s="329"/>
      <c r="F63" s="329"/>
      <c r="G63" s="329"/>
      <c r="H63" s="329"/>
      <c r="I63" s="329"/>
      <c r="J63" s="255"/>
      <c r="K63" s="329"/>
      <c r="L63" s="283"/>
      <c r="M63" s="255"/>
      <c r="N63" s="255"/>
      <c r="O63" s="255"/>
      <c r="P63" s="1409" t="s">
        <v>540</v>
      </c>
      <c r="Q63" s="1410"/>
      <c r="R63" s="1410"/>
      <c r="S63" s="627"/>
      <c r="T63" s="627"/>
      <c r="U63" s="233"/>
      <c r="W63" s="784"/>
      <c r="X63" s="784"/>
    </row>
    <row r="64" spans="1:44" s="2" customFormat="1" ht="43.5" outlineLevel="1">
      <c r="A64" s="16"/>
      <c r="B64" s="99"/>
      <c r="C64" s="901" t="s">
        <v>762</v>
      </c>
      <c r="D64" s="902" t="s">
        <v>763</v>
      </c>
      <c r="E64" s="903" t="s">
        <v>764</v>
      </c>
      <c r="F64" s="903" t="s">
        <v>765</v>
      </c>
      <c r="G64" s="903" t="s">
        <v>766</v>
      </c>
      <c r="H64" s="903" t="s">
        <v>767</v>
      </c>
      <c r="I64" s="903" t="s">
        <v>593</v>
      </c>
      <c r="J64" s="904" t="s">
        <v>768</v>
      </c>
      <c r="K64" s="905" t="s">
        <v>1073</v>
      </c>
      <c r="L64" s="906" t="s">
        <v>770</v>
      </c>
      <c r="M64" s="907" t="s">
        <v>771</v>
      </c>
      <c r="N64" s="921" t="s">
        <v>772</v>
      </c>
      <c r="O64" s="922" t="s">
        <v>773</v>
      </c>
      <c r="P64" s="923" t="s">
        <v>753</v>
      </c>
      <c r="Q64" s="910" t="s">
        <v>758</v>
      </c>
      <c r="R64" s="911" t="s">
        <v>760</v>
      </c>
      <c r="S64" s="912" t="s">
        <v>774</v>
      </c>
      <c r="T64" s="1083"/>
      <c r="U64" s="233"/>
    </row>
    <row r="65" spans="1:26" s="2" customFormat="1" ht="14.45" outlineLevel="1">
      <c r="A65" s="16"/>
      <c r="B65" s="99"/>
      <c r="C65" s="698">
        <v>175</v>
      </c>
      <c r="D65" s="584" t="s">
        <v>1074</v>
      </c>
      <c r="E65" s="699">
        <v>45789</v>
      </c>
      <c r="F65" s="700" t="s">
        <v>1002</v>
      </c>
      <c r="G65" s="701" t="s">
        <v>1075</v>
      </c>
      <c r="H65" s="700" t="s">
        <v>482</v>
      </c>
      <c r="I65" s="700" t="s">
        <v>778</v>
      </c>
      <c r="J65" s="702">
        <v>60</v>
      </c>
      <c r="K65" s="700" t="s">
        <v>779</v>
      </c>
      <c r="L65" s="703" t="s">
        <v>1076</v>
      </c>
      <c r="M65" s="704" t="s">
        <v>1077</v>
      </c>
      <c r="N65" s="799">
        <v>60</v>
      </c>
      <c r="O65" s="845">
        <f t="shared" ref="O65:O68" si="1">J65-N65</f>
        <v>0</v>
      </c>
      <c r="P65" s="187" t="s">
        <v>70</v>
      </c>
      <c r="Q65" s="188" t="s">
        <v>70</v>
      </c>
      <c r="R65" s="189" t="s">
        <v>70</v>
      </c>
      <c r="S65" s="190" t="s">
        <v>781</v>
      </c>
      <c r="T65" s="197"/>
      <c r="U65" s="233"/>
    </row>
    <row r="66" spans="1:26" s="2" customFormat="1" ht="14.45" outlineLevel="1">
      <c r="A66" s="16"/>
      <c r="B66" s="99"/>
      <c r="C66" s="698">
        <v>250</v>
      </c>
      <c r="D66" s="100" t="s">
        <v>775</v>
      </c>
      <c r="E66" s="699">
        <v>45838</v>
      </c>
      <c r="F66" s="700" t="s">
        <v>1078</v>
      </c>
      <c r="G66" s="701" t="s">
        <v>1079</v>
      </c>
      <c r="H66" s="700" t="s">
        <v>484</v>
      </c>
      <c r="I66" s="700" t="s">
        <v>784</v>
      </c>
      <c r="J66" s="702">
        <v>3339.2</v>
      </c>
      <c r="K66" s="184" t="s">
        <v>785</v>
      </c>
      <c r="L66" s="703" t="s">
        <v>1080</v>
      </c>
      <c r="M66" s="699">
        <v>45838</v>
      </c>
      <c r="N66" s="799">
        <v>3339.2</v>
      </c>
      <c r="O66" s="845">
        <f t="shared" si="1"/>
        <v>0</v>
      </c>
      <c r="P66" s="187" t="s">
        <v>70</v>
      </c>
      <c r="Q66" s="188" t="s">
        <v>70</v>
      </c>
      <c r="R66" s="189" t="s">
        <v>70</v>
      </c>
      <c r="S66" s="190" t="s">
        <v>781</v>
      </c>
      <c r="T66" s="197"/>
      <c r="U66" s="233"/>
    </row>
    <row r="67" spans="1:26" s="2" customFormat="1" ht="14.45" outlineLevel="1">
      <c r="A67" s="16"/>
      <c r="B67" s="99"/>
      <c r="C67" s="698">
        <v>415</v>
      </c>
      <c r="D67" s="100" t="s">
        <v>775</v>
      </c>
      <c r="E67" s="699">
        <v>45709</v>
      </c>
      <c r="F67" s="700" t="s">
        <v>1081</v>
      </c>
      <c r="G67" s="700" t="s">
        <v>1082</v>
      </c>
      <c r="H67" s="700" t="s">
        <v>640</v>
      </c>
      <c r="I67" s="700" t="s">
        <v>1083</v>
      </c>
      <c r="J67" s="702">
        <v>15.45</v>
      </c>
      <c r="K67" s="184" t="s">
        <v>785</v>
      </c>
      <c r="L67" s="581" t="s">
        <v>1084</v>
      </c>
      <c r="M67" s="705">
        <v>45675</v>
      </c>
      <c r="N67" s="799">
        <v>15.45</v>
      </c>
      <c r="O67" s="845">
        <f t="shared" si="1"/>
        <v>0</v>
      </c>
      <c r="P67" s="187" t="s">
        <v>70</v>
      </c>
      <c r="Q67" s="188" t="s">
        <v>70</v>
      </c>
      <c r="R67" s="189" t="s">
        <v>70</v>
      </c>
      <c r="S67" s="190" t="s">
        <v>781</v>
      </c>
      <c r="T67" s="197"/>
      <c r="U67" s="233"/>
    </row>
    <row r="68" spans="1:26" s="2" customFormat="1" ht="15" outlineLevel="1" thickBot="1">
      <c r="A68" s="16"/>
      <c r="B68" s="99"/>
      <c r="C68" s="994">
        <v>480</v>
      </c>
      <c r="D68" s="194" t="s">
        <v>775</v>
      </c>
      <c r="E68" s="995">
        <v>45809</v>
      </c>
      <c r="F68" s="996" t="s">
        <v>1085</v>
      </c>
      <c r="G68" s="996" t="s">
        <v>1086</v>
      </c>
      <c r="H68" s="996" t="s">
        <v>638</v>
      </c>
      <c r="I68" s="996" t="s">
        <v>1087</v>
      </c>
      <c r="J68" s="997">
        <v>522</v>
      </c>
      <c r="K68" s="996" t="s">
        <v>779</v>
      </c>
      <c r="L68" s="998" t="s">
        <v>1088</v>
      </c>
      <c r="M68" s="999">
        <v>43974</v>
      </c>
      <c r="N68" s="1000">
        <v>522</v>
      </c>
      <c r="O68" s="1001">
        <f t="shared" si="1"/>
        <v>0</v>
      </c>
      <c r="P68" s="209" t="s">
        <v>70</v>
      </c>
      <c r="Q68" s="210" t="s">
        <v>70</v>
      </c>
      <c r="R68" s="211" t="s">
        <v>70</v>
      </c>
      <c r="S68" s="212" t="s">
        <v>781</v>
      </c>
      <c r="T68" s="197"/>
      <c r="U68" s="233"/>
    </row>
    <row r="69" spans="1:26" s="5" customFormat="1" outlineLevel="1">
      <c r="A69" s="101"/>
      <c r="U69" s="233"/>
    </row>
    <row r="70" spans="1:26" s="5" customFormat="1" ht="15" outlineLevel="1" thickBot="1">
      <c r="A70" s="101"/>
      <c r="C70" s="102" t="s">
        <v>799</v>
      </c>
      <c r="U70" s="233"/>
    </row>
    <row r="71" spans="1:26" s="5" customFormat="1" outlineLevel="1">
      <c r="A71" s="101"/>
      <c r="C71" s="1411" t="s">
        <v>800</v>
      </c>
      <c r="D71" s="1412"/>
      <c r="E71" s="1412"/>
      <c r="F71" s="1412"/>
      <c r="G71" s="1413"/>
      <c r="U71" s="233"/>
    </row>
    <row r="72" spans="1:26" s="5" customFormat="1" outlineLevel="1">
      <c r="A72" s="101"/>
      <c r="C72" s="1414"/>
      <c r="D72" s="1415"/>
      <c r="E72" s="1415"/>
      <c r="F72" s="1415"/>
      <c r="G72" s="1416"/>
      <c r="U72" s="233"/>
    </row>
    <row r="73" spans="1:26" s="5" customFormat="1" outlineLevel="1">
      <c r="A73" s="101"/>
      <c r="C73" s="1414"/>
      <c r="D73" s="1415"/>
      <c r="E73" s="1415"/>
      <c r="F73" s="1415"/>
      <c r="G73" s="1416"/>
      <c r="U73" s="233"/>
    </row>
    <row r="74" spans="1:26" s="5" customFormat="1" ht="39.950000000000003" customHeight="1" outlineLevel="1" thickBot="1">
      <c r="A74" s="101"/>
      <c r="C74" s="1417"/>
      <c r="D74" s="1418"/>
      <c r="E74" s="1418"/>
      <c r="F74" s="1418"/>
      <c r="G74" s="1419"/>
      <c r="U74" s="233"/>
    </row>
    <row r="75" spans="1:26" s="5" customFormat="1" outlineLevel="1">
      <c r="A75" s="101"/>
      <c r="U75" s="233"/>
    </row>
    <row r="76" spans="1:26" s="2" customFormat="1" outlineLevel="1">
      <c r="A76" s="16"/>
      <c r="B76" s="5"/>
      <c r="C76" s="5"/>
      <c r="D76" s="5"/>
      <c r="E76" s="5"/>
      <c r="F76" s="5"/>
      <c r="G76" s="5"/>
      <c r="H76" s="5"/>
      <c r="I76" s="5"/>
      <c r="J76" s="5"/>
      <c r="K76" s="5"/>
      <c r="L76" s="5"/>
      <c r="M76" s="5"/>
      <c r="N76" s="5"/>
      <c r="O76" s="5"/>
      <c r="P76" s="5"/>
      <c r="Q76" s="5"/>
      <c r="R76" s="5"/>
      <c r="S76" s="5"/>
      <c r="T76" s="5"/>
      <c r="U76" s="233"/>
      <c r="V76" s="5"/>
      <c r="W76" s="5"/>
      <c r="X76" s="5"/>
      <c r="Y76" s="5"/>
      <c r="Z76" s="5"/>
    </row>
    <row r="77" spans="1:26" outlineLevel="1">
      <c r="C77" s="5"/>
      <c r="D77" s="5"/>
      <c r="E77" s="5"/>
      <c r="F77" s="5"/>
      <c r="G77" s="5"/>
      <c r="H77" s="5"/>
      <c r="I77" s="5"/>
      <c r="J77" s="5"/>
      <c r="K77" s="5"/>
      <c r="L77" s="5"/>
      <c r="M77" s="5"/>
      <c r="N77" s="5"/>
      <c r="O77" s="5"/>
      <c r="P77" s="5"/>
      <c r="Q77" s="5"/>
      <c r="R77" s="5"/>
      <c r="S77" s="5"/>
      <c r="T77" s="5"/>
      <c r="U77" s="233"/>
    </row>
    <row r="78" spans="1:26" outlineLevel="1">
      <c r="U78" s="233"/>
    </row>
    <row r="79" spans="1:26" s="2" customFormat="1" ht="12" customHeight="1" outlineLevel="1">
      <c r="A79" s="16"/>
      <c r="B79" s="71" t="s">
        <v>1089</v>
      </c>
      <c r="C79" s="72" t="s">
        <v>1090</v>
      </c>
      <c r="D79" s="7"/>
      <c r="E79" s="7"/>
      <c r="F79" s="7"/>
      <c r="G79" s="7"/>
      <c r="H79" s="7"/>
      <c r="I79" s="7"/>
      <c r="J79" s="7"/>
      <c r="K79" s="7"/>
      <c r="L79" s="7"/>
      <c r="M79" s="7"/>
      <c r="N79" s="7"/>
      <c r="O79" s="7"/>
      <c r="P79" s="80"/>
      <c r="R79" s="80"/>
      <c r="S79" s="23"/>
      <c r="T79" s="23"/>
      <c r="U79" s="233"/>
      <c r="X79" s="5"/>
      <c r="Y79" s="5"/>
    </row>
    <row r="80" spans="1:26" s="2" customFormat="1" ht="12" customHeight="1" outlineLevel="1">
      <c r="A80" s="16"/>
      <c r="B80" s="71"/>
      <c r="C80" s="72"/>
      <c r="D80" s="7"/>
      <c r="E80" s="7"/>
      <c r="F80" s="7"/>
      <c r="G80" s="7"/>
      <c r="H80" s="7"/>
      <c r="I80" s="7"/>
      <c r="J80" s="7"/>
      <c r="K80" s="7"/>
      <c r="L80" s="7"/>
      <c r="M80" s="7"/>
      <c r="N80" s="7"/>
      <c r="O80" s="7"/>
      <c r="P80" s="80"/>
      <c r="R80" s="80"/>
      <c r="S80" s="23"/>
      <c r="T80" s="23"/>
      <c r="U80" s="233"/>
      <c r="X80" s="5"/>
      <c r="Y80" s="5"/>
    </row>
    <row r="81" spans="1:45" s="2" customFormat="1" ht="12" customHeight="1" outlineLevel="1" thickBot="1">
      <c r="A81" s="16"/>
      <c r="B81" s="71"/>
      <c r="C81" s="72"/>
      <c r="D81" s="7"/>
      <c r="E81" s="7"/>
      <c r="F81" s="7"/>
      <c r="G81" s="7"/>
      <c r="H81" s="7"/>
      <c r="I81" s="7"/>
      <c r="J81" s="7"/>
      <c r="K81" s="7"/>
      <c r="L81" s="7"/>
      <c r="M81" s="7"/>
      <c r="N81" s="7"/>
      <c r="O81" s="7"/>
      <c r="P81" s="80"/>
      <c r="R81" s="80"/>
      <c r="S81" s="23"/>
      <c r="T81" s="23"/>
      <c r="U81" s="233"/>
      <c r="X81" s="5"/>
      <c r="Y81" s="5"/>
    </row>
    <row r="82" spans="1:45" s="2" customFormat="1" ht="12" customHeight="1" outlineLevel="1" thickBot="1">
      <c r="A82" s="16"/>
      <c r="B82" s="71"/>
      <c r="C82" s="900"/>
      <c r="D82" s="329"/>
      <c r="E82" s="329"/>
      <c r="F82" s="329"/>
      <c r="G82" s="329"/>
      <c r="H82" s="329"/>
      <c r="I82" s="329"/>
      <c r="J82" s="255"/>
      <c r="K82" s="329"/>
      <c r="L82" s="283"/>
      <c r="M82" s="255"/>
      <c r="N82" s="255"/>
      <c r="O82" s="255"/>
      <c r="P82" s="1409" t="s">
        <v>540</v>
      </c>
      <c r="Q82" s="1410"/>
      <c r="R82" s="1410"/>
      <c r="S82" s="627"/>
      <c r="T82" s="627"/>
      <c r="U82" s="233"/>
      <c r="X82" s="5"/>
      <c r="Y82" s="758"/>
      <c r="Z82" s="758"/>
      <c r="AA82" s="758"/>
      <c r="AB82" s="758"/>
      <c r="AC82" s="758"/>
      <c r="AD82" s="758"/>
      <c r="AE82" s="758"/>
      <c r="AF82" s="758"/>
      <c r="AG82" s="758"/>
      <c r="AH82" s="758"/>
      <c r="AI82" s="758"/>
      <c r="AJ82" s="758"/>
      <c r="AK82" s="758"/>
      <c r="AL82" s="758"/>
      <c r="AO82" s="759"/>
      <c r="AP82" s="760"/>
      <c r="AQ82" s="760"/>
      <c r="AR82" s="760"/>
      <c r="AS82" s="760"/>
    </row>
    <row r="83" spans="1:45" s="2" customFormat="1" ht="38.25" customHeight="1" outlineLevel="1">
      <c r="A83" s="16"/>
      <c r="B83" s="71"/>
      <c r="C83" s="901" t="s">
        <v>762</v>
      </c>
      <c r="D83" s="902" t="s">
        <v>763</v>
      </c>
      <c r="E83" s="903" t="s">
        <v>764</v>
      </c>
      <c r="F83" s="903" t="s">
        <v>765</v>
      </c>
      <c r="G83" s="903" t="s">
        <v>766</v>
      </c>
      <c r="H83" s="903" t="s">
        <v>767</v>
      </c>
      <c r="I83" s="903" t="s">
        <v>593</v>
      </c>
      <c r="J83" s="904" t="s">
        <v>768</v>
      </c>
      <c r="K83" s="905" t="s">
        <v>1073</v>
      </c>
      <c r="L83" s="906" t="s">
        <v>770</v>
      </c>
      <c r="M83" s="907" t="s">
        <v>771</v>
      </c>
      <c r="N83" s="905" t="s">
        <v>772</v>
      </c>
      <c r="O83" s="922" t="s">
        <v>773</v>
      </c>
      <c r="P83" s="924" t="s">
        <v>753</v>
      </c>
      <c r="Q83" s="910" t="s">
        <v>758</v>
      </c>
      <c r="R83" s="925" t="s">
        <v>760</v>
      </c>
      <c r="S83" s="912" t="s">
        <v>774</v>
      </c>
      <c r="T83" s="1083"/>
      <c r="U83" s="233"/>
      <c r="X83" s="5"/>
      <c r="Y83" s="758"/>
      <c r="Z83" s="758"/>
      <c r="AA83" s="758"/>
      <c r="AB83" s="758"/>
      <c r="AC83" s="758"/>
      <c r="AD83" s="758"/>
      <c r="AE83" s="758"/>
      <c r="AF83" s="758"/>
      <c r="AG83" s="758"/>
      <c r="AH83" s="758"/>
      <c r="AI83" s="758"/>
      <c r="AJ83" s="758"/>
      <c r="AK83" s="758"/>
      <c r="AL83" s="758"/>
      <c r="AO83" s="760"/>
      <c r="AP83" s="760"/>
      <c r="AQ83" s="760"/>
      <c r="AR83" s="760"/>
      <c r="AS83" s="760"/>
    </row>
    <row r="84" spans="1:45" s="2" customFormat="1" ht="15" outlineLevel="1" thickBot="1">
      <c r="A84" s="16"/>
      <c r="B84" s="99"/>
      <c r="C84" s="1002">
        <v>221</v>
      </c>
      <c r="D84" s="194" t="s">
        <v>775</v>
      </c>
      <c r="E84" s="995">
        <v>45998</v>
      </c>
      <c r="F84" s="1003" t="s">
        <v>1091</v>
      </c>
      <c r="G84" s="1003" t="s">
        <v>1092</v>
      </c>
      <c r="H84" s="1003" t="s">
        <v>642</v>
      </c>
      <c r="I84" s="1004" t="s">
        <v>1093</v>
      </c>
      <c r="J84" s="1005">
        <v>6390</v>
      </c>
      <c r="K84" s="196" t="s">
        <v>785</v>
      </c>
      <c r="L84" s="582" t="s">
        <v>1094</v>
      </c>
      <c r="M84" s="999">
        <v>45994</v>
      </c>
      <c r="N84" s="997">
        <v>6390</v>
      </c>
      <c r="O84" s="1006">
        <f t="shared" ref="O84" si="2">J84-N84</f>
        <v>0</v>
      </c>
      <c r="P84" s="209" t="s">
        <v>70</v>
      </c>
      <c r="Q84" s="210" t="s">
        <v>70</v>
      </c>
      <c r="R84" s="211" t="s">
        <v>70</v>
      </c>
      <c r="S84" s="212" t="s">
        <v>781</v>
      </c>
      <c r="T84" s="197"/>
      <c r="U84" s="233"/>
      <c r="Y84" s="758"/>
      <c r="Z84" s="758"/>
      <c r="AA84" s="758"/>
      <c r="AB84" s="758"/>
      <c r="AC84" s="758"/>
      <c r="AD84" s="758"/>
      <c r="AE84" s="758"/>
      <c r="AF84" s="758"/>
      <c r="AG84" s="758"/>
      <c r="AH84" s="758"/>
      <c r="AI84" s="758"/>
      <c r="AJ84" s="758"/>
      <c r="AK84" s="758"/>
      <c r="AL84" s="758"/>
      <c r="AO84" s="760"/>
      <c r="AP84" s="760"/>
      <c r="AQ84" s="760"/>
      <c r="AR84" s="760"/>
      <c r="AS84" s="760"/>
    </row>
    <row r="85" spans="1:45" s="5" customFormat="1" outlineLevel="1">
      <c r="A85" s="101"/>
      <c r="U85" s="233"/>
      <c r="Y85" s="758"/>
      <c r="Z85" s="758"/>
      <c r="AA85" s="758"/>
      <c r="AB85" s="758"/>
      <c r="AC85" s="758"/>
      <c r="AD85" s="758"/>
      <c r="AE85" s="758"/>
      <c r="AF85" s="758"/>
      <c r="AG85" s="758"/>
      <c r="AH85" s="758"/>
      <c r="AI85" s="758"/>
      <c r="AJ85" s="758"/>
      <c r="AK85" s="758"/>
      <c r="AL85" s="758"/>
      <c r="AO85" s="760"/>
      <c r="AP85" s="760"/>
      <c r="AQ85" s="760"/>
      <c r="AR85" s="760"/>
      <c r="AS85" s="760"/>
    </row>
    <row r="86" spans="1:45" s="5" customFormat="1" ht="15" outlineLevel="1" thickBot="1">
      <c r="A86" s="101"/>
      <c r="C86" s="102" t="s">
        <v>799</v>
      </c>
      <c r="U86" s="233"/>
      <c r="Y86" s="758"/>
      <c r="Z86" s="758"/>
      <c r="AA86" s="758"/>
      <c r="AB86" s="758"/>
      <c r="AC86" s="758"/>
      <c r="AD86" s="758"/>
      <c r="AE86" s="758"/>
      <c r="AF86" s="758"/>
      <c r="AG86" s="758"/>
      <c r="AH86" s="758"/>
      <c r="AI86" s="758"/>
      <c r="AJ86" s="758"/>
      <c r="AK86" s="758"/>
      <c r="AL86" s="758"/>
    </row>
    <row r="87" spans="1:45" s="5" customFormat="1" outlineLevel="1">
      <c r="A87" s="101"/>
      <c r="C87" s="1324" t="s">
        <v>800</v>
      </c>
      <c r="D87" s="1519"/>
      <c r="E87" s="1519"/>
      <c r="F87" s="1519"/>
      <c r="G87" s="1520"/>
      <c r="U87" s="233"/>
      <c r="Y87" s="758"/>
      <c r="Z87" s="758"/>
      <c r="AA87" s="758"/>
      <c r="AB87" s="758"/>
      <c r="AC87" s="758"/>
      <c r="AD87" s="758"/>
      <c r="AE87" s="758"/>
      <c r="AF87" s="758"/>
      <c r="AG87" s="758"/>
      <c r="AH87" s="758"/>
      <c r="AI87" s="758"/>
      <c r="AJ87" s="758"/>
      <c r="AK87" s="758"/>
      <c r="AL87" s="758"/>
    </row>
    <row r="88" spans="1:45" s="5" customFormat="1" outlineLevel="1">
      <c r="A88" s="101"/>
      <c r="C88" s="1187"/>
      <c r="D88" s="1188"/>
      <c r="E88" s="1188"/>
      <c r="F88" s="1188"/>
      <c r="G88" s="1189"/>
      <c r="U88" s="233"/>
      <c r="Y88" s="758"/>
      <c r="Z88" s="758"/>
      <c r="AA88" s="758"/>
      <c r="AB88" s="758"/>
      <c r="AC88" s="758"/>
      <c r="AD88" s="758"/>
      <c r="AE88" s="758"/>
      <c r="AF88" s="758"/>
      <c r="AG88" s="758"/>
      <c r="AH88" s="758"/>
      <c r="AI88" s="758"/>
      <c r="AJ88" s="758"/>
      <c r="AK88" s="758"/>
      <c r="AL88" s="758"/>
    </row>
    <row r="89" spans="1:45" s="5" customFormat="1" outlineLevel="1">
      <c r="A89" s="101"/>
      <c r="C89" s="1187"/>
      <c r="D89" s="1188"/>
      <c r="E89" s="1188"/>
      <c r="F89" s="1188"/>
      <c r="G89" s="1189"/>
      <c r="U89" s="233"/>
      <c r="Y89" s="758"/>
      <c r="Z89" s="758"/>
      <c r="AA89" s="758"/>
      <c r="AB89" s="758"/>
      <c r="AC89" s="758"/>
      <c r="AD89" s="758"/>
      <c r="AE89" s="758"/>
      <c r="AF89" s="758"/>
      <c r="AG89" s="758"/>
      <c r="AH89" s="758"/>
      <c r="AI89" s="758"/>
      <c r="AJ89" s="758"/>
      <c r="AK89" s="758"/>
      <c r="AL89" s="758"/>
    </row>
    <row r="90" spans="1:45" s="5" customFormat="1" ht="13.5" outlineLevel="1" thickBot="1">
      <c r="A90" s="101"/>
      <c r="C90" s="1521"/>
      <c r="D90" s="1522"/>
      <c r="E90" s="1522"/>
      <c r="F90" s="1522"/>
      <c r="G90" s="1523"/>
      <c r="U90" s="233"/>
      <c r="Y90" s="758"/>
      <c r="Z90" s="758"/>
      <c r="AA90" s="758"/>
      <c r="AB90" s="758"/>
      <c r="AC90" s="758"/>
      <c r="AD90" s="758"/>
      <c r="AE90" s="758"/>
      <c r="AF90" s="758"/>
      <c r="AG90" s="758"/>
      <c r="AH90" s="758"/>
      <c r="AI90" s="758"/>
      <c r="AJ90" s="758"/>
      <c r="AK90" s="758"/>
      <c r="AL90" s="758"/>
    </row>
    <row r="91" spans="1:45" s="5" customFormat="1" outlineLevel="1">
      <c r="A91" s="101"/>
      <c r="U91" s="233"/>
      <c r="Y91" s="758"/>
      <c r="Z91" s="758"/>
      <c r="AA91" s="758"/>
      <c r="AB91" s="758"/>
      <c r="AC91" s="758"/>
      <c r="AD91" s="758"/>
      <c r="AE91" s="758"/>
      <c r="AF91" s="758"/>
      <c r="AG91" s="758"/>
      <c r="AH91" s="758"/>
      <c r="AI91" s="758"/>
      <c r="AJ91" s="758"/>
      <c r="AK91" s="758"/>
      <c r="AL91" s="758"/>
    </row>
    <row r="92" spans="1:45">
      <c r="U92" s="233"/>
      <c r="Y92" s="758"/>
      <c r="Z92" s="758"/>
      <c r="AA92" s="758"/>
      <c r="AB92" s="758"/>
      <c r="AC92" s="758"/>
      <c r="AD92" s="758"/>
      <c r="AE92" s="758"/>
      <c r="AF92" s="758"/>
      <c r="AG92" s="758"/>
      <c r="AH92" s="758"/>
      <c r="AI92" s="758"/>
      <c r="AJ92" s="758"/>
      <c r="AK92" s="758"/>
      <c r="AL92" s="758"/>
    </row>
    <row r="93" spans="1:45" ht="14.45">
      <c r="B93" s="71" t="s">
        <v>802</v>
      </c>
      <c r="C93" s="103" t="s">
        <v>803</v>
      </c>
      <c r="U93" s="233"/>
      <c r="Y93" s="758"/>
      <c r="Z93" s="758"/>
      <c r="AA93" s="758"/>
      <c r="AB93" s="758"/>
      <c r="AC93" s="758"/>
      <c r="AD93" s="758"/>
      <c r="AE93" s="758"/>
      <c r="AF93" s="758"/>
      <c r="AG93" s="758"/>
      <c r="AH93" s="758"/>
      <c r="AI93" s="758"/>
      <c r="AJ93" s="758"/>
      <c r="AK93" s="758"/>
      <c r="AL93" s="758"/>
    </row>
    <row r="94" spans="1:45">
      <c r="U94" s="233"/>
      <c r="Y94" s="758"/>
      <c r="Z94" s="758"/>
      <c r="AA94" s="758"/>
      <c r="AB94" s="758"/>
      <c r="AC94" s="758"/>
      <c r="AD94" s="758"/>
      <c r="AE94" s="758"/>
      <c r="AF94" s="758"/>
      <c r="AG94" s="758"/>
      <c r="AH94" s="758"/>
      <c r="AI94" s="758"/>
      <c r="AJ94" s="758"/>
      <c r="AK94" s="758"/>
      <c r="AL94" s="758"/>
    </row>
    <row r="95" spans="1:45" ht="14.45" outlineLevel="1">
      <c r="B95" s="71" t="s">
        <v>810</v>
      </c>
      <c r="C95" s="104" t="s">
        <v>811</v>
      </c>
      <c r="U95" s="233"/>
    </row>
    <row r="96" spans="1:45" ht="14.45" outlineLevel="1">
      <c r="B96" s="71"/>
      <c r="C96" s="104" t="s">
        <v>812</v>
      </c>
      <c r="J96" s="109"/>
      <c r="U96" s="233"/>
    </row>
    <row r="97" spans="1:26" ht="14.45" outlineLevel="1">
      <c r="B97" s="71"/>
      <c r="C97" s="104"/>
      <c r="D97" s="1110" t="s">
        <v>813</v>
      </c>
      <c r="E97" s="914" t="s">
        <v>814</v>
      </c>
      <c r="U97" s="233"/>
    </row>
    <row r="98" spans="1:26" ht="27" customHeight="1" outlineLevel="1">
      <c r="B98" s="71"/>
      <c r="C98" s="104" t="s">
        <v>815</v>
      </c>
      <c r="D98" s="583">
        <v>-338196.41</v>
      </c>
      <c r="E98" s="106" t="s">
        <v>475</v>
      </c>
      <c r="U98" s="233"/>
    </row>
    <row r="99" spans="1:26" ht="14.45" outlineLevel="1">
      <c r="B99" s="71"/>
      <c r="C99" s="104" t="s">
        <v>816</v>
      </c>
      <c r="D99" s="105">
        <f>I28-D98</f>
        <v>-755029.9600000002</v>
      </c>
      <c r="E99" s="761" t="s">
        <v>1095</v>
      </c>
      <c r="U99" s="233"/>
    </row>
    <row r="100" spans="1:26" ht="15" outlineLevel="1" thickBot="1">
      <c r="B100" s="71"/>
      <c r="C100" s="104" t="s">
        <v>817</v>
      </c>
      <c r="D100" s="107">
        <f>SUM(D98:D99)</f>
        <v>-1093226.3700000001</v>
      </c>
      <c r="U100" s="233"/>
    </row>
    <row r="101" spans="1:26" ht="13.5" outlineLevel="1" thickTop="1">
      <c r="D101" s="108">
        <f>D100-I28</f>
        <v>0</v>
      </c>
      <c r="U101" s="233"/>
    </row>
    <row r="102" spans="1:26" outlineLevel="1">
      <c r="U102" s="233"/>
    </row>
    <row r="103" spans="1:26" ht="15" outlineLevel="1" thickBot="1">
      <c r="B103" s="71" t="s">
        <v>818</v>
      </c>
      <c r="C103" s="72" t="s">
        <v>819</v>
      </c>
      <c r="U103" s="233"/>
    </row>
    <row r="104" spans="1:26" s="5" customFormat="1" ht="14.25" customHeight="1" outlineLevel="1">
      <c r="A104" s="101"/>
      <c r="C104" s="1524" t="s">
        <v>1096</v>
      </c>
      <c r="D104" s="1525"/>
      <c r="E104" s="1525"/>
      <c r="F104" s="1525"/>
      <c r="G104" s="1526"/>
      <c r="U104" s="233"/>
    </row>
    <row r="105" spans="1:26" s="5" customFormat="1" ht="14.25" customHeight="1" outlineLevel="1">
      <c r="A105" s="101"/>
      <c r="C105" s="1527"/>
      <c r="D105" s="1528"/>
      <c r="E105" s="1528"/>
      <c r="F105" s="1528"/>
      <c r="G105" s="1529"/>
      <c r="U105" s="233"/>
    </row>
    <row r="106" spans="1:26" s="5" customFormat="1" ht="14.25" customHeight="1" outlineLevel="1">
      <c r="A106" s="101"/>
      <c r="C106" s="1527"/>
      <c r="D106" s="1528"/>
      <c r="E106" s="1528"/>
      <c r="F106" s="1528"/>
      <c r="G106" s="1529"/>
      <c r="U106" s="233"/>
    </row>
    <row r="107" spans="1:26" s="5" customFormat="1" ht="14.25" customHeight="1" outlineLevel="1" thickBot="1">
      <c r="A107" s="101"/>
      <c r="C107" s="1530"/>
      <c r="D107" s="1531"/>
      <c r="E107" s="1531"/>
      <c r="F107" s="1531"/>
      <c r="G107" s="1532"/>
      <c r="U107" s="233"/>
    </row>
    <row r="108" spans="1:26" outlineLevel="1">
      <c r="U108" s="233"/>
    </row>
    <row r="109" spans="1:26" ht="15" outlineLevel="1" thickBot="1">
      <c r="B109" s="71" t="s">
        <v>821</v>
      </c>
      <c r="C109" s="111" t="s">
        <v>822</v>
      </c>
      <c r="U109" s="233"/>
    </row>
    <row r="110" spans="1:26" s="2" customFormat="1" ht="12" customHeight="1" outlineLevel="1">
      <c r="A110" s="16"/>
      <c r="C110" s="1516" t="s">
        <v>823</v>
      </c>
      <c r="D110" s="1517"/>
      <c r="E110" s="1517"/>
      <c r="F110" s="1517"/>
      <c r="G110" s="1518"/>
      <c r="H110" s="80"/>
      <c r="I110" s="80"/>
      <c r="J110" s="80"/>
      <c r="K110" s="80"/>
      <c r="L110" s="80"/>
      <c r="M110" s="80"/>
      <c r="N110" s="80"/>
      <c r="O110" s="80"/>
      <c r="P110" s="80"/>
      <c r="Q110" s="23"/>
      <c r="R110" s="23"/>
      <c r="S110" s="23"/>
      <c r="T110" s="23"/>
      <c r="U110" s="233"/>
      <c r="V110" s="23"/>
      <c r="W110" s="23"/>
      <c r="X110" s="23"/>
      <c r="Y110" s="5"/>
      <c r="Z110" s="5"/>
    </row>
    <row r="111" spans="1:26" s="2" customFormat="1" ht="14.45" outlineLevel="1">
      <c r="A111" s="16"/>
      <c r="B111" s="73"/>
      <c r="C111" s="112" t="s">
        <v>824</v>
      </c>
      <c r="D111" s="68" t="s">
        <v>825</v>
      </c>
      <c r="E111" s="63"/>
      <c r="F111" s="63"/>
      <c r="G111" s="113"/>
      <c r="H111" s="80"/>
      <c r="I111" s="80"/>
      <c r="J111" s="80"/>
      <c r="K111" s="80"/>
      <c r="L111" s="80"/>
      <c r="M111" s="80"/>
      <c r="N111" s="80"/>
      <c r="O111" s="80"/>
      <c r="P111" s="23"/>
      <c r="Q111" s="23"/>
      <c r="R111" s="23"/>
      <c r="S111" s="23"/>
      <c r="T111" s="23"/>
      <c r="U111" s="233"/>
      <c r="V111" s="23"/>
      <c r="W111" s="23"/>
      <c r="X111" s="5"/>
      <c r="Y111" s="5"/>
    </row>
    <row r="112" spans="1:26" s="2" customFormat="1" ht="14.45" outlineLevel="1">
      <c r="A112" s="16"/>
      <c r="B112" s="73"/>
      <c r="C112" s="112" t="s">
        <v>826</v>
      </c>
      <c r="D112" s="68" t="s">
        <v>827</v>
      </c>
      <c r="E112" s="63"/>
      <c r="F112" s="63"/>
      <c r="G112" s="113"/>
      <c r="H112" s="80"/>
      <c r="I112" s="80"/>
      <c r="J112" s="80"/>
      <c r="K112" s="80"/>
      <c r="L112" s="80"/>
      <c r="M112" s="80"/>
      <c r="N112" s="80"/>
      <c r="O112" s="80"/>
      <c r="P112" s="23"/>
      <c r="Q112" s="23"/>
      <c r="R112" s="23"/>
      <c r="S112" s="23"/>
      <c r="T112" s="23"/>
      <c r="U112" s="233"/>
      <c r="V112" s="23"/>
      <c r="W112" s="23"/>
      <c r="X112" s="5"/>
      <c r="Y112" s="5"/>
    </row>
    <row r="113" spans="1:24" s="2" customFormat="1" ht="15" outlineLevel="1" thickBot="1">
      <c r="A113" s="16"/>
      <c r="B113" s="73"/>
      <c r="C113" s="114" t="s">
        <v>828</v>
      </c>
      <c r="D113" s="115" t="s">
        <v>829</v>
      </c>
      <c r="E113" s="115"/>
      <c r="F113" s="115"/>
      <c r="G113" s="116"/>
      <c r="H113" s="80"/>
      <c r="I113" s="80"/>
      <c r="J113" s="80"/>
      <c r="K113" s="80"/>
      <c r="L113" s="80"/>
      <c r="M113" s="80"/>
      <c r="N113" s="80"/>
      <c r="O113" s="23"/>
      <c r="P113" s="23"/>
      <c r="Q113" s="23"/>
      <c r="R113" s="23"/>
      <c r="S113" s="23"/>
      <c r="T113" s="23"/>
      <c r="U113" s="233"/>
      <c r="V113" s="23"/>
      <c r="W113" s="5"/>
      <c r="X113" s="5"/>
    </row>
    <row r="114" spans="1:24" s="2" customFormat="1" ht="13.5" outlineLevel="1" thickBot="1">
      <c r="A114" s="16"/>
      <c r="B114" s="73"/>
      <c r="C114" s="63"/>
      <c r="D114" s="63"/>
      <c r="E114" s="63"/>
      <c r="F114" s="63"/>
      <c r="G114" s="80"/>
      <c r="H114" s="80"/>
      <c r="I114" s="80"/>
      <c r="J114" s="80"/>
      <c r="K114" s="80"/>
      <c r="L114" s="80"/>
      <c r="M114" s="80"/>
      <c r="N114" s="80"/>
      <c r="O114" s="23"/>
      <c r="P114" s="23"/>
      <c r="Q114" s="23"/>
      <c r="R114" s="23"/>
      <c r="S114" s="23"/>
      <c r="T114" s="23"/>
      <c r="U114" s="233"/>
      <c r="V114" s="23"/>
      <c r="W114" s="5"/>
      <c r="X114" s="5"/>
    </row>
    <row r="115" spans="1:24" ht="16.7" customHeight="1" outlineLevel="1">
      <c r="C115" s="1430" t="s">
        <v>765</v>
      </c>
      <c r="D115" s="1432" t="s">
        <v>764</v>
      </c>
      <c r="E115" s="1432" t="s">
        <v>766</v>
      </c>
      <c r="F115" s="1432" t="s">
        <v>767</v>
      </c>
      <c r="G115" s="1536" t="s">
        <v>593</v>
      </c>
      <c r="H115" s="1432" t="s">
        <v>830</v>
      </c>
      <c r="I115" s="1432" t="s">
        <v>831</v>
      </c>
      <c r="J115" s="1538" t="s">
        <v>832</v>
      </c>
      <c r="K115" s="926"/>
      <c r="L115" s="916" t="s">
        <v>540</v>
      </c>
      <c r="M115" s="917"/>
      <c r="N115" s="117"/>
      <c r="U115" s="233"/>
    </row>
    <row r="116" spans="1:24" ht="12" customHeight="1" outlineLevel="1">
      <c r="C116" s="1431"/>
      <c r="D116" s="1433"/>
      <c r="E116" s="1433"/>
      <c r="F116" s="1433"/>
      <c r="G116" s="1537"/>
      <c r="H116" s="1433"/>
      <c r="I116" s="1433"/>
      <c r="J116" s="1539"/>
      <c r="K116" s="927" t="s">
        <v>824</v>
      </c>
      <c r="L116" s="928" t="s">
        <v>826</v>
      </c>
      <c r="M116" s="929" t="s">
        <v>828</v>
      </c>
      <c r="N116" s="118"/>
      <c r="U116" s="233"/>
    </row>
    <row r="117" spans="1:24" ht="66.75" customHeight="1" outlineLevel="1">
      <c r="C117" s="1007" t="s">
        <v>1097</v>
      </c>
      <c r="D117" s="1008" t="s">
        <v>1098</v>
      </c>
      <c r="E117" s="996" t="s">
        <v>834</v>
      </c>
      <c r="F117" s="996">
        <v>660227</v>
      </c>
      <c r="G117" s="996" t="s">
        <v>835</v>
      </c>
      <c r="H117" s="1008" t="s">
        <v>1099</v>
      </c>
      <c r="I117" s="996" t="s">
        <v>1100</v>
      </c>
      <c r="J117" s="1029" t="s">
        <v>1101</v>
      </c>
      <c r="K117" s="1009" t="s">
        <v>70</v>
      </c>
      <c r="L117" s="1010" t="s">
        <v>70</v>
      </c>
      <c r="M117" s="1011" t="s">
        <v>70</v>
      </c>
      <c r="N117" s="120"/>
      <c r="U117" s="233"/>
    </row>
    <row r="118" spans="1:24">
      <c r="U118" s="233"/>
    </row>
    <row r="119" spans="1:24" ht="12" customHeight="1" thickBot="1">
      <c r="U119" s="233"/>
    </row>
    <row r="120" spans="1:24">
      <c r="C120" s="1391" t="s">
        <v>800</v>
      </c>
      <c r="D120" s="1392"/>
      <c r="E120" s="1392"/>
      <c r="F120" s="1392"/>
      <c r="G120" s="1392"/>
      <c r="H120" s="1393"/>
      <c r="U120" s="233"/>
    </row>
    <row r="121" spans="1:24">
      <c r="C121" s="1394"/>
      <c r="D121" s="1395"/>
      <c r="E121" s="1395"/>
      <c r="F121" s="1395"/>
      <c r="G121" s="1395"/>
      <c r="H121" s="1396"/>
      <c r="U121" s="233"/>
    </row>
    <row r="122" spans="1:24" ht="13.5" thickBot="1">
      <c r="C122" s="1397"/>
      <c r="D122" s="1398"/>
      <c r="E122" s="1398"/>
      <c r="F122" s="1398"/>
      <c r="G122" s="1398"/>
      <c r="H122" s="1399"/>
      <c r="U122" s="233"/>
    </row>
    <row r="123" spans="1:24" hidden="1">
      <c r="C123" s="555" t="s">
        <v>1102</v>
      </c>
      <c r="U123" s="233"/>
    </row>
    <row r="124" spans="1:24" hidden="1">
      <c r="C124" s="555" t="s">
        <v>1074</v>
      </c>
      <c r="U124" s="233"/>
    </row>
    <row r="125" spans="1:24">
      <c r="U125" s="233"/>
    </row>
    <row r="126" spans="1:24" ht="12.6">
      <c r="A126" s="233"/>
      <c r="B126" s="233"/>
      <c r="C126" s="233"/>
      <c r="D126" s="233"/>
      <c r="E126" s="233"/>
      <c r="F126" s="233"/>
      <c r="G126" s="233"/>
      <c r="H126" s="233"/>
      <c r="I126" s="233"/>
      <c r="J126" s="233"/>
      <c r="K126" s="233"/>
      <c r="L126" s="233"/>
      <c r="M126" s="233"/>
      <c r="N126" s="233"/>
      <c r="O126" s="233"/>
      <c r="P126" s="233"/>
      <c r="Q126" s="233"/>
      <c r="R126" s="233"/>
      <c r="S126" s="233"/>
      <c r="T126" s="233"/>
      <c r="U126" s="233"/>
    </row>
  </sheetData>
  <mergeCells count="25">
    <mergeCell ref="G115:G116"/>
    <mergeCell ref="H115:H116"/>
    <mergeCell ref="I115:I116"/>
    <mergeCell ref="J115:J116"/>
    <mergeCell ref="AL8:AR21"/>
    <mergeCell ref="AL25:AR30"/>
    <mergeCell ref="W7:AJ30"/>
    <mergeCell ref="P63:R63"/>
    <mergeCell ref="P82:R82"/>
    <mergeCell ref="D48:F50"/>
    <mergeCell ref="AT7:AX32"/>
    <mergeCell ref="C120:H122"/>
    <mergeCell ref="E36:F36"/>
    <mergeCell ref="G36:H36"/>
    <mergeCell ref="I36:J36"/>
    <mergeCell ref="C55:G55"/>
    <mergeCell ref="C71:G74"/>
    <mergeCell ref="C110:G110"/>
    <mergeCell ref="C115:C116"/>
    <mergeCell ref="D115:D116"/>
    <mergeCell ref="E115:E116"/>
    <mergeCell ref="C87:G90"/>
    <mergeCell ref="C104:G107"/>
    <mergeCell ref="AL7:AR7"/>
    <mergeCell ref="F115:F116"/>
  </mergeCells>
  <phoneticPr fontId="188" type="noConversion"/>
  <conditionalFormatting sqref="C71:G74">
    <cfRule type="containsBlanks" dxfId="16" priority="1">
      <formula>LEN(TRIM(C71))=0</formula>
    </cfRule>
  </conditionalFormatting>
  <conditionalFormatting sqref="C120:H122">
    <cfRule type="cellIs" dxfId="15" priority="3" operator="equal">
      <formula>0</formula>
    </cfRule>
  </conditionalFormatting>
  <conditionalFormatting sqref="C65:R68 C84:R84 C117:M117">
    <cfRule type="containsBlanks" dxfId="14" priority="15">
      <formula>LEN(TRIM(C65))=0</formula>
    </cfRule>
  </conditionalFormatting>
  <conditionalFormatting sqref="D12:D13 F12:G13 E38:H38 D48 E98 D99">
    <cfRule type="containsBlanks" dxfId="13" priority="19">
      <formula>LEN(TRIM(D12))=0</formula>
    </cfRule>
  </conditionalFormatting>
  <conditionalFormatting sqref="D20:D28 G20:H28">
    <cfRule type="containsBlanks" dxfId="12" priority="18">
      <formula>LEN(TRIM(D20))=0</formula>
    </cfRule>
  </conditionalFormatting>
  <conditionalFormatting sqref="E20">
    <cfRule type="containsBlanks" dxfId="11" priority="7">
      <formula>LEN(TRIM(E20))=0</formula>
    </cfRule>
  </conditionalFormatting>
  <conditionalFormatting sqref="E23">
    <cfRule type="containsBlanks" dxfId="10" priority="6">
      <formula>LEN(TRIM(E23))=0</formula>
    </cfRule>
  </conditionalFormatting>
  <conditionalFormatting sqref="E25:E26">
    <cfRule type="containsBlanks" dxfId="9" priority="4">
      <formula>LEN(TRIM(E25))=0</formula>
    </cfRule>
  </conditionalFormatting>
  <dataValidations disablePrompts="1" count="3">
    <dataValidation type="list" allowBlank="1" showInputMessage="1" sqref="E98" xr:uid="{00000000-0002-0000-0F00-000000000000}">
      <formula1>"是,否"</formula1>
    </dataValidation>
    <dataValidation type="list" allowBlank="1" showInputMessage="1" sqref="K117:N117 P65:R68 P84:R84" xr:uid="{00000000-0002-0000-0F00-000002000000}">
      <formula1>"Y,N"</formula1>
    </dataValidation>
    <dataValidation type="list" allowBlank="1" showInputMessage="1" showErrorMessage="1" sqref="D65:D68 D84" xr:uid="{BD19354E-C48C-480E-BDA1-6DECA8E3B889}">
      <formula1>$C$123:$C$124</formula1>
    </dataValidation>
  </dataValidations>
  <hyperlinks>
    <hyperlink ref="W6" location="'VC&amp;VD.01.2 TOD 预审+剩余期间'!A1" display="基础操作指引-【01】" xr:uid="{3E985B93-9D46-4D83-930A-0E3CD30119F5}"/>
    <hyperlink ref="AL6" location="'VC&amp;VD.01.2 TOD 预审+剩余期间'!A1" display="进阶实操提示-【01】" xr:uid="{14A6DA66-6878-4B11-8535-13892CE563A0}"/>
    <hyperlink ref="AM6" location="Uexp.01 TOD年审!C2" display="Uexp.01 TOD年审!C2" xr:uid="{BB74CE08-9A45-4B8A-BFAA-8089BE821CA6}"/>
    <hyperlink ref="AT6" location="'VC&amp;VD.01.2 TOD 预审+剩余期间'!A1" display="易错点-【01】" xr:uid="{4E885E4B-A472-4993-97F5-5304872B0FBB}"/>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1562-6166-4EC9-8A5E-F0C29D14B19E}">
  <dimension ref="A1:R119"/>
  <sheetViews>
    <sheetView topLeftCell="B57" zoomScale="85" zoomScaleNormal="85" workbookViewId="0">
      <selection activeCell="B57" sqref="B57"/>
    </sheetView>
  </sheetViews>
  <sheetFormatPr defaultColWidth="9.85546875" defaultRowHeight="14.1"/>
  <cols>
    <col min="1" max="1" width="9.42578125" style="558" customWidth="1"/>
    <col min="2" max="6" width="16.42578125" style="558" customWidth="1"/>
    <col min="7" max="7" width="59" style="558" customWidth="1"/>
    <col min="8" max="11" width="16.42578125" style="558" customWidth="1"/>
    <col min="12" max="12" width="9.5703125" style="558" customWidth="1"/>
    <col min="13" max="13" width="2.7109375" style="558" customWidth="1"/>
    <col min="14" max="14" width="8" style="558" customWidth="1"/>
    <col min="15" max="15" width="56.5703125" style="558" customWidth="1"/>
    <col min="16" max="16384" width="9.85546875" style="558"/>
  </cols>
  <sheetData>
    <row r="1" spans="1:15" ht="45" customHeight="1">
      <c r="A1" s="556"/>
      <c r="B1" s="1489" t="s">
        <v>838</v>
      </c>
      <c r="C1" s="1489"/>
      <c r="D1" s="1489"/>
      <c r="E1" s="1489"/>
      <c r="F1" s="1489"/>
      <c r="G1" s="1490" t="s">
        <v>839</v>
      </c>
      <c r="H1" s="1490"/>
      <c r="I1" s="1490"/>
      <c r="J1" s="1490"/>
      <c r="K1" s="1491"/>
      <c r="L1" s="557"/>
      <c r="M1" s="233"/>
      <c r="N1" s="1107"/>
      <c r="O1" s="1107"/>
    </row>
    <row r="2" spans="1:15" ht="16.5">
      <c r="A2" s="1485" t="s">
        <v>840</v>
      </c>
      <c r="B2" s="1485"/>
      <c r="C2" s="1485"/>
      <c r="D2" s="1492" t="s">
        <v>470</v>
      </c>
      <c r="E2" s="1492"/>
      <c r="F2" s="1492"/>
      <c r="G2" s="1492"/>
      <c r="H2" s="1492"/>
      <c r="I2" s="1492"/>
      <c r="J2" s="1492"/>
      <c r="K2" s="1493"/>
      <c r="L2" s="1107"/>
      <c r="M2" s="233"/>
      <c r="N2" s="1107"/>
      <c r="O2" s="1107"/>
    </row>
    <row r="3" spans="1:15" ht="17.100000000000001" thickBot="1">
      <c r="A3" s="1485" t="s">
        <v>841</v>
      </c>
      <c r="B3" s="1485"/>
      <c r="C3" s="1485"/>
      <c r="D3" s="1564">
        <v>45930</v>
      </c>
      <c r="E3" s="1492"/>
      <c r="F3" s="1492"/>
      <c r="G3" s="1492"/>
      <c r="H3" s="1492"/>
      <c r="I3" s="1492"/>
      <c r="J3" s="1492"/>
      <c r="K3" s="1493"/>
      <c r="L3" s="1107"/>
      <c r="M3" s="233"/>
      <c r="N3" s="1107"/>
      <c r="O3" s="1107"/>
    </row>
    <row r="4" spans="1:15" ht="16.5" customHeight="1">
      <c r="A4" s="1485" t="s">
        <v>843</v>
      </c>
      <c r="B4" s="1485"/>
      <c r="C4" s="1485"/>
      <c r="D4" s="1486" t="s">
        <v>844</v>
      </c>
      <c r="E4" s="1486"/>
      <c r="F4" s="1486"/>
      <c r="G4" s="1486"/>
      <c r="H4" s="1486"/>
      <c r="I4" s="1486"/>
      <c r="J4" s="1486"/>
      <c r="K4" s="1487"/>
      <c r="L4" s="1107"/>
      <c r="M4" s="233"/>
      <c r="N4" s="1107"/>
      <c r="O4" s="1561" t="s">
        <v>1103</v>
      </c>
    </row>
    <row r="5" spans="1:15" ht="14.25" customHeight="1">
      <c r="A5" s="1107"/>
      <c r="B5" s="1107"/>
      <c r="C5" s="1107"/>
      <c r="D5" s="1107"/>
      <c r="E5" s="1107"/>
      <c r="F5" s="1107"/>
      <c r="G5" s="1107"/>
      <c r="H5" s="1107"/>
      <c r="I5" s="1107"/>
      <c r="J5" s="1107"/>
      <c r="K5" s="1107"/>
      <c r="L5" s="1107"/>
      <c r="M5" s="233"/>
      <c r="N5" s="1107"/>
      <c r="O5" s="1562"/>
    </row>
    <row r="6" spans="1:15" ht="15" customHeight="1" thickBot="1">
      <c r="A6" s="1458" t="s">
        <v>845</v>
      </c>
      <c r="B6" s="1458"/>
      <c r="C6" s="1458"/>
      <c r="D6" s="1458"/>
      <c r="E6" s="1458"/>
      <c r="F6" s="1458"/>
      <c r="G6" s="1458"/>
      <c r="H6" s="1458"/>
      <c r="I6" s="1458"/>
      <c r="J6" s="1458"/>
      <c r="K6" s="1458"/>
      <c r="L6" s="1107"/>
      <c r="M6" s="233"/>
      <c r="N6" s="1107"/>
      <c r="O6" s="1563"/>
    </row>
    <row r="7" spans="1:15" ht="14.25" customHeight="1">
      <c r="A7" s="1107"/>
      <c r="B7" s="1107"/>
      <c r="C7" s="1107"/>
      <c r="D7" s="1107"/>
      <c r="E7" s="1107"/>
      <c r="F7" s="1107"/>
      <c r="G7" s="1107"/>
      <c r="H7" s="1107"/>
      <c r="I7" s="1107"/>
      <c r="J7" s="1107"/>
      <c r="K7" s="559"/>
      <c r="L7" s="1107"/>
      <c r="M7" s="233"/>
      <c r="N7" s="1107"/>
      <c r="O7" s="1107"/>
    </row>
    <row r="8" spans="1:15" ht="15" customHeight="1">
      <c r="A8" s="1483" t="s">
        <v>850</v>
      </c>
      <c r="B8" s="1483"/>
      <c r="C8" s="1483"/>
      <c r="D8" s="1483"/>
      <c r="E8" s="1483"/>
      <c r="F8" s="1461" t="s">
        <v>851</v>
      </c>
      <c r="G8" s="1461"/>
      <c r="H8" s="1461"/>
      <c r="I8" s="1461"/>
      <c r="J8" s="1461"/>
      <c r="K8" s="1462"/>
      <c r="L8" s="1107"/>
      <c r="M8" s="233"/>
      <c r="N8" s="1107"/>
      <c r="O8" s="1107"/>
    </row>
    <row r="9" spans="1:15" ht="15" customHeight="1">
      <c r="A9" s="1488" t="s">
        <v>852</v>
      </c>
      <c r="B9" s="1488"/>
      <c r="C9" s="1488"/>
      <c r="D9" s="1488"/>
      <c r="E9" s="1488"/>
      <c r="F9" s="1461" t="s">
        <v>1104</v>
      </c>
      <c r="G9" s="1461"/>
      <c r="H9" s="1461"/>
      <c r="I9" s="1461"/>
      <c r="J9" s="1461"/>
      <c r="K9" s="1462"/>
      <c r="L9" s="1107"/>
      <c r="M9" s="233"/>
      <c r="N9" s="1107"/>
      <c r="O9" s="1107"/>
    </row>
    <row r="10" spans="1:15" ht="16.5">
      <c r="A10" s="1483" t="s">
        <v>854</v>
      </c>
      <c r="B10" s="1483"/>
      <c r="C10" s="1483"/>
      <c r="D10" s="1483"/>
      <c r="E10" s="1483"/>
      <c r="F10" s="1461" t="s">
        <v>855</v>
      </c>
      <c r="G10" s="1461"/>
      <c r="H10" s="1461"/>
      <c r="I10" s="1461"/>
      <c r="J10" s="1461"/>
      <c r="K10" s="1462"/>
      <c r="L10" s="1107"/>
      <c r="M10" s="233"/>
      <c r="N10" s="1107"/>
      <c r="O10" s="1107"/>
    </row>
    <row r="11" spans="1:15" ht="15" customHeight="1">
      <c r="A11" s="1483" t="s">
        <v>856</v>
      </c>
      <c r="B11" s="1483"/>
      <c r="C11" s="1483"/>
      <c r="D11" s="1483"/>
      <c r="E11" s="1483"/>
      <c r="F11" s="1461" t="s">
        <v>857</v>
      </c>
      <c r="G11" s="1461"/>
      <c r="H11" s="1461"/>
      <c r="I11" s="1461"/>
      <c r="J11" s="1461"/>
      <c r="K11" s="1462"/>
      <c r="L11" s="1107"/>
      <c r="M11" s="233"/>
      <c r="N11" s="1107"/>
      <c r="O11" s="1107"/>
    </row>
    <row r="12" spans="1:15" ht="15" customHeight="1">
      <c r="A12" s="1483" t="s">
        <v>858</v>
      </c>
      <c r="B12" s="1483"/>
      <c r="C12" s="1483"/>
      <c r="D12" s="1483"/>
      <c r="E12" s="1483"/>
      <c r="F12" s="1461" t="s">
        <v>859</v>
      </c>
      <c r="G12" s="1461"/>
      <c r="H12" s="1461"/>
      <c r="I12" s="1461"/>
      <c r="J12" s="1461"/>
      <c r="K12" s="1462"/>
      <c r="L12" s="1107"/>
      <c r="M12" s="233"/>
      <c r="N12" s="1107"/>
      <c r="O12" s="1107"/>
    </row>
    <row r="13" spans="1:15" ht="15.75" customHeight="1">
      <c r="A13" s="1483" t="s">
        <v>860</v>
      </c>
      <c r="B13" s="1483"/>
      <c r="C13" s="1483"/>
      <c r="D13" s="1483"/>
      <c r="E13" s="1483"/>
      <c r="F13" s="1461" t="s">
        <v>1105</v>
      </c>
      <c r="G13" s="1461"/>
      <c r="H13" s="1461"/>
      <c r="I13" s="1461"/>
      <c r="J13" s="1461"/>
      <c r="K13" s="1462"/>
      <c r="L13" s="1107"/>
      <c r="M13" s="233"/>
      <c r="N13" s="1107"/>
      <c r="O13" s="1107"/>
    </row>
    <row r="14" spans="1:15" ht="16.5">
      <c r="A14" s="1484" t="s">
        <v>862</v>
      </c>
      <c r="B14" s="1483"/>
      <c r="C14" s="1483"/>
      <c r="D14" s="1483"/>
      <c r="E14" s="1483"/>
      <c r="F14" s="1461" t="s">
        <v>889</v>
      </c>
      <c r="G14" s="1461"/>
      <c r="H14" s="1461"/>
      <c r="I14" s="1461"/>
      <c r="J14" s="1461"/>
      <c r="K14" s="1462"/>
      <c r="L14" s="1107"/>
      <c r="M14" s="233"/>
      <c r="N14" s="1107"/>
      <c r="O14" s="1107"/>
    </row>
    <row r="15" spans="1:15" ht="16.5">
      <c r="A15" s="1483" t="s">
        <v>863</v>
      </c>
      <c r="B15" s="1483"/>
      <c r="C15" s="1483"/>
      <c r="D15" s="1483"/>
      <c r="E15" s="1483"/>
      <c r="F15" s="1461" t="s">
        <v>864</v>
      </c>
      <c r="G15" s="1461"/>
      <c r="H15" s="1461"/>
      <c r="I15" s="1461"/>
      <c r="J15" s="1461"/>
      <c r="K15" s="1462"/>
      <c r="L15" s="560"/>
      <c r="M15" s="233"/>
      <c r="N15" s="1107"/>
      <c r="O15" s="1107"/>
    </row>
    <row r="16" spans="1:15" ht="16.5">
      <c r="A16" s="1483" t="s">
        <v>865</v>
      </c>
      <c r="B16" s="1483"/>
      <c r="C16" s="1483"/>
      <c r="D16" s="1483"/>
      <c r="E16" s="1483"/>
      <c r="F16" s="1461" t="s">
        <v>866</v>
      </c>
      <c r="G16" s="1461"/>
      <c r="H16" s="1461"/>
      <c r="I16" s="1461"/>
      <c r="J16" s="1461"/>
      <c r="K16" s="1462"/>
      <c r="L16" s="560"/>
      <c r="M16" s="233"/>
      <c r="N16" s="1107"/>
      <c r="O16" s="1107"/>
    </row>
    <row r="17" spans="1:13" ht="16.5">
      <c r="A17" s="1483" t="s">
        <v>867</v>
      </c>
      <c r="B17" s="1483"/>
      <c r="C17" s="1483"/>
      <c r="D17" s="1483"/>
      <c r="E17" s="1483"/>
      <c r="F17" s="1461" t="s">
        <v>475</v>
      </c>
      <c r="G17" s="1461"/>
      <c r="H17" s="1461"/>
      <c r="I17" s="1461"/>
      <c r="J17" s="1461"/>
      <c r="K17" s="1462"/>
      <c r="L17" s="1107"/>
      <c r="M17" s="233"/>
    </row>
    <row r="18" spans="1:13" ht="16.5">
      <c r="A18" s="1483" t="s">
        <v>868</v>
      </c>
      <c r="B18" s="1483"/>
      <c r="C18" s="1483"/>
      <c r="D18" s="1483"/>
      <c r="E18" s="1483"/>
      <c r="F18" s="1461" t="s">
        <v>869</v>
      </c>
      <c r="G18" s="1461"/>
      <c r="H18" s="1461"/>
      <c r="I18" s="1461"/>
      <c r="J18" s="1461"/>
      <c r="K18" s="1462"/>
      <c r="L18" s="1107"/>
      <c r="M18" s="233"/>
    </row>
    <row r="19" spans="1:13" ht="16.5">
      <c r="A19" s="1483" t="s">
        <v>870</v>
      </c>
      <c r="B19" s="1483"/>
      <c r="C19" s="1483"/>
      <c r="D19" s="1483"/>
      <c r="E19" s="1483"/>
      <c r="F19" s="1461" t="s">
        <v>475</v>
      </c>
      <c r="G19" s="1461"/>
      <c r="H19" s="1461"/>
      <c r="I19" s="1461"/>
      <c r="J19" s="1461"/>
      <c r="K19" s="1462"/>
      <c r="L19" s="561"/>
      <c r="M19" s="233"/>
    </row>
    <row r="20" spans="1:13" ht="16.5">
      <c r="A20" s="1483" t="s">
        <v>871</v>
      </c>
      <c r="B20" s="1483"/>
      <c r="C20" s="1483"/>
      <c r="D20" s="1483"/>
      <c r="E20" s="1483"/>
      <c r="F20" s="1461" t="s">
        <v>271</v>
      </c>
      <c r="G20" s="1461"/>
      <c r="H20" s="1461"/>
      <c r="I20" s="1461"/>
      <c r="J20" s="1461"/>
      <c r="K20" s="1462"/>
      <c r="L20" s="1107"/>
      <c r="M20" s="233"/>
    </row>
    <row r="21" spans="1:13" ht="16.5">
      <c r="A21" s="1484" t="s">
        <v>872</v>
      </c>
      <c r="B21" s="1483"/>
      <c r="C21" s="1483"/>
      <c r="D21" s="1483"/>
      <c r="E21" s="1483"/>
      <c r="F21" s="1461" t="s">
        <v>475</v>
      </c>
      <c r="G21" s="1461"/>
      <c r="H21" s="1461"/>
      <c r="I21" s="1461"/>
      <c r="J21" s="1461"/>
      <c r="K21" s="1462"/>
      <c r="L21" s="1107"/>
      <c r="M21" s="233"/>
    </row>
    <row r="22" spans="1:13" ht="16.5">
      <c r="A22" s="1479" t="s">
        <v>1106</v>
      </c>
      <c r="B22" s="1479"/>
      <c r="C22" s="1479"/>
      <c r="D22" s="1479"/>
      <c r="E22" s="1479"/>
      <c r="F22" s="1461" t="s">
        <v>475</v>
      </c>
      <c r="G22" s="1461"/>
      <c r="H22" s="1461"/>
      <c r="I22" s="1461"/>
      <c r="J22" s="1461"/>
      <c r="K22" s="1462"/>
      <c r="L22" s="1107"/>
      <c r="M22" s="233"/>
    </row>
    <row r="23" spans="1:13">
      <c r="A23" s="1107"/>
      <c r="B23" s="1107"/>
      <c r="C23" s="1107"/>
      <c r="D23" s="1107"/>
      <c r="E23" s="1107"/>
      <c r="F23" s="1107"/>
      <c r="G23" s="1107"/>
      <c r="H23" s="1107"/>
      <c r="I23" s="1107"/>
      <c r="J23" s="1107"/>
      <c r="K23" s="1107"/>
      <c r="L23" s="1107"/>
      <c r="M23" s="233"/>
    </row>
    <row r="24" spans="1:13" ht="16.5">
      <c r="A24" s="1458" t="s">
        <v>874</v>
      </c>
      <c r="B24" s="1458"/>
      <c r="C24" s="1458"/>
      <c r="D24" s="1458"/>
      <c r="E24" s="1458"/>
      <c r="F24" s="1458"/>
      <c r="G24" s="1458"/>
      <c r="H24" s="1458"/>
      <c r="I24" s="1458"/>
      <c r="J24" s="1458"/>
      <c r="K24" s="1458"/>
      <c r="L24" s="1107"/>
      <c r="M24" s="233"/>
    </row>
    <row r="25" spans="1:13">
      <c r="A25" s="1107"/>
      <c r="B25" s="1107"/>
      <c r="C25" s="1107"/>
      <c r="D25" s="1107"/>
      <c r="E25" s="1107"/>
      <c r="F25" s="1107"/>
      <c r="G25" s="1107"/>
      <c r="H25" s="1107"/>
      <c r="I25" s="1107"/>
      <c r="J25" s="1107"/>
      <c r="K25" s="1107"/>
      <c r="L25" s="1107"/>
      <c r="M25" s="233"/>
    </row>
    <row r="26" spans="1:13" ht="16.5">
      <c r="A26" s="1480" t="s">
        <v>876</v>
      </c>
      <c r="B26" s="1480"/>
      <c r="C26" s="1480"/>
      <c r="D26" s="1480"/>
      <c r="E26" s="1480"/>
      <c r="F26" s="1480"/>
      <c r="G26" s="1480"/>
      <c r="H26" s="1480"/>
      <c r="I26" s="1480"/>
      <c r="J26" s="1480"/>
      <c r="K26" s="1480"/>
      <c r="L26" s="1107"/>
      <c r="M26" s="233"/>
    </row>
    <row r="27" spans="1:13" ht="16.5">
      <c r="A27" s="1481" t="s">
        <v>877</v>
      </c>
      <c r="B27" s="1481"/>
      <c r="C27" s="1481"/>
      <c r="D27" s="1481"/>
      <c r="E27" s="1482" t="s">
        <v>878</v>
      </c>
      <c r="F27" s="1482"/>
      <c r="G27" s="1104" t="s">
        <v>2</v>
      </c>
      <c r="H27" s="1481" t="s">
        <v>879</v>
      </c>
      <c r="I27" s="1481"/>
      <c r="J27" s="1481"/>
      <c r="K27" s="1481"/>
      <c r="L27" s="1107"/>
      <c r="M27" s="233"/>
    </row>
    <row r="28" spans="1:13" ht="16.5">
      <c r="A28" s="1655" t="s">
        <v>880</v>
      </c>
      <c r="B28" s="1656"/>
      <c r="C28" s="1656"/>
      <c r="D28" s="1656"/>
      <c r="E28" s="1477" t="s">
        <v>881</v>
      </c>
      <c r="F28" s="1478"/>
      <c r="G28" s="1656"/>
      <c r="H28" s="1656" t="s">
        <v>882</v>
      </c>
      <c r="I28" s="1656"/>
      <c r="J28" s="1656"/>
      <c r="K28" s="1656"/>
      <c r="L28" s="1107"/>
      <c r="M28" s="233"/>
    </row>
    <row r="29" spans="1:13">
      <c r="A29" s="1656"/>
      <c r="B29" s="1656"/>
      <c r="C29" s="1656"/>
      <c r="D29" s="1656"/>
      <c r="E29" s="1477"/>
      <c r="F29" s="1478"/>
      <c r="G29" s="1106"/>
      <c r="H29" s="1656"/>
      <c r="I29" s="1656"/>
      <c r="J29" s="1656"/>
      <c r="K29" s="1656"/>
      <c r="L29" s="1107"/>
      <c r="M29" s="233"/>
    </row>
    <row r="30" spans="1:13" ht="16.5">
      <c r="A30" s="1657" t="s">
        <v>883</v>
      </c>
      <c r="B30" s="1657"/>
      <c r="C30" s="1657"/>
      <c r="D30" s="1657"/>
      <c r="E30" s="1657"/>
      <c r="F30" s="1657"/>
      <c r="G30" s="1657"/>
      <c r="H30" s="1657"/>
      <c r="I30" s="1657"/>
      <c r="J30" s="1657"/>
      <c r="K30" s="1657"/>
      <c r="L30" s="1107"/>
      <c r="M30" s="233"/>
    </row>
    <row r="31" spans="1:13" ht="16.5">
      <c r="A31" s="1472" t="s">
        <v>884</v>
      </c>
      <c r="B31" s="1472"/>
      <c r="C31" s="1472"/>
      <c r="D31" s="1472"/>
      <c r="E31" s="1472"/>
      <c r="F31" s="1474" t="s">
        <v>885</v>
      </c>
      <c r="G31" s="1475"/>
      <c r="H31" s="1475"/>
      <c r="I31" s="1475"/>
      <c r="J31" s="1475"/>
      <c r="K31" s="1476"/>
      <c r="L31" s="1107"/>
      <c r="M31" s="233"/>
    </row>
    <row r="32" spans="1:13" ht="16.5">
      <c r="A32" s="1472" t="s">
        <v>886</v>
      </c>
      <c r="B32" s="1472"/>
      <c r="C32" s="1472"/>
      <c r="D32" s="1472"/>
      <c r="E32" s="1472"/>
      <c r="F32" s="1474" t="s">
        <v>887</v>
      </c>
      <c r="G32" s="1475"/>
      <c r="H32" s="1475"/>
      <c r="I32" s="1475"/>
      <c r="J32" s="1475"/>
      <c r="K32" s="1476"/>
      <c r="L32" s="1107"/>
      <c r="M32" s="233"/>
    </row>
    <row r="33" spans="1:16" ht="16.5">
      <c r="A33" s="1472" t="s">
        <v>888</v>
      </c>
      <c r="B33" s="1472"/>
      <c r="C33" s="1472"/>
      <c r="D33" s="1472"/>
      <c r="E33" s="1472"/>
      <c r="F33" s="1474" t="s">
        <v>889</v>
      </c>
      <c r="G33" s="1475"/>
      <c r="H33" s="1475"/>
      <c r="I33" s="1475"/>
      <c r="J33" s="1475"/>
      <c r="K33" s="1476"/>
      <c r="L33" s="1107"/>
      <c r="M33" s="233"/>
      <c r="N33" s="1107"/>
      <c r="O33" s="1107"/>
      <c r="P33" s="1107"/>
    </row>
    <row r="34" spans="1:16">
      <c r="A34" s="1107"/>
      <c r="B34" s="1107"/>
      <c r="C34" s="1107"/>
      <c r="D34" s="1107"/>
      <c r="E34" s="1107"/>
      <c r="F34" s="1107"/>
      <c r="G34" s="1107"/>
      <c r="H34" s="1107"/>
      <c r="I34" s="1107"/>
      <c r="J34" s="1107"/>
      <c r="K34" s="1107"/>
      <c r="L34" s="1107"/>
      <c r="M34" s="233"/>
      <c r="N34" s="1107"/>
      <c r="O34" s="1107"/>
      <c r="P34" s="1107"/>
    </row>
    <row r="35" spans="1:16" ht="18" customHeight="1">
      <c r="A35" s="1458" t="s">
        <v>892</v>
      </c>
      <c r="B35" s="1458"/>
      <c r="C35" s="1458"/>
      <c r="D35" s="1458"/>
      <c r="E35" s="1458"/>
      <c r="F35" s="1458"/>
      <c r="G35" s="1458"/>
      <c r="H35" s="1458"/>
      <c r="I35" s="1458"/>
      <c r="J35" s="1458"/>
      <c r="K35" s="1458"/>
      <c r="L35" s="1107"/>
      <c r="M35" s="233"/>
      <c r="N35" s="1107"/>
      <c r="O35" s="1107"/>
      <c r="P35" s="1107"/>
    </row>
    <row r="36" spans="1:16">
      <c r="A36" s="1107"/>
      <c r="B36" s="1107"/>
      <c r="C36" s="1107"/>
      <c r="D36" s="1107"/>
      <c r="E36" s="1107"/>
      <c r="F36" s="562"/>
      <c r="G36" s="562"/>
      <c r="H36" s="562"/>
      <c r="I36" s="562"/>
      <c r="J36" s="562"/>
      <c r="K36" s="562"/>
      <c r="L36" s="1107"/>
      <c r="M36" s="233"/>
      <c r="N36" s="1107"/>
      <c r="O36" s="1107"/>
      <c r="P36" s="1107"/>
    </row>
    <row r="37" spans="1:16" ht="16.5">
      <c r="A37" s="1469" t="s">
        <v>896</v>
      </c>
      <c r="B37" s="1469"/>
      <c r="C37" s="1469"/>
      <c r="D37" s="1469"/>
      <c r="E37" s="1469"/>
      <c r="F37" s="1107" t="s">
        <v>889</v>
      </c>
      <c r="G37" s="1107"/>
      <c r="H37" s="1107" t="s">
        <v>889</v>
      </c>
      <c r="I37" s="1107"/>
      <c r="J37" s="1107" t="s">
        <v>889</v>
      </c>
      <c r="K37" s="1107"/>
      <c r="L37" s="1107"/>
      <c r="M37" s="233"/>
      <c r="N37" s="1107"/>
      <c r="O37" s="1107"/>
      <c r="P37" s="1107"/>
    </row>
    <row r="38" spans="1:16" ht="16.5">
      <c r="A38" s="1471" t="s">
        <v>897</v>
      </c>
      <c r="B38" s="1471"/>
      <c r="C38" s="1471"/>
      <c r="D38" s="1471"/>
      <c r="E38" s="1471"/>
      <c r="F38" s="1472" t="s">
        <v>1107</v>
      </c>
      <c r="G38" s="1472"/>
      <c r="H38" s="1472"/>
      <c r="I38" s="1472"/>
      <c r="J38" s="1472"/>
      <c r="K38" s="1472"/>
      <c r="L38" s="1107"/>
      <c r="M38" s="233"/>
      <c r="N38" s="1107"/>
      <c r="O38" s="1107"/>
      <c r="P38" s="1107"/>
    </row>
    <row r="39" spans="1:16" ht="16.5">
      <c r="A39" s="1471" t="s">
        <v>1108</v>
      </c>
      <c r="B39" s="1471"/>
      <c r="C39" s="1471"/>
      <c r="D39" s="1471"/>
      <c r="E39" s="1471"/>
      <c r="F39" s="1472" t="s">
        <v>1109</v>
      </c>
      <c r="G39" s="1472"/>
      <c r="H39" s="1472"/>
      <c r="I39" s="1472"/>
      <c r="J39" s="1472"/>
      <c r="K39" s="1472"/>
      <c r="L39" s="1107"/>
      <c r="M39" s="233"/>
      <c r="N39" s="1107"/>
      <c r="O39" s="1107"/>
      <c r="P39" s="1107"/>
    </row>
    <row r="40" spans="1:16" ht="16.5">
      <c r="A40" s="1471" t="s">
        <v>901</v>
      </c>
      <c r="B40" s="1471"/>
      <c r="C40" s="1471"/>
      <c r="D40" s="1471"/>
      <c r="E40" s="1471"/>
      <c r="F40" s="1472" t="s">
        <v>902</v>
      </c>
      <c r="G40" s="1472"/>
      <c r="H40" s="1472"/>
      <c r="I40" s="1472"/>
      <c r="J40" s="1472"/>
      <c r="K40" s="1472"/>
      <c r="L40" s="1107"/>
      <c r="M40" s="233"/>
      <c r="N40" s="1107"/>
      <c r="O40" s="1107"/>
      <c r="P40" s="1107"/>
    </row>
    <row r="41" spans="1:16" ht="16.5">
      <c r="A41" s="1471" t="s">
        <v>903</v>
      </c>
      <c r="B41" s="1471"/>
      <c r="C41" s="1471"/>
      <c r="D41" s="1471"/>
      <c r="E41" s="1471"/>
      <c r="F41" s="1472" t="s">
        <v>1110</v>
      </c>
      <c r="G41" s="1472"/>
      <c r="H41" s="1472"/>
      <c r="I41" s="1472"/>
      <c r="J41" s="1472"/>
      <c r="K41" s="1472"/>
      <c r="L41" s="1107"/>
      <c r="M41" s="233"/>
      <c r="N41" s="1107"/>
      <c r="O41" s="1107"/>
      <c r="P41" s="1107"/>
    </row>
    <row r="42" spans="1:16" ht="16.5">
      <c r="A42" s="1469" t="s">
        <v>905</v>
      </c>
      <c r="B42" s="1469"/>
      <c r="C42" s="1469"/>
      <c r="D42" s="1469"/>
      <c r="E42" s="1469"/>
      <c r="F42" s="1472" t="s">
        <v>1111</v>
      </c>
      <c r="G42" s="1472"/>
      <c r="H42" s="1472"/>
      <c r="I42" s="1472"/>
      <c r="J42" s="1472"/>
      <c r="K42" s="1472"/>
      <c r="L42" s="1107"/>
      <c r="M42" s="233"/>
      <c r="N42" s="1107"/>
      <c r="O42" s="1107"/>
      <c r="P42" s="1107"/>
    </row>
    <row r="43" spans="1:16" ht="16.5">
      <c r="A43" s="1471" t="s">
        <v>907</v>
      </c>
      <c r="B43" s="1471"/>
      <c r="C43" s="1471"/>
      <c r="D43" s="1471"/>
      <c r="E43" s="1471"/>
      <c r="F43" s="1472" t="s">
        <v>908</v>
      </c>
      <c r="G43" s="1472"/>
      <c r="H43" s="1472"/>
      <c r="I43" s="1472"/>
      <c r="J43" s="1472"/>
      <c r="K43" s="1472"/>
      <c r="L43" s="1107"/>
      <c r="M43" s="233"/>
      <c r="N43" s="1107"/>
      <c r="O43" s="1107"/>
      <c r="P43" s="1107"/>
    </row>
    <row r="44" spans="1:16" ht="16.5">
      <c r="A44" s="1471" t="s">
        <v>909</v>
      </c>
      <c r="B44" s="1471"/>
      <c r="C44" s="1471"/>
      <c r="D44" s="1471"/>
      <c r="E44" s="1471"/>
      <c r="F44" s="1472" t="s">
        <v>908</v>
      </c>
      <c r="G44" s="1472"/>
      <c r="H44" s="1472"/>
      <c r="I44" s="1472"/>
      <c r="J44" s="1472"/>
      <c r="K44" s="1472"/>
      <c r="L44" s="1107"/>
      <c r="M44" s="233"/>
      <c r="N44" s="1107"/>
      <c r="O44" s="1107"/>
      <c r="P44" s="1107"/>
    </row>
    <row r="45" spans="1:16" ht="16.5">
      <c r="A45" s="1471" t="s">
        <v>910</v>
      </c>
      <c r="B45" s="1471"/>
      <c r="C45" s="1471"/>
      <c r="D45" s="1471"/>
      <c r="E45" s="1471"/>
      <c r="F45" s="1472" t="s">
        <v>1111</v>
      </c>
      <c r="G45" s="1472"/>
      <c r="H45" s="1472"/>
      <c r="I45" s="1472"/>
      <c r="J45" s="1472"/>
      <c r="K45" s="1472"/>
      <c r="L45" s="1107"/>
      <c r="M45" s="233"/>
      <c r="N45" s="1107"/>
      <c r="O45" s="1107"/>
      <c r="P45" s="1107"/>
    </row>
    <row r="46" spans="1:16" ht="16.5">
      <c r="A46" s="1471" t="s">
        <v>911</v>
      </c>
      <c r="B46" s="1471"/>
      <c r="C46" s="1471"/>
      <c r="D46" s="1471"/>
      <c r="E46" s="1471"/>
      <c r="F46" s="1472" t="s">
        <v>908</v>
      </c>
      <c r="G46" s="1472"/>
      <c r="H46" s="1472"/>
      <c r="I46" s="1472"/>
      <c r="J46" s="1472"/>
      <c r="K46" s="1472"/>
      <c r="L46" s="1107"/>
      <c r="M46" s="233"/>
      <c r="N46" s="1107"/>
      <c r="O46" s="1107"/>
      <c r="P46" s="1107"/>
    </row>
    <row r="47" spans="1:16" ht="16.5">
      <c r="A47" s="1469" t="s">
        <v>912</v>
      </c>
      <c r="B47" s="1469"/>
      <c r="C47" s="1469"/>
      <c r="D47" s="1469"/>
      <c r="E47" s="1469"/>
      <c r="F47" s="1114" t="s">
        <v>889</v>
      </c>
      <c r="G47" s="1114"/>
      <c r="H47" s="964"/>
      <c r="I47" s="964"/>
      <c r="J47" s="964"/>
      <c r="K47" s="964"/>
      <c r="L47" s="1107"/>
      <c r="M47" s="233"/>
      <c r="N47" s="562"/>
      <c r="O47" s="562"/>
      <c r="P47" s="562"/>
    </row>
    <row r="48" spans="1:16" ht="16.5">
      <c r="A48" s="1471" t="s">
        <v>913</v>
      </c>
      <c r="B48" s="1471"/>
      <c r="C48" s="1471"/>
      <c r="D48" s="1471"/>
      <c r="E48" s="1471"/>
      <c r="F48" s="1472" t="s">
        <v>908</v>
      </c>
      <c r="G48" s="1472"/>
      <c r="H48" s="1472"/>
      <c r="I48" s="1472"/>
      <c r="J48" s="1472"/>
      <c r="K48" s="1472"/>
      <c r="L48" s="1107"/>
      <c r="M48" s="233"/>
      <c r="N48" s="1107"/>
      <c r="O48" s="1107"/>
      <c r="P48" s="1107"/>
    </row>
    <row r="49" spans="1:18" ht="16.5">
      <c r="A49" s="1658" t="s">
        <v>914</v>
      </c>
      <c r="B49" s="1471"/>
      <c r="C49" s="1471"/>
      <c r="D49" s="1471"/>
      <c r="E49" s="1471"/>
      <c r="F49" s="1472" t="s">
        <v>915</v>
      </c>
      <c r="G49" s="1472"/>
      <c r="H49" s="1472"/>
      <c r="I49" s="1472"/>
      <c r="J49" s="1472"/>
      <c r="K49" s="1472"/>
      <c r="L49" s="1107"/>
      <c r="M49" s="233"/>
      <c r="N49" s="1107"/>
      <c r="O49" s="1107"/>
      <c r="P49" s="1107"/>
      <c r="Q49" s="1107"/>
      <c r="R49" s="1107"/>
    </row>
    <row r="50" spans="1:18">
      <c r="A50" s="1107"/>
      <c r="B50" s="1107"/>
      <c r="C50" s="1107"/>
      <c r="D50" s="1107"/>
      <c r="E50" s="1107"/>
      <c r="F50" s="1105"/>
      <c r="G50" s="1105"/>
      <c r="H50" s="1105"/>
      <c r="I50" s="1105"/>
      <c r="J50" s="1105"/>
      <c r="K50" s="1105"/>
      <c r="L50" s="1107"/>
      <c r="M50" s="233"/>
      <c r="N50" s="1107"/>
      <c r="O50" s="1107"/>
      <c r="P50" s="1107"/>
      <c r="Q50" s="1107"/>
      <c r="R50" s="1107"/>
    </row>
    <row r="51" spans="1:18" ht="16.5">
      <c r="A51" s="1469" t="s">
        <v>916</v>
      </c>
      <c r="B51" s="1469"/>
      <c r="C51" s="1469"/>
      <c r="D51" s="1469"/>
      <c r="E51" s="1469"/>
      <c r="F51" s="1470" t="s">
        <v>1112</v>
      </c>
      <c r="G51" s="1470"/>
      <c r="H51" s="1470"/>
      <c r="I51" s="1470"/>
      <c r="J51" s="1470"/>
      <c r="K51" s="1470"/>
      <c r="L51" s="1107"/>
      <c r="M51" s="233"/>
      <c r="N51" s="1107"/>
      <c r="O51" s="1107"/>
      <c r="P51" s="1107"/>
      <c r="Q51" s="1107"/>
      <c r="R51" s="1107"/>
    </row>
    <row r="52" spans="1:18">
      <c r="A52" s="1111"/>
      <c r="B52" s="1111"/>
      <c r="C52" s="1111"/>
      <c r="D52" s="1111"/>
      <c r="E52" s="1111"/>
      <c r="F52" s="563"/>
      <c r="G52" s="563"/>
      <c r="H52" s="563"/>
      <c r="I52" s="563"/>
      <c r="J52" s="563"/>
      <c r="K52" s="563"/>
      <c r="L52" s="1107"/>
      <c r="M52" s="233"/>
      <c r="N52" s="1107"/>
      <c r="O52" s="1107"/>
      <c r="P52" s="1107"/>
      <c r="Q52" s="1107"/>
      <c r="R52" s="1107"/>
    </row>
    <row r="53" spans="1:18" ht="21.75" customHeight="1">
      <c r="A53" s="1458" t="s">
        <v>920</v>
      </c>
      <c r="B53" s="1458"/>
      <c r="C53" s="1458"/>
      <c r="D53" s="1458"/>
      <c r="E53" s="1458"/>
      <c r="F53" s="1458"/>
      <c r="G53" s="1458"/>
      <c r="H53" s="1458"/>
      <c r="I53" s="1458"/>
      <c r="J53" s="1458"/>
      <c r="K53" s="1458"/>
      <c r="L53" s="1107"/>
      <c r="M53" s="233"/>
      <c r="N53" s="1107"/>
      <c r="O53" s="1107"/>
      <c r="P53" s="1107"/>
      <c r="Q53" s="1107"/>
      <c r="R53" s="1113"/>
    </row>
    <row r="54" spans="1:18" ht="20.25" customHeight="1">
      <c r="A54" s="965" t="s">
        <v>924</v>
      </c>
      <c r="B54" s="1465" t="s">
        <v>925</v>
      </c>
      <c r="C54" s="1465"/>
      <c r="D54" s="1465"/>
      <c r="E54" s="1465"/>
      <c r="F54" s="1466" t="s">
        <v>475</v>
      </c>
      <c r="G54" s="1466"/>
      <c r="H54" s="1466"/>
      <c r="I54" s="1465"/>
      <c r="J54" s="1465"/>
      <c r="K54" s="1465"/>
      <c r="L54" s="1107"/>
      <c r="M54" s="233"/>
      <c r="N54" s="1107"/>
      <c r="O54" s="1107"/>
      <c r="P54" s="1107"/>
      <c r="Q54" s="1107"/>
      <c r="R54" s="1107"/>
    </row>
    <row r="55" spans="1:18" ht="20.25" customHeight="1">
      <c r="A55" s="965" t="s">
        <v>926</v>
      </c>
      <c r="B55" s="1465" t="s">
        <v>927</v>
      </c>
      <c r="C55" s="1465"/>
      <c r="D55" s="1465"/>
      <c r="E55" s="1465"/>
      <c r="F55" s="1466" t="s">
        <v>271</v>
      </c>
      <c r="G55" s="1466"/>
      <c r="H55" s="1466"/>
      <c r="I55" s="1465"/>
      <c r="J55" s="1465"/>
      <c r="K55" s="1465"/>
      <c r="L55" s="1107"/>
      <c r="M55" s="233"/>
      <c r="N55" s="1107"/>
      <c r="O55" s="1107"/>
      <c r="P55" s="1107"/>
      <c r="Q55" s="1107"/>
      <c r="R55" s="1107"/>
    </row>
    <row r="56" spans="1:18" ht="20.25" customHeight="1">
      <c r="A56" s="965" t="s">
        <v>928</v>
      </c>
      <c r="B56" s="1465" t="s">
        <v>1113</v>
      </c>
      <c r="C56" s="1465"/>
      <c r="D56" s="1465"/>
      <c r="E56" s="1465"/>
      <c r="F56" s="1466" t="s">
        <v>475</v>
      </c>
      <c r="G56" s="1466"/>
      <c r="H56" s="1466"/>
      <c r="I56" s="1465"/>
      <c r="J56" s="1465"/>
      <c r="K56" s="1465"/>
      <c r="L56" s="1107"/>
      <c r="M56" s="233"/>
      <c r="N56" s="1107"/>
      <c r="O56" s="1107"/>
      <c r="P56" s="1107"/>
      <c r="Q56" s="1107"/>
      <c r="R56" s="1107"/>
    </row>
    <row r="57" spans="1:18" ht="39.75" customHeight="1">
      <c r="A57" s="965" t="s">
        <v>930</v>
      </c>
      <c r="B57" s="1465" t="s">
        <v>931</v>
      </c>
      <c r="C57" s="1465"/>
      <c r="D57" s="1465"/>
      <c r="E57" s="1465"/>
      <c r="F57" s="1466" t="s">
        <v>932</v>
      </c>
      <c r="G57" s="1466"/>
      <c r="H57" s="1466"/>
      <c r="I57" s="1465"/>
      <c r="J57" s="1465"/>
      <c r="K57" s="1465"/>
      <c r="L57" s="1107"/>
      <c r="M57" s="233"/>
      <c r="N57" s="1107"/>
      <c r="O57" s="1107"/>
      <c r="P57" s="1107"/>
      <c r="Q57" s="1107"/>
      <c r="R57" s="1107"/>
    </row>
    <row r="58" spans="1:18" ht="20.25" customHeight="1">
      <c r="A58" s="965" t="s">
        <v>933</v>
      </c>
      <c r="B58" s="1465" t="s">
        <v>934</v>
      </c>
      <c r="C58" s="1465"/>
      <c r="D58" s="1465"/>
      <c r="E58" s="1465"/>
      <c r="F58" s="1466" t="s">
        <v>889</v>
      </c>
      <c r="G58" s="1466"/>
      <c r="H58" s="1466"/>
      <c r="I58" s="1465"/>
      <c r="J58" s="1465"/>
      <c r="K58" s="1465"/>
      <c r="L58" s="1107"/>
      <c r="M58" s="233"/>
      <c r="N58" s="1107"/>
      <c r="O58" s="1107"/>
      <c r="P58" s="1107"/>
      <c r="Q58" s="1107"/>
      <c r="R58" s="1107"/>
    </row>
    <row r="59" spans="1:18" ht="20.25" customHeight="1">
      <c r="A59" s="965" t="s">
        <v>889</v>
      </c>
      <c r="B59" s="1467" t="s">
        <v>935</v>
      </c>
      <c r="C59" s="1465"/>
      <c r="D59" s="1465"/>
      <c r="E59" s="1465"/>
      <c r="F59" s="1466" t="s">
        <v>1107</v>
      </c>
      <c r="G59" s="1466"/>
      <c r="H59" s="1466"/>
      <c r="I59" s="1465"/>
      <c r="J59" s="1465"/>
      <c r="K59" s="1465"/>
      <c r="L59" s="1107"/>
      <c r="M59" s="233"/>
      <c r="N59" s="1107"/>
      <c r="O59" s="1107"/>
      <c r="P59" s="1107"/>
      <c r="Q59" s="1107"/>
      <c r="R59" s="1107"/>
    </row>
    <row r="60" spans="1:18" ht="20.25" customHeight="1">
      <c r="A60" s="965" t="s">
        <v>889</v>
      </c>
      <c r="B60" s="1467" t="s">
        <v>936</v>
      </c>
      <c r="C60" s="1465"/>
      <c r="D60" s="1465"/>
      <c r="E60" s="1465"/>
      <c r="F60" s="1466" t="s">
        <v>1109</v>
      </c>
      <c r="G60" s="1466"/>
      <c r="H60" s="1466"/>
      <c r="I60" s="1465"/>
      <c r="J60" s="1465"/>
      <c r="K60" s="1465"/>
      <c r="L60" s="1107"/>
      <c r="M60" s="233"/>
      <c r="N60" s="1107"/>
      <c r="O60" s="1107"/>
      <c r="P60" s="1107"/>
      <c r="Q60" s="1107"/>
      <c r="R60" s="1107"/>
    </row>
    <row r="61" spans="1:18" ht="20.25" customHeight="1">
      <c r="A61" s="965" t="s">
        <v>889</v>
      </c>
      <c r="B61" s="1467" t="s">
        <v>937</v>
      </c>
      <c r="C61" s="1465"/>
      <c r="D61" s="1465"/>
      <c r="E61" s="1465"/>
      <c r="F61" s="1466" t="s">
        <v>1110</v>
      </c>
      <c r="G61" s="1466"/>
      <c r="H61" s="1466"/>
      <c r="I61" s="1465"/>
      <c r="J61" s="1465"/>
      <c r="K61" s="1465"/>
      <c r="L61" s="1107"/>
      <c r="M61" s="233"/>
      <c r="N61" s="1107"/>
      <c r="O61" s="1107"/>
      <c r="P61" s="1107"/>
      <c r="Q61" s="1107"/>
      <c r="R61" s="1107"/>
    </row>
    <row r="62" spans="1:18" ht="20.25" customHeight="1">
      <c r="A62" s="965" t="s">
        <v>889</v>
      </c>
      <c r="B62" s="1467" t="s">
        <v>938</v>
      </c>
      <c r="C62" s="1465"/>
      <c r="D62" s="1465"/>
      <c r="E62" s="1465"/>
      <c r="F62" s="1466" t="s">
        <v>1110</v>
      </c>
      <c r="G62" s="1466"/>
      <c r="H62" s="1466"/>
      <c r="I62" s="1465"/>
      <c r="J62" s="1465"/>
      <c r="K62" s="1465"/>
      <c r="L62" s="1107"/>
      <c r="M62" s="233"/>
      <c r="N62" s="1107"/>
      <c r="O62" s="1107"/>
      <c r="P62" s="1107"/>
      <c r="Q62" s="1107"/>
      <c r="R62" s="1107"/>
    </row>
    <row r="63" spans="1:18" ht="20.25" customHeight="1">
      <c r="A63" s="965" t="s">
        <v>889</v>
      </c>
      <c r="B63" s="1467" t="s">
        <v>939</v>
      </c>
      <c r="C63" s="1465"/>
      <c r="D63" s="1465"/>
      <c r="E63" s="1465"/>
      <c r="F63" s="1466" t="s">
        <v>915</v>
      </c>
      <c r="G63" s="1466"/>
      <c r="H63" s="1466"/>
      <c r="I63" s="1465"/>
      <c r="J63" s="1465"/>
      <c r="K63" s="1465"/>
      <c r="L63" s="1107"/>
      <c r="M63" s="233"/>
      <c r="N63" s="1107"/>
      <c r="O63" s="1107"/>
      <c r="P63" s="1107"/>
      <c r="Q63" s="1107"/>
      <c r="R63" s="1107"/>
    </row>
    <row r="64" spans="1:18" ht="20.25" customHeight="1">
      <c r="A64" s="965" t="s">
        <v>940</v>
      </c>
      <c r="B64" s="1465" t="s">
        <v>941</v>
      </c>
      <c r="C64" s="1465"/>
      <c r="D64" s="1465"/>
      <c r="E64" s="1465"/>
      <c r="F64" s="1466" t="s">
        <v>942</v>
      </c>
      <c r="G64" s="1466"/>
      <c r="H64" s="1466"/>
      <c r="I64" s="1465"/>
      <c r="J64" s="1465"/>
      <c r="K64" s="1465"/>
      <c r="L64" s="1107"/>
      <c r="M64" s="233"/>
      <c r="N64" s="1107"/>
      <c r="O64" s="1107"/>
      <c r="P64" s="1107"/>
      <c r="Q64" s="1107"/>
      <c r="R64" s="1107"/>
    </row>
    <row r="65" spans="1:13" ht="20.25" customHeight="1">
      <c r="A65" s="965" t="s">
        <v>943</v>
      </c>
      <c r="B65" s="1465" t="s">
        <v>944</v>
      </c>
      <c r="C65" s="1465"/>
      <c r="D65" s="1465"/>
      <c r="E65" s="1465"/>
      <c r="F65" s="1466" t="s">
        <v>945</v>
      </c>
      <c r="G65" s="1466"/>
      <c r="H65" s="1466"/>
      <c r="I65" s="1465"/>
      <c r="J65" s="1465"/>
      <c r="K65" s="1465"/>
      <c r="L65" s="1107"/>
      <c r="M65" s="233"/>
    </row>
    <row r="66" spans="1:13" ht="20.25" customHeight="1">
      <c r="A66" s="965" t="s">
        <v>946</v>
      </c>
      <c r="B66" s="1465" t="s">
        <v>947</v>
      </c>
      <c r="C66" s="1465"/>
      <c r="D66" s="1465"/>
      <c r="E66" s="1465"/>
      <c r="F66" s="1466" t="s">
        <v>475</v>
      </c>
      <c r="G66" s="1466"/>
      <c r="H66" s="1466"/>
      <c r="I66" s="1465"/>
      <c r="J66" s="1465"/>
      <c r="K66" s="1465"/>
      <c r="L66" s="1107"/>
      <c r="M66" s="233"/>
    </row>
    <row r="67" spans="1:13" ht="20.25" customHeight="1">
      <c r="A67" s="965" t="s">
        <v>889</v>
      </c>
      <c r="B67" s="1467" t="s">
        <v>948</v>
      </c>
      <c r="C67" s="1465"/>
      <c r="D67" s="1465"/>
      <c r="E67" s="1465"/>
      <c r="F67" s="1560" t="s">
        <v>1114</v>
      </c>
      <c r="G67" s="1466"/>
      <c r="H67" s="1466"/>
      <c r="I67" s="1465"/>
      <c r="J67" s="1465"/>
      <c r="K67" s="1465"/>
      <c r="L67" s="1107"/>
      <c r="M67" s="233"/>
    </row>
    <row r="68" spans="1:13" ht="20.25" customHeight="1">
      <c r="A68" s="965" t="s">
        <v>950</v>
      </c>
      <c r="B68" s="1465" t="s">
        <v>951</v>
      </c>
      <c r="C68" s="1465"/>
      <c r="D68" s="1465"/>
      <c r="E68" s="1465"/>
      <c r="F68" s="1466" t="s">
        <v>952</v>
      </c>
      <c r="G68" s="1466"/>
      <c r="H68" s="1466"/>
      <c r="I68" s="1465"/>
      <c r="J68" s="1465"/>
      <c r="K68" s="1465"/>
      <c r="L68" s="1107"/>
      <c r="M68" s="233"/>
    </row>
    <row r="69" spans="1:13" ht="20.25" customHeight="1">
      <c r="A69" s="965" t="s">
        <v>953</v>
      </c>
      <c r="B69" s="1465" t="s">
        <v>954</v>
      </c>
      <c r="C69" s="1465"/>
      <c r="D69" s="1465"/>
      <c r="E69" s="1465"/>
      <c r="F69" s="1466" t="s">
        <v>475</v>
      </c>
      <c r="G69" s="1466"/>
      <c r="H69" s="1466"/>
      <c r="I69" s="1465"/>
      <c r="J69" s="1465"/>
      <c r="K69" s="1465"/>
      <c r="L69" s="1107"/>
      <c r="M69" s="233"/>
    </row>
    <row r="70" spans="1:13" ht="45.75" customHeight="1">
      <c r="A70" s="965" t="s">
        <v>955</v>
      </c>
      <c r="B70" s="1465" t="s">
        <v>889</v>
      </c>
      <c r="C70" s="1465"/>
      <c r="D70" s="1465"/>
      <c r="E70" s="1465"/>
      <c r="F70" s="1466" t="s">
        <v>956</v>
      </c>
      <c r="G70" s="1466"/>
      <c r="H70" s="1466"/>
      <c r="I70" s="1465"/>
      <c r="J70" s="1465"/>
      <c r="K70" s="1465"/>
      <c r="L70" s="1107"/>
      <c r="M70" s="233"/>
    </row>
    <row r="71" spans="1:13" ht="18" customHeight="1">
      <c r="A71" s="564"/>
      <c r="B71" s="1015"/>
      <c r="C71" s="1015"/>
      <c r="D71" s="1015"/>
      <c r="E71" s="1015"/>
      <c r="F71" s="1016"/>
      <c r="G71" s="1016"/>
      <c r="H71" s="1016"/>
      <c r="I71" s="1015"/>
      <c r="J71" s="1015"/>
      <c r="K71" s="1015"/>
      <c r="L71" s="1107"/>
      <c r="M71" s="233"/>
    </row>
    <row r="72" spans="1:13" ht="18" customHeight="1">
      <c r="A72" s="564"/>
      <c r="B72" s="1015"/>
      <c r="C72" s="1015"/>
      <c r="D72" s="1015"/>
      <c r="E72" s="1015"/>
      <c r="F72" s="1016"/>
      <c r="G72" s="1016"/>
      <c r="H72" s="1016"/>
      <c r="I72" s="1015"/>
      <c r="J72" s="1015"/>
      <c r="K72" s="1015"/>
      <c r="L72" s="1107"/>
      <c r="M72" s="233"/>
    </row>
    <row r="73" spans="1:13" ht="18" customHeight="1">
      <c r="A73" s="564"/>
      <c r="B73" s="1015"/>
      <c r="C73" s="1015"/>
      <c r="D73" s="1015"/>
      <c r="E73" s="1015"/>
      <c r="F73" s="1016"/>
      <c r="G73" s="1016"/>
      <c r="H73" s="1016"/>
      <c r="I73" s="1015"/>
      <c r="J73" s="1015"/>
      <c r="K73" s="1015"/>
      <c r="L73" s="1107"/>
      <c r="M73" s="233"/>
    </row>
    <row r="74" spans="1:13" ht="18" customHeight="1">
      <c r="A74" s="564"/>
      <c r="B74" s="1015"/>
      <c r="C74" s="1015"/>
      <c r="D74" s="1015"/>
      <c r="E74" s="1015"/>
      <c r="F74" s="1016"/>
      <c r="G74" s="1016"/>
      <c r="H74" s="1016"/>
      <c r="I74" s="1015"/>
      <c r="J74" s="1015"/>
      <c r="K74" s="1015"/>
      <c r="L74" s="1107"/>
      <c r="M74" s="233"/>
    </row>
    <row r="75" spans="1:13">
      <c r="A75" s="1107"/>
      <c r="B75" s="1107"/>
      <c r="C75" s="1107"/>
      <c r="D75" s="1107"/>
      <c r="E75" s="1107"/>
      <c r="F75" s="1107"/>
      <c r="G75" s="1107"/>
      <c r="H75" s="1107"/>
      <c r="I75" s="1107"/>
      <c r="J75" s="1107"/>
      <c r="K75" s="1107"/>
      <c r="L75" s="1107"/>
      <c r="M75" s="233"/>
    </row>
    <row r="76" spans="1:13">
      <c r="A76" s="1107"/>
      <c r="B76" s="1107"/>
      <c r="C76" s="1107"/>
      <c r="D76" s="1107"/>
      <c r="E76" s="1107"/>
      <c r="F76" s="1107"/>
      <c r="G76" s="1107"/>
      <c r="H76" s="1107"/>
      <c r="I76" s="1107"/>
      <c r="J76" s="1107"/>
      <c r="K76" s="1107"/>
      <c r="L76" s="1107"/>
      <c r="M76" s="233"/>
    </row>
    <row r="77" spans="1:13">
      <c r="A77" s="1107"/>
      <c r="B77" s="1107"/>
      <c r="C77" s="1107"/>
      <c r="D77" s="1107"/>
      <c r="E77" s="1107"/>
      <c r="F77" s="1107"/>
      <c r="G77" s="1107"/>
      <c r="H77" s="1107"/>
      <c r="I77" s="1107"/>
      <c r="J77" s="1107"/>
      <c r="K77" s="1107"/>
      <c r="L77" s="1107"/>
      <c r="M77" s="233"/>
    </row>
    <row r="78" spans="1:13" ht="16.5">
      <c r="A78" s="1464" t="s">
        <v>957</v>
      </c>
      <c r="B78" s="1458"/>
      <c r="C78" s="1458"/>
      <c r="D78" s="1458"/>
      <c r="E78" s="1458"/>
      <c r="F78" s="1458"/>
      <c r="G78" s="1458"/>
      <c r="H78" s="1458"/>
      <c r="I78" s="1458"/>
      <c r="J78" s="1458"/>
      <c r="K78" s="1458"/>
      <c r="L78" s="1107"/>
      <c r="M78" s="233"/>
    </row>
    <row r="79" spans="1:13">
      <c r="A79" s="1107"/>
      <c r="B79" s="1107"/>
      <c r="C79" s="1107"/>
      <c r="D79" s="1107"/>
      <c r="E79" s="1107"/>
      <c r="F79" s="1107"/>
      <c r="G79" s="562"/>
      <c r="H79" s="562"/>
      <c r="I79" s="562"/>
      <c r="J79" s="562"/>
      <c r="K79" s="559"/>
      <c r="L79" s="1107"/>
      <c r="M79" s="233"/>
    </row>
    <row r="80" spans="1:13" ht="16.5">
      <c r="A80" s="1483" t="s">
        <v>958</v>
      </c>
      <c r="B80" s="1483"/>
      <c r="C80" s="1483"/>
      <c r="D80" s="1483"/>
      <c r="E80" s="1483"/>
      <c r="F80" s="1461" t="s">
        <v>959</v>
      </c>
      <c r="G80" s="1461"/>
      <c r="H80" s="1461"/>
      <c r="I80" s="1461"/>
      <c r="J80" s="1461"/>
      <c r="K80" s="1462"/>
      <c r="L80" s="570"/>
      <c r="M80" s="233"/>
    </row>
    <row r="81" spans="1:13" ht="16.5">
      <c r="A81" s="1483" t="s">
        <v>960</v>
      </c>
      <c r="B81" s="1483"/>
      <c r="C81" s="1483"/>
      <c r="D81" s="1483"/>
      <c r="E81" s="1483"/>
      <c r="F81" s="1461" t="s">
        <v>1115</v>
      </c>
      <c r="G81" s="1461"/>
      <c r="H81" s="1461"/>
      <c r="I81" s="1461"/>
      <c r="J81" s="1461"/>
      <c r="K81" s="1462"/>
      <c r="L81" s="570"/>
      <c r="M81" s="233"/>
    </row>
    <row r="82" spans="1:13" ht="16.5">
      <c r="A82" s="1483" t="s">
        <v>962</v>
      </c>
      <c r="B82" s="1483"/>
      <c r="C82" s="1483"/>
      <c r="D82" s="1483"/>
      <c r="E82" s="1483"/>
      <c r="F82" s="1461" t="s">
        <v>963</v>
      </c>
      <c r="G82" s="1461"/>
      <c r="H82" s="1461"/>
      <c r="I82" s="1461"/>
      <c r="J82" s="1461"/>
      <c r="K82" s="1462"/>
      <c r="L82" s="1113"/>
      <c r="M82" s="233"/>
    </row>
    <row r="83" spans="1:13" ht="16.5">
      <c r="A83" s="1483" t="s">
        <v>964</v>
      </c>
      <c r="B83" s="1483"/>
      <c r="C83" s="1483"/>
      <c r="D83" s="1483"/>
      <c r="E83" s="1483"/>
      <c r="F83" s="1461" t="s">
        <v>924</v>
      </c>
      <c r="G83" s="1461"/>
      <c r="H83" s="1461"/>
      <c r="I83" s="1461"/>
      <c r="J83" s="1461"/>
      <c r="K83" s="1462"/>
      <c r="L83" s="570"/>
      <c r="M83" s="233"/>
    </row>
    <row r="84" spans="1:13" ht="16.5">
      <c r="A84" s="1483" t="s">
        <v>965</v>
      </c>
      <c r="B84" s="1483"/>
      <c r="C84" s="1483"/>
      <c r="D84" s="1483"/>
      <c r="E84" s="1483"/>
      <c r="F84" s="1461">
        <v>4</v>
      </c>
      <c r="G84" s="1461"/>
      <c r="H84" s="1461"/>
      <c r="I84" s="1461"/>
      <c r="J84" s="1461"/>
      <c r="K84" s="1462"/>
      <c r="L84" s="1107"/>
      <c r="M84" s="233"/>
    </row>
    <row r="85" spans="1:13" ht="16.5">
      <c r="A85" s="1483" t="s">
        <v>966</v>
      </c>
      <c r="B85" s="1483"/>
      <c r="C85" s="1483"/>
      <c r="D85" s="1483"/>
      <c r="E85" s="1483"/>
      <c r="F85" s="1461" t="s">
        <v>930</v>
      </c>
      <c r="G85" s="1461"/>
      <c r="H85" s="1461"/>
      <c r="I85" s="1461"/>
      <c r="J85" s="1461"/>
      <c r="K85" s="1462"/>
      <c r="L85" s="1107"/>
      <c r="M85" s="233"/>
    </row>
    <row r="86" spans="1:13" ht="16.5">
      <c r="A86" s="1483" t="s">
        <v>967</v>
      </c>
      <c r="B86" s="1483"/>
      <c r="C86" s="1483"/>
      <c r="D86" s="1483"/>
      <c r="E86" s="1483"/>
      <c r="F86" s="1461" t="s">
        <v>1116</v>
      </c>
      <c r="G86" s="1461"/>
      <c r="H86" s="1461"/>
      <c r="I86" s="1461"/>
      <c r="J86" s="1461"/>
      <c r="K86" s="1462"/>
      <c r="L86" s="570"/>
      <c r="M86" s="233"/>
    </row>
    <row r="87" spans="1:13" ht="16.5">
      <c r="A87" s="1483" t="s">
        <v>969</v>
      </c>
      <c r="B87" s="1483"/>
      <c r="C87" s="1483"/>
      <c r="D87" s="1483"/>
      <c r="E87" s="1483"/>
      <c r="F87" s="1461" t="s">
        <v>1117</v>
      </c>
      <c r="G87" s="1461"/>
      <c r="H87" s="1461"/>
      <c r="I87" s="1461"/>
      <c r="J87" s="1461"/>
      <c r="K87" s="1462"/>
      <c r="L87" s="1107"/>
      <c r="M87" s="233"/>
    </row>
    <row r="88" spans="1:13">
      <c r="A88" s="565"/>
      <c r="B88" s="565"/>
      <c r="C88" s="565"/>
      <c r="D88" s="565"/>
      <c r="E88" s="565"/>
      <c r="F88" s="565"/>
      <c r="G88" s="565"/>
      <c r="H88" s="565"/>
      <c r="I88" s="565"/>
      <c r="J88" s="565"/>
      <c r="K88" s="566"/>
      <c r="L88" s="1107"/>
      <c r="M88" s="233"/>
    </row>
    <row r="89" spans="1:13" ht="18" customHeight="1">
      <c r="A89" s="1458" t="s">
        <v>1118</v>
      </c>
      <c r="B89" s="1458"/>
      <c r="C89" s="1458"/>
      <c r="D89" s="1458"/>
      <c r="E89" s="1458"/>
      <c r="F89" s="1458"/>
      <c r="G89" s="1458"/>
      <c r="H89" s="1458"/>
      <c r="I89" s="1458"/>
      <c r="J89" s="1458"/>
      <c r="K89" s="1458"/>
      <c r="L89" s="1107"/>
      <c r="M89" s="233"/>
    </row>
    <row r="90" spans="1:13" s="571" customFormat="1" ht="16.5">
      <c r="A90" s="1558" t="s">
        <v>1119</v>
      </c>
      <c r="B90" s="1558"/>
      <c r="C90" s="1558"/>
      <c r="D90" s="1558"/>
      <c r="E90" s="1558"/>
      <c r="F90" s="1472" t="s">
        <v>271</v>
      </c>
      <c r="G90" s="1472"/>
      <c r="H90" s="1472"/>
      <c r="I90" s="1472"/>
      <c r="J90" s="1472"/>
      <c r="K90" s="1472"/>
      <c r="M90" s="233"/>
    </row>
    <row r="91" spans="1:13" s="571" customFormat="1" ht="16.5">
      <c r="A91" s="1558" t="s">
        <v>1120</v>
      </c>
      <c r="B91" s="1558"/>
      <c r="C91" s="1558"/>
      <c r="D91" s="1558"/>
      <c r="E91" s="1558"/>
      <c r="F91" s="1472">
        <v>9</v>
      </c>
      <c r="G91" s="1472"/>
      <c r="H91" s="1472"/>
      <c r="I91" s="1472"/>
      <c r="J91" s="1472"/>
      <c r="K91" s="1472"/>
      <c r="M91" s="233"/>
    </row>
    <row r="92" spans="1:13" s="571" customFormat="1" ht="16.5">
      <c r="A92" s="1558" t="s">
        <v>1121</v>
      </c>
      <c r="B92" s="1558"/>
      <c r="C92" s="1558"/>
      <c r="D92" s="1558"/>
      <c r="E92" s="1558"/>
      <c r="F92" s="1472">
        <v>12</v>
      </c>
      <c r="G92" s="1472"/>
      <c r="H92" s="1472"/>
      <c r="I92" s="1472"/>
      <c r="J92" s="1472"/>
      <c r="K92" s="1472"/>
      <c r="M92" s="233"/>
    </row>
    <row r="93" spans="1:13" s="571" customFormat="1" ht="16.5">
      <c r="A93" s="1559" t="s">
        <v>1122</v>
      </c>
      <c r="B93" s="1558"/>
      <c r="C93" s="1558"/>
      <c r="D93" s="1558"/>
      <c r="E93" s="1558"/>
      <c r="F93" s="1472">
        <v>5</v>
      </c>
      <c r="G93" s="1472"/>
      <c r="H93" s="1472"/>
      <c r="I93" s="1472"/>
      <c r="J93" s="1472"/>
      <c r="K93" s="1472"/>
      <c r="M93" s="233"/>
    </row>
    <row r="94" spans="1:13" s="571" customFormat="1" ht="16.5">
      <c r="A94" s="1558" t="s">
        <v>1123</v>
      </c>
      <c r="B94" s="1558"/>
      <c r="C94" s="1558"/>
      <c r="D94" s="1558"/>
      <c r="E94" s="1558"/>
      <c r="F94" s="1472">
        <v>4</v>
      </c>
      <c r="G94" s="1472"/>
      <c r="H94" s="1472"/>
      <c r="I94" s="1472"/>
      <c r="J94" s="1472"/>
      <c r="K94" s="1472"/>
      <c r="M94" s="233"/>
    </row>
    <row r="95" spans="1:13" s="571" customFormat="1" ht="16.5">
      <c r="A95" s="1558" t="s">
        <v>1124</v>
      </c>
      <c r="B95" s="1558"/>
      <c r="C95" s="1558"/>
      <c r="D95" s="1558"/>
      <c r="E95" s="1558"/>
      <c r="F95" s="1472">
        <v>1</v>
      </c>
      <c r="G95" s="1472"/>
      <c r="H95" s="1472"/>
      <c r="I95" s="1472"/>
      <c r="J95" s="1472"/>
      <c r="K95" s="1472"/>
      <c r="M95" s="233"/>
    </row>
    <row r="96" spans="1:13" s="571" customFormat="1">
      <c r="A96" s="572"/>
      <c r="B96" s="572"/>
      <c r="C96" s="572"/>
      <c r="D96" s="572"/>
      <c r="E96" s="572"/>
      <c r="F96" s="572"/>
      <c r="G96" s="573"/>
      <c r="H96" s="574"/>
      <c r="M96" s="233"/>
    </row>
    <row r="97" spans="1:13" ht="16.5">
      <c r="A97" s="1458" t="s">
        <v>971</v>
      </c>
      <c r="B97" s="1458"/>
      <c r="C97" s="1458"/>
      <c r="D97" s="1458"/>
      <c r="E97" s="1458"/>
      <c r="F97" s="1458"/>
      <c r="G97" s="1458"/>
      <c r="H97" s="1458"/>
      <c r="I97" s="1458"/>
      <c r="J97" s="1458"/>
      <c r="K97" s="1458"/>
      <c r="L97" s="1107"/>
      <c r="M97" s="233"/>
    </row>
    <row r="98" spans="1:13">
      <c r="A98" s="1107"/>
      <c r="B98" s="1107"/>
      <c r="C98" s="1107"/>
      <c r="D98" s="1107"/>
      <c r="E98" s="1107"/>
      <c r="F98" s="1107"/>
      <c r="G98" s="1107"/>
      <c r="H98" s="1107"/>
      <c r="I98" s="1107"/>
      <c r="J98" s="1107"/>
      <c r="K98" s="559"/>
      <c r="L98" s="1107"/>
      <c r="M98" s="233"/>
    </row>
    <row r="99" spans="1:13" ht="16.5">
      <c r="A99" s="1557" t="s">
        <v>972</v>
      </c>
      <c r="B99" s="1557"/>
      <c r="C99" s="1557"/>
      <c r="D99" s="1557"/>
      <c r="E99" s="1557"/>
      <c r="F99" s="1461">
        <v>0</v>
      </c>
      <c r="G99" s="1461"/>
      <c r="H99" s="1461"/>
      <c r="I99" s="1461"/>
      <c r="J99" s="1461"/>
      <c r="K99" s="1462"/>
      <c r="L99" s="1107"/>
      <c r="M99" s="233"/>
    </row>
    <row r="100" spans="1:13" ht="16.5">
      <c r="A100" s="1556" t="s">
        <v>973</v>
      </c>
      <c r="B100" s="1557"/>
      <c r="C100" s="1557"/>
      <c r="D100" s="1557"/>
      <c r="E100" s="1557"/>
      <c r="F100" s="1461">
        <v>4</v>
      </c>
      <c r="G100" s="1461"/>
      <c r="H100" s="1461"/>
      <c r="I100" s="1461"/>
      <c r="J100" s="1461"/>
      <c r="K100" s="1462"/>
      <c r="L100" s="1107"/>
      <c r="M100" s="233"/>
    </row>
    <row r="101" spans="1:13" ht="16.5">
      <c r="A101" s="1557" t="s">
        <v>974</v>
      </c>
      <c r="B101" s="1557"/>
      <c r="C101" s="1557"/>
      <c r="D101" s="1557"/>
      <c r="E101" s="1557"/>
      <c r="F101" s="1461">
        <f>F99+F100</f>
        <v>4</v>
      </c>
      <c r="G101" s="1461"/>
      <c r="H101" s="1461"/>
      <c r="I101" s="1461"/>
      <c r="J101" s="1461"/>
      <c r="K101" s="1462"/>
      <c r="L101" s="1107"/>
      <c r="M101" s="233"/>
    </row>
    <row r="102" spans="1:13" ht="16.5">
      <c r="A102" s="1557" t="s">
        <v>975</v>
      </c>
      <c r="B102" s="1557"/>
      <c r="C102" s="1557"/>
      <c r="D102" s="1557"/>
      <c r="E102" s="1557"/>
      <c r="F102" s="1461" t="s">
        <v>952</v>
      </c>
      <c r="G102" s="1461"/>
      <c r="H102" s="1461"/>
      <c r="I102" s="1461"/>
      <c r="J102" s="1461"/>
      <c r="K102" s="1462"/>
      <c r="L102" s="1107"/>
      <c r="M102" s="233"/>
    </row>
    <row r="103" spans="1:13">
      <c r="A103" s="565"/>
      <c r="B103" s="565"/>
      <c r="C103" s="565"/>
      <c r="D103" s="565"/>
      <c r="E103" s="565"/>
      <c r="F103" s="565"/>
      <c r="G103" s="565"/>
      <c r="H103" s="565"/>
      <c r="I103" s="565"/>
      <c r="J103" s="565"/>
      <c r="K103" s="566"/>
      <c r="L103" s="1107"/>
      <c r="M103" s="233"/>
    </row>
    <row r="104" spans="1:13">
      <c r="A104" s="564"/>
      <c r="B104" s="564"/>
      <c r="C104" s="564"/>
      <c r="D104" s="564"/>
      <c r="E104" s="564"/>
      <c r="F104" s="567"/>
      <c r="G104" s="567"/>
      <c r="H104" s="567"/>
      <c r="I104" s="567"/>
      <c r="J104" s="567"/>
      <c r="K104" s="1107"/>
      <c r="L104" s="1107"/>
      <c r="M104" s="233"/>
    </row>
    <row r="105" spans="1:13" ht="16.5">
      <c r="A105" s="1458" t="s">
        <v>976</v>
      </c>
      <c r="B105" s="1458"/>
      <c r="C105" s="1458"/>
      <c r="D105" s="1458"/>
      <c r="E105" s="1458"/>
      <c r="F105" s="1458"/>
      <c r="G105" s="1458"/>
      <c r="H105" s="1458"/>
      <c r="I105" s="1458"/>
      <c r="J105" s="1458"/>
      <c r="K105" s="1458"/>
      <c r="L105" s="1107"/>
      <c r="M105" s="233"/>
    </row>
    <row r="106" spans="1:13">
      <c r="A106" s="1107"/>
      <c r="B106" s="1107"/>
      <c r="C106" s="1107"/>
      <c r="D106" s="1107"/>
      <c r="E106" s="1107"/>
      <c r="F106" s="1107"/>
      <c r="G106" s="1107"/>
      <c r="H106" s="1107"/>
      <c r="I106" s="1107"/>
      <c r="J106" s="1107"/>
      <c r="K106" s="1107"/>
      <c r="L106" s="1107"/>
      <c r="M106" s="233"/>
    </row>
    <row r="107" spans="1:13">
      <c r="A107" s="1108" t="s">
        <v>977</v>
      </c>
      <c r="B107" s="1107"/>
      <c r="C107" s="1107"/>
      <c r="D107" s="1107"/>
      <c r="E107" s="1107"/>
      <c r="F107" s="1107"/>
      <c r="G107" s="1107"/>
      <c r="H107" s="1107"/>
      <c r="I107" s="1107"/>
      <c r="J107" s="1107"/>
      <c r="K107" s="1107"/>
      <c r="L107" s="1107"/>
      <c r="M107" s="233"/>
    </row>
    <row r="108" spans="1:13">
      <c r="A108" s="568" t="s">
        <v>978</v>
      </c>
      <c r="B108" s="568" t="s">
        <v>979</v>
      </c>
      <c r="C108" s="568" t="s">
        <v>763</v>
      </c>
      <c r="D108" s="1073" t="s">
        <v>980</v>
      </c>
      <c r="E108" s="1073" t="s">
        <v>981</v>
      </c>
      <c r="F108" s="1073" t="s">
        <v>765</v>
      </c>
      <c r="G108" s="1073" t="s">
        <v>982</v>
      </c>
      <c r="H108" s="1073" t="s">
        <v>983</v>
      </c>
      <c r="I108" s="1073" t="s">
        <v>984</v>
      </c>
      <c r="J108" s="1073" t="s">
        <v>593</v>
      </c>
      <c r="K108" s="1073" t="s">
        <v>887</v>
      </c>
      <c r="L108" s="1073" t="s">
        <v>1</v>
      </c>
      <c r="M108" s="233"/>
    </row>
    <row r="109" spans="1:13">
      <c r="A109" s="1107" t="s">
        <v>924</v>
      </c>
      <c r="B109" s="1107">
        <v>175</v>
      </c>
      <c r="C109" s="1107" t="s">
        <v>775</v>
      </c>
      <c r="D109" s="1107" t="s">
        <v>933</v>
      </c>
      <c r="E109" s="579">
        <v>45789</v>
      </c>
      <c r="F109" s="1107" t="s">
        <v>1002</v>
      </c>
      <c r="G109" s="1107" t="s">
        <v>1125</v>
      </c>
      <c r="H109" s="1107" t="s">
        <v>482</v>
      </c>
      <c r="I109" s="1107" t="s">
        <v>702</v>
      </c>
      <c r="J109" s="1107" t="s">
        <v>483</v>
      </c>
      <c r="K109" s="569">
        <v>60</v>
      </c>
      <c r="L109" s="1107" t="s">
        <v>1126</v>
      </c>
      <c r="M109" s="233"/>
    </row>
    <row r="110" spans="1:13">
      <c r="A110" s="1107" t="s">
        <v>926</v>
      </c>
      <c r="B110" s="1107">
        <v>250</v>
      </c>
      <c r="C110" s="1107" t="s">
        <v>775</v>
      </c>
      <c r="D110" s="1107" t="s">
        <v>940</v>
      </c>
      <c r="E110" s="579">
        <v>45838</v>
      </c>
      <c r="F110" s="1107" t="s">
        <v>1078</v>
      </c>
      <c r="G110" s="1107" t="s">
        <v>1127</v>
      </c>
      <c r="H110" s="1107" t="s">
        <v>484</v>
      </c>
      <c r="I110" s="1107" t="s">
        <v>702</v>
      </c>
      <c r="J110" s="1107" t="s">
        <v>485</v>
      </c>
      <c r="K110" s="569">
        <v>3339.2</v>
      </c>
      <c r="L110" s="1107" t="s">
        <v>1128</v>
      </c>
      <c r="M110" s="233"/>
    </row>
    <row r="111" spans="1:13">
      <c r="A111" s="1107" t="s">
        <v>928</v>
      </c>
      <c r="B111" s="1107">
        <v>415</v>
      </c>
      <c r="C111" s="1107" t="s">
        <v>775</v>
      </c>
      <c r="D111" s="1107" t="s">
        <v>926</v>
      </c>
      <c r="E111" s="579">
        <v>45709</v>
      </c>
      <c r="F111" s="1107" t="s">
        <v>1081</v>
      </c>
      <c r="G111" s="1107" t="s">
        <v>1082</v>
      </c>
      <c r="H111" s="1107" t="s">
        <v>640</v>
      </c>
      <c r="I111" s="1107" t="s">
        <v>704</v>
      </c>
      <c r="J111" s="1107" t="s">
        <v>1129</v>
      </c>
      <c r="K111" s="569">
        <v>15.45</v>
      </c>
      <c r="L111" s="1107" t="s">
        <v>1130</v>
      </c>
      <c r="M111" s="233"/>
    </row>
    <row r="112" spans="1:13">
      <c r="A112" s="1107" t="s">
        <v>930</v>
      </c>
      <c r="B112" s="1107">
        <v>480</v>
      </c>
      <c r="C112" s="1107" t="s">
        <v>775</v>
      </c>
      <c r="D112" s="1107" t="s">
        <v>940</v>
      </c>
      <c r="E112" s="579">
        <v>45809</v>
      </c>
      <c r="F112" s="1107" t="s">
        <v>1085</v>
      </c>
      <c r="G112" s="1107" t="s">
        <v>1086</v>
      </c>
      <c r="H112" s="1107" t="s">
        <v>638</v>
      </c>
      <c r="I112" s="1107" t="s">
        <v>704</v>
      </c>
      <c r="J112" s="1107" t="s">
        <v>1131</v>
      </c>
      <c r="K112" s="569">
        <v>522</v>
      </c>
      <c r="L112" s="1107" t="s">
        <v>1132</v>
      </c>
      <c r="M112" s="233"/>
    </row>
    <row r="113" spans="1:13">
      <c r="A113" s="1107"/>
      <c r="B113" s="1107"/>
      <c r="C113" s="1107"/>
      <c r="D113" s="1107"/>
      <c r="E113" s="1107"/>
      <c r="F113" s="1107"/>
      <c r="G113" s="1107"/>
      <c r="H113" s="1107"/>
      <c r="I113" s="1107"/>
      <c r="J113" s="1107"/>
      <c r="K113" s="569"/>
      <c r="L113" s="1107"/>
      <c r="M113" s="233"/>
    </row>
    <row r="114" spans="1:13">
      <c r="A114" s="1107" t="s">
        <v>1000</v>
      </c>
      <c r="B114" s="1107">
        <v>63</v>
      </c>
      <c r="C114" s="1107" t="s">
        <v>1001</v>
      </c>
      <c r="D114" s="1107" t="s">
        <v>928</v>
      </c>
      <c r="E114" s="579">
        <v>45732</v>
      </c>
      <c r="F114" s="1107" t="s">
        <v>1133</v>
      </c>
      <c r="G114" s="1107" t="s">
        <v>1134</v>
      </c>
      <c r="H114" s="1107" t="s">
        <v>482</v>
      </c>
      <c r="I114" s="1107" t="s">
        <v>702</v>
      </c>
      <c r="J114" s="1107" t="s">
        <v>483</v>
      </c>
      <c r="K114" s="569">
        <v>2623.5</v>
      </c>
      <c r="L114" s="1107" t="s">
        <v>1135</v>
      </c>
      <c r="M114" s="233"/>
    </row>
    <row r="115" spans="1:13">
      <c r="A115" s="1107" t="s">
        <v>1005</v>
      </c>
      <c r="B115" s="1107">
        <v>456</v>
      </c>
      <c r="C115" s="1107" t="s">
        <v>1001</v>
      </c>
      <c r="D115" s="1107" t="s">
        <v>928</v>
      </c>
      <c r="E115" s="579">
        <v>45737</v>
      </c>
      <c r="F115" s="1107" t="s">
        <v>1136</v>
      </c>
      <c r="G115" s="1107" t="s">
        <v>1137</v>
      </c>
      <c r="H115" s="1107" t="s">
        <v>622</v>
      </c>
      <c r="I115" s="1107" t="s">
        <v>704</v>
      </c>
      <c r="J115" s="1107" t="s">
        <v>1138</v>
      </c>
      <c r="K115" s="569">
        <v>5992.2</v>
      </c>
      <c r="L115" s="1107" t="s">
        <v>1139</v>
      </c>
      <c r="M115" s="233"/>
    </row>
    <row r="116" spans="1:13">
      <c r="A116" s="1107" t="s">
        <v>1009</v>
      </c>
      <c r="B116" s="1107">
        <v>532</v>
      </c>
      <c r="C116" s="1107" t="s">
        <v>1001</v>
      </c>
      <c r="D116" s="1107" t="s">
        <v>933</v>
      </c>
      <c r="E116" s="579">
        <v>45789</v>
      </c>
      <c r="F116" s="1107" t="s">
        <v>1140</v>
      </c>
      <c r="G116" s="1107" t="s">
        <v>1141</v>
      </c>
      <c r="H116" s="1107" t="s">
        <v>622</v>
      </c>
      <c r="I116" s="1107" t="s">
        <v>704</v>
      </c>
      <c r="J116" s="1107" t="s">
        <v>1138</v>
      </c>
      <c r="K116" s="569">
        <v>14115</v>
      </c>
      <c r="L116" s="1107" t="s">
        <v>1142</v>
      </c>
      <c r="M116" s="233"/>
    </row>
    <row r="117" spans="1:13">
      <c r="A117" s="1107" t="s">
        <v>1013</v>
      </c>
      <c r="B117" s="1107">
        <v>607</v>
      </c>
      <c r="C117" s="1107" t="s">
        <v>1001</v>
      </c>
      <c r="D117" s="1107" t="s">
        <v>926</v>
      </c>
      <c r="E117" s="579">
        <v>45710</v>
      </c>
      <c r="F117" s="1107" t="s">
        <v>1143</v>
      </c>
      <c r="G117" s="1107" t="s">
        <v>1020</v>
      </c>
      <c r="H117" s="1107" t="s">
        <v>603</v>
      </c>
      <c r="I117" s="1107" t="s">
        <v>704</v>
      </c>
      <c r="J117" s="1107" t="s">
        <v>1021</v>
      </c>
      <c r="K117" s="569">
        <v>40.71</v>
      </c>
      <c r="L117" s="1107" t="s">
        <v>1144</v>
      </c>
      <c r="M117" s="233"/>
    </row>
    <row r="118" spans="1:13">
      <c r="A118" s="1107"/>
      <c r="B118" s="1107"/>
      <c r="C118" s="1107"/>
      <c r="D118" s="1107"/>
      <c r="E118" s="1107"/>
      <c r="F118" s="1107"/>
      <c r="G118" s="1107"/>
      <c r="H118" s="1107"/>
      <c r="I118" s="1107"/>
      <c r="J118" s="1107"/>
      <c r="K118" s="569"/>
      <c r="L118" s="1107"/>
      <c r="M118" s="233"/>
    </row>
    <row r="119" spans="1:13">
      <c r="A119" s="233"/>
      <c r="B119" s="233"/>
      <c r="C119" s="233"/>
      <c r="D119" s="233"/>
      <c r="E119" s="233"/>
      <c r="F119" s="233"/>
      <c r="G119" s="233"/>
      <c r="H119" s="233"/>
      <c r="I119" s="233"/>
      <c r="J119" s="233"/>
      <c r="K119" s="233"/>
      <c r="L119" s="233"/>
      <c r="M119" s="233"/>
    </row>
  </sheetData>
  <sheetProtection formatColumns="0" formatRows="0"/>
  <mergeCells count="160">
    <mergeCell ref="O4:O6"/>
    <mergeCell ref="B1:F1"/>
    <mergeCell ref="G1:K1"/>
    <mergeCell ref="A2:C2"/>
    <mergeCell ref="D2:K2"/>
    <mergeCell ref="A3:C3"/>
    <mergeCell ref="D3:K3"/>
    <mergeCell ref="A10:E10"/>
    <mergeCell ref="F10:K10"/>
    <mergeCell ref="A11:E11"/>
    <mergeCell ref="F11:K11"/>
    <mergeCell ref="A12:E12"/>
    <mergeCell ref="F12:K12"/>
    <mergeCell ref="A4:C4"/>
    <mergeCell ref="D4:K4"/>
    <mergeCell ref="A6:K6"/>
    <mergeCell ref="A8:E8"/>
    <mergeCell ref="F8:K8"/>
    <mergeCell ref="A9:E9"/>
    <mergeCell ref="F9:K9"/>
    <mergeCell ref="A16:E16"/>
    <mergeCell ref="F16:K16"/>
    <mergeCell ref="A17:E17"/>
    <mergeCell ref="F17:K17"/>
    <mergeCell ref="A18:E18"/>
    <mergeCell ref="F18:K18"/>
    <mergeCell ref="A13:E13"/>
    <mergeCell ref="F13:K13"/>
    <mergeCell ref="A14:E14"/>
    <mergeCell ref="F14:K14"/>
    <mergeCell ref="A15:E15"/>
    <mergeCell ref="F15:K15"/>
    <mergeCell ref="A22:E22"/>
    <mergeCell ref="F22:K22"/>
    <mergeCell ref="A24:K24"/>
    <mergeCell ref="A26:K26"/>
    <mergeCell ref="A27:D27"/>
    <mergeCell ref="E27:F27"/>
    <mergeCell ref="H27:K27"/>
    <mergeCell ref="A19:E19"/>
    <mergeCell ref="F19:K19"/>
    <mergeCell ref="A20:E20"/>
    <mergeCell ref="F20:K20"/>
    <mergeCell ref="A21:E21"/>
    <mergeCell ref="F21:K21"/>
    <mergeCell ref="A30:K30"/>
    <mergeCell ref="A31:E31"/>
    <mergeCell ref="F31:K31"/>
    <mergeCell ref="A32:E32"/>
    <mergeCell ref="F32:K32"/>
    <mergeCell ref="A33:E33"/>
    <mergeCell ref="F33:K33"/>
    <mergeCell ref="A28:D28"/>
    <mergeCell ref="E28:G28"/>
    <mergeCell ref="H28:K28"/>
    <mergeCell ref="A29:D29"/>
    <mergeCell ref="E29:F29"/>
    <mergeCell ref="H29:K29"/>
    <mergeCell ref="A40:E40"/>
    <mergeCell ref="F40:K40"/>
    <mergeCell ref="A41:E41"/>
    <mergeCell ref="F41:K41"/>
    <mergeCell ref="A42:E42"/>
    <mergeCell ref="F42:K42"/>
    <mergeCell ref="A35:K35"/>
    <mergeCell ref="A37:E37"/>
    <mergeCell ref="A38:E38"/>
    <mergeCell ref="F38:K38"/>
    <mergeCell ref="A39:E39"/>
    <mergeCell ref="F39:K39"/>
    <mergeCell ref="A46:E46"/>
    <mergeCell ref="F46:K46"/>
    <mergeCell ref="A47:E47"/>
    <mergeCell ref="A48:E48"/>
    <mergeCell ref="F48:K48"/>
    <mergeCell ref="A49:E49"/>
    <mergeCell ref="F49:K49"/>
    <mergeCell ref="A43:E43"/>
    <mergeCell ref="F43:K43"/>
    <mergeCell ref="A44:E44"/>
    <mergeCell ref="F44:K44"/>
    <mergeCell ref="A45:E45"/>
    <mergeCell ref="F45:K45"/>
    <mergeCell ref="B56:E56"/>
    <mergeCell ref="F56:K56"/>
    <mergeCell ref="B57:E57"/>
    <mergeCell ref="F57:K57"/>
    <mergeCell ref="B58:E58"/>
    <mergeCell ref="F58:K58"/>
    <mergeCell ref="A51:E51"/>
    <mergeCell ref="F51:K51"/>
    <mergeCell ref="A53:K53"/>
    <mergeCell ref="B54:E54"/>
    <mergeCell ref="F54:K54"/>
    <mergeCell ref="B55:E55"/>
    <mergeCell ref="F55:K55"/>
    <mergeCell ref="B62:E62"/>
    <mergeCell ref="F62:K62"/>
    <mergeCell ref="B63:E63"/>
    <mergeCell ref="F63:K63"/>
    <mergeCell ref="B64:E64"/>
    <mergeCell ref="F64:K64"/>
    <mergeCell ref="B59:E59"/>
    <mergeCell ref="F59:K59"/>
    <mergeCell ref="B60:E60"/>
    <mergeCell ref="F60:K60"/>
    <mergeCell ref="B61:E61"/>
    <mergeCell ref="F61:K61"/>
    <mergeCell ref="B68:E68"/>
    <mergeCell ref="F68:K68"/>
    <mergeCell ref="B69:E69"/>
    <mergeCell ref="F69:K69"/>
    <mergeCell ref="B70:E70"/>
    <mergeCell ref="F70:K70"/>
    <mergeCell ref="B65:E65"/>
    <mergeCell ref="F65:K65"/>
    <mergeCell ref="B66:E66"/>
    <mergeCell ref="F66:K66"/>
    <mergeCell ref="B67:E67"/>
    <mergeCell ref="F67:K67"/>
    <mergeCell ref="A83:E83"/>
    <mergeCell ref="F83:K83"/>
    <mergeCell ref="A84:E84"/>
    <mergeCell ref="F84:K84"/>
    <mergeCell ref="A85:E85"/>
    <mergeCell ref="F85:K85"/>
    <mergeCell ref="A78:K78"/>
    <mergeCell ref="A80:E80"/>
    <mergeCell ref="F80:K80"/>
    <mergeCell ref="A81:E81"/>
    <mergeCell ref="F81:K81"/>
    <mergeCell ref="A82:E82"/>
    <mergeCell ref="F82:K82"/>
    <mergeCell ref="A91:E91"/>
    <mergeCell ref="F91:K91"/>
    <mergeCell ref="A92:E92"/>
    <mergeCell ref="F92:K92"/>
    <mergeCell ref="A93:E93"/>
    <mergeCell ref="F93:K93"/>
    <mergeCell ref="A86:E86"/>
    <mergeCell ref="F86:K86"/>
    <mergeCell ref="A87:E87"/>
    <mergeCell ref="F87:K87"/>
    <mergeCell ref="A89:K89"/>
    <mergeCell ref="A90:E90"/>
    <mergeCell ref="F90:K90"/>
    <mergeCell ref="A105:K105"/>
    <mergeCell ref="A100:E100"/>
    <mergeCell ref="F100:K100"/>
    <mergeCell ref="A101:E101"/>
    <mergeCell ref="F101:K101"/>
    <mergeCell ref="A102:E102"/>
    <mergeCell ref="F102:K102"/>
    <mergeCell ref="A94:E94"/>
    <mergeCell ref="F94:K94"/>
    <mergeCell ref="A95:E95"/>
    <mergeCell ref="F95:K95"/>
    <mergeCell ref="A97:K97"/>
    <mergeCell ref="A99:E99"/>
    <mergeCell ref="F99:K99"/>
  </mergeCells>
  <phoneticPr fontId="188"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X53"/>
  <sheetViews>
    <sheetView showGridLines="0" zoomScale="80" zoomScaleNormal="80" workbookViewId="0">
      <selection activeCell="V6" sqref="A6:V26"/>
    </sheetView>
  </sheetViews>
  <sheetFormatPr defaultColWidth="9.42578125" defaultRowHeight="12.95"/>
  <cols>
    <col min="1" max="1" width="2.7109375" style="249" customWidth="1"/>
    <col min="2" max="2" width="12.42578125" style="214" customWidth="1"/>
    <col min="3" max="3" width="9.7109375" style="214" bestFit="1" customWidth="1"/>
    <col min="4" max="4" width="31" style="214" customWidth="1"/>
    <col min="5" max="5" width="11" style="214" bestFit="1" customWidth="1"/>
    <col min="6" max="6" width="19.42578125" style="214" bestFit="1" customWidth="1"/>
    <col min="7" max="7" width="15" style="214" bestFit="1" customWidth="1"/>
    <col min="8" max="8" width="9.42578125" style="214" bestFit="1" customWidth="1"/>
    <col min="9" max="9" width="22.7109375" style="214" customWidth="1"/>
    <col min="10" max="10" width="6" style="214" customWidth="1"/>
    <col min="11" max="11" width="10.85546875" style="214" customWidth="1"/>
    <col min="12" max="12" width="10.5703125" style="214" customWidth="1"/>
    <col min="13" max="13" width="11.7109375" style="214" customWidth="1"/>
    <col min="14" max="14" width="26.28515625" style="214" customWidth="1"/>
    <col min="15" max="15" width="2.7109375" style="214" customWidth="1"/>
    <col min="16" max="16" width="1.7109375" style="214" customWidth="1"/>
    <col min="17" max="17" width="3" style="214" customWidth="1"/>
    <col min="18" max="18" width="22.42578125" style="214" customWidth="1"/>
    <col min="19" max="19" width="15.85546875" style="214" customWidth="1"/>
    <col min="20" max="20" width="11.85546875" style="214" customWidth="1"/>
    <col min="21" max="21" width="8.7109375" style="214" customWidth="1"/>
    <col min="22" max="22" width="104.28515625" style="214" customWidth="1"/>
    <col min="23" max="23" width="8.7109375" style="214" customWidth="1"/>
    <col min="24" max="24" width="46.85546875" style="214" customWidth="1"/>
    <col min="25" max="35" width="8.7109375" style="214" customWidth="1"/>
    <col min="36" max="36" width="13" style="214" customWidth="1"/>
    <col min="37" max="37" width="10.42578125" style="214" customWidth="1"/>
    <col min="38" max="38" width="11.85546875" style="214" customWidth="1"/>
    <col min="39" max="39" width="7.42578125" style="214" customWidth="1"/>
    <col min="40" max="40" width="9" style="214" customWidth="1"/>
    <col min="41" max="16384" width="9.42578125" style="214"/>
  </cols>
  <sheetData>
    <row r="1" spans="1:128" ht="50.25" customHeight="1">
      <c r="A1" s="1098"/>
      <c r="B1" s="1573" t="s">
        <v>1145</v>
      </c>
      <c r="C1" s="1574"/>
      <c r="D1" s="1574"/>
      <c r="E1" s="1574"/>
      <c r="F1" s="1574"/>
      <c r="G1" s="1574"/>
      <c r="H1" s="1574"/>
      <c r="I1" s="1574"/>
      <c r="J1" s="1574"/>
      <c r="K1" s="1574"/>
      <c r="L1" s="1574"/>
      <c r="M1" s="1574"/>
      <c r="N1" s="1575"/>
      <c r="O1" s="1098"/>
      <c r="P1" s="231"/>
      <c r="S1" s="237"/>
      <c r="CQ1" s="238"/>
      <c r="CR1" s="238"/>
      <c r="CS1" s="238"/>
      <c r="CT1" s="239"/>
      <c r="CU1" s="239"/>
      <c r="CV1" s="239"/>
      <c r="CW1" s="239"/>
      <c r="CX1" s="239"/>
      <c r="CY1" s="239"/>
      <c r="CZ1" s="239"/>
      <c r="DA1" s="239"/>
      <c r="DB1" s="238"/>
      <c r="DC1" s="239"/>
      <c r="DD1" s="239"/>
      <c r="DE1" s="239"/>
      <c r="DF1" s="239"/>
      <c r="DG1" s="239"/>
      <c r="DH1" s="238"/>
      <c r="DI1" s="238"/>
      <c r="DJ1" s="238"/>
      <c r="DK1" s="238"/>
      <c r="DL1" s="238"/>
      <c r="DM1" s="238"/>
      <c r="DN1" s="238"/>
      <c r="DO1" s="238"/>
      <c r="DP1" s="238"/>
      <c r="DQ1" s="240"/>
      <c r="DR1" s="238"/>
      <c r="DS1" s="238"/>
    </row>
    <row r="2" spans="1:128" s="121" customFormat="1" ht="30" customHeight="1">
      <c r="A2" s="219"/>
      <c r="B2" s="1576" t="s">
        <v>1146</v>
      </c>
      <c r="C2" s="1577"/>
      <c r="D2" s="1577"/>
      <c r="E2" s="1577"/>
      <c r="F2" s="1577"/>
      <c r="G2" s="1577"/>
      <c r="H2" s="1577"/>
      <c r="I2" s="1577"/>
      <c r="J2" s="1577"/>
      <c r="K2" s="1577"/>
      <c r="L2" s="1577"/>
      <c r="M2" s="1577"/>
      <c r="N2" s="1578"/>
      <c r="P2" s="232"/>
    </row>
    <row r="3" spans="1:128" ht="15" customHeight="1">
      <c r="A3" s="220"/>
      <c r="B3" s="220"/>
      <c r="C3" s="1098"/>
      <c r="D3" s="1098"/>
      <c r="E3" s="1098"/>
      <c r="F3" s="1098"/>
      <c r="G3" s="1098"/>
      <c r="H3" s="1098"/>
      <c r="I3" s="1098"/>
      <c r="J3" s="1273"/>
      <c r="K3" s="1273"/>
      <c r="P3" s="233"/>
      <c r="AD3" s="605"/>
      <c r="AE3" s="1102"/>
      <c r="AF3" s="1102"/>
      <c r="AG3" s="1102"/>
      <c r="AH3" s="1102"/>
      <c r="CQ3" s="239"/>
      <c r="CR3" s="238"/>
      <c r="CS3" s="238"/>
      <c r="CT3" s="239"/>
      <c r="CU3" s="239"/>
      <c r="CV3" s="239"/>
      <c r="CW3" s="239"/>
      <c r="CX3" s="239"/>
      <c r="CY3" s="239"/>
      <c r="CZ3" s="239"/>
      <c r="DA3" s="239"/>
      <c r="DB3" s="238"/>
      <c r="DC3" s="239"/>
      <c r="DD3" s="239"/>
      <c r="DE3" s="239"/>
      <c r="DF3" s="239"/>
      <c r="DG3" s="239"/>
      <c r="DH3" s="238"/>
      <c r="DI3" s="238"/>
      <c r="DJ3" s="238"/>
      <c r="DK3" s="238"/>
      <c r="DL3" s="238"/>
      <c r="DM3" s="238"/>
      <c r="DN3" s="238"/>
      <c r="DO3" s="238"/>
      <c r="DP3" s="238"/>
      <c r="DQ3" s="240"/>
      <c r="DR3" s="239"/>
      <c r="DS3" s="241"/>
    </row>
    <row r="4" spans="1:128" ht="14.45">
      <c r="A4" s="1098"/>
      <c r="B4" s="221" t="s">
        <v>1147</v>
      </c>
      <c r="C4" s="221"/>
      <c r="D4" s="221"/>
      <c r="E4" s="221"/>
      <c r="F4" s="221"/>
      <c r="G4" s="221"/>
      <c r="H4" s="221"/>
      <c r="I4" s="221"/>
      <c r="J4" s="221"/>
      <c r="K4" s="221"/>
      <c r="L4" s="221"/>
      <c r="M4" s="221"/>
      <c r="N4" s="221"/>
      <c r="P4" s="233"/>
      <c r="AD4" s="1102"/>
      <c r="AE4" s="1102"/>
      <c r="AF4" s="1102"/>
      <c r="AG4" s="1102"/>
      <c r="AH4" s="1102"/>
      <c r="CQ4" s="239"/>
      <c r="CR4" s="238"/>
      <c r="CS4" s="238"/>
      <c r="CT4" s="239"/>
      <c r="CU4" s="239"/>
      <c r="CV4" s="239"/>
      <c r="CW4" s="239"/>
      <c r="CX4" s="239"/>
      <c r="CY4" s="239"/>
      <c r="CZ4" s="239"/>
      <c r="DA4" s="239"/>
      <c r="DB4" s="238"/>
      <c r="DC4" s="239"/>
      <c r="DD4" s="239"/>
      <c r="DE4" s="239"/>
      <c r="DF4" s="239"/>
      <c r="DG4" s="239"/>
      <c r="DH4" s="238"/>
      <c r="DI4" s="238"/>
      <c r="DJ4" s="238"/>
      <c r="DK4" s="238"/>
      <c r="DL4" s="238"/>
      <c r="DM4" s="238"/>
      <c r="DN4" s="238"/>
      <c r="DO4" s="238"/>
      <c r="DP4" s="238"/>
      <c r="DQ4" s="240"/>
      <c r="DR4" s="239"/>
      <c r="DS4" s="241"/>
    </row>
    <row r="5" spans="1:128" ht="15" customHeight="1">
      <c r="A5" s="1098"/>
      <c r="B5" s="1098"/>
      <c r="C5" s="1098"/>
      <c r="D5" s="1098"/>
      <c r="E5" s="1098"/>
      <c r="F5" s="1098"/>
      <c r="G5" s="1098"/>
      <c r="H5" s="1098"/>
      <c r="I5" s="1098"/>
      <c r="J5" s="1273"/>
      <c r="K5" s="1273"/>
      <c r="P5" s="233"/>
      <c r="AD5" s="1102"/>
      <c r="AE5" s="1102"/>
      <c r="AF5" s="1102"/>
      <c r="AG5" s="1102"/>
      <c r="AH5" s="1102"/>
      <c r="CQ5" s="239"/>
      <c r="CR5" s="238"/>
      <c r="CS5" s="238"/>
      <c r="CT5" s="239"/>
      <c r="CU5" s="239"/>
      <c r="CV5" s="239"/>
      <c r="CW5" s="239"/>
      <c r="CX5" s="239"/>
      <c r="CY5" s="239"/>
      <c r="CZ5" s="239"/>
      <c r="DA5" s="239"/>
      <c r="DB5" s="238"/>
      <c r="DC5" s="239"/>
      <c r="DD5" s="239"/>
      <c r="DE5" s="239"/>
      <c r="DF5" s="239"/>
      <c r="DG5" s="239"/>
      <c r="DH5" s="238"/>
      <c r="DI5" s="238"/>
      <c r="DJ5" s="238"/>
      <c r="DK5" s="238"/>
      <c r="DL5" s="238"/>
      <c r="DM5" s="238"/>
      <c r="DN5" s="238"/>
      <c r="DO5" s="238"/>
      <c r="DP5" s="238"/>
      <c r="DQ5" s="240"/>
      <c r="DR5" s="239"/>
      <c r="DS5" s="241"/>
    </row>
    <row r="6" spans="1:128" ht="15" customHeight="1">
      <c r="A6" s="1098"/>
      <c r="B6" s="222" t="s">
        <v>378</v>
      </c>
      <c r="C6" s="1098"/>
      <c r="D6" s="1098"/>
      <c r="E6" s="1098"/>
      <c r="F6" s="1098"/>
      <c r="G6" s="1098"/>
      <c r="H6" s="1098"/>
      <c r="I6" s="1098"/>
      <c r="J6" s="1273"/>
      <c r="K6" s="1273"/>
      <c r="P6" s="233"/>
      <c r="AD6" s="1102"/>
      <c r="AE6" s="1102"/>
      <c r="AF6" s="1102"/>
      <c r="AG6" s="1102"/>
      <c r="AH6" s="1102"/>
      <c r="CQ6" s="239"/>
      <c r="CR6" s="238"/>
      <c r="CS6" s="238"/>
      <c r="CT6" s="239"/>
      <c r="CU6" s="239"/>
      <c r="CV6" s="239"/>
      <c r="CW6" s="239"/>
      <c r="CX6" s="239"/>
      <c r="CY6" s="239"/>
      <c r="CZ6" s="239"/>
      <c r="DA6" s="239"/>
      <c r="DB6" s="238"/>
      <c r="DC6" s="239"/>
      <c r="DD6" s="239"/>
      <c r="DE6" s="239"/>
      <c r="DF6" s="239"/>
      <c r="DG6" s="239"/>
      <c r="DH6" s="238"/>
      <c r="DI6" s="238"/>
      <c r="DJ6" s="238"/>
      <c r="DK6" s="238"/>
      <c r="DL6" s="238"/>
      <c r="DM6" s="238"/>
      <c r="DN6" s="238"/>
      <c r="DO6" s="238"/>
      <c r="DP6" s="238"/>
      <c r="DQ6" s="240"/>
      <c r="DR6" s="239"/>
      <c r="DS6" s="241"/>
    </row>
    <row r="7" spans="1:128" ht="15" customHeight="1">
      <c r="A7" s="1588"/>
      <c r="B7" s="1588"/>
      <c r="C7" s="1098"/>
      <c r="D7" s="1098"/>
      <c r="E7" s="1098"/>
      <c r="F7" s="1098"/>
      <c r="G7" s="1098"/>
      <c r="H7" s="1098"/>
      <c r="I7" s="1098"/>
      <c r="J7" s="1273"/>
      <c r="K7" s="1273"/>
      <c r="P7" s="233"/>
      <c r="AD7" s="1102"/>
      <c r="AE7" s="1102"/>
      <c r="AF7" s="1102"/>
      <c r="AG7" s="1102"/>
      <c r="AH7" s="1102"/>
      <c r="CQ7" s="239"/>
      <c r="CR7" s="238"/>
      <c r="CS7" s="238"/>
      <c r="CT7" s="239"/>
      <c r="CU7" s="239"/>
      <c r="CV7" s="239"/>
      <c r="CW7" s="239"/>
      <c r="CX7" s="239"/>
      <c r="CY7" s="239"/>
      <c r="CZ7" s="239"/>
      <c r="DA7" s="239"/>
      <c r="DB7" s="238"/>
      <c r="DC7" s="239"/>
      <c r="DD7" s="239"/>
      <c r="DE7" s="239"/>
      <c r="DF7" s="239"/>
      <c r="DG7" s="239"/>
      <c r="DH7" s="238"/>
      <c r="DI7" s="238"/>
      <c r="DJ7" s="238"/>
      <c r="DK7" s="238"/>
      <c r="DL7" s="238"/>
      <c r="DM7" s="238"/>
      <c r="DN7" s="238"/>
      <c r="DO7" s="238"/>
      <c r="DP7" s="238"/>
      <c r="DQ7" s="240"/>
      <c r="DR7" s="239"/>
      <c r="DS7" s="241"/>
    </row>
    <row r="8" spans="1:128" ht="14.45">
      <c r="A8" s="1112"/>
      <c r="B8" s="943" t="s">
        <v>1148</v>
      </c>
      <c r="C8" s="250"/>
      <c r="D8" s="250"/>
      <c r="E8" s="251"/>
      <c r="F8" s="251"/>
      <c r="G8" s="251"/>
      <c r="H8" s="251"/>
      <c r="I8" s="944"/>
      <c r="J8" s="1589"/>
      <c r="K8" s="1273"/>
      <c r="P8" s="233"/>
      <c r="AD8" s="1102"/>
      <c r="AE8" s="1102"/>
      <c r="AF8" s="1102"/>
      <c r="AG8" s="1102"/>
      <c r="AH8" s="1102"/>
      <c r="CQ8" s="239"/>
      <c r="CR8" s="238"/>
      <c r="CS8" s="238"/>
      <c r="CT8" s="239"/>
      <c r="CU8" s="239"/>
      <c r="CV8" s="239"/>
      <c r="CW8" s="239"/>
      <c r="CX8" s="239"/>
      <c r="CY8" s="239"/>
      <c r="CZ8" s="239"/>
      <c r="DA8" s="239"/>
      <c r="DB8" s="238"/>
      <c r="DC8" s="239"/>
      <c r="DD8" s="239"/>
      <c r="DE8" s="239"/>
      <c r="DF8" s="239"/>
      <c r="DG8" s="239"/>
      <c r="DH8" s="238"/>
      <c r="DI8" s="238"/>
      <c r="DJ8" s="238"/>
      <c r="DK8" s="238"/>
      <c r="DL8" s="238"/>
      <c r="DM8" s="238"/>
      <c r="DN8" s="238"/>
      <c r="DO8" s="238"/>
      <c r="DP8" s="238"/>
      <c r="DQ8" s="240"/>
      <c r="DR8" s="239"/>
      <c r="DS8" s="241"/>
    </row>
    <row r="9" spans="1:128" ht="42.75" customHeight="1">
      <c r="A9" s="1112"/>
      <c r="B9" s="1590" t="s">
        <v>1149</v>
      </c>
      <c r="C9" s="1591"/>
      <c r="D9" s="1591"/>
      <c r="E9" s="1591"/>
      <c r="F9" s="1591"/>
      <c r="G9" s="1591"/>
      <c r="H9" s="1591"/>
      <c r="I9" s="1592"/>
      <c r="J9" s="1273"/>
      <c r="K9" s="1273"/>
      <c r="P9" s="233"/>
      <c r="AD9" s="1102"/>
      <c r="AE9" s="1102"/>
      <c r="AF9" s="1102"/>
      <c r="AG9" s="1102"/>
      <c r="AH9" s="1102"/>
      <c r="CQ9" s="239"/>
      <c r="CR9" s="238"/>
      <c r="CS9" s="238"/>
      <c r="CT9" s="239"/>
      <c r="CU9" s="239"/>
      <c r="CV9" s="239"/>
      <c r="CW9" s="239"/>
      <c r="CX9" s="239"/>
      <c r="CY9" s="239"/>
      <c r="CZ9" s="239"/>
      <c r="DA9" s="239"/>
      <c r="DB9" s="238"/>
      <c r="DC9" s="239"/>
      <c r="DD9" s="239"/>
      <c r="DE9" s="239"/>
      <c r="DF9" s="239"/>
      <c r="DG9" s="239"/>
      <c r="DH9" s="238"/>
      <c r="DI9" s="238"/>
      <c r="DJ9" s="238"/>
      <c r="DK9" s="238"/>
      <c r="DL9" s="238"/>
      <c r="DM9" s="238"/>
      <c r="DN9" s="238"/>
      <c r="DO9" s="238"/>
      <c r="DP9" s="238"/>
      <c r="DQ9" s="240"/>
      <c r="DR9" s="239"/>
      <c r="DS9" s="241"/>
    </row>
    <row r="10" spans="1:128" s="242" customFormat="1">
      <c r="A10" s="252"/>
      <c r="C10" s="253"/>
      <c r="D10" s="254"/>
      <c r="E10" s="255"/>
      <c r="F10" s="255"/>
      <c r="G10" s="255"/>
      <c r="H10" s="255"/>
      <c r="I10" s="283"/>
      <c r="J10" s="283"/>
      <c r="K10" s="284"/>
      <c r="L10" s="285"/>
      <c r="M10" s="285"/>
      <c r="N10" s="285"/>
      <c r="O10" s="285"/>
      <c r="P10" s="286"/>
      <c r="Q10" s="296"/>
      <c r="AD10" s="355"/>
      <c r="AE10" s="355"/>
      <c r="AF10" s="355"/>
      <c r="AG10" s="355"/>
      <c r="AH10" s="355"/>
    </row>
    <row r="11" spans="1:128" s="243" customFormat="1" ht="23.25" customHeight="1" thickBot="1">
      <c r="A11" s="256"/>
      <c r="B11" s="257" t="s">
        <v>403</v>
      </c>
      <c r="C11" s="255"/>
      <c r="D11" s="255"/>
      <c r="E11" s="255"/>
      <c r="F11" s="246"/>
      <c r="G11" s="246"/>
      <c r="H11" s="242"/>
      <c r="I11" s="1036"/>
      <c r="J11" s="242"/>
      <c r="K11" s="242"/>
      <c r="L11" s="242"/>
      <c r="M11" s="245"/>
      <c r="N11" s="245"/>
      <c r="P11" s="287"/>
      <c r="Q11" s="245"/>
      <c r="R11" s="625" t="s">
        <v>363</v>
      </c>
      <c r="S11" s="623"/>
      <c r="T11" s="623"/>
      <c r="U11" s="623"/>
      <c r="V11" s="625" t="s">
        <v>364</v>
      </c>
      <c r="W11" s="624"/>
      <c r="X11" s="625" t="s">
        <v>365</v>
      </c>
      <c r="AC11" s="607"/>
      <c r="AD11" s="601"/>
      <c r="AE11" s="601"/>
      <c r="AF11" s="601"/>
      <c r="AG11" s="601"/>
      <c r="AH11" s="601"/>
      <c r="CS11" s="304"/>
      <c r="CT11" s="304"/>
      <c r="CU11" s="304"/>
      <c r="CV11" s="239"/>
      <c r="CW11" s="239"/>
      <c r="CX11" s="239"/>
      <c r="CY11" s="239"/>
      <c r="CZ11" s="239"/>
      <c r="DA11" s="239"/>
      <c r="DB11" s="239"/>
      <c r="DC11" s="239"/>
      <c r="DD11" s="304"/>
      <c r="DE11" s="239"/>
      <c r="DF11" s="239"/>
      <c r="DG11" s="239"/>
      <c r="DH11" s="239"/>
      <c r="DI11" s="239"/>
      <c r="DJ11" s="304"/>
      <c r="DK11" s="304"/>
      <c r="DL11" s="304"/>
      <c r="DM11" s="304"/>
      <c r="DN11" s="304"/>
      <c r="DO11" s="304"/>
      <c r="DP11" s="304"/>
      <c r="DQ11" s="304"/>
      <c r="DR11" s="304"/>
      <c r="DS11" s="310"/>
      <c r="DT11" s="304"/>
      <c r="DU11" s="304"/>
    </row>
    <row r="12" spans="1:128" s="243" customFormat="1" ht="29.25" customHeight="1">
      <c r="A12" s="256"/>
      <c r="B12" s="930" t="s">
        <v>1150</v>
      </c>
      <c r="C12" s="931" t="s">
        <v>1151</v>
      </c>
      <c r="D12" s="931" t="s">
        <v>1152</v>
      </c>
      <c r="E12" s="931" t="s">
        <v>1153</v>
      </c>
      <c r="F12" s="932" t="s">
        <v>1154</v>
      </c>
      <c r="G12" s="932" t="s">
        <v>1155</v>
      </c>
      <c r="H12" s="932" t="s">
        <v>713</v>
      </c>
      <c r="I12" s="932" t="s">
        <v>1156</v>
      </c>
      <c r="J12" s="932" t="s">
        <v>1157</v>
      </c>
      <c r="K12" s="932" t="s">
        <v>1158</v>
      </c>
      <c r="L12" s="932" t="s">
        <v>1159</v>
      </c>
      <c r="M12" s="932" t="s">
        <v>1160</v>
      </c>
      <c r="N12" s="680" t="s">
        <v>451</v>
      </c>
      <c r="P12" s="287"/>
      <c r="Q12" s="245"/>
      <c r="R12" s="1565" t="s">
        <v>1161</v>
      </c>
      <c r="S12" s="1566"/>
      <c r="T12" s="1567"/>
      <c r="U12" s="393"/>
      <c r="V12" s="1659" t="s">
        <v>1162</v>
      </c>
      <c r="W12" s="586"/>
      <c r="X12" s="1357" t="s">
        <v>1163</v>
      </c>
      <c r="AD12" s="601"/>
      <c r="AE12" s="601"/>
      <c r="AF12" s="601"/>
      <c r="AG12" s="601"/>
      <c r="AH12" s="601"/>
      <c r="CR12" s="304"/>
      <c r="CS12" s="304"/>
      <c r="CT12" s="304"/>
      <c r="CU12" s="239"/>
      <c r="CV12" s="239"/>
      <c r="CW12" s="239"/>
      <c r="CX12" s="239"/>
      <c r="CY12" s="239"/>
      <c r="CZ12" s="239"/>
      <c r="DA12" s="239"/>
      <c r="DB12" s="239"/>
      <c r="DC12" s="304"/>
      <c r="DD12" s="239"/>
      <c r="DE12" s="239"/>
      <c r="DF12" s="239"/>
      <c r="DG12" s="239"/>
      <c r="DH12" s="239"/>
      <c r="DI12" s="304"/>
      <c r="DJ12" s="304"/>
      <c r="DK12" s="304"/>
      <c r="DL12" s="304"/>
      <c r="DM12" s="304"/>
      <c r="DN12" s="304"/>
      <c r="DO12" s="304"/>
      <c r="DP12" s="304"/>
      <c r="DQ12" s="304"/>
      <c r="DR12" s="310"/>
      <c r="DS12" s="304"/>
      <c r="DT12" s="304"/>
    </row>
    <row r="13" spans="1:128" s="244" customFormat="1" ht="15.6">
      <c r="A13" s="258"/>
      <c r="B13" s="681" t="s">
        <v>470</v>
      </c>
      <c r="C13" s="681" t="s">
        <v>608</v>
      </c>
      <c r="D13" s="681" t="s">
        <v>1164</v>
      </c>
      <c r="E13" s="682">
        <v>173180</v>
      </c>
      <c r="F13" s="681" t="s">
        <v>1165</v>
      </c>
      <c r="G13" s="683" t="s">
        <v>1166</v>
      </c>
      <c r="H13" s="682">
        <v>173180</v>
      </c>
      <c r="I13" s="681" t="s">
        <v>475</v>
      </c>
      <c r="J13" s="681" t="s">
        <v>781</v>
      </c>
      <c r="K13" s="681" t="s">
        <v>781</v>
      </c>
      <c r="L13" s="681"/>
      <c r="M13" s="684" t="s">
        <v>781</v>
      </c>
      <c r="N13" s="684" t="s">
        <v>781</v>
      </c>
      <c r="P13" s="288"/>
      <c r="R13" s="1568"/>
      <c r="S13" s="1293"/>
      <c r="T13" s="1569"/>
      <c r="U13" s="393"/>
      <c r="V13" s="1314"/>
      <c r="W13" s="586"/>
      <c r="X13" s="1363"/>
      <c r="AA13" s="256"/>
      <c r="AD13" s="602"/>
      <c r="AE13" s="602"/>
      <c r="AF13" s="602"/>
      <c r="AG13" s="602"/>
      <c r="AH13" s="602"/>
      <c r="AI13" s="302"/>
      <c r="AJ13" s="303"/>
      <c r="AK13" s="303"/>
      <c r="AL13" s="303"/>
      <c r="AM13" s="303"/>
      <c r="AN13" s="303"/>
      <c r="AO13" s="303"/>
      <c r="CV13" s="307"/>
      <c r="CW13" s="307"/>
      <c r="CX13" s="307"/>
      <c r="CY13" s="308"/>
      <c r="CZ13" s="308"/>
      <c r="DA13" s="308"/>
      <c r="DB13" s="308"/>
      <c r="DC13" s="308"/>
      <c r="DD13" s="308"/>
      <c r="DE13" s="308"/>
      <c r="DF13" s="307"/>
      <c r="DG13" s="307"/>
      <c r="DH13" s="308"/>
      <c r="DI13" s="308"/>
      <c r="DJ13" s="308"/>
      <c r="DK13" s="308"/>
      <c r="DL13" s="308"/>
      <c r="DM13" s="307"/>
      <c r="DN13" s="307"/>
      <c r="DO13" s="307"/>
      <c r="DP13" s="307"/>
      <c r="DQ13" s="307"/>
      <c r="DR13" s="307"/>
      <c r="DS13" s="307"/>
      <c r="DT13" s="307"/>
      <c r="DU13" s="307"/>
      <c r="DV13" s="311"/>
      <c r="DW13" s="307"/>
      <c r="DX13" s="307"/>
    </row>
    <row r="14" spans="1:128" s="245" customFormat="1" ht="15.6">
      <c r="A14" s="259"/>
      <c r="B14" s="681" t="s">
        <v>470</v>
      </c>
      <c r="C14" s="681" t="s">
        <v>608</v>
      </c>
      <c r="D14" s="681" t="s">
        <v>1164</v>
      </c>
      <c r="E14" s="682">
        <v>60000</v>
      </c>
      <c r="F14" s="681" t="s">
        <v>1167</v>
      </c>
      <c r="G14" s="685">
        <v>2025.5</v>
      </c>
      <c r="H14" s="682">
        <v>60000</v>
      </c>
      <c r="I14" s="681" t="s">
        <v>271</v>
      </c>
      <c r="J14" s="681" t="s">
        <v>271</v>
      </c>
      <c r="K14" s="681" t="s">
        <v>475</v>
      </c>
      <c r="L14" s="681" t="s">
        <v>781</v>
      </c>
      <c r="M14" s="686" t="s">
        <v>271</v>
      </c>
      <c r="N14" s="831" t="s">
        <v>1168</v>
      </c>
      <c r="P14" s="287"/>
      <c r="R14" s="1568"/>
      <c r="S14" s="1293"/>
      <c r="T14" s="1569"/>
      <c r="U14" s="393"/>
      <c r="V14" s="1314"/>
      <c r="W14" s="586"/>
      <c r="X14" s="1363"/>
      <c r="AA14" s="300"/>
      <c r="AD14" s="602"/>
      <c r="AE14" s="602"/>
      <c r="AF14" s="602"/>
      <c r="AG14" s="602"/>
      <c r="AH14" s="602"/>
      <c r="AI14" s="302"/>
      <c r="AJ14" s="303"/>
      <c r="AK14" s="303"/>
      <c r="AL14" s="303"/>
      <c r="AM14" s="303"/>
      <c r="AN14" s="303"/>
      <c r="AO14" s="303"/>
      <c r="CV14" s="304"/>
      <c r="CW14" s="304"/>
      <c r="CX14" s="304"/>
      <c r="CY14" s="239"/>
      <c r="CZ14" s="239"/>
      <c r="DA14" s="239"/>
      <c r="DB14" s="239"/>
      <c r="DC14" s="239"/>
      <c r="DD14" s="239"/>
      <c r="DE14" s="239"/>
      <c r="DF14" s="304"/>
      <c r="DG14" s="304"/>
      <c r="DH14" s="239"/>
      <c r="DI14" s="239"/>
      <c r="DJ14" s="239"/>
      <c r="DK14" s="239"/>
      <c r="DL14" s="239"/>
      <c r="DM14" s="304"/>
      <c r="DN14" s="304"/>
      <c r="DO14" s="304"/>
      <c r="DP14" s="304"/>
      <c r="DQ14" s="304"/>
      <c r="DR14" s="304"/>
      <c r="DS14" s="304"/>
      <c r="DT14" s="304"/>
      <c r="DU14" s="304"/>
      <c r="DV14" s="310"/>
      <c r="DW14" s="304"/>
      <c r="DX14" s="304"/>
    </row>
    <row r="15" spans="1:128" s="246" customFormat="1" ht="15.6">
      <c r="A15" s="260"/>
      <c r="B15" s="687" t="s">
        <v>470</v>
      </c>
      <c r="C15" s="687" t="s">
        <v>608</v>
      </c>
      <c r="D15" s="687" t="s">
        <v>1164</v>
      </c>
      <c r="E15" s="830">
        <v>100000</v>
      </c>
      <c r="F15" s="681" t="s">
        <v>1167</v>
      </c>
      <c r="G15" s="685">
        <v>2025.12</v>
      </c>
      <c r="H15" s="682">
        <v>100000</v>
      </c>
      <c r="I15" s="681" t="s">
        <v>271</v>
      </c>
      <c r="J15" s="681" t="s">
        <v>271</v>
      </c>
      <c r="K15" s="681" t="s">
        <v>475</v>
      </c>
      <c r="L15" s="681" t="s">
        <v>781</v>
      </c>
      <c r="M15" s="686" t="s">
        <v>271</v>
      </c>
      <c r="N15" s="831" t="s">
        <v>1168</v>
      </c>
      <c r="P15" s="287"/>
      <c r="Q15" s="245"/>
      <c r="R15" s="1568"/>
      <c r="S15" s="1293"/>
      <c r="T15" s="1569"/>
      <c r="U15" s="393"/>
      <c r="V15" s="1314"/>
      <c r="W15" s="586"/>
      <c r="X15" s="1363"/>
      <c r="AD15" s="603"/>
      <c r="AE15" s="603"/>
      <c r="AF15" s="603"/>
      <c r="AG15" s="603"/>
      <c r="AH15" s="603"/>
      <c r="CU15" s="304"/>
      <c r="CV15" s="304"/>
      <c r="CW15" s="304"/>
      <c r="CX15" s="239"/>
      <c r="CY15" s="239"/>
      <c r="CZ15" s="239"/>
      <c r="DA15" s="239"/>
      <c r="DB15" s="239"/>
      <c r="DC15" s="239"/>
      <c r="DD15" s="239"/>
      <c r="DE15" s="304"/>
      <c r="DF15" s="304"/>
      <c r="DG15" s="239"/>
      <c r="DH15" s="239"/>
      <c r="DI15" s="239"/>
      <c r="DJ15" s="239"/>
      <c r="DK15" s="239"/>
      <c r="DL15" s="304"/>
      <c r="DM15" s="304"/>
      <c r="DN15" s="304"/>
      <c r="DO15" s="304"/>
      <c r="DP15" s="304"/>
      <c r="DQ15" s="304"/>
      <c r="DR15" s="304"/>
      <c r="DS15" s="304"/>
      <c r="DT15" s="304"/>
      <c r="DU15" s="310"/>
      <c r="DV15" s="304"/>
      <c r="DW15" s="304"/>
    </row>
    <row r="16" spans="1:128" s="237" customFormat="1" ht="15.6">
      <c r="A16" s="261"/>
      <c r="P16" s="289"/>
      <c r="R16" s="1570"/>
      <c r="S16" s="1571"/>
      <c r="T16" s="1572"/>
      <c r="U16" s="393"/>
      <c r="V16" s="1314"/>
      <c r="W16" s="586"/>
      <c r="X16" s="1363"/>
      <c r="AD16" s="604"/>
      <c r="AE16" s="604"/>
      <c r="AF16" s="604"/>
      <c r="AG16" s="604"/>
      <c r="AH16" s="604"/>
    </row>
    <row r="17" spans="1:128" ht="14.45">
      <c r="A17" s="262"/>
      <c r="C17" s="237"/>
      <c r="D17" s="263" t="s">
        <v>511</v>
      </c>
      <c r="E17" s="1012">
        <f>SUM(E12:E15)</f>
        <v>333180</v>
      </c>
      <c r="F17" s="264"/>
      <c r="G17" s="264"/>
      <c r="H17" s="1012">
        <f>SUM(H12:H15)</f>
        <v>333180</v>
      </c>
      <c r="I17" s="237"/>
      <c r="J17" s="237"/>
      <c r="K17" s="237"/>
      <c r="L17" s="237"/>
      <c r="M17" s="237"/>
      <c r="N17" s="290"/>
      <c r="P17" s="287"/>
      <c r="Q17" s="245"/>
      <c r="R17" s="587"/>
      <c r="S17" s="587"/>
      <c r="T17" s="587"/>
      <c r="V17" s="1314"/>
      <c r="X17" s="1363"/>
      <c r="AD17" s="1102"/>
      <c r="AE17" s="1102"/>
      <c r="AF17" s="1102"/>
      <c r="AG17" s="1102"/>
      <c r="AH17" s="1102"/>
      <c r="CV17" s="304"/>
      <c r="CW17" s="304"/>
      <c r="CX17" s="304"/>
      <c r="CY17" s="239"/>
      <c r="CZ17" s="239"/>
      <c r="DA17" s="239"/>
      <c r="DB17" s="239"/>
      <c r="DC17" s="239"/>
      <c r="DD17" s="239"/>
      <c r="DE17" s="239"/>
      <c r="DF17" s="304"/>
      <c r="DG17" s="304"/>
      <c r="DH17" s="239"/>
      <c r="DI17" s="239"/>
      <c r="DJ17" s="239"/>
      <c r="DK17" s="239"/>
      <c r="DL17" s="239"/>
      <c r="DM17" s="304"/>
      <c r="DN17" s="304"/>
      <c r="DO17" s="304"/>
      <c r="DP17" s="304"/>
      <c r="DQ17" s="304"/>
      <c r="DR17" s="304"/>
      <c r="DS17" s="304"/>
      <c r="DT17" s="304"/>
      <c r="DU17" s="304"/>
      <c r="DV17" s="310"/>
      <c r="DW17" s="304"/>
      <c r="DX17" s="304"/>
    </row>
    <row r="18" spans="1:128" s="237" customFormat="1" ht="12.75" customHeight="1" thickTop="1" thickBot="1">
      <c r="A18" s="261"/>
      <c r="E18" s="61" t="s">
        <v>392</v>
      </c>
      <c r="H18" s="61" t="s">
        <v>392</v>
      </c>
      <c r="P18" s="289"/>
      <c r="R18" s="587"/>
      <c r="S18" s="587"/>
      <c r="T18" s="587"/>
      <c r="U18" s="121"/>
      <c r="V18" s="1314"/>
      <c r="W18" s="121"/>
      <c r="X18" s="1364"/>
      <c r="AD18" s="604"/>
      <c r="AE18" s="604"/>
      <c r="AF18" s="604"/>
      <c r="AG18" s="604"/>
      <c r="AH18" s="604"/>
    </row>
    <row r="19" spans="1:128" ht="12.75" customHeight="1">
      <c r="P19" s="233"/>
      <c r="R19" s="587"/>
      <c r="S19" s="587"/>
      <c r="T19" s="587"/>
      <c r="U19" s="121"/>
      <c r="V19" s="1314"/>
      <c r="W19" s="121"/>
      <c r="X19" s="442"/>
    </row>
    <row r="20" spans="1:128" s="247" customFormat="1" ht="12.75" customHeight="1">
      <c r="A20" s="265"/>
      <c r="B20" s="266" t="s">
        <v>452</v>
      </c>
      <c r="C20" s="267"/>
      <c r="D20" s="268"/>
      <c r="E20" s="269"/>
      <c r="F20" s="270"/>
      <c r="G20" s="271"/>
      <c r="H20" s="272"/>
      <c r="I20" s="291"/>
      <c r="J20" s="292"/>
      <c r="L20" s="272"/>
      <c r="M20" s="272"/>
      <c r="N20" s="292"/>
      <c r="P20" s="293"/>
      <c r="Q20" s="301"/>
      <c r="R20" s="587"/>
      <c r="S20" s="587"/>
      <c r="T20" s="587"/>
      <c r="U20" s="237"/>
      <c r="V20" s="1314"/>
      <c r="W20" s="214"/>
      <c r="X20" s="442"/>
      <c r="CK20" s="238"/>
      <c r="CL20" s="238"/>
      <c r="CM20" s="238"/>
      <c r="CN20" s="239"/>
      <c r="CO20" s="239"/>
      <c r="CP20" s="239"/>
      <c r="CQ20" s="239"/>
      <c r="CR20" s="239"/>
      <c r="CS20" s="239"/>
      <c r="CT20" s="239"/>
      <c r="CU20" s="239"/>
      <c r="CV20" s="238"/>
      <c r="CW20" s="239"/>
      <c r="CX20" s="239"/>
      <c r="CY20" s="239"/>
      <c r="CZ20" s="239"/>
      <c r="DA20" s="239"/>
      <c r="DB20" s="238"/>
      <c r="DC20" s="238"/>
      <c r="DD20" s="238"/>
      <c r="DE20" s="238"/>
      <c r="DF20" s="238"/>
      <c r="DG20" s="238"/>
      <c r="DH20" s="238"/>
      <c r="DI20" s="238"/>
      <c r="DJ20" s="238"/>
      <c r="DK20" s="240"/>
      <c r="DL20" s="238"/>
      <c r="DM20" s="238"/>
    </row>
    <row r="21" spans="1:128" s="248" customFormat="1" ht="34.5" customHeight="1">
      <c r="A21" s="273"/>
      <c r="B21" s="1579" t="s">
        <v>1169</v>
      </c>
      <c r="C21" s="1580"/>
      <c r="D21" s="1580"/>
      <c r="E21" s="1580"/>
      <c r="F21" s="1581"/>
      <c r="P21" s="294"/>
      <c r="R21" s="587"/>
      <c r="S21" s="587"/>
      <c r="T21" s="587"/>
      <c r="U21" s="237"/>
      <c r="V21" s="1314"/>
      <c r="W21" s="214"/>
      <c r="X21" s="442"/>
      <c r="CL21" s="305"/>
      <c r="CM21" s="305"/>
      <c r="CN21" s="305"/>
      <c r="CO21" s="306"/>
      <c r="CP21" s="306"/>
      <c r="CQ21" s="306"/>
      <c r="CR21" s="306"/>
      <c r="CS21" s="306"/>
      <c r="CT21" s="306"/>
      <c r="CU21" s="306"/>
      <c r="CV21" s="305"/>
      <c r="CW21" s="305"/>
      <c r="CX21" s="306"/>
      <c r="CY21" s="306"/>
      <c r="CZ21" s="306"/>
      <c r="DA21" s="306"/>
      <c r="DB21" s="306"/>
      <c r="DC21" s="305"/>
      <c r="DD21" s="305"/>
      <c r="DE21" s="305"/>
      <c r="DF21" s="305"/>
      <c r="DG21" s="305"/>
      <c r="DH21" s="305"/>
      <c r="DI21" s="305"/>
      <c r="DJ21" s="305"/>
      <c r="DK21" s="305"/>
      <c r="DL21" s="309"/>
      <c r="DM21" s="305"/>
      <c r="DN21" s="305"/>
    </row>
    <row r="22" spans="1:128" s="248" customFormat="1" ht="22.5" customHeight="1" thickBot="1">
      <c r="A22" s="274"/>
      <c r="B22" s="1582"/>
      <c r="C22" s="1583"/>
      <c r="D22" s="1583"/>
      <c r="E22" s="1583"/>
      <c r="F22" s="1584"/>
      <c r="I22" s="1086"/>
      <c r="K22" s="1087"/>
      <c r="P22" s="294"/>
      <c r="R22" s="587"/>
      <c r="S22" s="587"/>
      <c r="T22" s="587"/>
      <c r="U22" s="237"/>
      <c r="V22" s="1315"/>
      <c r="W22" s="214"/>
      <c r="X22" s="214"/>
      <c r="CL22" s="305"/>
      <c r="CM22" s="305"/>
      <c r="CN22" s="305"/>
      <c r="CO22" s="306"/>
      <c r="CP22" s="306"/>
      <c r="CQ22" s="306"/>
      <c r="CR22" s="306"/>
      <c r="CS22" s="306"/>
      <c r="CT22" s="306"/>
      <c r="CU22" s="306"/>
      <c r="CV22" s="305"/>
      <c r="CW22" s="305"/>
      <c r="CX22" s="306"/>
      <c r="CY22" s="306"/>
      <c r="CZ22" s="306"/>
      <c r="DA22" s="306"/>
      <c r="DB22" s="306"/>
      <c r="DC22" s="305"/>
      <c r="DD22" s="305"/>
      <c r="DE22" s="305"/>
      <c r="DF22" s="305"/>
      <c r="DG22" s="305"/>
      <c r="DH22" s="305"/>
      <c r="DI22" s="305"/>
      <c r="DJ22" s="305"/>
      <c r="DK22" s="305"/>
      <c r="DL22" s="309"/>
      <c r="DM22" s="305"/>
      <c r="DN22" s="305"/>
    </row>
    <row r="23" spans="1:128" s="248" customFormat="1" ht="22.5" customHeight="1">
      <c r="A23" s="274"/>
      <c r="B23" s="1585"/>
      <c r="C23" s="1586"/>
      <c r="D23" s="1586"/>
      <c r="E23" s="1586"/>
      <c r="F23" s="1587"/>
      <c r="I23" s="1086"/>
      <c r="P23" s="294"/>
      <c r="V23" s="442"/>
      <c r="CL23" s="305"/>
      <c r="CM23" s="305"/>
      <c r="CN23" s="305"/>
      <c r="CO23" s="306"/>
      <c r="CP23" s="306"/>
      <c r="CQ23" s="306"/>
      <c r="CR23" s="306"/>
      <c r="CS23" s="306"/>
      <c r="CT23" s="306"/>
      <c r="CU23" s="306"/>
      <c r="CV23" s="305"/>
      <c r="CW23" s="305"/>
      <c r="CX23" s="306"/>
      <c r="CY23" s="306"/>
      <c r="CZ23" s="306"/>
      <c r="DA23" s="306"/>
      <c r="DB23" s="306"/>
      <c r="DC23" s="305"/>
      <c r="DD23" s="305"/>
      <c r="DE23" s="305"/>
      <c r="DF23" s="305"/>
      <c r="DG23" s="305"/>
      <c r="DH23" s="305"/>
      <c r="DI23" s="305"/>
      <c r="DJ23" s="305"/>
      <c r="DK23" s="305"/>
      <c r="DL23" s="305"/>
      <c r="DM23" s="305"/>
      <c r="DN23" s="305"/>
    </row>
    <row r="24" spans="1:128" s="243" customFormat="1" ht="15" customHeight="1">
      <c r="A24" s="275"/>
      <c r="B24" s="276"/>
      <c r="C24" s="277"/>
      <c r="D24" s="255"/>
      <c r="E24" s="255"/>
      <c r="F24" s="255"/>
      <c r="G24" s="246"/>
      <c r="H24" s="246"/>
      <c r="I24" s="242"/>
      <c r="J24" s="242"/>
      <c r="K24" s="242"/>
      <c r="L24" s="242"/>
      <c r="M24" s="242"/>
      <c r="N24" s="245"/>
      <c r="O24" s="245"/>
      <c r="P24" s="287"/>
      <c r="Q24" s="245"/>
      <c r="R24" s="245"/>
      <c r="S24" s="245"/>
      <c r="T24" s="245"/>
      <c r="U24" s="297"/>
      <c r="V24" s="442"/>
      <c r="W24" s="298"/>
      <c r="X24" s="299"/>
      <c r="CT24" s="304"/>
      <c r="CU24" s="304"/>
      <c r="CV24" s="304"/>
      <c r="CW24" s="239"/>
      <c r="CX24" s="239"/>
      <c r="CY24" s="239"/>
      <c r="CZ24" s="239"/>
      <c r="DA24" s="239"/>
      <c r="DB24" s="239"/>
      <c r="DC24" s="239"/>
      <c r="DD24" s="239"/>
      <c r="DE24" s="304"/>
      <c r="DF24" s="239"/>
      <c r="DG24" s="239"/>
      <c r="DH24" s="239"/>
      <c r="DI24" s="239"/>
      <c r="DJ24" s="239"/>
      <c r="DK24" s="304"/>
      <c r="DL24" s="304"/>
      <c r="DM24" s="304"/>
      <c r="DN24" s="304"/>
      <c r="DO24" s="304"/>
      <c r="DP24" s="304"/>
      <c r="DQ24" s="304"/>
      <c r="DR24" s="304"/>
      <c r="DS24" s="304"/>
      <c r="DT24" s="310"/>
      <c r="DU24" s="304"/>
      <c r="DV24" s="304"/>
    </row>
    <row r="25" spans="1:128" s="243" customFormat="1" ht="7.5" customHeight="1">
      <c r="A25" s="278"/>
      <c r="B25" s="279"/>
      <c r="C25" s="280"/>
      <c r="D25" s="281"/>
      <c r="E25" s="281"/>
      <c r="F25" s="281"/>
      <c r="G25" s="282"/>
      <c r="H25" s="282"/>
      <c r="I25" s="295"/>
      <c r="J25" s="295"/>
      <c r="K25" s="295"/>
      <c r="L25" s="295"/>
      <c r="M25" s="295"/>
      <c r="N25" s="287"/>
      <c r="O25" s="287"/>
      <c r="P25" s="287"/>
      <c r="Q25" s="245"/>
      <c r="R25" s="245"/>
      <c r="S25" s="245"/>
      <c r="T25" s="245"/>
      <c r="U25" s="297"/>
      <c r="V25" s="442"/>
      <c r="W25" s="298"/>
      <c r="X25" s="299"/>
      <c r="CT25" s="304"/>
      <c r="CU25" s="304"/>
      <c r="CV25" s="304"/>
      <c r="CW25" s="239"/>
      <c r="CX25" s="239"/>
      <c r="CY25" s="239"/>
      <c r="CZ25" s="239"/>
      <c r="DA25" s="239"/>
      <c r="DB25" s="239"/>
      <c r="DC25" s="239"/>
      <c r="DD25" s="239"/>
      <c r="DE25" s="304"/>
      <c r="DF25" s="239"/>
      <c r="DG25" s="239"/>
      <c r="DH25" s="239"/>
      <c r="DI25" s="239"/>
      <c r="DJ25" s="239"/>
      <c r="DK25" s="304"/>
      <c r="DL25" s="304"/>
      <c r="DM25" s="304"/>
      <c r="DN25" s="304"/>
      <c r="DO25" s="304"/>
      <c r="DP25" s="304"/>
      <c r="DQ25" s="304"/>
      <c r="DR25" s="304"/>
      <c r="DS25" s="304"/>
      <c r="DT25" s="310"/>
      <c r="DU25" s="304"/>
      <c r="DV25" s="304"/>
    </row>
    <row r="26" spans="1:128" s="243" customFormat="1" ht="12.75" customHeight="1">
      <c r="A26" s="256"/>
      <c r="B26" s="276"/>
      <c r="C26" s="277"/>
      <c r="D26" s="255"/>
      <c r="E26" s="255"/>
      <c r="F26" s="255"/>
      <c r="G26" s="246"/>
      <c r="H26" s="246"/>
      <c r="I26" s="242"/>
      <c r="J26" s="242"/>
      <c r="K26" s="242"/>
      <c r="L26" s="242"/>
      <c r="M26" s="242"/>
      <c r="N26" s="245"/>
      <c r="O26" s="245"/>
      <c r="P26" s="245"/>
      <c r="Q26" s="245"/>
      <c r="R26" s="245"/>
      <c r="S26" s="245"/>
      <c r="T26" s="245"/>
      <c r="U26" s="297"/>
      <c r="V26" s="442"/>
      <c r="W26" s="298"/>
      <c r="X26" s="299"/>
      <c r="CT26" s="304"/>
      <c r="CU26" s="304"/>
      <c r="CV26" s="304"/>
      <c r="CW26" s="239"/>
      <c r="CX26" s="239"/>
      <c r="CY26" s="239"/>
      <c r="CZ26" s="239"/>
      <c r="DA26" s="239"/>
      <c r="DB26" s="239"/>
      <c r="DC26" s="239"/>
      <c r="DD26" s="239"/>
      <c r="DE26" s="304"/>
      <c r="DF26" s="239"/>
      <c r="DG26" s="239"/>
      <c r="DH26" s="239"/>
      <c r="DI26" s="239"/>
      <c r="DJ26" s="239"/>
      <c r="DK26" s="304"/>
      <c r="DL26" s="304"/>
      <c r="DM26" s="304"/>
      <c r="DN26" s="304"/>
      <c r="DO26" s="304"/>
      <c r="DP26" s="304"/>
      <c r="DQ26" s="304"/>
      <c r="DR26" s="304"/>
      <c r="DS26" s="304"/>
      <c r="DT26" s="310"/>
      <c r="DU26" s="304"/>
      <c r="DV26" s="304"/>
    </row>
    <row r="27" spans="1:128" ht="13.7" customHeight="1">
      <c r="V27" s="442"/>
    </row>
    <row r="28" spans="1:128" ht="13.7" customHeight="1">
      <c r="V28" s="442"/>
    </row>
    <row r="29" spans="1:128" ht="13.7" customHeight="1">
      <c r="V29" s="442"/>
    </row>
    <row r="30" spans="1:128" ht="13.7" customHeight="1">
      <c r="V30" s="442"/>
    </row>
    <row r="31" spans="1:128" ht="13.7" customHeight="1">
      <c r="V31" s="442"/>
    </row>
    <row r="32" spans="1:128" ht="12.95" customHeight="1">
      <c r="V32" s="442"/>
    </row>
    <row r="33" spans="22:22" ht="12.95" customHeight="1">
      <c r="V33" s="442"/>
    </row>
    <row r="34" spans="22:22" ht="12.95" customHeight="1">
      <c r="V34" s="442"/>
    </row>
    <row r="35" spans="22:22" ht="13.5" customHeight="1">
      <c r="V35" s="442"/>
    </row>
    <row r="53" spans="17:17">
      <c r="Q53" s="956"/>
    </row>
  </sheetData>
  <mergeCells count="14">
    <mergeCell ref="R12:T16"/>
    <mergeCell ref="X12:X18"/>
    <mergeCell ref="B1:N1"/>
    <mergeCell ref="B2:N2"/>
    <mergeCell ref="J3:K3"/>
    <mergeCell ref="J5:K5"/>
    <mergeCell ref="J6:K6"/>
    <mergeCell ref="V12:V22"/>
    <mergeCell ref="B21:F23"/>
    <mergeCell ref="A7:B7"/>
    <mergeCell ref="J7:K7"/>
    <mergeCell ref="J8:K8"/>
    <mergeCell ref="B9:I9"/>
    <mergeCell ref="J9:K9"/>
  </mergeCells>
  <phoneticPr fontId="188" type="noConversion"/>
  <conditionalFormatting sqref="B13:K15 M13:M15 B21:F23">
    <cfRule type="containsBlanks" dxfId="8" priority="1">
      <formula>LEN(TRIM(B13))=0</formula>
    </cfRule>
  </conditionalFormatting>
  <dataValidations count="1">
    <dataValidation type="list" allowBlank="1" showInputMessage="1" sqref="I13:K15" xr:uid="{00000000-0002-0000-0C00-000000000000}">
      <formula1>"是,否"</formula1>
    </dataValidation>
  </dataValidations>
  <hyperlinks>
    <hyperlink ref="B6" location="汇总!A1" display="返回汇总页" xr:uid="{00000000-0004-0000-0C00-000000000000}"/>
    <hyperlink ref="V11" location="'VD.01.3 复核法律费用'!B11" display="进阶实操提示-【01】" xr:uid="{3C572CD5-9778-4902-9244-E89912AF5019}"/>
    <hyperlink ref="X11" location="'VD.01.3 复核法律费用'!B11" display="易错点-【01】" xr:uid="{D80BF199-9283-4C2C-A328-74327E5109B9}"/>
    <hyperlink ref="R11" location="'VD.01.3 复核法律费用'!B11" display="基础操作指引-【01】" xr:uid="{C96131BA-D57A-4F5A-A6D0-819B0E4FE4A7}"/>
  </hyperlinks>
  <pageMargins left="0.7" right="0.7" top="0.75" bottom="0.75" header="0.3" footer="0.3"/>
  <pageSetup paperSize="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dimension ref="A1:DA169"/>
  <sheetViews>
    <sheetView topLeftCell="B1" workbookViewId="0"/>
  </sheetViews>
  <sheetFormatPr defaultColWidth="9" defaultRowHeight="12.95"/>
  <cols>
    <col min="1" max="1" width="0" hidden="1" customWidth="1"/>
  </cols>
  <sheetData>
    <row r="1" spans="1:105">
      <c r="A1" t="s">
        <v>1170</v>
      </c>
    </row>
    <row r="3" spans="1:105">
      <c r="A3" t="s">
        <v>1171</v>
      </c>
    </row>
    <row r="4" spans="1:105">
      <c r="A4" t="b">
        <v>1</v>
      </c>
    </row>
    <row r="5" spans="1:105">
      <c r="A5" t="s">
        <v>704</v>
      </c>
    </row>
    <row r="6" spans="1:105">
      <c r="E6" t="s">
        <v>1172</v>
      </c>
      <c r="Y6" t="s">
        <v>1173</v>
      </c>
      <c r="Z6" t="s">
        <v>1174</v>
      </c>
      <c r="AA6" t="s">
        <v>1175</v>
      </c>
      <c r="AB6" t="s">
        <v>1176</v>
      </c>
      <c r="AC6" t="s">
        <v>1177</v>
      </c>
      <c r="AD6" t="s">
        <v>1178</v>
      </c>
      <c r="AE6" t="s">
        <v>1179</v>
      </c>
      <c r="AF6" t="s">
        <v>1180</v>
      </c>
      <c r="AG6" t="s">
        <v>1181</v>
      </c>
      <c r="AH6" t="s">
        <v>1182</v>
      </c>
      <c r="AI6" t="s">
        <v>1183</v>
      </c>
      <c r="AJ6" t="s">
        <v>1184</v>
      </c>
      <c r="AK6" t="s">
        <v>1185</v>
      </c>
      <c r="AL6" t="s">
        <v>1186</v>
      </c>
      <c r="AM6" t="s">
        <v>1187</v>
      </c>
      <c r="AN6" t="s">
        <v>1188</v>
      </c>
      <c r="AO6" t="s">
        <v>1189</v>
      </c>
      <c r="AP6" t="s">
        <v>1190</v>
      </c>
      <c r="AQ6" t="s">
        <v>1191</v>
      </c>
      <c r="AR6" t="s">
        <v>1192</v>
      </c>
      <c r="AS6" t="s">
        <v>1193</v>
      </c>
      <c r="AT6" t="s">
        <v>1194</v>
      </c>
      <c r="AU6" t="s">
        <v>1195</v>
      </c>
      <c r="AV6" t="s">
        <v>1196</v>
      </c>
      <c r="AW6" t="s">
        <v>1197</v>
      </c>
      <c r="AX6" t="s">
        <v>1198</v>
      </c>
      <c r="AY6" t="s">
        <v>1199</v>
      </c>
      <c r="AZ6" t="s">
        <v>1200</v>
      </c>
      <c r="BA6" t="s">
        <v>1201</v>
      </c>
      <c r="BB6" t="s">
        <v>1202</v>
      </c>
      <c r="BC6" t="s">
        <v>1203</v>
      </c>
      <c r="BD6" t="s">
        <v>1204</v>
      </c>
      <c r="BE6" t="s">
        <v>1205</v>
      </c>
      <c r="BF6" t="s">
        <v>1206</v>
      </c>
      <c r="BG6" t="s">
        <v>1207</v>
      </c>
      <c r="BH6" t="s">
        <v>1208</v>
      </c>
      <c r="BI6" t="s">
        <v>1209</v>
      </c>
      <c r="BJ6" t="s">
        <v>1210</v>
      </c>
      <c r="BK6" t="s">
        <v>1211</v>
      </c>
      <c r="BL6" t="s">
        <v>1212</v>
      </c>
      <c r="BM6" t="s">
        <v>1213</v>
      </c>
      <c r="BN6" t="s">
        <v>1214</v>
      </c>
      <c r="BO6" t="s">
        <v>1215</v>
      </c>
      <c r="BP6" t="s">
        <v>1216</v>
      </c>
      <c r="BQ6" t="s">
        <v>1217</v>
      </c>
      <c r="BR6" t="s">
        <v>1218</v>
      </c>
      <c r="BS6" t="s">
        <v>1219</v>
      </c>
      <c r="BT6" t="s">
        <v>1220</v>
      </c>
      <c r="BU6" t="s">
        <v>1221</v>
      </c>
      <c r="BV6" t="s">
        <v>1222</v>
      </c>
      <c r="BW6" t="s">
        <v>1223</v>
      </c>
      <c r="BX6" t="s">
        <v>1224</v>
      </c>
      <c r="BY6" t="s">
        <v>1225</v>
      </c>
      <c r="BZ6" t="s">
        <v>1226</v>
      </c>
      <c r="CA6" t="s">
        <v>1227</v>
      </c>
      <c r="CB6" t="s">
        <v>1228</v>
      </c>
      <c r="CC6" t="s">
        <v>1229</v>
      </c>
      <c r="CD6" t="s">
        <v>1230</v>
      </c>
      <c r="CE6" t="s">
        <v>1231</v>
      </c>
      <c r="CF6" t="s">
        <v>1232</v>
      </c>
      <c r="CG6" t="s">
        <v>1233</v>
      </c>
      <c r="CH6" t="s">
        <v>1234</v>
      </c>
      <c r="CI6" t="s">
        <v>1235</v>
      </c>
      <c r="CJ6" t="s">
        <v>1236</v>
      </c>
      <c r="CK6" t="s">
        <v>1237</v>
      </c>
      <c r="CL6" t="s">
        <v>1238</v>
      </c>
      <c r="CM6" t="s">
        <v>1239</v>
      </c>
      <c r="CN6" t="s">
        <v>1240</v>
      </c>
      <c r="CO6" t="s">
        <v>1241</v>
      </c>
      <c r="CP6" t="s">
        <v>1242</v>
      </c>
      <c r="CQ6" t="s">
        <v>1243</v>
      </c>
      <c r="CR6" t="s">
        <v>1244</v>
      </c>
      <c r="CS6" t="s">
        <v>1245</v>
      </c>
      <c r="CT6" t="s">
        <v>1246</v>
      </c>
      <c r="CU6" t="s">
        <v>1247</v>
      </c>
      <c r="CV6" t="s">
        <v>1248</v>
      </c>
      <c r="CW6" t="s">
        <v>1249</v>
      </c>
      <c r="CX6" t="s">
        <v>1250</v>
      </c>
      <c r="CY6" t="s">
        <v>1251</v>
      </c>
      <c r="CZ6" t="s">
        <v>1252</v>
      </c>
      <c r="DA6" t="s">
        <v>1253</v>
      </c>
    </row>
    <row r="7" spans="1:105">
      <c r="A7" t="s">
        <v>1254</v>
      </c>
    </row>
    <row r="10" spans="1:105">
      <c r="F10" t="e">
        <f>#REF!</f>
        <v>#REF!</v>
      </c>
      <c r="G10" t="s">
        <v>1255</v>
      </c>
    </row>
    <row r="11" spans="1:105">
      <c r="A11" s="1">
        <v>169</v>
      </c>
      <c r="F11" t="e">
        <f>#REF!</f>
        <v>#REF!</v>
      </c>
      <c r="G11" t="s">
        <v>1256</v>
      </c>
    </row>
    <row r="12" spans="1:105">
      <c r="F12" t="e">
        <f>#REF!</f>
        <v>#REF!</v>
      </c>
      <c r="G12" t="s">
        <v>1257</v>
      </c>
    </row>
    <row r="13" spans="1:105">
      <c r="F13" t="e">
        <f>#REF!</f>
        <v>#REF!</v>
      </c>
      <c r="G13" t="s">
        <v>1258</v>
      </c>
    </row>
    <row r="14" spans="1:105">
      <c r="F14" t="e">
        <f>#REF!</f>
        <v>#REF!</v>
      </c>
      <c r="G14" t="s">
        <v>1259</v>
      </c>
    </row>
    <row r="15" spans="1:105">
      <c r="A15" s="1">
        <v>88</v>
      </c>
      <c r="F15" t="e">
        <f>#REF!</f>
        <v>#REF!</v>
      </c>
      <c r="G15" t="s">
        <v>1260</v>
      </c>
      <c r="R15" t="e">
        <f>#REF!</f>
        <v>#REF!</v>
      </c>
      <c r="S15" t="s">
        <v>1261</v>
      </c>
    </row>
    <row r="16" spans="1:105">
      <c r="F16" t="e">
        <f>#REF!</f>
        <v>#REF!</v>
      </c>
      <c r="G16" t="s">
        <v>1262</v>
      </c>
      <c r="R16" t="e">
        <f>#REF!</f>
        <v>#REF!</v>
      </c>
      <c r="S16" t="s">
        <v>1263</v>
      </c>
    </row>
    <row r="17" spans="6:19">
      <c r="F17" s="1" t="e">
        <f>#REF!</f>
        <v>#REF!</v>
      </c>
      <c r="G17" t="s">
        <v>1264</v>
      </c>
      <c r="R17" t="e">
        <f>#REF!</f>
        <v>#REF!</v>
      </c>
      <c r="S17" t="s">
        <v>1265</v>
      </c>
    </row>
    <row r="18" spans="6:19">
      <c r="F18" s="1" t="e">
        <f>#REF!</f>
        <v>#REF!</v>
      </c>
      <c r="G18" t="s">
        <v>1266</v>
      </c>
      <c r="R18" t="e">
        <f>#REF!</f>
        <v>#REF!</v>
      </c>
      <c r="S18" t="s">
        <v>1267</v>
      </c>
    </row>
    <row r="19" spans="6:19">
      <c r="F19" s="1" t="e">
        <f>#REF!</f>
        <v>#REF!</v>
      </c>
      <c r="G19" t="s">
        <v>1268</v>
      </c>
      <c r="R19" t="e">
        <f>#REF!</f>
        <v>#REF!</v>
      </c>
      <c r="S19" t="s">
        <v>1269</v>
      </c>
    </row>
    <row r="20" spans="6:19">
      <c r="F20" t="e">
        <f>#REF!</f>
        <v>#REF!</v>
      </c>
      <c r="G20" t="s">
        <v>1270</v>
      </c>
      <c r="R20" s="1" t="e">
        <f>#REF!</f>
        <v>#REF!</v>
      </c>
      <c r="S20" t="s">
        <v>1271</v>
      </c>
    </row>
    <row r="21" spans="6:19">
      <c r="F21" t="e">
        <f>#REF!</f>
        <v>#REF!</v>
      </c>
      <c r="G21" t="s">
        <v>1272</v>
      </c>
      <c r="R21" t="e">
        <f>#REF!</f>
        <v>#REF!</v>
      </c>
      <c r="S21" t="s">
        <v>1273</v>
      </c>
    </row>
    <row r="22" spans="6:19">
      <c r="F22" t="e">
        <f>#REF!</f>
        <v>#REF!</v>
      </c>
      <c r="G22" t="s">
        <v>1274</v>
      </c>
      <c r="R22" t="e">
        <f>#REF!</f>
        <v>#REF!</v>
      </c>
      <c r="S22" t="s">
        <v>1275</v>
      </c>
    </row>
    <row r="23" spans="6:19">
      <c r="F23" t="e">
        <f>#REF!</f>
        <v>#REF!</v>
      </c>
      <c r="G23" t="s">
        <v>1276</v>
      </c>
      <c r="R23" t="e">
        <f>#REF!</f>
        <v>#REF!</v>
      </c>
      <c r="S23" t="s">
        <v>1277</v>
      </c>
    </row>
    <row r="24" spans="6:19">
      <c r="F24" t="e">
        <f>#REF!</f>
        <v>#REF!</v>
      </c>
      <c r="G24" t="s">
        <v>1278</v>
      </c>
      <c r="R24" t="e">
        <f>#REF!</f>
        <v>#REF!</v>
      </c>
      <c r="S24" t="s">
        <v>1279</v>
      </c>
    </row>
    <row r="25" spans="6:19">
      <c r="F25" t="e">
        <f>#REF!</f>
        <v>#REF!</v>
      </c>
      <c r="G25" t="s">
        <v>1280</v>
      </c>
      <c r="R25" t="e">
        <f>#REF!</f>
        <v>#REF!</v>
      </c>
      <c r="S25" t="s">
        <v>1281</v>
      </c>
    </row>
    <row r="26" spans="6:19">
      <c r="F26" t="e">
        <f>#REF!</f>
        <v>#REF!</v>
      </c>
      <c r="G26" t="s">
        <v>1282</v>
      </c>
      <c r="R26" t="e">
        <f>#REF!</f>
        <v>#REF!</v>
      </c>
      <c r="S26" t="s">
        <v>1283</v>
      </c>
    </row>
    <row r="27" spans="6:19">
      <c r="F27" s="1" t="e">
        <f>#REF!</f>
        <v>#REF!</v>
      </c>
      <c r="G27" t="s">
        <v>1284</v>
      </c>
      <c r="R27" t="e">
        <f>#REF!</f>
        <v>#REF!</v>
      </c>
      <c r="S27" t="s">
        <v>1285</v>
      </c>
    </row>
    <row r="28" spans="6:19">
      <c r="F28" s="1" t="e">
        <f>#REF!</f>
        <v>#REF!</v>
      </c>
      <c r="G28" t="s">
        <v>1286</v>
      </c>
      <c r="R28" t="e">
        <f>#REF!</f>
        <v>#REF!</v>
      </c>
      <c r="S28" t="s">
        <v>1287</v>
      </c>
    </row>
    <row r="29" spans="6:19">
      <c r="F29" s="1" t="e">
        <f>#REF!</f>
        <v>#REF!</v>
      </c>
      <c r="G29" t="s">
        <v>1288</v>
      </c>
      <c r="R29" t="e">
        <f>#REF!</f>
        <v>#REF!</v>
      </c>
      <c r="S29" t="s">
        <v>1289</v>
      </c>
    </row>
    <row r="30" spans="6:19">
      <c r="F30" t="e">
        <f>#REF!</f>
        <v>#REF!</v>
      </c>
      <c r="G30" t="s">
        <v>1290</v>
      </c>
      <c r="R30" t="e">
        <f>#REF!</f>
        <v>#REF!</v>
      </c>
      <c r="S30" t="s">
        <v>1291</v>
      </c>
    </row>
    <row r="31" spans="6:19">
      <c r="F31" t="e">
        <f>#REF!</f>
        <v>#REF!</v>
      </c>
      <c r="G31" t="s">
        <v>1292</v>
      </c>
      <c r="R31" t="e">
        <f>#REF!</f>
        <v>#REF!</v>
      </c>
      <c r="S31" t="s">
        <v>1293</v>
      </c>
    </row>
    <row r="32" spans="6:19">
      <c r="F32" t="e">
        <f>#REF!</f>
        <v>#REF!</v>
      </c>
      <c r="G32" t="s">
        <v>1294</v>
      </c>
      <c r="R32" t="e">
        <f>#REF!</f>
        <v>#REF!</v>
      </c>
      <c r="S32" t="s">
        <v>1295</v>
      </c>
    </row>
    <row r="33" spans="6:19">
      <c r="F33" t="e">
        <f>#REF!</f>
        <v>#REF!</v>
      </c>
      <c r="G33" t="s">
        <v>1296</v>
      </c>
      <c r="R33" t="e">
        <f>#REF!</f>
        <v>#REF!</v>
      </c>
      <c r="S33" t="s">
        <v>1297</v>
      </c>
    </row>
    <row r="34" spans="6:19">
      <c r="F34" t="e">
        <f>#REF!</f>
        <v>#REF!</v>
      </c>
      <c r="G34" t="s">
        <v>1298</v>
      </c>
      <c r="R34" t="e">
        <f>#REF!</f>
        <v>#REF!</v>
      </c>
      <c r="S34" t="s">
        <v>1299</v>
      </c>
    </row>
    <row r="35" spans="6:19">
      <c r="F35" t="e">
        <f>#REF!</f>
        <v>#REF!</v>
      </c>
      <c r="G35" t="s">
        <v>1300</v>
      </c>
      <c r="R35" t="e">
        <f>#REF!</f>
        <v>#REF!</v>
      </c>
      <c r="S35" t="s">
        <v>1301</v>
      </c>
    </row>
    <row r="36" spans="6:19">
      <c r="F36" t="e">
        <f>#REF!</f>
        <v>#REF!</v>
      </c>
      <c r="G36" t="s">
        <v>1302</v>
      </c>
      <c r="R36" t="e">
        <f>#REF!</f>
        <v>#REF!</v>
      </c>
      <c r="S36" t="s">
        <v>1303</v>
      </c>
    </row>
    <row r="37" spans="6:19">
      <c r="F37" s="1" t="e">
        <f>#REF!</f>
        <v>#REF!</v>
      </c>
      <c r="G37" t="s">
        <v>1304</v>
      </c>
      <c r="R37" t="e">
        <f>#REF!</f>
        <v>#REF!</v>
      </c>
      <c r="S37" t="s">
        <v>1305</v>
      </c>
    </row>
    <row r="38" spans="6:19">
      <c r="F38" s="1" t="e">
        <f>#REF!</f>
        <v>#REF!</v>
      </c>
      <c r="G38" t="s">
        <v>1306</v>
      </c>
      <c r="R38" t="e">
        <f>#REF!</f>
        <v>#REF!</v>
      </c>
      <c r="S38" t="s">
        <v>1307</v>
      </c>
    </row>
    <row r="39" spans="6:19">
      <c r="F39" s="1" t="e">
        <f>#REF!</f>
        <v>#REF!</v>
      </c>
      <c r="G39" t="s">
        <v>1308</v>
      </c>
      <c r="R39" t="e">
        <f>#REF!</f>
        <v>#REF!</v>
      </c>
      <c r="S39" t="s">
        <v>1309</v>
      </c>
    </row>
    <row r="40" spans="6:19">
      <c r="F40" t="e">
        <f>#REF!</f>
        <v>#REF!</v>
      </c>
      <c r="G40" t="s">
        <v>1310</v>
      </c>
      <c r="R40" t="e">
        <f>#REF!</f>
        <v>#REF!</v>
      </c>
      <c r="S40" t="s">
        <v>1311</v>
      </c>
    </row>
    <row r="41" spans="6:19">
      <c r="F41" t="e">
        <f>#REF!</f>
        <v>#REF!</v>
      </c>
      <c r="G41" t="s">
        <v>1312</v>
      </c>
      <c r="R41" t="e">
        <f>#REF!</f>
        <v>#REF!</v>
      </c>
      <c r="S41" t="s">
        <v>1313</v>
      </c>
    </row>
    <row r="42" spans="6:19">
      <c r="F42" t="e">
        <f>#REF!</f>
        <v>#REF!</v>
      </c>
      <c r="G42" t="s">
        <v>1314</v>
      </c>
      <c r="R42" t="e">
        <f>#REF!</f>
        <v>#REF!</v>
      </c>
      <c r="S42" t="s">
        <v>1315</v>
      </c>
    </row>
    <row r="43" spans="6:19">
      <c r="F43" t="e">
        <f>#REF!</f>
        <v>#REF!</v>
      </c>
      <c r="G43" t="s">
        <v>1316</v>
      </c>
      <c r="R43" t="e">
        <f>#REF!</f>
        <v>#REF!</v>
      </c>
      <c r="S43" t="s">
        <v>1317</v>
      </c>
    </row>
    <row r="44" spans="6:19">
      <c r="F44" t="e">
        <f>#REF!</f>
        <v>#REF!</v>
      </c>
      <c r="G44" t="s">
        <v>1318</v>
      </c>
      <c r="R44" t="e">
        <f>#REF!</f>
        <v>#REF!</v>
      </c>
      <c r="S44" t="s">
        <v>1319</v>
      </c>
    </row>
    <row r="45" spans="6:19">
      <c r="F45" t="e">
        <f>#REF!</f>
        <v>#REF!</v>
      </c>
      <c r="G45" t="s">
        <v>1320</v>
      </c>
      <c r="R45" t="e">
        <f>#REF!</f>
        <v>#REF!</v>
      </c>
      <c r="S45" t="s">
        <v>1321</v>
      </c>
    </row>
    <row r="46" spans="6:19">
      <c r="F46" t="e">
        <f>#REF!</f>
        <v>#REF!</v>
      </c>
      <c r="G46" t="s">
        <v>1322</v>
      </c>
      <c r="R46" t="e">
        <f>#REF!</f>
        <v>#REF!</v>
      </c>
      <c r="S46" t="s">
        <v>1323</v>
      </c>
    </row>
    <row r="47" spans="6:19">
      <c r="F47" s="1" t="e">
        <f>#REF!</f>
        <v>#REF!</v>
      </c>
      <c r="G47" t="s">
        <v>1324</v>
      </c>
      <c r="R47" t="e">
        <f>#REF!</f>
        <v>#REF!</v>
      </c>
      <c r="S47" t="s">
        <v>1325</v>
      </c>
    </row>
    <row r="48" spans="6:19">
      <c r="F48" s="1" t="e">
        <f>#REF!</f>
        <v>#REF!</v>
      </c>
      <c r="G48" t="s">
        <v>1326</v>
      </c>
      <c r="R48" t="e">
        <f>#REF!</f>
        <v>#REF!</v>
      </c>
      <c r="S48" t="s">
        <v>1327</v>
      </c>
    </row>
    <row r="49" spans="6:19">
      <c r="F49" s="1" t="e">
        <f>#REF!</f>
        <v>#REF!</v>
      </c>
      <c r="G49" t="s">
        <v>1328</v>
      </c>
      <c r="R49" t="e">
        <f>#REF!</f>
        <v>#REF!</v>
      </c>
      <c r="S49" t="s">
        <v>1329</v>
      </c>
    </row>
    <row r="50" spans="6:19">
      <c r="F50" t="e">
        <f>#REF!</f>
        <v>#REF!</v>
      </c>
      <c r="G50" t="s">
        <v>1330</v>
      </c>
      <c r="R50" t="e">
        <f>#REF!</f>
        <v>#REF!</v>
      </c>
      <c r="S50" t="s">
        <v>1331</v>
      </c>
    </row>
    <row r="51" spans="6:19">
      <c r="F51" t="e">
        <f>#REF!</f>
        <v>#REF!</v>
      </c>
      <c r="G51" t="s">
        <v>1332</v>
      </c>
      <c r="R51" t="e">
        <f>#REF!</f>
        <v>#REF!</v>
      </c>
      <c r="S51" t="s">
        <v>1333</v>
      </c>
    </row>
    <row r="52" spans="6:19">
      <c r="F52" t="e">
        <f>#REF!</f>
        <v>#REF!</v>
      </c>
      <c r="G52" t="s">
        <v>1334</v>
      </c>
      <c r="R52" t="e">
        <f>#REF!</f>
        <v>#REF!</v>
      </c>
      <c r="S52" t="s">
        <v>1335</v>
      </c>
    </row>
    <row r="53" spans="6:19">
      <c r="F53" t="e">
        <f>#REF!</f>
        <v>#REF!</v>
      </c>
      <c r="G53" t="s">
        <v>1336</v>
      </c>
      <c r="R53" t="e">
        <f>#REF!</f>
        <v>#REF!</v>
      </c>
      <c r="S53" t="s">
        <v>1337</v>
      </c>
    </row>
    <row r="54" spans="6:19">
      <c r="F54" t="e">
        <f>#REF!</f>
        <v>#REF!</v>
      </c>
      <c r="G54" t="s">
        <v>1338</v>
      </c>
      <c r="R54" t="e">
        <f>#REF!</f>
        <v>#REF!</v>
      </c>
      <c r="S54" t="s">
        <v>1339</v>
      </c>
    </row>
    <row r="55" spans="6:19">
      <c r="F55" t="e">
        <f>#REF!</f>
        <v>#REF!</v>
      </c>
      <c r="G55" t="s">
        <v>1340</v>
      </c>
      <c r="R55" t="e">
        <f>#REF!</f>
        <v>#REF!</v>
      </c>
      <c r="S55" t="s">
        <v>1341</v>
      </c>
    </row>
    <row r="56" spans="6:19">
      <c r="F56" t="e">
        <f>#REF!</f>
        <v>#REF!</v>
      </c>
      <c r="G56" t="s">
        <v>1342</v>
      </c>
      <c r="R56" t="e">
        <f>#REF!</f>
        <v>#REF!</v>
      </c>
      <c r="S56" t="s">
        <v>1343</v>
      </c>
    </row>
    <row r="57" spans="6:19">
      <c r="F57" s="1" t="e">
        <f>#REF!</f>
        <v>#REF!</v>
      </c>
      <c r="G57" t="s">
        <v>1344</v>
      </c>
      <c r="R57" t="e">
        <f>#REF!</f>
        <v>#REF!</v>
      </c>
      <c r="S57" t="s">
        <v>1345</v>
      </c>
    </row>
    <row r="58" spans="6:19">
      <c r="F58" s="1" t="e">
        <f>#REF!</f>
        <v>#REF!</v>
      </c>
      <c r="G58" t="s">
        <v>1346</v>
      </c>
      <c r="R58" t="e">
        <f>#REF!</f>
        <v>#REF!</v>
      </c>
      <c r="S58" t="s">
        <v>1347</v>
      </c>
    </row>
    <row r="59" spans="6:19">
      <c r="F59" s="1" t="e">
        <f>#REF!</f>
        <v>#REF!</v>
      </c>
      <c r="G59" t="s">
        <v>1348</v>
      </c>
      <c r="R59" t="e">
        <f>#REF!</f>
        <v>#REF!</v>
      </c>
      <c r="S59" t="s">
        <v>1349</v>
      </c>
    </row>
    <row r="60" spans="6:19">
      <c r="F60" t="e">
        <f>#REF!</f>
        <v>#REF!</v>
      </c>
      <c r="G60" t="s">
        <v>1350</v>
      </c>
      <c r="R60" t="e">
        <f>#REF!</f>
        <v>#REF!</v>
      </c>
      <c r="S60" t="s">
        <v>1351</v>
      </c>
    </row>
    <row r="61" spans="6:19">
      <c r="F61" t="e">
        <f>#REF!</f>
        <v>#REF!</v>
      </c>
      <c r="G61" t="s">
        <v>1352</v>
      </c>
      <c r="R61" t="e">
        <f>#REF!</f>
        <v>#REF!</v>
      </c>
      <c r="S61" t="s">
        <v>1353</v>
      </c>
    </row>
    <row r="62" spans="6:19">
      <c r="F62" t="e">
        <f>#REF!</f>
        <v>#REF!</v>
      </c>
      <c r="G62" t="s">
        <v>1354</v>
      </c>
      <c r="R62" t="e">
        <f>#REF!</f>
        <v>#REF!</v>
      </c>
      <c r="S62" t="s">
        <v>1355</v>
      </c>
    </row>
    <row r="63" spans="6:19">
      <c r="F63" t="e">
        <f>#REF!</f>
        <v>#REF!</v>
      </c>
      <c r="G63" t="s">
        <v>1356</v>
      </c>
      <c r="R63" t="e">
        <f>#REF!</f>
        <v>#REF!</v>
      </c>
      <c r="S63" t="s">
        <v>1357</v>
      </c>
    </row>
    <row r="64" spans="6:19">
      <c r="F64" t="e">
        <f>#REF!</f>
        <v>#REF!</v>
      </c>
      <c r="G64" t="s">
        <v>1358</v>
      </c>
      <c r="R64" t="e">
        <f>#REF!</f>
        <v>#REF!</v>
      </c>
      <c r="S64" t="s">
        <v>1359</v>
      </c>
    </row>
    <row r="65" spans="6:19">
      <c r="F65" t="e">
        <f>#REF!</f>
        <v>#REF!</v>
      </c>
      <c r="G65" t="s">
        <v>1360</v>
      </c>
      <c r="R65" t="e">
        <f>#REF!</f>
        <v>#REF!</v>
      </c>
      <c r="S65" t="s">
        <v>1361</v>
      </c>
    </row>
    <row r="66" spans="6:19">
      <c r="F66" t="e">
        <f>#REF!</f>
        <v>#REF!</v>
      </c>
      <c r="G66" t="s">
        <v>1362</v>
      </c>
      <c r="R66" t="e">
        <f>#REF!</f>
        <v>#REF!</v>
      </c>
      <c r="S66" t="s">
        <v>1363</v>
      </c>
    </row>
    <row r="67" spans="6:19">
      <c r="F67" s="1" t="e">
        <f>#REF!</f>
        <v>#REF!</v>
      </c>
      <c r="G67" t="s">
        <v>1364</v>
      </c>
      <c r="R67" t="e">
        <f>#REF!</f>
        <v>#REF!</v>
      </c>
      <c r="S67" t="s">
        <v>1365</v>
      </c>
    </row>
    <row r="68" spans="6:19">
      <c r="F68" s="1" t="e">
        <f>#REF!</f>
        <v>#REF!</v>
      </c>
      <c r="G68" t="s">
        <v>1366</v>
      </c>
      <c r="R68" t="e">
        <f>#REF!</f>
        <v>#REF!</v>
      </c>
      <c r="S68" t="s">
        <v>1367</v>
      </c>
    </row>
    <row r="69" spans="6:19">
      <c r="F69" s="1" t="e">
        <f>#REF!</f>
        <v>#REF!</v>
      </c>
      <c r="G69" t="s">
        <v>1368</v>
      </c>
      <c r="R69" t="e">
        <f>#REF!</f>
        <v>#REF!</v>
      </c>
      <c r="S69" t="s">
        <v>1369</v>
      </c>
    </row>
    <row r="70" spans="6:19">
      <c r="F70" t="e">
        <f>#REF!</f>
        <v>#REF!</v>
      </c>
      <c r="G70" t="s">
        <v>1370</v>
      </c>
      <c r="R70" t="e">
        <f>#REF!</f>
        <v>#REF!</v>
      </c>
      <c r="S70" t="s">
        <v>1371</v>
      </c>
    </row>
    <row r="71" spans="6:19">
      <c r="F71" t="e">
        <f>#REF!</f>
        <v>#REF!</v>
      </c>
      <c r="G71" t="s">
        <v>1372</v>
      </c>
      <c r="R71" t="e">
        <f>#REF!</f>
        <v>#REF!</v>
      </c>
      <c r="S71" t="s">
        <v>1373</v>
      </c>
    </row>
    <row r="72" spans="6:19">
      <c r="F72" t="e">
        <f>#REF!</f>
        <v>#REF!</v>
      </c>
      <c r="G72" t="s">
        <v>1374</v>
      </c>
      <c r="R72" t="e">
        <f>#REF!</f>
        <v>#REF!</v>
      </c>
      <c r="S72" t="s">
        <v>1375</v>
      </c>
    </row>
    <row r="73" spans="6:19">
      <c r="F73" t="e">
        <f>#REF!</f>
        <v>#REF!</v>
      </c>
      <c r="G73" t="s">
        <v>1376</v>
      </c>
      <c r="R73" t="e">
        <f>#REF!</f>
        <v>#REF!</v>
      </c>
      <c r="S73" t="s">
        <v>1377</v>
      </c>
    </row>
    <row r="74" spans="6:19">
      <c r="F74" t="e">
        <f>#REF!</f>
        <v>#REF!</v>
      </c>
      <c r="G74" t="s">
        <v>1378</v>
      </c>
      <c r="R74" t="e">
        <f>#REF!</f>
        <v>#REF!</v>
      </c>
      <c r="S74" t="s">
        <v>1379</v>
      </c>
    </row>
    <row r="75" spans="6:19">
      <c r="F75" t="e">
        <f>#REF!</f>
        <v>#REF!</v>
      </c>
      <c r="G75" t="s">
        <v>1380</v>
      </c>
      <c r="R75" t="e">
        <f>#REF!</f>
        <v>#REF!</v>
      </c>
      <c r="S75" t="s">
        <v>1381</v>
      </c>
    </row>
    <row r="76" spans="6:19">
      <c r="F76" t="e">
        <f>#REF!</f>
        <v>#REF!</v>
      </c>
      <c r="G76" t="s">
        <v>1382</v>
      </c>
      <c r="R76" t="e">
        <f>#REF!</f>
        <v>#REF!</v>
      </c>
      <c r="S76" t="s">
        <v>1383</v>
      </c>
    </row>
    <row r="77" spans="6:19">
      <c r="F77" s="1" t="e">
        <f>#REF!</f>
        <v>#REF!</v>
      </c>
      <c r="G77" t="s">
        <v>1384</v>
      </c>
      <c r="R77" t="e">
        <f>#REF!</f>
        <v>#REF!</v>
      </c>
      <c r="S77" t="s">
        <v>1385</v>
      </c>
    </row>
    <row r="78" spans="6:19">
      <c r="F78" s="1" t="e">
        <f>#REF!</f>
        <v>#REF!</v>
      </c>
      <c r="G78" t="s">
        <v>1386</v>
      </c>
      <c r="R78" t="e">
        <f>#REF!</f>
        <v>#REF!</v>
      </c>
      <c r="S78" t="s">
        <v>1387</v>
      </c>
    </row>
    <row r="79" spans="6:19">
      <c r="F79" s="1" t="e">
        <f>#REF!</f>
        <v>#REF!</v>
      </c>
      <c r="G79" t="s">
        <v>1388</v>
      </c>
      <c r="R79" t="e">
        <f>#REF!</f>
        <v>#REF!</v>
      </c>
      <c r="S79" t="s">
        <v>1389</v>
      </c>
    </row>
    <row r="80" spans="6:19">
      <c r="F80" t="e">
        <f>#REF!</f>
        <v>#REF!</v>
      </c>
      <c r="G80" t="s">
        <v>1390</v>
      </c>
      <c r="R80" t="e">
        <f>#REF!</f>
        <v>#REF!</v>
      </c>
      <c r="S80" t="s">
        <v>1391</v>
      </c>
    </row>
    <row r="81" spans="6:19">
      <c r="F81" t="e">
        <f>#REF!</f>
        <v>#REF!</v>
      </c>
      <c r="G81" t="s">
        <v>1392</v>
      </c>
      <c r="R81" t="e">
        <f>#REF!</f>
        <v>#REF!</v>
      </c>
      <c r="S81" t="s">
        <v>1393</v>
      </c>
    </row>
    <row r="82" spans="6:19">
      <c r="F82" t="e">
        <f>#REF!</f>
        <v>#REF!</v>
      </c>
      <c r="G82" t="s">
        <v>1394</v>
      </c>
      <c r="R82" t="e">
        <f>#REF!</f>
        <v>#REF!</v>
      </c>
      <c r="S82" t="s">
        <v>1395</v>
      </c>
    </row>
    <row r="83" spans="6:19">
      <c r="F83" t="e">
        <f>#REF!</f>
        <v>#REF!</v>
      </c>
      <c r="G83" t="s">
        <v>1396</v>
      </c>
      <c r="R83" t="e">
        <f>#REF!</f>
        <v>#REF!</v>
      </c>
      <c r="S83" t="s">
        <v>1397</v>
      </c>
    </row>
    <row r="84" spans="6:19">
      <c r="F84" t="e">
        <f>#REF!</f>
        <v>#REF!</v>
      </c>
      <c r="G84" t="s">
        <v>1398</v>
      </c>
      <c r="R84" t="e">
        <f>#REF!</f>
        <v>#REF!</v>
      </c>
      <c r="S84" t="s">
        <v>1399</v>
      </c>
    </row>
    <row r="85" spans="6:19">
      <c r="F85" t="e">
        <f>#REF!</f>
        <v>#REF!</v>
      </c>
      <c r="G85" t="s">
        <v>1400</v>
      </c>
      <c r="R85" t="e">
        <f>#REF!</f>
        <v>#REF!</v>
      </c>
      <c r="S85" t="s">
        <v>1401</v>
      </c>
    </row>
    <row r="86" spans="6:19">
      <c r="F86" t="e">
        <f>#REF!</f>
        <v>#REF!</v>
      </c>
      <c r="G86" t="s">
        <v>1402</v>
      </c>
      <c r="R86" t="e">
        <f>#REF!</f>
        <v>#REF!</v>
      </c>
      <c r="S86" t="s">
        <v>1403</v>
      </c>
    </row>
    <row r="87" spans="6:19">
      <c r="F87" s="1" t="e">
        <f>#REF!</f>
        <v>#REF!</v>
      </c>
      <c r="G87" t="s">
        <v>1404</v>
      </c>
      <c r="R87" t="e">
        <f>#REF!</f>
        <v>#REF!</v>
      </c>
      <c r="S87" t="s">
        <v>1405</v>
      </c>
    </row>
    <row r="88" spans="6:19">
      <c r="F88" s="1" t="e">
        <f>#REF!</f>
        <v>#REF!</v>
      </c>
      <c r="G88" t="s">
        <v>1406</v>
      </c>
      <c r="R88" t="e">
        <f>#REF!</f>
        <v>#REF!</v>
      </c>
      <c r="S88" t="s">
        <v>1407</v>
      </c>
    </row>
    <row r="89" spans="6:19">
      <c r="F89" s="1" t="e">
        <f>#REF!</f>
        <v>#REF!</v>
      </c>
      <c r="G89" t="s">
        <v>1408</v>
      </c>
    </row>
    <row r="90" spans="6:19">
      <c r="F90" t="e">
        <f>#REF!</f>
        <v>#REF!</v>
      </c>
      <c r="G90" t="s">
        <v>1409</v>
      </c>
    </row>
    <row r="91" spans="6:19">
      <c r="F91" t="e">
        <f>#REF!</f>
        <v>#REF!</v>
      </c>
      <c r="G91" t="s">
        <v>1410</v>
      </c>
    </row>
    <row r="92" spans="6:19">
      <c r="F92" t="e">
        <f>#REF!</f>
        <v>#REF!</v>
      </c>
      <c r="G92" t="s">
        <v>1411</v>
      </c>
    </row>
    <row r="93" spans="6:19">
      <c r="F93" t="e">
        <f>#REF!</f>
        <v>#REF!</v>
      </c>
      <c r="G93" t="s">
        <v>1412</v>
      </c>
    </row>
    <row r="94" spans="6:19">
      <c r="F94" t="e">
        <f>#REF!</f>
        <v>#REF!</v>
      </c>
      <c r="G94" t="s">
        <v>1413</v>
      </c>
    </row>
    <row r="95" spans="6:19">
      <c r="F95" t="e">
        <f>#REF!</f>
        <v>#REF!</v>
      </c>
      <c r="G95" t="s">
        <v>1414</v>
      </c>
    </row>
    <row r="96" spans="6:19">
      <c r="F96" t="e">
        <f>#REF!</f>
        <v>#REF!</v>
      </c>
      <c r="G96" t="s">
        <v>1415</v>
      </c>
    </row>
    <row r="97" spans="6:7">
      <c r="F97" s="1" t="e">
        <f>#REF!</f>
        <v>#REF!</v>
      </c>
      <c r="G97" t="s">
        <v>1416</v>
      </c>
    </row>
    <row r="98" spans="6:7">
      <c r="F98" s="1" t="e">
        <f>#REF!</f>
        <v>#REF!</v>
      </c>
      <c r="G98" t="s">
        <v>1417</v>
      </c>
    </row>
    <row r="99" spans="6:7">
      <c r="F99" s="1" t="e">
        <f>#REF!</f>
        <v>#REF!</v>
      </c>
      <c r="G99" t="s">
        <v>1418</v>
      </c>
    </row>
    <row r="100" spans="6:7">
      <c r="F100" t="e">
        <f>#REF!</f>
        <v>#REF!</v>
      </c>
      <c r="G100" t="s">
        <v>1419</v>
      </c>
    </row>
    <row r="101" spans="6:7">
      <c r="F101" t="e">
        <f>#REF!</f>
        <v>#REF!</v>
      </c>
      <c r="G101" t="s">
        <v>1420</v>
      </c>
    </row>
    <row r="102" spans="6:7">
      <c r="F102" t="e">
        <f>#REF!</f>
        <v>#REF!</v>
      </c>
      <c r="G102" t="s">
        <v>1421</v>
      </c>
    </row>
    <row r="103" spans="6:7">
      <c r="F103" t="e">
        <f>#REF!</f>
        <v>#REF!</v>
      </c>
      <c r="G103" t="s">
        <v>1422</v>
      </c>
    </row>
    <row r="104" spans="6:7">
      <c r="F104" t="e">
        <f>#REF!</f>
        <v>#REF!</v>
      </c>
      <c r="G104" t="s">
        <v>1423</v>
      </c>
    </row>
    <row r="105" spans="6:7">
      <c r="F105" t="e">
        <f>#REF!</f>
        <v>#REF!</v>
      </c>
      <c r="G105" t="s">
        <v>1424</v>
      </c>
    </row>
    <row r="106" spans="6:7">
      <c r="F106" t="e">
        <f>#REF!</f>
        <v>#REF!</v>
      </c>
      <c r="G106" t="s">
        <v>1425</v>
      </c>
    </row>
    <row r="107" spans="6:7">
      <c r="F107" s="1" t="e">
        <f>#REF!</f>
        <v>#REF!</v>
      </c>
      <c r="G107" t="s">
        <v>1426</v>
      </c>
    </row>
    <row r="108" spans="6:7">
      <c r="F108" s="1" t="e">
        <f>#REF!</f>
        <v>#REF!</v>
      </c>
      <c r="G108" t="s">
        <v>1427</v>
      </c>
    </row>
    <row r="109" spans="6:7">
      <c r="F109" s="1" t="e">
        <f>#REF!</f>
        <v>#REF!</v>
      </c>
      <c r="G109" t="s">
        <v>1428</v>
      </c>
    </row>
    <row r="110" spans="6:7">
      <c r="F110" t="e">
        <f>#REF!</f>
        <v>#REF!</v>
      </c>
      <c r="G110" t="s">
        <v>1429</v>
      </c>
    </row>
    <row r="111" spans="6:7">
      <c r="F111" t="e">
        <f>#REF!</f>
        <v>#REF!</v>
      </c>
      <c r="G111" t="s">
        <v>1430</v>
      </c>
    </row>
    <row r="112" spans="6:7">
      <c r="F112" t="e">
        <f>#REF!</f>
        <v>#REF!</v>
      </c>
      <c r="G112" t="s">
        <v>1431</v>
      </c>
    </row>
    <row r="113" spans="6:7">
      <c r="F113" t="e">
        <f>#REF!</f>
        <v>#REF!</v>
      </c>
      <c r="G113" t="s">
        <v>1432</v>
      </c>
    </row>
    <row r="114" spans="6:7">
      <c r="F114" t="e">
        <f>#REF!</f>
        <v>#REF!</v>
      </c>
      <c r="G114" t="s">
        <v>1433</v>
      </c>
    </row>
    <row r="115" spans="6:7">
      <c r="F115" t="e">
        <f>#REF!</f>
        <v>#REF!</v>
      </c>
      <c r="G115" t="s">
        <v>1434</v>
      </c>
    </row>
    <row r="116" spans="6:7">
      <c r="F116" t="e">
        <f>#REF!</f>
        <v>#REF!</v>
      </c>
      <c r="G116" t="s">
        <v>1435</v>
      </c>
    </row>
    <row r="117" spans="6:7">
      <c r="F117" s="1" t="e">
        <f>#REF!</f>
        <v>#REF!</v>
      </c>
      <c r="G117" t="s">
        <v>1436</v>
      </c>
    </row>
    <row r="118" spans="6:7">
      <c r="F118" s="1" t="e">
        <f>#REF!</f>
        <v>#REF!</v>
      </c>
      <c r="G118" t="s">
        <v>1437</v>
      </c>
    </row>
    <row r="119" spans="6:7">
      <c r="F119" s="1" t="e">
        <f>#REF!</f>
        <v>#REF!</v>
      </c>
      <c r="G119" t="s">
        <v>1438</v>
      </c>
    </row>
    <row r="120" spans="6:7">
      <c r="F120" t="e">
        <f>#REF!</f>
        <v>#REF!</v>
      </c>
      <c r="G120" t="s">
        <v>1439</v>
      </c>
    </row>
    <row r="121" spans="6:7">
      <c r="F121" t="e">
        <f>#REF!</f>
        <v>#REF!</v>
      </c>
      <c r="G121" t="s">
        <v>1440</v>
      </c>
    </row>
    <row r="122" spans="6:7">
      <c r="F122" t="e">
        <f>#REF!</f>
        <v>#REF!</v>
      </c>
      <c r="G122" t="s">
        <v>1441</v>
      </c>
    </row>
    <row r="123" spans="6:7">
      <c r="F123" t="e">
        <f>#REF!</f>
        <v>#REF!</v>
      </c>
      <c r="G123" t="s">
        <v>1442</v>
      </c>
    </row>
    <row r="124" spans="6:7">
      <c r="F124" t="e">
        <f>#REF!</f>
        <v>#REF!</v>
      </c>
      <c r="G124" t="s">
        <v>1443</v>
      </c>
    </row>
    <row r="125" spans="6:7">
      <c r="F125" t="e">
        <f>#REF!</f>
        <v>#REF!</v>
      </c>
      <c r="G125" t="s">
        <v>1444</v>
      </c>
    </row>
    <row r="126" spans="6:7">
      <c r="F126" t="e">
        <f>#REF!</f>
        <v>#REF!</v>
      </c>
      <c r="G126" t="s">
        <v>1445</v>
      </c>
    </row>
    <row r="127" spans="6:7">
      <c r="F127" s="1" t="e">
        <f>#REF!</f>
        <v>#REF!</v>
      </c>
      <c r="G127" t="s">
        <v>1446</v>
      </c>
    </row>
    <row r="128" spans="6:7">
      <c r="F128" s="1" t="e">
        <f>#REF!</f>
        <v>#REF!</v>
      </c>
      <c r="G128" t="s">
        <v>1447</v>
      </c>
    </row>
    <row r="129" spans="6:7">
      <c r="F129" s="1" t="e">
        <f>#REF!</f>
        <v>#REF!</v>
      </c>
      <c r="G129" t="s">
        <v>1448</v>
      </c>
    </row>
    <row r="130" spans="6:7">
      <c r="F130" t="e">
        <f>#REF!</f>
        <v>#REF!</v>
      </c>
      <c r="G130" t="s">
        <v>1449</v>
      </c>
    </row>
    <row r="131" spans="6:7">
      <c r="F131" t="e">
        <f>#REF!</f>
        <v>#REF!</v>
      </c>
      <c r="G131" t="s">
        <v>1450</v>
      </c>
    </row>
    <row r="132" spans="6:7">
      <c r="F132" t="e">
        <f>#REF!</f>
        <v>#REF!</v>
      </c>
      <c r="G132" t="s">
        <v>1451</v>
      </c>
    </row>
    <row r="133" spans="6:7">
      <c r="F133" t="e">
        <f>#REF!</f>
        <v>#REF!</v>
      </c>
      <c r="G133" t="s">
        <v>1452</v>
      </c>
    </row>
    <row r="134" spans="6:7">
      <c r="F134" t="e">
        <f>#REF!</f>
        <v>#REF!</v>
      </c>
      <c r="G134" t="s">
        <v>1453</v>
      </c>
    </row>
    <row r="135" spans="6:7">
      <c r="F135" t="e">
        <f>#REF!</f>
        <v>#REF!</v>
      </c>
      <c r="G135" t="s">
        <v>1454</v>
      </c>
    </row>
    <row r="136" spans="6:7">
      <c r="F136" t="e">
        <f>#REF!</f>
        <v>#REF!</v>
      </c>
      <c r="G136" t="s">
        <v>1455</v>
      </c>
    </row>
    <row r="137" spans="6:7">
      <c r="F137" s="1" t="e">
        <f>#REF!</f>
        <v>#REF!</v>
      </c>
      <c r="G137" t="s">
        <v>1456</v>
      </c>
    </row>
    <row r="138" spans="6:7">
      <c r="F138" s="1" t="e">
        <f>#REF!</f>
        <v>#REF!</v>
      </c>
      <c r="G138" t="s">
        <v>1457</v>
      </c>
    </row>
    <row r="139" spans="6:7">
      <c r="F139" s="1" t="e">
        <f>#REF!</f>
        <v>#REF!</v>
      </c>
      <c r="G139" t="s">
        <v>1458</v>
      </c>
    </row>
    <row r="140" spans="6:7">
      <c r="F140" t="e">
        <f>#REF!</f>
        <v>#REF!</v>
      </c>
      <c r="G140" t="s">
        <v>1459</v>
      </c>
    </row>
    <row r="141" spans="6:7">
      <c r="F141" t="e">
        <f>#REF!</f>
        <v>#REF!</v>
      </c>
      <c r="G141" t="s">
        <v>1460</v>
      </c>
    </row>
    <row r="142" spans="6:7">
      <c r="F142" t="e">
        <f>#REF!</f>
        <v>#REF!</v>
      </c>
      <c r="G142" t="s">
        <v>1461</v>
      </c>
    </row>
    <row r="143" spans="6:7">
      <c r="F143" t="e">
        <f>#REF!</f>
        <v>#REF!</v>
      </c>
      <c r="G143" t="s">
        <v>1462</v>
      </c>
    </row>
    <row r="144" spans="6:7">
      <c r="F144" t="e">
        <f>#REF!</f>
        <v>#REF!</v>
      </c>
      <c r="G144" t="s">
        <v>1463</v>
      </c>
    </row>
    <row r="145" spans="6:7">
      <c r="F145" t="e">
        <f>#REF!</f>
        <v>#REF!</v>
      </c>
      <c r="G145" t="s">
        <v>1464</v>
      </c>
    </row>
    <row r="146" spans="6:7">
      <c r="F146" t="e">
        <f>#REF!</f>
        <v>#REF!</v>
      </c>
      <c r="G146" t="s">
        <v>1465</v>
      </c>
    </row>
    <row r="147" spans="6:7">
      <c r="F147" s="1" t="e">
        <f>#REF!</f>
        <v>#REF!</v>
      </c>
      <c r="G147" t="s">
        <v>1466</v>
      </c>
    </row>
    <row r="148" spans="6:7">
      <c r="F148" s="1" t="e">
        <f>#REF!</f>
        <v>#REF!</v>
      </c>
      <c r="G148" t="s">
        <v>1467</v>
      </c>
    </row>
    <row r="149" spans="6:7">
      <c r="F149" s="1" t="e">
        <f>#REF!</f>
        <v>#REF!</v>
      </c>
      <c r="G149" t="s">
        <v>1468</v>
      </c>
    </row>
    <row r="150" spans="6:7">
      <c r="F150" t="e">
        <f>#REF!</f>
        <v>#REF!</v>
      </c>
      <c r="G150" t="s">
        <v>1469</v>
      </c>
    </row>
    <row r="151" spans="6:7">
      <c r="F151" t="e">
        <f>#REF!</f>
        <v>#REF!</v>
      </c>
      <c r="G151" t="s">
        <v>1470</v>
      </c>
    </row>
    <row r="152" spans="6:7">
      <c r="F152" t="e">
        <f>#REF!</f>
        <v>#REF!</v>
      </c>
      <c r="G152" t="s">
        <v>1471</v>
      </c>
    </row>
    <row r="153" spans="6:7">
      <c r="F153" t="e">
        <f>#REF!</f>
        <v>#REF!</v>
      </c>
      <c r="G153" t="s">
        <v>1472</v>
      </c>
    </row>
    <row r="154" spans="6:7">
      <c r="F154" t="e">
        <f>#REF!</f>
        <v>#REF!</v>
      </c>
      <c r="G154" t="s">
        <v>1473</v>
      </c>
    </row>
    <row r="155" spans="6:7">
      <c r="F155" t="e">
        <f>#REF!</f>
        <v>#REF!</v>
      </c>
      <c r="G155" t="s">
        <v>1474</v>
      </c>
    </row>
    <row r="156" spans="6:7">
      <c r="F156" t="e">
        <f>#REF!</f>
        <v>#REF!</v>
      </c>
      <c r="G156" t="s">
        <v>1475</v>
      </c>
    </row>
    <row r="157" spans="6:7">
      <c r="F157" s="1" t="e">
        <f>#REF!</f>
        <v>#REF!</v>
      </c>
      <c r="G157" t="s">
        <v>1476</v>
      </c>
    </row>
    <row r="158" spans="6:7">
      <c r="F158" s="1" t="e">
        <f>#REF!</f>
        <v>#REF!</v>
      </c>
      <c r="G158" t="s">
        <v>1477</v>
      </c>
    </row>
    <row r="159" spans="6:7">
      <c r="F159" s="1" t="e">
        <f>#REF!</f>
        <v>#REF!</v>
      </c>
      <c r="G159" t="s">
        <v>1478</v>
      </c>
    </row>
    <row r="160" spans="6:7">
      <c r="F160" t="e">
        <f>#REF!</f>
        <v>#REF!</v>
      </c>
      <c r="G160" t="s">
        <v>1479</v>
      </c>
    </row>
    <row r="161" spans="6:7">
      <c r="F161" t="e">
        <f>#REF!</f>
        <v>#REF!</v>
      </c>
      <c r="G161" t="s">
        <v>1480</v>
      </c>
    </row>
    <row r="162" spans="6:7">
      <c r="F162" t="e">
        <f>#REF!</f>
        <v>#REF!</v>
      </c>
      <c r="G162" t="s">
        <v>1481</v>
      </c>
    </row>
    <row r="163" spans="6:7">
      <c r="F163" t="e">
        <f>#REF!</f>
        <v>#REF!</v>
      </c>
      <c r="G163" t="s">
        <v>1482</v>
      </c>
    </row>
    <row r="164" spans="6:7">
      <c r="F164" t="e">
        <f>#REF!</f>
        <v>#REF!</v>
      </c>
      <c r="G164" t="s">
        <v>1483</v>
      </c>
    </row>
    <row r="165" spans="6:7">
      <c r="F165" t="e">
        <f>#REF!</f>
        <v>#REF!</v>
      </c>
      <c r="G165" t="s">
        <v>1484</v>
      </c>
    </row>
    <row r="166" spans="6:7">
      <c r="F166" t="e">
        <f>#REF!</f>
        <v>#REF!</v>
      </c>
      <c r="G166" t="s">
        <v>1485</v>
      </c>
    </row>
    <row r="167" spans="6:7">
      <c r="F167" t="e">
        <f>#REF!</f>
        <v>#REF!</v>
      </c>
      <c r="G167" t="s">
        <v>1486</v>
      </c>
    </row>
    <row r="168" spans="6:7">
      <c r="F168" t="e">
        <f>#REF!</f>
        <v>#REF!</v>
      </c>
      <c r="G168" t="s">
        <v>1487</v>
      </c>
    </row>
    <row r="169" spans="6:7">
      <c r="F169" t="e">
        <f>#REF!</f>
        <v>#REF!</v>
      </c>
      <c r="G169" t="s">
        <v>1488</v>
      </c>
    </row>
  </sheetData>
  <phoneticPr fontId="188"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P8"/>
  <sheetViews>
    <sheetView workbookViewId="0"/>
  </sheetViews>
  <sheetFormatPr defaultColWidth="9" defaultRowHeight="12.95"/>
  <cols>
    <col min="9" max="9" width="12.7109375" customWidth="1"/>
    <col min="12" max="12" width="9" customWidth="1"/>
    <col min="41" max="41" width="13" bestFit="1" customWidth="1"/>
  </cols>
  <sheetData>
    <row r="1" spans="1:68">
      <c r="A1">
        <v>1748594142327</v>
      </c>
      <c r="B1" t="s">
        <v>1489</v>
      </c>
      <c r="C1" t="s">
        <v>1490</v>
      </c>
      <c r="D1">
        <v>7</v>
      </c>
      <c r="E1">
        <v>1751009522636</v>
      </c>
      <c r="F1" t="s">
        <v>1491</v>
      </c>
      <c r="G1" t="s">
        <v>1492</v>
      </c>
      <c r="H1">
        <v>0</v>
      </c>
      <c r="I1">
        <v>1753065434690</v>
      </c>
      <c r="J1" t="s">
        <v>1493</v>
      </c>
      <c r="K1" t="s">
        <v>1494</v>
      </c>
      <c r="L1">
        <v>0</v>
      </c>
      <c r="M1">
        <v>1753680658296</v>
      </c>
      <c r="N1" t="s">
        <v>1495</v>
      </c>
      <c r="O1" t="s">
        <v>1496</v>
      </c>
      <c r="P1">
        <v>0</v>
      </c>
      <c r="Q1">
        <v>1753685254550</v>
      </c>
      <c r="R1" t="s">
        <v>1497</v>
      </c>
      <c r="S1" t="s">
        <v>1498</v>
      </c>
      <c r="T1">
        <v>0</v>
      </c>
      <c r="U1">
        <v>1754449508425</v>
      </c>
      <c r="V1" t="s">
        <v>1499</v>
      </c>
      <c r="W1" t="s">
        <v>1500</v>
      </c>
      <c r="X1">
        <v>0</v>
      </c>
      <c r="Y1">
        <v>1754619956929</v>
      </c>
      <c r="Z1" t="s">
        <v>1501</v>
      </c>
      <c r="AA1" t="s">
        <v>1502</v>
      </c>
      <c r="AB1">
        <v>0</v>
      </c>
      <c r="AC1">
        <v>1754638983660</v>
      </c>
      <c r="AD1" t="s">
        <v>1503</v>
      </c>
      <c r="AE1" t="s">
        <v>1504</v>
      </c>
      <c r="AF1">
        <v>0</v>
      </c>
      <c r="AG1">
        <v>1754726819918</v>
      </c>
      <c r="AH1" t="s">
        <v>1505</v>
      </c>
      <c r="AI1" t="s">
        <v>1506</v>
      </c>
      <c r="AJ1">
        <v>0</v>
      </c>
      <c r="AK1">
        <v>1755244443269</v>
      </c>
      <c r="AL1" t="s">
        <v>1507</v>
      </c>
      <c r="AM1" t="s">
        <v>1508</v>
      </c>
      <c r="AN1">
        <v>0</v>
      </c>
      <c r="AO1">
        <v>1757038107009</v>
      </c>
      <c r="AP1" t="s">
        <v>1509</v>
      </c>
      <c r="AQ1" t="s">
        <v>1510</v>
      </c>
      <c r="AR1">
        <v>0</v>
      </c>
      <c r="AS1">
        <v>1757930141163</v>
      </c>
      <c r="AT1" t="s">
        <v>1511</v>
      </c>
      <c r="AU1" t="s">
        <v>1512</v>
      </c>
      <c r="AV1">
        <v>0</v>
      </c>
      <c r="AW1">
        <v>1760347883624</v>
      </c>
      <c r="AX1" t="s">
        <v>1513</v>
      </c>
      <c r="AY1" t="s">
        <v>1514</v>
      </c>
      <c r="AZ1">
        <v>0</v>
      </c>
      <c r="BA1">
        <v>1764582247626</v>
      </c>
      <c r="BB1" t="s">
        <v>1515</v>
      </c>
      <c r="BC1" t="s">
        <v>1516</v>
      </c>
      <c r="BD1">
        <v>0</v>
      </c>
      <c r="BE1">
        <v>1764588063395</v>
      </c>
      <c r="BF1" t="s">
        <v>1517</v>
      </c>
      <c r="BG1" t="s">
        <v>1518</v>
      </c>
      <c r="BH1">
        <v>0</v>
      </c>
      <c r="BI1">
        <v>1774252263734</v>
      </c>
      <c r="BJ1" t="s">
        <v>1519</v>
      </c>
      <c r="BK1" t="s">
        <v>1520</v>
      </c>
      <c r="BL1">
        <v>0</v>
      </c>
      <c r="BM1">
        <v>1782186368619</v>
      </c>
      <c r="BN1" t="s">
        <v>1521</v>
      </c>
      <c r="BO1" t="s">
        <v>1516</v>
      </c>
      <c r="BP1">
        <v>0</v>
      </c>
    </row>
    <row r="2" spans="1:68">
      <c r="A2">
        <v>1748594142675</v>
      </c>
      <c r="B2" t="s">
        <v>1522</v>
      </c>
      <c r="C2" t="s">
        <v>1523</v>
      </c>
      <c r="D2" t="s">
        <v>1524</v>
      </c>
    </row>
    <row r="3" spans="1:68">
      <c r="A3">
        <v>1748594142693</v>
      </c>
      <c r="B3" t="s">
        <v>1522</v>
      </c>
      <c r="C3" t="s">
        <v>1525</v>
      </c>
      <c r="D3" t="s">
        <v>1526</v>
      </c>
    </row>
    <row r="4" spans="1:68">
      <c r="A4">
        <v>1748594142693</v>
      </c>
      <c r="B4" t="s">
        <v>1522</v>
      </c>
      <c r="C4" t="s">
        <v>1527</v>
      </c>
      <c r="D4" t="s">
        <v>1528</v>
      </c>
    </row>
    <row r="5" spans="1:68">
      <c r="A5">
        <v>1748594142693</v>
      </c>
      <c r="B5" t="s">
        <v>1522</v>
      </c>
      <c r="C5" t="s">
        <v>1529</v>
      </c>
      <c r="D5" t="s">
        <v>1530</v>
      </c>
    </row>
    <row r="6" spans="1:68">
      <c r="A6">
        <v>1748594142693</v>
      </c>
      <c r="B6" t="s">
        <v>1522</v>
      </c>
      <c r="C6" t="s">
        <v>1531</v>
      </c>
      <c r="D6" t="s">
        <v>1532</v>
      </c>
    </row>
    <row r="7" spans="1:68">
      <c r="A7">
        <v>1748594142766</v>
      </c>
      <c r="B7" t="s">
        <v>1522</v>
      </c>
      <c r="C7" t="s">
        <v>1523</v>
      </c>
      <c r="D7" t="s">
        <v>1533</v>
      </c>
    </row>
    <row r="8" spans="1:68">
      <c r="A8">
        <v>1748594142766</v>
      </c>
      <c r="B8" t="s">
        <v>1522</v>
      </c>
      <c r="C8" t="s">
        <v>1527</v>
      </c>
      <c r="D8" t="s">
        <v>1534</v>
      </c>
    </row>
  </sheetData>
  <phoneticPr fontId="18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P1"/>
  <sheetViews>
    <sheetView workbookViewId="0"/>
  </sheetViews>
  <sheetFormatPr defaultColWidth="9" defaultRowHeight="12.95"/>
  <cols>
    <col min="9" max="9" width="12.7109375" customWidth="1"/>
    <col min="12" max="12" width="9" customWidth="1"/>
    <col min="41" max="41" width="13" bestFit="1" customWidth="1"/>
  </cols>
  <sheetData>
    <row r="1" spans="1:68">
      <c r="A1">
        <v>1748594142501</v>
      </c>
      <c r="B1" t="s">
        <v>1489</v>
      </c>
      <c r="C1" t="s">
        <v>1490</v>
      </c>
      <c r="D1">
        <v>0</v>
      </c>
      <c r="E1">
        <v>1751009523072</v>
      </c>
      <c r="F1" t="s">
        <v>1491</v>
      </c>
      <c r="G1" t="s">
        <v>1492</v>
      </c>
      <c r="H1">
        <v>0</v>
      </c>
      <c r="I1">
        <v>1753065435418</v>
      </c>
      <c r="J1" t="s">
        <v>1493</v>
      </c>
      <c r="K1" t="s">
        <v>1494</v>
      </c>
      <c r="L1">
        <v>0</v>
      </c>
      <c r="M1">
        <v>1753680658337</v>
      </c>
      <c r="N1" t="s">
        <v>1495</v>
      </c>
      <c r="O1" t="s">
        <v>1496</v>
      </c>
      <c r="P1">
        <v>0</v>
      </c>
      <c r="Q1">
        <v>1753685254800</v>
      </c>
      <c r="R1" t="s">
        <v>1497</v>
      </c>
      <c r="S1" t="s">
        <v>1498</v>
      </c>
      <c r="T1">
        <v>0</v>
      </c>
      <c r="U1">
        <v>1754449508759</v>
      </c>
      <c r="V1" t="s">
        <v>1499</v>
      </c>
      <c r="W1" t="s">
        <v>1500</v>
      </c>
      <c r="X1">
        <v>0</v>
      </c>
      <c r="Y1">
        <v>1754619957262</v>
      </c>
      <c r="Z1" t="s">
        <v>1501</v>
      </c>
      <c r="AA1" t="s">
        <v>1502</v>
      </c>
      <c r="AB1">
        <v>0</v>
      </c>
      <c r="AC1">
        <v>1754638983817</v>
      </c>
      <c r="AD1" t="s">
        <v>1503</v>
      </c>
      <c r="AE1" t="s">
        <v>1504</v>
      </c>
      <c r="AF1">
        <v>0</v>
      </c>
      <c r="AG1">
        <v>1754726820038</v>
      </c>
      <c r="AH1" t="s">
        <v>1505</v>
      </c>
      <c r="AI1" t="s">
        <v>1506</v>
      </c>
      <c r="AJ1">
        <v>0</v>
      </c>
      <c r="AK1">
        <v>1755244443346</v>
      </c>
      <c r="AL1" t="s">
        <v>1507</v>
      </c>
      <c r="AM1" t="s">
        <v>1508</v>
      </c>
      <c r="AN1">
        <v>0</v>
      </c>
      <c r="AO1">
        <v>1757038107368</v>
      </c>
      <c r="AP1" t="s">
        <v>1509</v>
      </c>
      <c r="AQ1" t="s">
        <v>1510</v>
      </c>
      <c r="AR1">
        <v>0</v>
      </c>
      <c r="AS1">
        <v>1757930141202</v>
      </c>
      <c r="AT1" t="s">
        <v>1511</v>
      </c>
      <c r="AU1" t="s">
        <v>1512</v>
      </c>
      <c r="AV1">
        <v>0</v>
      </c>
      <c r="AW1">
        <v>1760347884537</v>
      </c>
      <c r="AX1" t="s">
        <v>1513</v>
      </c>
      <c r="AY1" t="s">
        <v>1514</v>
      </c>
      <c r="AZ1">
        <v>0</v>
      </c>
      <c r="BA1">
        <v>1764582248722</v>
      </c>
      <c r="BB1" t="s">
        <v>1515</v>
      </c>
      <c r="BC1" t="s">
        <v>1516</v>
      </c>
      <c r="BD1">
        <v>0</v>
      </c>
      <c r="BE1">
        <v>1764588063507</v>
      </c>
      <c r="BF1" t="s">
        <v>1517</v>
      </c>
      <c r="BG1" t="s">
        <v>1518</v>
      </c>
      <c r="BH1">
        <v>0</v>
      </c>
      <c r="BI1">
        <v>1774252263855</v>
      </c>
      <c r="BJ1" t="s">
        <v>1519</v>
      </c>
      <c r="BK1" t="s">
        <v>1520</v>
      </c>
      <c r="BL1">
        <v>0</v>
      </c>
      <c r="BM1">
        <v>1782186369448</v>
      </c>
      <c r="BN1" t="s">
        <v>1521</v>
      </c>
      <c r="BO1" t="s">
        <v>1516</v>
      </c>
      <c r="BP1">
        <v>0</v>
      </c>
    </row>
  </sheetData>
  <phoneticPr fontId="18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P1"/>
  <sheetViews>
    <sheetView workbookViewId="0"/>
  </sheetViews>
  <sheetFormatPr defaultColWidth="9" defaultRowHeight="12.95"/>
  <cols>
    <col min="9" max="9" width="12.7109375" customWidth="1"/>
    <col min="12" max="12" width="9" customWidth="1"/>
    <col min="41" max="41" width="13" bestFit="1" customWidth="1"/>
  </cols>
  <sheetData>
    <row r="1" spans="1:68">
      <c r="A1">
        <v>1748594142597</v>
      </c>
      <c r="B1" t="s">
        <v>1489</v>
      </c>
      <c r="C1" t="s">
        <v>1490</v>
      </c>
      <c r="D1">
        <v>0</v>
      </c>
      <c r="E1">
        <v>1751009523093</v>
      </c>
      <c r="F1" t="s">
        <v>1491</v>
      </c>
      <c r="G1" t="s">
        <v>1492</v>
      </c>
      <c r="H1">
        <v>0</v>
      </c>
      <c r="I1">
        <v>1753065435431</v>
      </c>
      <c r="J1" t="s">
        <v>1493</v>
      </c>
      <c r="K1" t="s">
        <v>1494</v>
      </c>
      <c r="L1">
        <v>0</v>
      </c>
      <c r="M1">
        <v>1753680658368</v>
      </c>
      <c r="N1" t="s">
        <v>1495</v>
      </c>
      <c r="O1" t="s">
        <v>1496</v>
      </c>
      <c r="P1">
        <v>0</v>
      </c>
      <c r="Q1">
        <v>1753685255006</v>
      </c>
      <c r="R1" t="s">
        <v>1497</v>
      </c>
      <c r="S1" t="s">
        <v>1498</v>
      </c>
      <c r="T1">
        <v>0</v>
      </c>
      <c r="U1">
        <v>1754449508764</v>
      </c>
      <c r="V1" t="s">
        <v>1499</v>
      </c>
      <c r="W1" t="s">
        <v>1500</v>
      </c>
      <c r="X1">
        <v>0</v>
      </c>
      <c r="Y1">
        <v>1754619957274</v>
      </c>
      <c r="Z1" t="s">
        <v>1501</v>
      </c>
      <c r="AA1" t="s">
        <v>1502</v>
      </c>
      <c r="AB1">
        <v>0</v>
      </c>
      <c r="AC1">
        <v>1754638983833</v>
      </c>
      <c r="AD1" t="s">
        <v>1503</v>
      </c>
      <c r="AE1" t="s">
        <v>1504</v>
      </c>
      <c r="AF1">
        <v>0</v>
      </c>
      <c r="AG1">
        <v>1754726820057</v>
      </c>
      <c r="AH1" t="s">
        <v>1505</v>
      </c>
      <c r="AI1" t="s">
        <v>1506</v>
      </c>
      <c r="AJ1">
        <v>0</v>
      </c>
      <c r="AK1">
        <v>1755244443393</v>
      </c>
      <c r="AL1" t="s">
        <v>1507</v>
      </c>
      <c r="AM1" t="s">
        <v>1508</v>
      </c>
      <c r="AN1">
        <v>0</v>
      </c>
      <c r="AO1">
        <v>1757038107376</v>
      </c>
      <c r="AP1" t="s">
        <v>1509</v>
      </c>
      <c r="AQ1" t="s">
        <v>1510</v>
      </c>
      <c r="AR1">
        <v>0</v>
      </c>
      <c r="AS1">
        <v>1757930141202</v>
      </c>
      <c r="AT1" t="s">
        <v>1511</v>
      </c>
      <c r="AU1" t="s">
        <v>1512</v>
      </c>
      <c r="AV1">
        <v>0</v>
      </c>
      <c r="AW1">
        <v>1760347884555</v>
      </c>
      <c r="AX1" t="s">
        <v>1513</v>
      </c>
      <c r="AY1" t="s">
        <v>1514</v>
      </c>
      <c r="AZ1">
        <v>0</v>
      </c>
      <c r="BA1">
        <v>1764582248738</v>
      </c>
      <c r="BB1" t="s">
        <v>1515</v>
      </c>
      <c r="BC1" t="s">
        <v>1516</v>
      </c>
      <c r="BD1">
        <v>0</v>
      </c>
      <c r="BE1">
        <v>1764588063517</v>
      </c>
      <c r="BF1" t="s">
        <v>1517</v>
      </c>
      <c r="BG1" t="s">
        <v>1518</v>
      </c>
      <c r="BH1">
        <v>0</v>
      </c>
      <c r="BI1">
        <v>1774252263957</v>
      </c>
      <c r="BJ1" t="s">
        <v>1519</v>
      </c>
      <c r="BK1" t="s">
        <v>1520</v>
      </c>
      <c r="BL1">
        <v>0</v>
      </c>
      <c r="BM1">
        <v>1782186369460</v>
      </c>
      <c r="BN1" t="s">
        <v>1521</v>
      </c>
      <c r="BO1" t="s">
        <v>1516</v>
      </c>
      <c r="BP1">
        <v>0</v>
      </c>
    </row>
  </sheetData>
  <phoneticPr fontId="188"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P1"/>
  <sheetViews>
    <sheetView workbookViewId="0"/>
  </sheetViews>
  <sheetFormatPr defaultColWidth="9" defaultRowHeight="12.95"/>
  <cols>
    <col min="9" max="9" width="12.7109375" customWidth="1"/>
    <col min="12" max="12" width="9" customWidth="1"/>
    <col min="41" max="41" width="13" bestFit="1" customWidth="1"/>
  </cols>
  <sheetData>
    <row r="1" spans="1:68">
      <c r="A1">
        <v>1748594142671</v>
      </c>
      <c r="B1" t="s">
        <v>1489</v>
      </c>
      <c r="C1" t="s">
        <v>1490</v>
      </c>
      <c r="D1">
        <v>0</v>
      </c>
      <c r="E1">
        <v>1751009523098</v>
      </c>
      <c r="F1" t="s">
        <v>1491</v>
      </c>
      <c r="G1" t="s">
        <v>1492</v>
      </c>
      <c r="H1">
        <v>0</v>
      </c>
      <c r="I1">
        <v>1753065435440</v>
      </c>
      <c r="J1" t="s">
        <v>1493</v>
      </c>
      <c r="K1" t="s">
        <v>1494</v>
      </c>
      <c r="L1">
        <v>0</v>
      </c>
      <c r="M1">
        <v>1753680658402</v>
      </c>
      <c r="N1" t="s">
        <v>1495</v>
      </c>
      <c r="O1" t="s">
        <v>1496</v>
      </c>
      <c r="P1">
        <v>0</v>
      </c>
      <c r="Q1">
        <v>1753685255177</v>
      </c>
      <c r="R1" t="s">
        <v>1497</v>
      </c>
      <c r="S1" t="s">
        <v>1498</v>
      </c>
      <c r="T1">
        <v>0</v>
      </c>
      <c r="U1">
        <v>1754449508764</v>
      </c>
      <c r="V1" t="s">
        <v>1499</v>
      </c>
      <c r="W1" t="s">
        <v>1500</v>
      </c>
      <c r="X1">
        <v>0</v>
      </c>
      <c r="Y1">
        <v>1754619957280</v>
      </c>
      <c r="Z1" t="s">
        <v>1501</v>
      </c>
      <c r="AA1" t="s">
        <v>1502</v>
      </c>
      <c r="AB1">
        <v>0</v>
      </c>
      <c r="AC1">
        <v>1754638983833</v>
      </c>
      <c r="AD1" t="s">
        <v>1503</v>
      </c>
      <c r="AE1" t="s">
        <v>1504</v>
      </c>
      <c r="AF1">
        <v>0</v>
      </c>
      <c r="AG1">
        <v>1754726820079</v>
      </c>
      <c r="AH1" t="s">
        <v>1505</v>
      </c>
      <c r="AI1" t="s">
        <v>1506</v>
      </c>
      <c r="AJ1">
        <v>0</v>
      </c>
      <c r="AK1">
        <v>1755244443433</v>
      </c>
      <c r="AL1" t="s">
        <v>1507</v>
      </c>
      <c r="AM1" t="s">
        <v>1508</v>
      </c>
      <c r="AN1">
        <v>0</v>
      </c>
      <c r="AO1">
        <v>1757038107384</v>
      </c>
      <c r="AP1" t="s">
        <v>1509</v>
      </c>
      <c r="AQ1" t="s">
        <v>1510</v>
      </c>
      <c r="AR1">
        <v>0</v>
      </c>
      <c r="AS1">
        <v>1757930141207</v>
      </c>
      <c r="AT1" t="s">
        <v>1511</v>
      </c>
      <c r="AU1" t="s">
        <v>1512</v>
      </c>
      <c r="AV1">
        <v>0</v>
      </c>
      <c r="AW1">
        <v>1760347884572</v>
      </c>
      <c r="AX1" t="s">
        <v>1513</v>
      </c>
      <c r="AY1" t="s">
        <v>1514</v>
      </c>
      <c r="AZ1">
        <v>0</v>
      </c>
      <c r="BA1">
        <v>1764582248751</v>
      </c>
      <c r="BB1" t="s">
        <v>1515</v>
      </c>
      <c r="BC1" t="s">
        <v>1516</v>
      </c>
      <c r="BD1">
        <v>0</v>
      </c>
      <c r="BE1">
        <v>1764588063530</v>
      </c>
      <c r="BF1" t="s">
        <v>1517</v>
      </c>
      <c r="BG1" t="s">
        <v>1518</v>
      </c>
      <c r="BH1">
        <v>0</v>
      </c>
      <c r="BI1">
        <v>1774252264083</v>
      </c>
      <c r="BJ1" t="s">
        <v>1519</v>
      </c>
      <c r="BK1" t="s">
        <v>1520</v>
      </c>
      <c r="BL1">
        <v>0</v>
      </c>
      <c r="BM1">
        <v>1782186369469</v>
      </c>
      <c r="BN1" t="s">
        <v>1521</v>
      </c>
      <c r="BO1" t="s">
        <v>1516</v>
      </c>
      <c r="BP1">
        <v>0</v>
      </c>
    </row>
  </sheetData>
  <phoneticPr fontId="18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4F873-CF3F-40CC-A874-CA4CE3D11B41}">
  <dimension ref="A1:W141"/>
  <sheetViews>
    <sheetView topLeftCell="F9" zoomScale="115" zoomScaleNormal="115" workbookViewId="0">
      <selection activeCell="F56" sqref="F56:H56"/>
    </sheetView>
  </sheetViews>
  <sheetFormatPr defaultColWidth="9.85546875" defaultRowHeight="14.1"/>
  <cols>
    <col min="1" max="1" width="9.42578125" style="558" customWidth="1"/>
    <col min="2" max="4" width="16.42578125" style="558" customWidth="1"/>
    <col min="5" max="5" width="18" style="558" bestFit="1" customWidth="1"/>
    <col min="6" max="6" width="16.42578125" style="558" customWidth="1"/>
    <col min="7" max="7" width="34.85546875" style="558" customWidth="1"/>
    <col min="8" max="10" width="16.42578125" style="558" customWidth="1"/>
    <col min="11" max="11" width="16.7109375" style="558" customWidth="1"/>
    <col min="12" max="12" width="24.42578125" style="558" customWidth="1"/>
    <col min="13" max="14" width="9.85546875" style="558"/>
    <col min="15" max="15" width="1.42578125" style="558" customWidth="1"/>
    <col min="16" max="16" width="7.28515625" style="558" customWidth="1"/>
    <col min="17" max="17" width="78" style="558" customWidth="1"/>
    <col min="18" max="16384" width="9.85546875" style="558"/>
  </cols>
  <sheetData>
    <row r="1" spans="1:23" ht="45" customHeight="1">
      <c r="A1" s="556"/>
      <c r="B1" s="1489" t="s">
        <v>838</v>
      </c>
      <c r="C1" s="1489"/>
      <c r="D1" s="1489"/>
      <c r="E1" s="1489"/>
      <c r="F1" s="1489"/>
      <c r="G1" s="1490" t="s">
        <v>839</v>
      </c>
      <c r="H1" s="1490"/>
      <c r="I1" s="1490"/>
      <c r="J1" s="1490"/>
      <c r="K1" s="1491"/>
      <c r="L1" s="557"/>
      <c r="M1" s="1107"/>
      <c r="N1" s="1107"/>
      <c r="O1" s="233"/>
      <c r="P1" s="778"/>
      <c r="Q1" s="778"/>
      <c r="R1" s="778"/>
      <c r="S1" s="778"/>
      <c r="T1" s="778"/>
      <c r="U1" s="1107"/>
      <c r="V1" s="1107"/>
      <c r="W1" s="1107"/>
    </row>
    <row r="2" spans="1:23" ht="17.100000000000001" thickBot="1">
      <c r="A2" s="1485" t="s">
        <v>840</v>
      </c>
      <c r="B2" s="1485"/>
      <c r="C2" s="1485"/>
      <c r="D2" s="1492" t="s">
        <v>470</v>
      </c>
      <c r="E2" s="1492"/>
      <c r="F2" s="1492"/>
      <c r="G2" s="1492"/>
      <c r="H2" s="1492"/>
      <c r="I2" s="1492"/>
      <c r="J2" s="1492"/>
      <c r="K2" s="1493"/>
      <c r="L2" s="1107"/>
      <c r="M2" s="1107"/>
      <c r="N2" s="1107"/>
      <c r="O2" s="233"/>
      <c r="P2" s="778"/>
      <c r="Q2" s="743" t="s">
        <v>1535</v>
      </c>
      <c r="R2" s="778"/>
      <c r="S2" s="757" t="s">
        <v>365</v>
      </c>
      <c r="T2" s="756"/>
      <c r="U2" s="2"/>
      <c r="V2" s="2"/>
      <c r="W2" s="2"/>
    </row>
    <row r="3" spans="1:23" ht="16.5">
      <c r="A3" s="1485" t="s">
        <v>841</v>
      </c>
      <c r="B3" s="1485"/>
      <c r="C3" s="1485"/>
      <c r="D3" s="1492" t="s">
        <v>842</v>
      </c>
      <c r="E3" s="1492"/>
      <c r="F3" s="1492"/>
      <c r="G3" s="1492"/>
      <c r="H3" s="1492"/>
      <c r="I3" s="1492"/>
      <c r="J3" s="1492"/>
      <c r="K3" s="1493"/>
      <c r="L3" s="1107"/>
      <c r="M3" s="1107"/>
      <c r="N3" s="1107"/>
      <c r="O3" s="233"/>
      <c r="P3" s="1107"/>
      <c r="Q3" s="1500" t="s">
        <v>1536</v>
      </c>
      <c r="R3" s="1107"/>
      <c r="S3" s="1593" t="s">
        <v>1537</v>
      </c>
      <c r="T3" s="1594"/>
      <c r="U3" s="1594"/>
      <c r="V3" s="1594"/>
      <c r="W3" s="1595"/>
    </row>
    <row r="4" spans="1:23" ht="16.5">
      <c r="A4" s="1485" t="s">
        <v>843</v>
      </c>
      <c r="B4" s="1485"/>
      <c r="C4" s="1485"/>
      <c r="D4" s="1486" t="s">
        <v>844</v>
      </c>
      <c r="E4" s="1486"/>
      <c r="F4" s="1486"/>
      <c r="G4" s="1486"/>
      <c r="H4" s="1486"/>
      <c r="I4" s="1486"/>
      <c r="J4" s="1486"/>
      <c r="K4" s="1487"/>
      <c r="L4" s="1107"/>
      <c r="M4" s="1107"/>
      <c r="N4" s="1107"/>
      <c r="O4" s="233"/>
      <c r="P4" s="1107"/>
      <c r="Q4" s="1602"/>
      <c r="R4" s="1107"/>
      <c r="S4" s="1596"/>
      <c r="T4" s="1597"/>
      <c r="U4" s="1597"/>
      <c r="V4" s="1597"/>
      <c r="W4" s="1598"/>
    </row>
    <row r="5" spans="1:23">
      <c r="A5" s="1107"/>
      <c r="B5" s="1107"/>
      <c r="C5" s="1107"/>
      <c r="D5" s="1107"/>
      <c r="E5" s="1107"/>
      <c r="F5" s="1107"/>
      <c r="G5" s="1107"/>
      <c r="H5" s="1107"/>
      <c r="I5" s="1107"/>
      <c r="J5" s="1107"/>
      <c r="K5" s="1107"/>
      <c r="L5" s="1107"/>
      <c r="M5" s="1107"/>
      <c r="N5" s="1107"/>
      <c r="O5" s="233"/>
      <c r="P5" s="1107"/>
      <c r="Q5" s="1602"/>
      <c r="R5" s="1107"/>
      <c r="S5" s="1596"/>
      <c r="T5" s="1597"/>
      <c r="U5" s="1597"/>
      <c r="V5" s="1597"/>
      <c r="W5" s="1598"/>
    </row>
    <row r="6" spans="1:23" ht="16.5">
      <c r="A6" s="1458" t="s">
        <v>845</v>
      </c>
      <c r="B6" s="1458"/>
      <c r="C6" s="1458"/>
      <c r="D6" s="1458"/>
      <c r="E6" s="1458"/>
      <c r="F6" s="1458"/>
      <c r="G6" s="1458"/>
      <c r="H6" s="1458"/>
      <c r="I6" s="1458"/>
      <c r="J6" s="1458"/>
      <c r="K6" s="1458"/>
      <c r="L6" s="1107"/>
      <c r="M6" s="1107"/>
      <c r="N6" s="1107"/>
      <c r="O6" s="233"/>
      <c r="P6" s="1107"/>
      <c r="Q6" s="1602"/>
      <c r="R6" s="1107"/>
      <c r="S6" s="1596"/>
      <c r="T6" s="1597"/>
      <c r="U6" s="1597"/>
      <c r="V6" s="1597"/>
      <c r="W6" s="1598"/>
    </row>
    <row r="7" spans="1:23">
      <c r="A7" s="1107"/>
      <c r="B7" s="1107"/>
      <c r="C7" s="1107"/>
      <c r="D7" s="1107"/>
      <c r="E7" s="1107"/>
      <c r="F7" s="1107"/>
      <c r="G7" s="1107"/>
      <c r="H7" s="1107"/>
      <c r="I7" s="1107"/>
      <c r="J7" s="1107"/>
      <c r="K7" s="559"/>
      <c r="L7" s="1107"/>
      <c r="M7" s="1107"/>
      <c r="N7" s="1107"/>
      <c r="O7" s="233"/>
      <c r="P7" s="1107"/>
      <c r="Q7" s="1602"/>
      <c r="R7" s="1107"/>
      <c r="S7" s="1596"/>
      <c r="T7" s="1597"/>
      <c r="U7" s="1597"/>
      <c r="V7" s="1597"/>
      <c r="W7" s="1598"/>
    </row>
    <row r="8" spans="1:23" ht="16.5">
      <c r="A8" s="1483" t="s">
        <v>850</v>
      </c>
      <c r="B8" s="1483"/>
      <c r="C8" s="1483"/>
      <c r="D8" s="1483"/>
      <c r="E8" s="1483"/>
      <c r="F8" s="1461" t="s">
        <v>851</v>
      </c>
      <c r="G8" s="1461"/>
      <c r="H8" s="1461"/>
      <c r="I8" s="1461"/>
      <c r="J8" s="1461"/>
      <c r="K8" s="1462"/>
      <c r="L8" s="1107"/>
      <c r="M8" s="1107"/>
      <c r="N8" s="1107"/>
      <c r="O8" s="233"/>
      <c r="P8" s="1107"/>
      <c r="Q8" s="1602"/>
      <c r="R8" s="1107"/>
      <c r="S8" s="1596"/>
      <c r="T8" s="1597"/>
      <c r="U8" s="1597"/>
      <c r="V8" s="1597"/>
      <c r="W8" s="1598"/>
    </row>
    <row r="9" spans="1:23" ht="16.5">
      <c r="A9" s="1488" t="s">
        <v>852</v>
      </c>
      <c r="B9" s="1488"/>
      <c r="C9" s="1488"/>
      <c r="D9" s="1488"/>
      <c r="E9" s="1488"/>
      <c r="F9" s="1461" t="s">
        <v>1538</v>
      </c>
      <c r="G9" s="1461"/>
      <c r="H9" s="1461"/>
      <c r="I9" s="1461"/>
      <c r="J9" s="1461"/>
      <c r="K9" s="1462"/>
      <c r="L9" s="1107"/>
      <c r="M9" s="1107"/>
      <c r="N9" s="1107"/>
      <c r="O9" s="233"/>
      <c r="P9" s="1107"/>
      <c r="Q9" s="1602"/>
      <c r="R9" s="1107"/>
      <c r="S9" s="1596"/>
      <c r="T9" s="1597"/>
      <c r="U9" s="1597"/>
      <c r="V9" s="1597"/>
      <c r="W9" s="1598"/>
    </row>
    <row r="10" spans="1:23" ht="16.5">
      <c r="A10" s="1483" t="s">
        <v>854</v>
      </c>
      <c r="B10" s="1483"/>
      <c r="C10" s="1483"/>
      <c r="D10" s="1483"/>
      <c r="E10" s="1483"/>
      <c r="F10" s="1461" t="s">
        <v>855</v>
      </c>
      <c r="G10" s="1461"/>
      <c r="H10" s="1461"/>
      <c r="I10" s="1461"/>
      <c r="J10" s="1461"/>
      <c r="K10" s="1462"/>
      <c r="L10" s="1107"/>
      <c r="M10" s="1107"/>
      <c r="N10" s="1107"/>
      <c r="O10" s="233"/>
      <c r="P10" s="1107"/>
      <c r="Q10" s="1602"/>
      <c r="R10" s="1107"/>
      <c r="S10" s="1596"/>
      <c r="T10" s="1597"/>
      <c r="U10" s="1597"/>
      <c r="V10" s="1597"/>
      <c r="W10" s="1598"/>
    </row>
    <row r="11" spans="1:23" ht="17.100000000000001" thickBot="1">
      <c r="A11" s="1483" t="s">
        <v>856</v>
      </c>
      <c r="B11" s="1483"/>
      <c r="C11" s="1483"/>
      <c r="D11" s="1483"/>
      <c r="E11" s="1483"/>
      <c r="F11" s="1461" t="s">
        <v>857</v>
      </c>
      <c r="G11" s="1461"/>
      <c r="H11" s="1461"/>
      <c r="I11" s="1461"/>
      <c r="J11" s="1461"/>
      <c r="K11" s="1462"/>
      <c r="L11" s="1107"/>
      <c r="M11" s="1107"/>
      <c r="N11" s="1107"/>
      <c r="O11" s="233"/>
      <c r="P11" s="1107"/>
      <c r="Q11" s="1602"/>
      <c r="R11" s="1107"/>
      <c r="S11" s="1599"/>
      <c r="T11" s="1600"/>
      <c r="U11" s="1600"/>
      <c r="V11" s="1600"/>
      <c r="W11" s="1601"/>
    </row>
    <row r="12" spans="1:23" ht="16.5">
      <c r="A12" s="1483" t="s">
        <v>858</v>
      </c>
      <c r="B12" s="1483"/>
      <c r="C12" s="1483"/>
      <c r="D12" s="1483"/>
      <c r="E12" s="1483"/>
      <c r="F12" s="1461" t="s">
        <v>859</v>
      </c>
      <c r="G12" s="1461"/>
      <c r="H12" s="1461"/>
      <c r="I12" s="1461"/>
      <c r="J12" s="1461"/>
      <c r="K12" s="1462"/>
      <c r="L12" s="1107"/>
      <c r="M12" s="1107"/>
      <c r="N12" s="1107"/>
      <c r="O12" s="233"/>
      <c r="P12" s="1107"/>
      <c r="Q12" s="1602"/>
      <c r="R12" s="1107"/>
      <c r="S12" s="1107"/>
      <c r="T12" s="1107"/>
      <c r="U12" s="1107"/>
      <c r="V12" s="1107"/>
      <c r="W12" s="1107"/>
    </row>
    <row r="13" spans="1:23" ht="16.5">
      <c r="A13" s="1483" t="s">
        <v>860</v>
      </c>
      <c r="B13" s="1483"/>
      <c r="C13" s="1483"/>
      <c r="D13" s="1483"/>
      <c r="E13" s="1483"/>
      <c r="F13" s="1461" t="s">
        <v>861</v>
      </c>
      <c r="G13" s="1461"/>
      <c r="H13" s="1461"/>
      <c r="I13" s="1461"/>
      <c r="J13" s="1461"/>
      <c r="K13" s="1462"/>
      <c r="L13" s="1107"/>
      <c r="M13" s="1107"/>
      <c r="N13" s="1107"/>
      <c r="O13" s="233"/>
      <c r="P13" s="1107"/>
      <c r="Q13" s="1602"/>
      <c r="R13" s="1107"/>
      <c r="S13" s="1107"/>
      <c r="T13" s="1107"/>
      <c r="U13" s="1107"/>
      <c r="V13" s="1107"/>
      <c r="W13" s="1107"/>
    </row>
    <row r="14" spans="1:23" ht="16.5">
      <c r="A14" s="1484" t="s">
        <v>862</v>
      </c>
      <c r="B14" s="1483"/>
      <c r="C14" s="1483"/>
      <c r="D14" s="1483"/>
      <c r="E14" s="1483"/>
      <c r="F14" s="1461" t="s">
        <v>271</v>
      </c>
      <c r="G14" s="1461"/>
      <c r="H14" s="1461"/>
      <c r="I14" s="1461"/>
      <c r="J14" s="1461"/>
      <c r="K14" s="1462"/>
      <c r="L14" s="1107"/>
      <c r="M14" s="1107"/>
      <c r="N14" s="1107"/>
      <c r="O14" s="233"/>
      <c r="P14" s="1107"/>
      <c r="Q14" s="1602"/>
      <c r="R14" s="1107"/>
      <c r="S14" s="1107"/>
      <c r="T14" s="1107"/>
      <c r="U14" s="1107"/>
      <c r="V14" s="1107"/>
      <c r="W14" s="1107"/>
    </row>
    <row r="15" spans="1:23" ht="16.5">
      <c r="A15" s="1483" t="s">
        <v>863</v>
      </c>
      <c r="B15" s="1483"/>
      <c r="C15" s="1483"/>
      <c r="D15" s="1483"/>
      <c r="E15" s="1483"/>
      <c r="F15" s="1461" t="s">
        <v>864</v>
      </c>
      <c r="G15" s="1461"/>
      <c r="H15" s="1461"/>
      <c r="I15" s="1461"/>
      <c r="J15" s="1461"/>
      <c r="K15" s="1462"/>
      <c r="L15" s="560"/>
      <c r="M15" s="1107"/>
      <c r="N15" s="1107"/>
      <c r="O15" s="233"/>
      <c r="P15" s="1107"/>
      <c r="Q15" s="1602"/>
      <c r="R15" s="1107"/>
      <c r="S15" s="1107"/>
      <c r="T15" s="1107"/>
      <c r="U15" s="1107"/>
      <c r="V15" s="1107"/>
      <c r="W15" s="1107"/>
    </row>
    <row r="16" spans="1:23" ht="16.5">
      <c r="A16" s="1483" t="s">
        <v>865</v>
      </c>
      <c r="B16" s="1483"/>
      <c r="C16" s="1483"/>
      <c r="D16" s="1483"/>
      <c r="E16" s="1483"/>
      <c r="F16" s="1461" t="s">
        <v>866</v>
      </c>
      <c r="G16" s="1461"/>
      <c r="H16" s="1461"/>
      <c r="I16" s="1461"/>
      <c r="J16" s="1461"/>
      <c r="K16" s="1462"/>
      <c r="L16" s="560"/>
      <c r="M16" s="1107"/>
      <c r="N16" s="1107"/>
      <c r="O16" s="233"/>
      <c r="P16" s="1107"/>
      <c r="Q16" s="1602"/>
      <c r="R16" s="1107"/>
      <c r="S16" s="1107"/>
      <c r="T16" s="1107"/>
      <c r="U16" s="1107"/>
      <c r="V16" s="1107"/>
      <c r="W16" s="1107"/>
    </row>
    <row r="17" spans="1:17" ht="16.5">
      <c r="A17" s="1483" t="s">
        <v>867</v>
      </c>
      <c r="B17" s="1483"/>
      <c r="C17" s="1483"/>
      <c r="D17" s="1483"/>
      <c r="E17" s="1483"/>
      <c r="F17" s="1461" t="s">
        <v>475</v>
      </c>
      <c r="G17" s="1461"/>
      <c r="H17" s="1461"/>
      <c r="I17" s="1461"/>
      <c r="J17" s="1461"/>
      <c r="K17" s="1462"/>
      <c r="L17" s="1107"/>
      <c r="M17" s="1107"/>
      <c r="N17" s="1107"/>
      <c r="O17" s="233"/>
      <c r="P17" s="1107"/>
      <c r="Q17" s="1602"/>
    </row>
    <row r="18" spans="1:17" ht="16.5">
      <c r="A18" s="1483" t="s">
        <v>868</v>
      </c>
      <c r="B18" s="1483"/>
      <c r="C18" s="1483"/>
      <c r="D18" s="1483"/>
      <c r="E18" s="1483"/>
      <c r="F18" s="1461" t="s">
        <v>869</v>
      </c>
      <c r="G18" s="1461"/>
      <c r="H18" s="1461"/>
      <c r="I18" s="1461"/>
      <c r="J18" s="1461"/>
      <c r="K18" s="1462"/>
      <c r="L18" s="1107"/>
      <c r="M18" s="1107"/>
      <c r="N18" s="1107"/>
      <c r="O18" s="233"/>
      <c r="P18" s="1107"/>
      <c r="Q18" s="1602"/>
    </row>
    <row r="19" spans="1:17" ht="16.5">
      <c r="A19" s="1483" t="s">
        <v>870</v>
      </c>
      <c r="B19" s="1483"/>
      <c r="C19" s="1483"/>
      <c r="D19" s="1483"/>
      <c r="E19" s="1483"/>
      <c r="F19" s="1461" t="s">
        <v>475</v>
      </c>
      <c r="G19" s="1461"/>
      <c r="H19" s="1461"/>
      <c r="I19" s="1461"/>
      <c r="J19" s="1461"/>
      <c r="K19" s="1462"/>
      <c r="L19" s="561"/>
      <c r="M19" s="1107"/>
      <c r="N19" s="1107"/>
      <c r="O19" s="233"/>
      <c r="P19" s="1107"/>
      <c r="Q19" s="1602"/>
    </row>
    <row r="20" spans="1:17" ht="17.100000000000001" thickBot="1">
      <c r="A20" s="1483" t="s">
        <v>871</v>
      </c>
      <c r="B20" s="1483"/>
      <c r="C20" s="1483"/>
      <c r="D20" s="1483"/>
      <c r="E20" s="1483"/>
      <c r="F20" s="1461" t="s">
        <v>271</v>
      </c>
      <c r="G20" s="1461"/>
      <c r="H20" s="1461"/>
      <c r="I20" s="1461"/>
      <c r="J20" s="1461"/>
      <c r="K20" s="1462"/>
      <c r="L20" s="1107"/>
      <c r="M20" s="1107"/>
      <c r="N20" s="1107"/>
      <c r="O20" s="233"/>
      <c r="P20" s="1107"/>
      <c r="Q20" s="1603"/>
    </row>
    <row r="21" spans="1:17" ht="16.5">
      <c r="A21" s="1484" t="s">
        <v>872</v>
      </c>
      <c r="B21" s="1483"/>
      <c r="C21" s="1483"/>
      <c r="D21" s="1483"/>
      <c r="E21" s="1483"/>
      <c r="F21" s="1461" t="s">
        <v>475</v>
      </c>
      <c r="G21" s="1461"/>
      <c r="H21" s="1461"/>
      <c r="I21" s="1461"/>
      <c r="J21" s="1461"/>
      <c r="K21" s="1462"/>
      <c r="L21" s="1107"/>
      <c r="M21" s="1107"/>
      <c r="N21" s="1107"/>
      <c r="O21" s="233"/>
      <c r="P21" s="1107"/>
      <c r="Q21" s="1107"/>
    </row>
    <row r="22" spans="1:17" ht="16.5">
      <c r="A22" s="1479" t="s">
        <v>1106</v>
      </c>
      <c r="B22" s="1479"/>
      <c r="C22" s="1479"/>
      <c r="D22" s="1479"/>
      <c r="E22" s="1479"/>
      <c r="F22" s="1461" t="s">
        <v>475</v>
      </c>
      <c r="G22" s="1461"/>
      <c r="H22" s="1461"/>
      <c r="I22" s="1461"/>
      <c r="J22" s="1461"/>
      <c r="K22" s="1462"/>
      <c r="L22" s="1107"/>
      <c r="M22" s="1107"/>
      <c r="N22" s="1107"/>
      <c r="O22" s="233"/>
      <c r="P22" s="1107"/>
      <c r="Q22" s="1107"/>
    </row>
    <row r="23" spans="1:17">
      <c r="A23" s="1107"/>
      <c r="B23" s="1107"/>
      <c r="C23" s="1107"/>
      <c r="D23" s="1107"/>
      <c r="E23" s="1107"/>
      <c r="F23" s="1107"/>
      <c r="G23" s="1107"/>
      <c r="H23" s="1107"/>
      <c r="I23" s="1107"/>
      <c r="J23" s="1107"/>
      <c r="K23" s="1107"/>
      <c r="L23" s="1107"/>
      <c r="M23" s="1107"/>
      <c r="N23" s="1107"/>
      <c r="O23" s="233"/>
      <c r="P23" s="1107"/>
      <c r="Q23" s="1107"/>
    </row>
    <row r="24" spans="1:17" ht="16.5">
      <c r="A24" s="1458" t="s">
        <v>874</v>
      </c>
      <c r="B24" s="1458"/>
      <c r="C24" s="1458"/>
      <c r="D24" s="1458"/>
      <c r="E24" s="1458"/>
      <c r="F24" s="1458"/>
      <c r="G24" s="1458"/>
      <c r="H24" s="1458"/>
      <c r="I24" s="1458"/>
      <c r="J24" s="1458"/>
      <c r="K24" s="1458"/>
      <c r="L24" s="1107"/>
      <c r="M24" s="1107"/>
      <c r="N24" s="1107"/>
      <c r="O24" s="233"/>
      <c r="P24" s="1107"/>
      <c r="Q24" s="1107"/>
    </row>
    <row r="25" spans="1:17">
      <c r="A25" s="1107"/>
      <c r="B25" s="1107"/>
      <c r="C25" s="1107"/>
      <c r="D25" s="1107"/>
      <c r="E25" s="1107"/>
      <c r="F25" s="1107"/>
      <c r="G25" s="1107"/>
      <c r="H25" s="1107"/>
      <c r="I25" s="1107"/>
      <c r="J25" s="1107"/>
      <c r="K25" s="1107"/>
      <c r="L25" s="1107"/>
      <c r="M25" s="1107"/>
      <c r="N25" s="1107"/>
      <c r="O25" s="233"/>
      <c r="P25" s="1107"/>
      <c r="Q25" s="1107"/>
    </row>
    <row r="26" spans="1:17" ht="16.5">
      <c r="A26" s="1480" t="s">
        <v>876</v>
      </c>
      <c r="B26" s="1480"/>
      <c r="C26" s="1480"/>
      <c r="D26" s="1480"/>
      <c r="E26" s="1480"/>
      <c r="F26" s="1480"/>
      <c r="G26" s="1480"/>
      <c r="H26" s="1480"/>
      <c r="I26" s="1480"/>
      <c r="J26" s="1480"/>
      <c r="K26" s="1480"/>
      <c r="L26" s="1107"/>
      <c r="M26" s="1107"/>
      <c r="N26" s="1107"/>
      <c r="O26" s="233"/>
      <c r="P26" s="1107"/>
      <c r="Q26" s="1107"/>
    </row>
    <row r="27" spans="1:17" ht="16.5">
      <c r="A27" s="1481" t="s">
        <v>877</v>
      </c>
      <c r="B27" s="1481"/>
      <c r="C27" s="1481"/>
      <c r="D27" s="1481"/>
      <c r="E27" s="1482" t="s">
        <v>878</v>
      </c>
      <c r="F27" s="1482"/>
      <c r="G27" s="1104" t="s">
        <v>2</v>
      </c>
      <c r="H27" s="1481" t="s">
        <v>879</v>
      </c>
      <c r="I27" s="1481"/>
      <c r="J27" s="1481"/>
      <c r="K27" s="1481"/>
      <c r="L27" s="1107"/>
      <c r="M27" s="1107"/>
      <c r="N27" s="1107"/>
      <c r="O27" s="233"/>
      <c r="P27" s="1107"/>
      <c r="Q27" s="1107"/>
    </row>
    <row r="28" spans="1:17" ht="16.5">
      <c r="A28" s="1655" t="s">
        <v>1539</v>
      </c>
      <c r="B28" s="1656"/>
      <c r="C28" s="1656"/>
      <c r="D28" s="1656"/>
      <c r="E28" s="1477" t="s">
        <v>881</v>
      </c>
      <c r="F28" s="1478"/>
      <c r="G28" s="1656"/>
      <c r="H28" s="1656" t="s">
        <v>882</v>
      </c>
      <c r="I28" s="1656"/>
      <c r="J28" s="1656"/>
      <c r="K28" s="1656"/>
      <c r="L28" s="1107"/>
      <c r="M28" s="1107"/>
      <c r="N28" s="1107"/>
      <c r="O28" s="233"/>
      <c r="P28" s="1107"/>
      <c r="Q28" s="1107"/>
    </row>
    <row r="29" spans="1:17">
      <c r="A29" s="1656"/>
      <c r="B29" s="1656"/>
      <c r="C29" s="1656"/>
      <c r="D29" s="1656"/>
      <c r="E29" s="1477"/>
      <c r="F29" s="1478"/>
      <c r="G29" s="1106"/>
      <c r="H29" s="1656"/>
      <c r="I29" s="1656"/>
      <c r="J29" s="1656"/>
      <c r="K29" s="1656"/>
      <c r="L29" s="1107"/>
      <c r="M29" s="1107"/>
      <c r="N29" s="1107"/>
      <c r="O29" s="233"/>
      <c r="P29" s="1107"/>
      <c r="Q29" s="1107"/>
    </row>
    <row r="30" spans="1:17" ht="16.5">
      <c r="A30" s="1657" t="s">
        <v>883</v>
      </c>
      <c r="B30" s="1657"/>
      <c r="C30" s="1657"/>
      <c r="D30" s="1657"/>
      <c r="E30" s="1657"/>
      <c r="F30" s="1657"/>
      <c r="G30" s="1657"/>
      <c r="H30" s="1657"/>
      <c r="I30" s="1657"/>
      <c r="J30" s="1657"/>
      <c r="K30" s="1657"/>
      <c r="L30" s="1107"/>
      <c r="M30" s="1107"/>
      <c r="N30" s="1107"/>
      <c r="O30" s="233"/>
      <c r="P30" s="1107"/>
      <c r="Q30" s="1107"/>
    </row>
    <row r="31" spans="1:17" ht="16.5">
      <c r="A31" s="1472" t="s">
        <v>884</v>
      </c>
      <c r="B31" s="1472"/>
      <c r="C31" s="1472"/>
      <c r="D31" s="1472"/>
      <c r="E31" s="1472"/>
      <c r="F31" s="1474" t="s">
        <v>885</v>
      </c>
      <c r="G31" s="1475"/>
      <c r="H31" s="1475"/>
      <c r="I31" s="1475"/>
      <c r="J31" s="1475"/>
      <c r="K31" s="1476"/>
      <c r="L31" s="1107"/>
      <c r="M31" s="1107"/>
      <c r="N31" s="1107"/>
      <c r="O31" s="233"/>
      <c r="P31" s="1107"/>
      <c r="Q31" s="1107"/>
    </row>
    <row r="32" spans="1:17" ht="16.5">
      <c r="A32" s="1472" t="s">
        <v>886</v>
      </c>
      <c r="B32" s="1472"/>
      <c r="C32" s="1472"/>
      <c r="D32" s="1472"/>
      <c r="E32" s="1472"/>
      <c r="F32" s="1474" t="s">
        <v>887</v>
      </c>
      <c r="G32" s="1475"/>
      <c r="H32" s="1475"/>
      <c r="I32" s="1475"/>
      <c r="J32" s="1475"/>
      <c r="K32" s="1476"/>
      <c r="L32" s="1107"/>
      <c r="M32" s="1107"/>
      <c r="N32" s="1107"/>
      <c r="O32" s="233"/>
      <c r="P32" s="1107"/>
      <c r="Q32" s="1107"/>
    </row>
    <row r="33" spans="1:15" ht="16.5">
      <c r="A33" s="1472" t="s">
        <v>888</v>
      </c>
      <c r="B33" s="1472"/>
      <c r="C33" s="1472"/>
      <c r="D33" s="1472"/>
      <c r="E33" s="1472"/>
      <c r="F33" s="1474" t="s">
        <v>889</v>
      </c>
      <c r="G33" s="1475"/>
      <c r="H33" s="1475"/>
      <c r="I33" s="1475"/>
      <c r="J33" s="1475"/>
      <c r="K33" s="1476"/>
      <c r="L33" s="1107"/>
      <c r="M33" s="1107"/>
      <c r="N33" s="1107"/>
      <c r="O33" s="233"/>
    </row>
    <row r="34" spans="1:15">
      <c r="A34" s="1107"/>
      <c r="B34" s="1107"/>
      <c r="C34" s="1107"/>
      <c r="D34" s="1107"/>
      <c r="E34" s="1107"/>
      <c r="F34" s="1107"/>
      <c r="G34" s="1107"/>
      <c r="H34" s="1107"/>
      <c r="I34" s="1107"/>
      <c r="J34" s="1107"/>
      <c r="K34" s="1107"/>
      <c r="L34" s="1107"/>
      <c r="M34" s="1107"/>
      <c r="N34" s="1107"/>
      <c r="O34" s="233"/>
    </row>
    <row r="35" spans="1:15" ht="18" customHeight="1">
      <c r="A35" s="1458" t="s">
        <v>892</v>
      </c>
      <c r="B35" s="1458"/>
      <c r="C35" s="1458"/>
      <c r="D35" s="1458"/>
      <c r="E35" s="1458"/>
      <c r="F35" s="1458"/>
      <c r="G35" s="1458"/>
      <c r="H35" s="1458"/>
      <c r="I35" s="1458"/>
      <c r="J35" s="1458"/>
      <c r="K35" s="1458"/>
      <c r="L35" s="1107"/>
      <c r="M35" s="1107"/>
      <c r="N35" s="1107"/>
      <c r="O35" s="233"/>
    </row>
    <row r="36" spans="1:15" ht="16.5">
      <c r="A36" s="1107"/>
      <c r="B36" s="1107"/>
      <c r="C36" s="1107"/>
      <c r="D36" s="1107"/>
      <c r="E36" s="1107"/>
      <c r="F36" s="1606" t="s">
        <v>1105</v>
      </c>
      <c r="G36" s="1606"/>
      <c r="H36" s="1606" t="s">
        <v>1540</v>
      </c>
      <c r="I36" s="1606"/>
      <c r="J36" s="1606" t="s">
        <v>1541</v>
      </c>
      <c r="K36" s="1606"/>
      <c r="L36" s="1107"/>
      <c r="M36" s="1107"/>
      <c r="N36" s="1107"/>
      <c r="O36" s="233"/>
    </row>
    <row r="37" spans="1:15" ht="16.5">
      <c r="A37" s="1660" t="s">
        <v>896</v>
      </c>
      <c r="B37" s="1660"/>
      <c r="C37" s="1660"/>
      <c r="D37" s="1660"/>
      <c r="E37" s="1660"/>
      <c r="F37" s="1114" t="s">
        <v>889</v>
      </c>
      <c r="G37" s="1114"/>
      <c r="H37" s="1114" t="s">
        <v>889</v>
      </c>
      <c r="I37" s="1114"/>
      <c r="J37" s="1114" t="s">
        <v>889</v>
      </c>
      <c r="K37" s="1114"/>
      <c r="L37" s="1107"/>
      <c r="M37" s="1107"/>
      <c r="N37" s="1107"/>
      <c r="O37" s="233"/>
    </row>
    <row r="38" spans="1:15" ht="16.5">
      <c r="A38" s="1661" t="s">
        <v>897</v>
      </c>
      <c r="B38" s="1661"/>
      <c r="C38" s="1661"/>
      <c r="D38" s="1661"/>
      <c r="E38" s="1661"/>
      <c r="F38" s="1472" t="s">
        <v>1107</v>
      </c>
      <c r="G38" s="1472"/>
      <c r="H38" s="1472" t="s">
        <v>1542</v>
      </c>
      <c r="I38" s="1472"/>
      <c r="J38" s="1604">
        <f>F38+H38</f>
        <v>3229376.7800000003</v>
      </c>
      <c r="K38" s="1604"/>
      <c r="L38" s="1107"/>
      <c r="M38" s="1107"/>
      <c r="N38" s="1107"/>
      <c r="O38" s="233"/>
    </row>
    <row r="39" spans="1:15" ht="16.5">
      <c r="A39" s="1661" t="s">
        <v>1108</v>
      </c>
      <c r="B39" s="1661"/>
      <c r="C39" s="1661"/>
      <c r="D39" s="1661"/>
      <c r="E39" s="1661"/>
      <c r="F39" s="1472" t="s">
        <v>1109</v>
      </c>
      <c r="G39" s="1472"/>
      <c r="H39" s="1472" t="s">
        <v>1543</v>
      </c>
      <c r="I39" s="1472"/>
      <c r="J39" s="1604">
        <f>F39+H39</f>
        <v>-1093226.3700000001</v>
      </c>
      <c r="K39" s="1604"/>
      <c r="L39" s="1107"/>
      <c r="M39" s="1107"/>
      <c r="N39" s="1107"/>
      <c r="O39" s="233"/>
    </row>
    <row r="40" spans="1:15" ht="16.5">
      <c r="A40" s="1661" t="s">
        <v>901</v>
      </c>
      <c r="B40" s="1661"/>
      <c r="C40" s="1661"/>
      <c r="D40" s="1661"/>
      <c r="E40" s="1661"/>
      <c r="F40" s="1472" t="s">
        <v>902</v>
      </c>
      <c r="G40" s="1472"/>
      <c r="H40" s="1472" t="s">
        <v>902</v>
      </c>
      <c r="I40" s="1472"/>
      <c r="J40" s="1605" t="s">
        <v>889</v>
      </c>
      <c r="K40" s="1605"/>
      <c r="L40" s="1107"/>
      <c r="M40" s="1107"/>
      <c r="N40" s="1107"/>
      <c r="O40" s="233"/>
    </row>
    <row r="41" spans="1:15" ht="16.5">
      <c r="A41" s="1661" t="s">
        <v>903</v>
      </c>
      <c r="B41" s="1661"/>
      <c r="C41" s="1661"/>
      <c r="D41" s="1661"/>
      <c r="E41" s="1661"/>
      <c r="F41" s="1472" t="s">
        <v>1110</v>
      </c>
      <c r="G41" s="1472"/>
      <c r="H41" s="1472" t="s">
        <v>1544</v>
      </c>
      <c r="I41" s="1472"/>
      <c r="J41" s="1605">
        <f>F41+H41</f>
        <v>4322603.1500000004</v>
      </c>
      <c r="K41" s="1605"/>
      <c r="L41" s="1107"/>
      <c r="M41" s="1107"/>
      <c r="N41" s="1107"/>
      <c r="O41" s="233"/>
    </row>
    <row r="42" spans="1:15" ht="16.5">
      <c r="A42" s="1660" t="s">
        <v>905</v>
      </c>
      <c r="B42" s="1660"/>
      <c r="C42" s="1660"/>
      <c r="D42" s="1660"/>
      <c r="E42" s="1660"/>
      <c r="F42" s="1472" t="s">
        <v>1111</v>
      </c>
      <c r="G42" s="1472"/>
      <c r="H42" s="1472" t="s">
        <v>1545</v>
      </c>
      <c r="I42" s="1472"/>
      <c r="J42" s="1607">
        <f t="shared" ref="J42:J46" si="0">F42+H42</f>
        <v>148</v>
      </c>
      <c r="K42" s="1607"/>
      <c r="L42" s="1107"/>
      <c r="M42" s="1107"/>
      <c r="N42" s="1107"/>
      <c r="O42" s="233"/>
    </row>
    <row r="43" spans="1:15" ht="16.5">
      <c r="A43" s="1661" t="s">
        <v>907</v>
      </c>
      <c r="B43" s="1661"/>
      <c r="C43" s="1661"/>
      <c r="D43" s="1661"/>
      <c r="E43" s="1661"/>
      <c r="F43" s="1472">
        <v>0</v>
      </c>
      <c r="G43" s="1472"/>
      <c r="H43" s="1472">
        <v>0</v>
      </c>
      <c r="I43" s="1472"/>
      <c r="J43" s="1607">
        <f t="shared" si="0"/>
        <v>0</v>
      </c>
      <c r="K43" s="1607"/>
      <c r="L43" s="1107"/>
      <c r="M43" s="1107"/>
      <c r="N43" s="1107"/>
      <c r="O43" s="233"/>
    </row>
    <row r="44" spans="1:15" ht="16.5">
      <c r="A44" s="1661" t="s">
        <v>909</v>
      </c>
      <c r="B44" s="1661"/>
      <c r="C44" s="1661"/>
      <c r="D44" s="1661"/>
      <c r="E44" s="1661"/>
      <c r="F44" s="1472" t="s">
        <v>908</v>
      </c>
      <c r="G44" s="1472"/>
      <c r="H44" s="1472" t="s">
        <v>908</v>
      </c>
      <c r="I44" s="1472"/>
      <c r="J44" s="1607">
        <f t="shared" si="0"/>
        <v>0</v>
      </c>
      <c r="K44" s="1607"/>
      <c r="L44" s="1107"/>
      <c r="M44" s="1107"/>
      <c r="N44" s="1107"/>
      <c r="O44" s="233"/>
    </row>
    <row r="45" spans="1:15" ht="16.5">
      <c r="A45" s="1661" t="s">
        <v>910</v>
      </c>
      <c r="B45" s="1661"/>
      <c r="C45" s="1661"/>
      <c r="D45" s="1661"/>
      <c r="E45" s="1661"/>
      <c r="F45" s="1472" t="s">
        <v>1111</v>
      </c>
      <c r="G45" s="1472"/>
      <c r="H45" s="1472" t="s">
        <v>1545</v>
      </c>
      <c r="I45" s="1472"/>
      <c r="J45" s="1607">
        <f t="shared" si="0"/>
        <v>148</v>
      </c>
      <c r="K45" s="1607"/>
      <c r="L45" s="1107"/>
      <c r="M45" s="1107"/>
      <c r="N45" s="1107"/>
      <c r="O45" s="233"/>
    </row>
    <row r="46" spans="1:15" ht="16.5">
      <c r="A46" s="1661" t="s">
        <v>911</v>
      </c>
      <c r="B46" s="1661"/>
      <c r="C46" s="1661"/>
      <c r="D46" s="1661"/>
      <c r="E46" s="1661"/>
      <c r="F46" s="1472" t="s">
        <v>908</v>
      </c>
      <c r="G46" s="1472"/>
      <c r="H46" s="1472" t="s">
        <v>908</v>
      </c>
      <c r="I46" s="1472"/>
      <c r="J46" s="1607">
        <f t="shared" si="0"/>
        <v>0</v>
      </c>
      <c r="K46" s="1607"/>
      <c r="L46" s="1107"/>
      <c r="M46" s="1107"/>
      <c r="N46" s="1107"/>
      <c r="O46" s="233"/>
    </row>
    <row r="47" spans="1:15" ht="16.5">
      <c r="A47" s="1660" t="s">
        <v>912</v>
      </c>
      <c r="B47" s="1660"/>
      <c r="C47" s="1660"/>
      <c r="D47" s="1660"/>
      <c r="E47" s="1660"/>
      <c r="F47" s="1105" t="s">
        <v>889</v>
      </c>
      <c r="G47" s="1105"/>
      <c r="H47" s="1105" t="s">
        <v>889</v>
      </c>
      <c r="I47" s="1105"/>
      <c r="J47" s="1607" t="s">
        <v>889</v>
      </c>
      <c r="K47" s="1607"/>
      <c r="L47" s="1107"/>
      <c r="M47" s="1107"/>
      <c r="N47" s="1107"/>
      <c r="O47" s="233"/>
    </row>
    <row r="48" spans="1:15" ht="16.5">
      <c r="A48" s="1661" t="s">
        <v>913</v>
      </c>
      <c r="B48" s="1661"/>
      <c r="C48" s="1661"/>
      <c r="D48" s="1661"/>
      <c r="E48" s="1661"/>
      <c r="F48" s="1472" t="s">
        <v>908</v>
      </c>
      <c r="G48" s="1472"/>
      <c r="H48" s="1472" t="s">
        <v>908</v>
      </c>
      <c r="I48" s="1472"/>
      <c r="J48" s="1607">
        <f>F48+H48</f>
        <v>0</v>
      </c>
      <c r="K48" s="1607"/>
      <c r="L48" s="1107"/>
      <c r="M48" s="1107"/>
      <c r="N48" s="1107"/>
      <c r="O48" s="233"/>
    </row>
    <row r="49" spans="1:17" ht="16.5">
      <c r="A49" s="1662" t="s">
        <v>1546</v>
      </c>
      <c r="B49" s="1661"/>
      <c r="C49" s="1661"/>
      <c r="D49" s="1661"/>
      <c r="E49" s="1661"/>
      <c r="F49" s="1472" t="s">
        <v>915</v>
      </c>
      <c r="G49" s="1472"/>
      <c r="H49" s="1472" t="s">
        <v>915</v>
      </c>
      <c r="I49" s="1472"/>
      <c r="J49" s="1605">
        <f>F49+H49</f>
        <v>0</v>
      </c>
      <c r="K49" s="1605"/>
      <c r="L49" s="1107"/>
      <c r="M49" s="1107"/>
      <c r="N49" s="1107"/>
      <c r="O49" s="233"/>
      <c r="P49" s="1107"/>
      <c r="Q49" s="1107"/>
    </row>
    <row r="50" spans="1:17" ht="16.5">
      <c r="A50" s="1469" t="s">
        <v>916</v>
      </c>
      <c r="B50" s="1469"/>
      <c r="C50" s="1469"/>
      <c r="D50" s="1469"/>
      <c r="E50" s="1469"/>
      <c r="F50" s="1609">
        <v>3936.65</v>
      </c>
      <c r="G50" s="1558"/>
      <c r="H50" s="1558" t="s">
        <v>1547</v>
      </c>
      <c r="I50" s="1558"/>
      <c r="J50" s="1610">
        <f>F50+H50</f>
        <v>10326.65</v>
      </c>
      <c r="K50" s="1610"/>
      <c r="L50" s="1107"/>
      <c r="M50" s="1107"/>
      <c r="N50" s="1107"/>
      <c r="O50" s="233"/>
      <c r="P50" s="1107"/>
      <c r="Q50" s="1107"/>
    </row>
    <row r="51" spans="1:17">
      <c r="A51" s="1111"/>
      <c r="B51" s="1111"/>
      <c r="C51" s="1111"/>
      <c r="D51" s="1111"/>
      <c r="E51" s="1111"/>
      <c r="F51" s="563"/>
      <c r="G51" s="563"/>
      <c r="H51" s="563"/>
      <c r="I51" s="563"/>
      <c r="J51" s="563"/>
      <c r="K51" s="563"/>
      <c r="L51" s="1107"/>
      <c r="M51" s="1107"/>
      <c r="N51" s="1107"/>
      <c r="O51" s="233"/>
      <c r="P51" s="1107"/>
      <c r="Q51" s="1107"/>
    </row>
    <row r="52" spans="1:17" ht="18" customHeight="1">
      <c r="A52" s="564"/>
      <c r="B52" s="1015"/>
      <c r="C52" s="1015"/>
      <c r="D52" s="1015"/>
      <c r="E52" s="1015"/>
      <c r="F52" s="1016"/>
      <c r="G52" s="1016"/>
      <c r="H52" s="1016"/>
      <c r="I52" s="1015"/>
      <c r="J52" s="1015"/>
      <c r="K52" s="1015"/>
      <c r="L52" s="1107"/>
      <c r="M52" s="1107"/>
      <c r="N52" s="1107"/>
      <c r="O52" s="233"/>
      <c r="P52" s="1107"/>
      <c r="Q52" s="1107"/>
    </row>
    <row r="53" spans="1:17" ht="16.5">
      <c r="A53" s="1458" t="s">
        <v>920</v>
      </c>
      <c r="B53" s="1458"/>
      <c r="C53" s="1458"/>
      <c r="D53" s="1458"/>
      <c r="E53" s="1458"/>
      <c r="F53" s="1458"/>
      <c r="G53" s="1458"/>
      <c r="H53" s="1458"/>
      <c r="I53" s="1458"/>
      <c r="J53" s="1458"/>
      <c r="K53" s="1458"/>
      <c r="L53" s="1107"/>
      <c r="M53" s="1107"/>
      <c r="N53" s="1107"/>
      <c r="O53" s="233"/>
      <c r="P53" s="1107"/>
      <c r="Q53" s="1113"/>
    </row>
    <row r="54" spans="1:17" ht="15" customHeight="1">
      <c r="A54" s="575"/>
      <c r="B54" s="575"/>
      <c r="C54" s="575"/>
      <c r="D54" s="575"/>
      <c r="E54" s="575"/>
      <c r="F54" s="1606" t="s">
        <v>1548</v>
      </c>
      <c r="G54" s="1606"/>
      <c r="H54" s="1606"/>
      <c r="I54" s="1606" t="s">
        <v>1540</v>
      </c>
      <c r="J54" s="1606"/>
      <c r="K54" s="1606"/>
      <c r="L54" s="1107"/>
      <c r="M54" s="562"/>
      <c r="N54" s="562"/>
      <c r="O54" s="233"/>
      <c r="P54" s="1107"/>
      <c r="Q54" s="1107"/>
    </row>
    <row r="55" spans="1:17" ht="20.25" customHeight="1">
      <c r="A55" s="1111" t="s">
        <v>924</v>
      </c>
      <c r="B55" s="1608" t="s">
        <v>925</v>
      </c>
      <c r="C55" s="1471"/>
      <c r="D55" s="1471"/>
      <c r="E55" s="1471"/>
      <c r="F55" s="1466" t="s">
        <v>475</v>
      </c>
      <c r="G55" s="1661"/>
      <c r="H55" s="1661"/>
      <c r="I55" s="1466" t="s">
        <v>475</v>
      </c>
      <c r="J55" s="1661"/>
      <c r="K55" s="1661"/>
      <c r="L55" s="1107"/>
      <c r="M55" s="1107"/>
      <c r="N55" s="1107"/>
      <c r="O55" s="233"/>
      <c r="P55" s="1107"/>
      <c r="Q55" s="1107"/>
    </row>
    <row r="56" spans="1:17" ht="20.25" customHeight="1">
      <c r="A56" s="1111" t="s">
        <v>926</v>
      </c>
      <c r="B56" s="1608" t="s">
        <v>927</v>
      </c>
      <c r="C56" s="1471"/>
      <c r="D56" s="1471"/>
      <c r="E56" s="1471"/>
      <c r="F56" s="1466" t="s">
        <v>271</v>
      </c>
      <c r="G56" s="1661"/>
      <c r="H56" s="1661"/>
      <c r="I56" s="1466" t="s">
        <v>271</v>
      </c>
      <c r="J56" s="1661"/>
      <c r="K56" s="1661"/>
      <c r="L56" s="1107"/>
      <c r="M56" s="1107"/>
      <c r="N56" s="1107"/>
      <c r="O56" s="233"/>
      <c r="P56" s="1107"/>
      <c r="Q56" s="1107"/>
    </row>
    <row r="57" spans="1:17" ht="64.5" customHeight="1">
      <c r="A57" s="1111" t="s">
        <v>928</v>
      </c>
      <c r="B57" s="1608" t="s">
        <v>1113</v>
      </c>
      <c r="C57" s="1471"/>
      <c r="D57" s="1471"/>
      <c r="E57" s="1471"/>
      <c r="F57" s="1466" t="s">
        <v>475</v>
      </c>
      <c r="G57" s="1661"/>
      <c r="H57" s="1661"/>
      <c r="I57" s="1466" t="s">
        <v>475</v>
      </c>
      <c r="J57" s="1661"/>
      <c r="K57" s="1661"/>
      <c r="L57" s="1107"/>
      <c r="M57" s="1107"/>
      <c r="N57" s="1107"/>
      <c r="O57" s="233"/>
      <c r="P57" s="1107"/>
      <c r="Q57" s="1107"/>
    </row>
    <row r="58" spans="1:17" ht="20.25" customHeight="1">
      <c r="A58" s="1111" t="s">
        <v>930</v>
      </c>
      <c r="B58" s="1608" t="s">
        <v>931</v>
      </c>
      <c r="C58" s="1471"/>
      <c r="D58" s="1471"/>
      <c r="E58" s="1471"/>
      <c r="F58" s="1466" t="s">
        <v>932</v>
      </c>
      <c r="G58" s="1661"/>
      <c r="H58" s="1661"/>
      <c r="I58" s="1466" t="s">
        <v>932</v>
      </c>
      <c r="J58" s="1661"/>
      <c r="K58" s="1661"/>
      <c r="L58" s="1107"/>
      <c r="M58" s="1107"/>
      <c r="N58" s="1107"/>
      <c r="O58" s="233"/>
      <c r="P58" s="1107"/>
      <c r="Q58" s="1107"/>
    </row>
    <row r="59" spans="1:17" ht="20.25" customHeight="1">
      <c r="A59" s="1111" t="s">
        <v>933</v>
      </c>
      <c r="B59" s="1608" t="s">
        <v>934</v>
      </c>
      <c r="C59" s="1471"/>
      <c r="D59" s="1471"/>
      <c r="E59" s="1471"/>
      <c r="F59" s="1466" t="s">
        <v>889</v>
      </c>
      <c r="G59" s="1661"/>
      <c r="H59" s="1661"/>
      <c r="I59" s="1661"/>
      <c r="J59" s="1661"/>
      <c r="K59" s="1661"/>
      <c r="L59" s="1107"/>
      <c r="M59" s="1107"/>
      <c r="N59" s="1107"/>
      <c r="O59" s="233"/>
      <c r="P59" s="1107"/>
      <c r="Q59" s="1107"/>
    </row>
    <row r="60" spans="1:17" ht="20.25" customHeight="1">
      <c r="A60" s="1111" t="s">
        <v>889</v>
      </c>
      <c r="B60" s="1611" t="s">
        <v>1549</v>
      </c>
      <c r="C60" s="1471"/>
      <c r="D60" s="1471"/>
      <c r="E60" s="1471"/>
      <c r="F60" s="1466" t="s">
        <v>1107</v>
      </c>
      <c r="G60" s="1661"/>
      <c r="H60" s="1661"/>
      <c r="I60" s="1661"/>
      <c r="J60" s="1661"/>
      <c r="K60" s="1661"/>
      <c r="L60" s="1107"/>
      <c r="M60" s="1107"/>
      <c r="N60" s="1107"/>
      <c r="O60" s="233"/>
      <c r="P60" s="1107"/>
      <c r="Q60" s="1107"/>
    </row>
    <row r="61" spans="1:17" ht="20.25" customHeight="1">
      <c r="A61" s="1111" t="s">
        <v>889</v>
      </c>
      <c r="B61" s="1611" t="s">
        <v>1550</v>
      </c>
      <c r="C61" s="1471"/>
      <c r="D61" s="1471"/>
      <c r="E61" s="1471"/>
      <c r="F61" s="1466" t="s">
        <v>1542</v>
      </c>
      <c r="G61" s="1661"/>
      <c r="H61" s="1661"/>
      <c r="I61" s="1661"/>
      <c r="J61" s="1661"/>
      <c r="K61" s="1661"/>
      <c r="L61" s="1107"/>
      <c r="M61" s="1107"/>
      <c r="N61" s="1107"/>
      <c r="O61" s="233"/>
      <c r="P61" s="1107"/>
      <c r="Q61" s="1107"/>
    </row>
    <row r="62" spans="1:17" ht="20.25" customHeight="1">
      <c r="A62" s="1111" t="s">
        <v>889</v>
      </c>
      <c r="B62" s="1611" t="s">
        <v>1551</v>
      </c>
      <c r="C62" s="1471"/>
      <c r="D62" s="1471"/>
      <c r="E62" s="1471"/>
      <c r="F62" s="1466" t="s">
        <v>898</v>
      </c>
      <c r="G62" s="1661"/>
      <c r="H62" s="1661"/>
      <c r="I62" s="1661"/>
      <c r="J62" s="1661"/>
      <c r="K62" s="1661"/>
      <c r="L62" s="1107"/>
      <c r="M62" s="1107"/>
      <c r="N62" s="1107"/>
      <c r="O62" s="233"/>
      <c r="P62" s="1107"/>
      <c r="Q62" s="1107"/>
    </row>
    <row r="63" spans="1:17" ht="20.25" customHeight="1">
      <c r="A63" s="1111" t="s">
        <v>889</v>
      </c>
      <c r="B63" s="1611" t="s">
        <v>1552</v>
      </c>
      <c r="C63" s="1471"/>
      <c r="D63" s="1471"/>
      <c r="E63" s="1471"/>
      <c r="F63" s="1466" t="s">
        <v>1109</v>
      </c>
      <c r="G63" s="1661"/>
      <c r="H63" s="1661"/>
      <c r="I63" s="1661"/>
      <c r="J63" s="1661"/>
      <c r="K63" s="1661"/>
      <c r="L63" s="1107"/>
      <c r="M63" s="1107"/>
      <c r="N63" s="1107"/>
      <c r="O63" s="233"/>
      <c r="P63" s="1107"/>
      <c r="Q63" s="1107"/>
    </row>
    <row r="64" spans="1:17" ht="20.25" customHeight="1">
      <c r="A64" s="1111" t="s">
        <v>889</v>
      </c>
      <c r="B64" s="1611" t="s">
        <v>1553</v>
      </c>
      <c r="C64" s="1471"/>
      <c r="D64" s="1471"/>
      <c r="E64" s="1471"/>
      <c r="F64" s="1466" t="s">
        <v>1543</v>
      </c>
      <c r="G64" s="1661"/>
      <c r="H64" s="1661"/>
      <c r="I64" s="1661"/>
      <c r="J64" s="1661"/>
      <c r="K64" s="1661"/>
      <c r="L64" s="1107"/>
      <c r="M64" s="1107"/>
      <c r="N64" s="1107"/>
      <c r="O64" s="233"/>
      <c r="P64" s="1107"/>
      <c r="Q64" s="1107"/>
    </row>
    <row r="65" spans="1:15" ht="20.25" customHeight="1">
      <c r="A65" s="1111" t="s">
        <v>889</v>
      </c>
      <c r="B65" s="1611" t="s">
        <v>1554</v>
      </c>
      <c r="C65" s="1471"/>
      <c r="D65" s="1471"/>
      <c r="E65" s="1471"/>
      <c r="F65" s="1466" t="s">
        <v>900</v>
      </c>
      <c r="G65" s="1661"/>
      <c r="H65" s="1661"/>
      <c r="I65" s="1661"/>
      <c r="J65" s="1661"/>
      <c r="K65" s="1661"/>
      <c r="L65" s="1107"/>
      <c r="M65" s="1107"/>
      <c r="N65" s="1107"/>
      <c r="O65" s="233"/>
    </row>
    <row r="66" spans="1:15" ht="20.25" customHeight="1">
      <c r="A66" s="1111" t="s">
        <v>889</v>
      </c>
      <c r="B66" s="1611" t="s">
        <v>1555</v>
      </c>
      <c r="C66" s="1471"/>
      <c r="D66" s="1471"/>
      <c r="E66" s="1471"/>
      <c r="F66" s="1466" t="s">
        <v>1110</v>
      </c>
      <c r="G66" s="1661"/>
      <c r="H66" s="1661"/>
      <c r="I66" s="1661"/>
      <c r="J66" s="1661"/>
      <c r="K66" s="1661"/>
      <c r="L66" s="1107"/>
      <c r="M66" s="1107"/>
      <c r="N66" s="1107"/>
      <c r="O66" s="233"/>
    </row>
    <row r="67" spans="1:15" ht="20.25" customHeight="1">
      <c r="A67" s="1111" t="s">
        <v>889</v>
      </c>
      <c r="B67" s="1611" t="s">
        <v>1556</v>
      </c>
      <c r="C67" s="1471"/>
      <c r="D67" s="1471"/>
      <c r="E67" s="1471"/>
      <c r="F67" s="1466" t="s">
        <v>1544</v>
      </c>
      <c r="G67" s="1661"/>
      <c r="H67" s="1661"/>
      <c r="I67" s="1661"/>
      <c r="J67" s="1661"/>
      <c r="K67" s="1661"/>
      <c r="L67" s="1107"/>
      <c r="M67" s="1107"/>
      <c r="N67" s="1107"/>
      <c r="O67" s="233"/>
    </row>
    <row r="68" spans="1:15" ht="20.25" customHeight="1">
      <c r="A68" s="1111" t="s">
        <v>889</v>
      </c>
      <c r="B68" s="1611" t="s">
        <v>937</v>
      </c>
      <c r="C68" s="1471"/>
      <c r="D68" s="1471"/>
      <c r="E68" s="1471"/>
      <c r="F68" s="1466" t="s">
        <v>904</v>
      </c>
      <c r="G68" s="1661"/>
      <c r="H68" s="1661"/>
      <c r="I68" s="1661"/>
      <c r="J68" s="1661"/>
      <c r="K68" s="1661"/>
      <c r="L68" s="1107"/>
      <c r="M68" s="1107"/>
      <c r="N68" s="1107"/>
      <c r="O68" s="233"/>
    </row>
    <row r="69" spans="1:15" ht="20.25" customHeight="1">
      <c r="A69" s="1111" t="s">
        <v>889</v>
      </c>
      <c r="B69" s="1611" t="s">
        <v>938</v>
      </c>
      <c r="C69" s="1471"/>
      <c r="D69" s="1471"/>
      <c r="E69" s="1471"/>
      <c r="F69" s="1466" t="s">
        <v>1110</v>
      </c>
      <c r="G69" s="1661"/>
      <c r="H69" s="1661"/>
      <c r="I69" s="1466" t="s">
        <v>904</v>
      </c>
      <c r="J69" s="1661"/>
      <c r="K69" s="1661"/>
      <c r="L69" s="1107"/>
      <c r="M69" s="1107"/>
      <c r="N69" s="1107"/>
      <c r="O69" s="233"/>
    </row>
    <row r="70" spans="1:15" ht="20.25" customHeight="1">
      <c r="A70" s="1111" t="s">
        <v>889</v>
      </c>
      <c r="B70" s="1611" t="s">
        <v>939</v>
      </c>
      <c r="C70" s="1471"/>
      <c r="D70" s="1471"/>
      <c r="E70" s="1471"/>
      <c r="F70" s="1466" t="s">
        <v>915</v>
      </c>
      <c r="G70" s="1661"/>
      <c r="H70" s="1661"/>
      <c r="I70" s="1466" t="s">
        <v>915</v>
      </c>
      <c r="J70" s="1661"/>
      <c r="K70" s="1661"/>
      <c r="L70" s="1107"/>
      <c r="M70" s="1107"/>
      <c r="N70" s="1107"/>
      <c r="O70" s="233"/>
    </row>
    <row r="71" spans="1:15" ht="20.25" customHeight="1">
      <c r="A71" s="1111" t="s">
        <v>940</v>
      </c>
      <c r="B71" s="1608" t="s">
        <v>941</v>
      </c>
      <c r="C71" s="1471"/>
      <c r="D71" s="1471"/>
      <c r="E71" s="1471"/>
      <c r="F71" s="1466" t="s">
        <v>942</v>
      </c>
      <c r="G71" s="1661"/>
      <c r="H71" s="1661"/>
      <c r="I71" s="1466" t="s">
        <v>942</v>
      </c>
      <c r="J71" s="1661"/>
      <c r="K71" s="1661"/>
      <c r="L71" s="1107"/>
      <c r="M71" s="1107"/>
      <c r="N71" s="1107"/>
      <c r="O71" s="233"/>
    </row>
    <row r="72" spans="1:15" ht="20.25" customHeight="1">
      <c r="A72" s="1111" t="s">
        <v>943</v>
      </c>
      <c r="B72" s="1608" t="s">
        <v>944</v>
      </c>
      <c r="C72" s="1471"/>
      <c r="D72" s="1471"/>
      <c r="E72" s="1471"/>
      <c r="F72" s="1466" t="s">
        <v>945</v>
      </c>
      <c r="G72" s="1661"/>
      <c r="H72" s="1661"/>
      <c r="I72" s="1466" t="s">
        <v>945</v>
      </c>
      <c r="J72" s="1661"/>
      <c r="K72" s="1661"/>
      <c r="L72" s="1107"/>
      <c r="M72" s="1107"/>
      <c r="N72" s="1107"/>
      <c r="O72" s="233"/>
    </row>
    <row r="73" spans="1:15" ht="20.25" customHeight="1">
      <c r="A73" s="1111" t="s">
        <v>946</v>
      </c>
      <c r="B73" s="1608" t="s">
        <v>947</v>
      </c>
      <c r="C73" s="1471"/>
      <c r="D73" s="1471"/>
      <c r="E73" s="1471"/>
      <c r="F73" s="1466" t="s">
        <v>475</v>
      </c>
      <c r="G73" s="1661"/>
      <c r="H73" s="1661"/>
      <c r="I73" s="1466" t="s">
        <v>475</v>
      </c>
      <c r="J73" s="1661"/>
      <c r="K73" s="1661"/>
      <c r="L73" s="1107"/>
      <c r="M73" s="1107"/>
      <c r="N73" s="1107"/>
      <c r="O73" s="233"/>
    </row>
    <row r="74" spans="1:15" ht="20.25" customHeight="1">
      <c r="A74" s="1111" t="s">
        <v>889</v>
      </c>
      <c r="B74" s="1611" t="s">
        <v>948</v>
      </c>
      <c r="C74" s="1471"/>
      <c r="D74" s="1471"/>
      <c r="E74" s="1471"/>
      <c r="F74" s="1466" t="s">
        <v>949</v>
      </c>
      <c r="G74" s="1661"/>
      <c r="H74" s="1661"/>
      <c r="I74" s="1466" t="s">
        <v>949</v>
      </c>
      <c r="J74" s="1661"/>
      <c r="K74" s="1661"/>
      <c r="L74" s="1107"/>
      <c r="M74" s="1107"/>
      <c r="N74" s="1107"/>
      <c r="O74" s="233"/>
    </row>
    <row r="75" spans="1:15" ht="20.25" customHeight="1">
      <c r="A75" s="1111" t="s">
        <v>950</v>
      </c>
      <c r="B75" s="1608" t="s">
        <v>951</v>
      </c>
      <c r="C75" s="1471"/>
      <c r="D75" s="1471"/>
      <c r="E75" s="1471"/>
      <c r="F75" s="1466" t="s">
        <v>952</v>
      </c>
      <c r="G75" s="1661"/>
      <c r="H75" s="1661"/>
      <c r="I75" s="1466" t="s">
        <v>952</v>
      </c>
      <c r="J75" s="1661"/>
      <c r="K75" s="1661"/>
      <c r="L75" s="1107"/>
      <c r="M75" s="1107"/>
      <c r="N75" s="1107"/>
      <c r="O75" s="233"/>
    </row>
    <row r="76" spans="1:15" ht="20.25" customHeight="1">
      <c r="A76" s="1111" t="s">
        <v>953</v>
      </c>
      <c r="B76" s="1608" t="s">
        <v>954</v>
      </c>
      <c r="C76" s="1471"/>
      <c r="D76" s="1471"/>
      <c r="E76" s="1471"/>
      <c r="F76" s="1466" t="s">
        <v>475</v>
      </c>
      <c r="G76" s="1661"/>
      <c r="H76" s="1661"/>
      <c r="I76" s="1466" t="s">
        <v>475</v>
      </c>
      <c r="J76" s="1661"/>
      <c r="K76" s="1661"/>
      <c r="L76" s="1107"/>
      <c r="M76" s="1107"/>
      <c r="N76" s="1107"/>
      <c r="O76" s="233"/>
    </row>
    <row r="77" spans="1:15" ht="20.25" customHeight="1">
      <c r="A77" s="1111" t="s">
        <v>955</v>
      </c>
      <c r="B77" s="1608" t="s">
        <v>889</v>
      </c>
      <c r="C77" s="1471"/>
      <c r="D77" s="1471"/>
      <c r="E77" s="1471"/>
      <c r="F77" s="1466" t="s">
        <v>956</v>
      </c>
      <c r="G77" s="1661"/>
      <c r="H77" s="1661"/>
      <c r="I77" s="1466" t="s">
        <v>956</v>
      </c>
      <c r="J77" s="1661"/>
      <c r="K77" s="1661"/>
      <c r="L77" s="1107"/>
      <c r="M77" s="1107"/>
      <c r="N77" s="1107"/>
      <c r="O77" s="233"/>
    </row>
    <row r="78" spans="1:15" ht="14.25" customHeight="1">
      <c r="A78" s="1107"/>
      <c r="B78" s="1107"/>
      <c r="C78" s="1107"/>
      <c r="D78" s="1107"/>
      <c r="E78" s="1107"/>
      <c r="F78" s="1107"/>
      <c r="G78" s="1107"/>
      <c r="H78" s="1107"/>
      <c r="I78" s="1107"/>
      <c r="J78" s="1107"/>
      <c r="K78" s="1107"/>
      <c r="L78" s="1107"/>
      <c r="M78" s="1107"/>
      <c r="N78" s="1107"/>
      <c r="O78" s="233"/>
    </row>
    <row r="79" spans="1:15" ht="14.25" customHeight="1">
      <c r="A79" s="1107"/>
      <c r="B79" s="1107"/>
      <c r="C79" s="1107"/>
      <c r="D79" s="1107"/>
      <c r="E79" s="1107"/>
      <c r="F79" s="1107"/>
      <c r="G79" s="1107"/>
      <c r="H79" s="1107"/>
      <c r="I79" s="1107"/>
      <c r="J79" s="1107"/>
      <c r="K79" s="1107"/>
      <c r="L79" s="1107"/>
      <c r="M79" s="1107"/>
      <c r="N79" s="1107"/>
      <c r="O79" s="233"/>
    </row>
    <row r="80" spans="1:15" ht="14.25" customHeight="1">
      <c r="A80" s="1107"/>
      <c r="B80" s="1107"/>
      <c r="C80" s="1107"/>
      <c r="D80" s="1107"/>
      <c r="E80" s="1107"/>
      <c r="F80" s="1107"/>
      <c r="G80" s="1107"/>
      <c r="H80" s="1107"/>
      <c r="I80" s="1107"/>
      <c r="J80" s="1107"/>
      <c r="K80" s="1107"/>
      <c r="L80" s="1107"/>
      <c r="M80" s="1107"/>
      <c r="N80" s="1107"/>
      <c r="O80" s="233"/>
    </row>
    <row r="81" spans="1:19" ht="14.25" customHeight="1">
      <c r="A81" s="1107"/>
      <c r="B81" s="1107"/>
      <c r="C81" s="1107"/>
      <c r="D81" s="1107"/>
      <c r="E81" s="1107"/>
      <c r="F81" s="1107"/>
      <c r="G81" s="1107"/>
      <c r="H81" s="1107"/>
      <c r="I81" s="1107"/>
      <c r="J81" s="1107"/>
      <c r="K81" s="1107"/>
      <c r="L81" s="1107"/>
      <c r="M81" s="1107"/>
      <c r="N81" s="1107"/>
      <c r="O81" s="233"/>
      <c r="P81" s="1107"/>
      <c r="Q81" s="1107"/>
      <c r="R81" s="1107"/>
      <c r="S81" s="1107"/>
    </row>
    <row r="82" spans="1:19" ht="14.25" customHeight="1">
      <c r="A82" s="1107"/>
      <c r="B82" s="1107"/>
      <c r="C82" s="1107"/>
      <c r="D82" s="1107"/>
      <c r="E82" s="1107"/>
      <c r="F82" s="1107"/>
      <c r="G82" s="1107"/>
      <c r="H82" s="1107"/>
      <c r="I82" s="1107"/>
      <c r="J82" s="1107"/>
      <c r="K82" s="1107"/>
      <c r="L82" s="1107"/>
      <c r="M82" s="1107"/>
      <c r="N82" s="1107"/>
      <c r="O82" s="233"/>
      <c r="P82" s="1107"/>
      <c r="Q82" s="1107"/>
      <c r="R82" s="1107"/>
      <c r="S82" s="1107"/>
    </row>
    <row r="83" spans="1:19" ht="14.25" customHeight="1">
      <c r="A83" s="1107"/>
      <c r="B83" s="1107"/>
      <c r="C83" s="1107"/>
      <c r="D83" s="1107"/>
      <c r="E83" s="1107"/>
      <c r="F83" s="1107"/>
      <c r="G83" s="1107"/>
      <c r="H83" s="1107"/>
      <c r="I83" s="1107"/>
      <c r="J83" s="1107"/>
      <c r="K83" s="1107"/>
      <c r="L83" s="1107"/>
      <c r="M83" s="1107"/>
      <c r="N83" s="1107"/>
      <c r="O83" s="233"/>
      <c r="P83" s="1107"/>
      <c r="Q83" s="1107"/>
      <c r="R83" s="1107"/>
      <c r="S83" s="1107"/>
    </row>
    <row r="84" spans="1:19" ht="15" customHeight="1">
      <c r="A84" s="1458" t="s">
        <v>1557</v>
      </c>
      <c r="B84" s="1458"/>
      <c r="C84" s="1458"/>
      <c r="D84" s="1458"/>
      <c r="E84" s="1458"/>
      <c r="F84" s="1458"/>
      <c r="G84" s="1458"/>
      <c r="H84" s="1458"/>
      <c r="I84" s="1458"/>
      <c r="J84" s="1458"/>
      <c r="K84" s="1458"/>
      <c r="L84" s="1107"/>
      <c r="M84" s="1107"/>
      <c r="N84" s="1107"/>
      <c r="O84" s="233"/>
      <c r="P84" s="1107"/>
      <c r="Q84" s="1107"/>
      <c r="R84" s="1107"/>
      <c r="S84" s="1107"/>
    </row>
    <row r="85" spans="1:19" ht="15" customHeight="1">
      <c r="A85" s="1107"/>
      <c r="B85" s="1107"/>
      <c r="C85" s="1107"/>
      <c r="D85" s="1107"/>
      <c r="E85" s="1107"/>
      <c r="F85" s="1612" t="s">
        <v>1105</v>
      </c>
      <c r="G85" s="1606"/>
      <c r="H85" s="1606"/>
      <c r="I85" s="1606" t="s">
        <v>1540</v>
      </c>
      <c r="J85" s="1606"/>
      <c r="K85" s="1606"/>
      <c r="L85" s="1107"/>
      <c r="M85" s="1107"/>
      <c r="N85" s="1107"/>
      <c r="O85" s="233"/>
      <c r="P85" s="1107"/>
      <c r="Q85" s="1107"/>
      <c r="R85" s="1107"/>
      <c r="S85" s="1107"/>
    </row>
    <row r="86" spans="1:19" ht="15" customHeight="1">
      <c r="A86" s="1483" t="s">
        <v>958</v>
      </c>
      <c r="B86" s="1483"/>
      <c r="C86" s="1483"/>
      <c r="D86" s="1483"/>
      <c r="E86" s="1483"/>
      <c r="F86" s="1479" t="s">
        <v>1558</v>
      </c>
      <c r="G86" s="1479"/>
      <c r="H86" s="1479"/>
      <c r="I86" s="1479" t="s">
        <v>1558</v>
      </c>
      <c r="J86" s="1479"/>
      <c r="K86" s="1479"/>
      <c r="L86" s="570"/>
      <c r="M86" s="1107"/>
      <c r="N86" s="1107"/>
      <c r="O86" s="233"/>
      <c r="P86" s="1107"/>
      <c r="Q86" s="1107"/>
      <c r="R86" s="1107"/>
      <c r="S86" s="1107"/>
    </row>
    <row r="87" spans="1:19" ht="15" customHeight="1">
      <c r="A87" s="1483" t="s">
        <v>960</v>
      </c>
      <c r="B87" s="1483"/>
      <c r="C87" s="1483"/>
      <c r="D87" s="1483"/>
      <c r="E87" s="1483"/>
      <c r="F87" s="1558" t="s">
        <v>1115</v>
      </c>
      <c r="G87" s="1558"/>
      <c r="H87" s="1558"/>
      <c r="I87" s="1479" t="s">
        <v>1559</v>
      </c>
      <c r="J87" s="1479"/>
      <c r="K87" s="1479"/>
      <c r="L87" s="570"/>
      <c r="M87" s="1107"/>
      <c r="N87" s="1107"/>
      <c r="O87" s="233"/>
      <c r="P87" s="1107"/>
      <c r="Q87" s="1558"/>
      <c r="R87" s="1558"/>
      <c r="S87" s="1558"/>
    </row>
    <row r="88" spans="1:19" ht="15" customHeight="1">
      <c r="A88" s="1483" t="s">
        <v>962</v>
      </c>
      <c r="B88" s="1483"/>
      <c r="C88" s="1483"/>
      <c r="D88" s="1483"/>
      <c r="E88" s="1483"/>
      <c r="F88" s="1558" t="s">
        <v>963</v>
      </c>
      <c r="G88" s="1558"/>
      <c r="H88" s="1558"/>
      <c r="I88" s="1479" t="s">
        <v>963</v>
      </c>
      <c r="J88" s="1479"/>
      <c r="K88" s="1479"/>
      <c r="L88" s="1113"/>
      <c r="M88" s="1107"/>
      <c r="N88" s="1107"/>
      <c r="O88" s="233"/>
      <c r="P88" s="1107"/>
      <c r="Q88" s="1558"/>
      <c r="R88" s="1558"/>
      <c r="S88" s="1558"/>
    </row>
    <row r="89" spans="1:19" ht="15" customHeight="1">
      <c r="A89" s="1483" t="s">
        <v>964</v>
      </c>
      <c r="B89" s="1483"/>
      <c r="C89" s="1483"/>
      <c r="D89" s="1483"/>
      <c r="E89" s="1483"/>
      <c r="F89" s="1558" t="s">
        <v>924</v>
      </c>
      <c r="G89" s="1558"/>
      <c r="H89" s="1558"/>
      <c r="I89" s="1479" t="s">
        <v>924</v>
      </c>
      <c r="J89" s="1479"/>
      <c r="K89" s="1479"/>
      <c r="L89" s="570"/>
      <c r="M89" s="1107"/>
      <c r="N89" s="1107"/>
      <c r="O89" s="233"/>
      <c r="P89" s="1107"/>
      <c r="Q89" s="1558"/>
      <c r="R89" s="1558"/>
      <c r="S89" s="1558"/>
    </row>
    <row r="90" spans="1:19" ht="15" customHeight="1">
      <c r="A90" s="1483" t="s">
        <v>965</v>
      </c>
      <c r="B90" s="1483"/>
      <c r="C90" s="1483"/>
      <c r="D90" s="1483"/>
      <c r="E90" s="1483"/>
      <c r="F90" s="1558">
        <v>4</v>
      </c>
      <c r="G90" s="1558"/>
      <c r="H90" s="1558"/>
      <c r="I90" s="1479">
        <v>1</v>
      </c>
      <c r="J90" s="1479"/>
      <c r="K90" s="1479"/>
      <c r="L90" s="1107"/>
      <c r="M90" s="1107"/>
      <c r="N90" s="1107"/>
      <c r="O90" s="233"/>
      <c r="P90" s="1107"/>
      <c r="Q90" s="1558"/>
      <c r="R90" s="1558"/>
      <c r="S90" s="1558"/>
    </row>
    <row r="91" spans="1:19" ht="15" customHeight="1">
      <c r="A91" s="1483" t="s">
        <v>966</v>
      </c>
      <c r="B91" s="1483"/>
      <c r="C91" s="1483"/>
      <c r="D91" s="1483"/>
      <c r="E91" s="1483"/>
      <c r="F91" s="1558" t="s">
        <v>930</v>
      </c>
      <c r="G91" s="1558"/>
      <c r="H91" s="1558"/>
      <c r="I91" s="1479">
        <v>1</v>
      </c>
      <c r="J91" s="1479"/>
      <c r="K91" s="1479"/>
      <c r="L91" s="1107"/>
      <c r="M91" s="1107"/>
      <c r="N91" s="1107"/>
      <c r="O91" s="233"/>
      <c r="P91" s="1107"/>
      <c r="Q91" s="1558"/>
      <c r="R91" s="1558"/>
      <c r="S91" s="1558"/>
    </row>
    <row r="92" spans="1:19" ht="15" customHeight="1">
      <c r="A92" s="1483" t="s">
        <v>967</v>
      </c>
      <c r="B92" s="1483"/>
      <c r="C92" s="1483"/>
      <c r="D92" s="1483"/>
      <c r="E92" s="1483"/>
      <c r="F92" s="1558" t="s">
        <v>1116</v>
      </c>
      <c r="G92" s="1558"/>
      <c r="H92" s="1558"/>
      <c r="I92" s="1479">
        <v>654</v>
      </c>
      <c r="J92" s="1479"/>
      <c r="K92" s="1479"/>
      <c r="L92" s="570"/>
      <c r="M92" s="1107"/>
      <c r="N92" s="1107"/>
      <c r="O92" s="233"/>
      <c r="P92" s="1107"/>
      <c r="Q92" s="1558"/>
      <c r="R92" s="1558"/>
      <c r="S92" s="1558"/>
    </row>
    <row r="93" spans="1:19" ht="15" customHeight="1">
      <c r="A93" s="1483" t="s">
        <v>969</v>
      </c>
      <c r="B93" s="1483"/>
      <c r="C93" s="1483"/>
      <c r="D93" s="1483"/>
      <c r="E93" s="1483"/>
      <c r="F93" s="1558" t="s">
        <v>1117</v>
      </c>
      <c r="G93" s="1558"/>
      <c r="H93" s="1558"/>
      <c r="I93" s="1479" t="s">
        <v>1560</v>
      </c>
      <c r="J93" s="1479"/>
      <c r="K93" s="1479"/>
      <c r="L93" s="1107"/>
      <c r="M93" s="1107"/>
      <c r="N93" s="1107"/>
      <c r="O93" s="233"/>
      <c r="P93" s="1107"/>
      <c r="Q93" s="1558"/>
      <c r="R93" s="1558"/>
      <c r="S93" s="1558"/>
    </row>
    <row r="94" spans="1:19" ht="14.25" customHeight="1">
      <c r="A94" s="1107"/>
      <c r="B94" s="1107"/>
      <c r="C94" s="1107"/>
      <c r="D94" s="1107"/>
      <c r="E94" s="1107"/>
      <c r="F94" s="1107"/>
      <c r="G94" s="1107"/>
      <c r="H94" s="1107"/>
      <c r="I94" s="1107"/>
      <c r="J94" s="1107"/>
      <c r="K94" s="1107"/>
      <c r="L94" s="1107"/>
      <c r="M94" s="1107"/>
      <c r="N94" s="1107"/>
      <c r="O94" s="233"/>
      <c r="P94" s="1107"/>
      <c r="Q94" s="1107"/>
      <c r="R94" s="1107"/>
      <c r="S94" s="1107"/>
    </row>
    <row r="95" spans="1:19" ht="18" customHeight="1">
      <c r="A95" s="1458" t="s">
        <v>1561</v>
      </c>
      <c r="B95" s="1458"/>
      <c r="C95" s="1458"/>
      <c r="D95" s="1458"/>
      <c r="E95" s="1458"/>
      <c r="F95" s="1458"/>
      <c r="G95" s="1458"/>
      <c r="H95" s="1458"/>
      <c r="I95" s="1458"/>
      <c r="J95" s="1458"/>
      <c r="K95" s="1458"/>
      <c r="L95" s="1107"/>
      <c r="M95" s="1107"/>
      <c r="N95" s="1107"/>
      <c r="O95" s="233"/>
      <c r="P95" s="1107"/>
      <c r="Q95" s="1107"/>
      <c r="R95" s="1107"/>
      <c r="S95" s="1107"/>
    </row>
    <row r="96" spans="1:19" ht="16.5">
      <c r="A96" s="1558" t="s">
        <v>1119</v>
      </c>
      <c r="B96" s="1558"/>
      <c r="C96" s="1558"/>
      <c r="D96" s="1558"/>
      <c r="E96" s="1558"/>
      <c r="F96" s="1558" t="s">
        <v>271</v>
      </c>
      <c r="G96" s="1558"/>
      <c r="H96" s="1558"/>
      <c r="I96" s="1558"/>
      <c r="J96" s="1558"/>
      <c r="K96" s="1558"/>
      <c r="L96" s="1107"/>
      <c r="M96" s="1107"/>
      <c r="N96" s="1107"/>
      <c r="O96" s="233"/>
      <c r="P96" s="1107"/>
      <c r="Q96" s="1107"/>
      <c r="R96" s="1107"/>
      <c r="S96" s="1107"/>
    </row>
    <row r="97" spans="1:15" ht="16.5">
      <c r="A97" s="1558" t="s">
        <v>1120</v>
      </c>
      <c r="B97" s="1558"/>
      <c r="C97" s="1558"/>
      <c r="D97" s="1558"/>
      <c r="E97" s="1558"/>
      <c r="F97" s="1558">
        <v>9</v>
      </c>
      <c r="G97" s="1558"/>
      <c r="H97" s="1558"/>
      <c r="I97" s="1558"/>
      <c r="J97" s="1558"/>
      <c r="K97" s="1558"/>
      <c r="L97" s="1107"/>
      <c r="M97" s="1107"/>
      <c r="N97" s="1107"/>
      <c r="O97" s="233"/>
    </row>
    <row r="98" spans="1:15" ht="16.5">
      <c r="A98" s="1558" t="s">
        <v>1121</v>
      </c>
      <c r="B98" s="1558"/>
      <c r="C98" s="1558"/>
      <c r="D98" s="1558"/>
      <c r="E98" s="1558"/>
      <c r="F98" s="1558">
        <v>12</v>
      </c>
      <c r="G98" s="1558"/>
      <c r="H98" s="1558"/>
      <c r="I98" s="1558"/>
      <c r="J98" s="1558"/>
      <c r="K98" s="1558"/>
      <c r="L98" s="1107"/>
      <c r="M98" s="1107"/>
      <c r="N98" s="1107"/>
      <c r="O98" s="233"/>
    </row>
    <row r="99" spans="1:15" ht="16.5">
      <c r="A99" s="1558" t="s">
        <v>1562</v>
      </c>
      <c r="B99" s="1558"/>
      <c r="C99" s="1558"/>
      <c r="D99" s="1558"/>
      <c r="E99" s="1558"/>
      <c r="F99" s="1558">
        <v>5</v>
      </c>
      <c r="G99" s="1558"/>
      <c r="H99" s="1558"/>
      <c r="I99" s="1558"/>
      <c r="J99" s="1558"/>
      <c r="K99" s="1558"/>
      <c r="L99" s="1107"/>
      <c r="M99" s="1107"/>
      <c r="N99" s="1107"/>
      <c r="O99" s="233"/>
    </row>
    <row r="100" spans="1:15" ht="16.5">
      <c r="A100" s="1558" t="s">
        <v>1123</v>
      </c>
      <c r="B100" s="1558"/>
      <c r="C100" s="1558"/>
      <c r="D100" s="1558"/>
      <c r="E100" s="1558"/>
      <c r="F100" s="1558">
        <v>4</v>
      </c>
      <c r="G100" s="1558"/>
      <c r="H100" s="1558"/>
      <c r="I100" s="1558"/>
      <c r="J100" s="1558"/>
      <c r="K100" s="1558"/>
      <c r="L100" s="1107"/>
      <c r="M100" s="1107"/>
      <c r="N100" s="1107"/>
      <c r="O100" s="233"/>
    </row>
    <row r="101" spans="1:15" ht="16.5">
      <c r="A101" s="1558" t="s">
        <v>1124</v>
      </c>
      <c r="B101" s="1558"/>
      <c r="C101" s="1558"/>
      <c r="D101" s="1558"/>
      <c r="E101" s="1558"/>
      <c r="F101" s="1558">
        <v>1</v>
      </c>
      <c r="G101" s="1558"/>
      <c r="H101" s="1558"/>
      <c r="I101" s="1558"/>
      <c r="J101" s="1558"/>
      <c r="K101" s="1558"/>
      <c r="L101" s="1107"/>
      <c r="M101" s="1107"/>
      <c r="N101" s="1107"/>
      <c r="O101" s="233"/>
    </row>
    <row r="102" spans="1:15" ht="16.5">
      <c r="A102" s="1558" t="s">
        <v>1563</v>
      </c>
      <c r="B102" s="1558"/>
      <c r="C102" s="1558"/>
      <c r="D102" s="1558"/>
      <c r="E102" s="1558"/>
      <c r="F102" s="1558">
        <v>5</v>
      </c>
      <c r="G102" s="1558"/>
      <c r="H102" s="1558"/>
      <c r="I102" s="1558"/>
      <c r="J102" s="1558"/>
      <c r="K102" s="1558"/>
      <c r="L102" s="1107"/>
      <c r="M102" s="1107"/>
      <c r="N102" s="1107"/>
      <c r="O102" s="233"/>
    </row>
    <row r="103" spans="1:15" ht="16.5">
      <c r="A103" s="1558" t="s">
        <v>1564</v>
      </c>
      <c r="B103" s="1558"/>
      <c r="C103" s="1558"/>
      <c r="D103" s="1558"/>
      <c r="E103" s="1558"/>
      <c r="F103" s="1558">
        <v>4</v>
      </c>
      <c r="G103" s="1558"/>
      <c r="H103" s="1558"/>
      <c r="I103" s="1558"/>
      <c r="J103" s="1558"/>
      <c r="K103" s="1558"/>
      <c r="L103" s="1107"/>
      <c r="M103" s="1107"/>
      <c r="N103" s="1107"/>
      <c r="O103" s="233"/>
    </row>
    <row r="104" spans="1:15" ht="16.5">
      <c r="A104" s="1558" t="s">
        <v>1565</v>
      </c>
      <c r="B104" s="1558"/>
      <c r="C104" s="1558"/>
      <c r="D104" s="1558"/>
      <c r="E104" s="1558"/>
      <c r="F104" s="1558">
        <v>0</v>
      </c>
      <c r="G104" s="1558"/>
      <c r="H104" s="1558"/>
      <c r="I104" s="1558"/>
      <c r="J104" s="1558"/>
      <c r="K104" s="1558"/>
      <c r="L104" s="1107"/>
      <c r="M104" s="1107"/>
      <c r="N104" s="1107"/>
      <c r="O104" s="233"/>
    </row>
    <row r="105" spans="1:15" ht="16.5">
      <c r="A105" s="1558" t="s">
        <v>1566</v>
      </c>
      <c r="B105" s="1558"/>
      <c r="C105" s="1558"/>
      <c r="D105" s="1558"/>
      <c r="E105" s="1558"/>
      <c r="F105" s="1558">
        <v>1</v>
      </c>
      <c r="G105" s="1558"/>
      <c r="H105" s="1558"/>
      <c r="I105" s="1558"/>
      <c r="J105" s="1558"/>
      <c r="K105" s="1558"/>
      <c r="L105" s="1107"/>
      <c r="M105" s="1107"/>
      <c r="N105" s="1107"/>
      <c r="O105" s="233"/>
    </row>
    <row r="106" spans="1:15" ht="15" customHeight="1">
      <c r="A106" s="572"/>
      <c r="B106" s="572"/>
      <c r="C106" s="572"/>
      <c r="D106" s="572"/>
      <c r="E106" s="572"/>
      <c r="F106" s="571"/>
      <c r="G106" s="571"/>
      <c r="H106" s="571"/>
      <c r="I106" s="571"/>
      <c r="J106" s="571"/>
      <c r="K106" s="571"/>
      <c r="L106" s="1107"/>
      <c r="M106" s="1107"/>
      <c r="N106" s="1107"/>
      <c r="O106" s="233"/>
    </row>
    <row r="107" spans="1:15" ht="14.25" customHeight="1">
      <c r="A107" s="1558" t="s">
        <v>1567</v>
      </c>
      <c r="B107" s="1558"/>
      <c r="C107" s="1558"/>
      <c r="D107" s="1558"/>
      <c r="E107" s="1558"/>
      <c r="F107" s="1613">
        <v>3503540.93</v>
      </c>
      <c r="G107" s="1613"/>
      <c r="H107" s="1613"/>
      <c r="I107" s="1613"/>
      <c r="J107" s="1613"/>
      <c r="K107" s="1613"/>
      <c r="L107" s="1107"/>
      <c r="M107" s="1107"/>
      <c r="N107" s="1107"/>
      <c r="O107" s="233"/>
    </row>
    <row r="108" spans="1:15" ht="15" customHeight="1">
      <c r="A108" s="1558" t="s">
        <v>1568</v>
      </c>
      <c r="B108" s="1558"/>
      <c r="C108" s="1558"/>
      <c r="D108" s="1558"/>
      <c r="E108" s="1558"/>
      <c r="F108" s="1614">
        <v>0.8105</v>
      </c>
      <c r="G108" s="1614"/>
      <c r="H108" s="1614"/>
      <c r="I108" s="1614"/>
      <c r="J108" s="1614"/>
      <c r="K108" s="1614"/>
      <c r="L108" s="1107"/>
      <c r="M108" s="1107"/>
      <c r="N108" s="1107"/>
      <c r="O108" s="233"/>
    </row>
    <row r="109" spans="1:15">
      <c r="A109" s="1558" t="s">
        <v>1569</v>
      </c>
      <c r="B109" s="1558"/>
      <c r="C109" s="1558"/>
      <c r="D109" s="1558"/>
      <c r="E109" s="1558"/>
      <c r="F109" s="1613">
        <v>819062.22</v>
      </c>
      <c r="G109" s="1613"/>
      <c r="H109" s="1613"/>
      <c r="I109" s="1613"/>
      <c r="J109" s="1613"/>
      <c r="K109" s="1613"/>
      <c r="L109" s="1107"/>
      <c r="M109" s="1107"/>
      <c r="N109" s="1107"/>
      <c r="O109" s="233"/>
    </row>
    <row r="110" spans="1:15">
      <c r="A110" s="1558" t="s">
        <v>1570</v>
      </c>
      <c r="B110" s="1558"/>
      <c r="C110" s="1558"/>
      <c r="D110" s="1558"/>
      <c r="E110" s="1558"/>
      <c r="F110" s="1614">
        <v>0.1895</v>
      </c>
      <c r="G110" s="1614"/>
      <c r="H110" s="1614"/>
      <c r="I110" s="1614"/>
      <c r="J110" s="1614"/>
      <c r="K110" s="1614"/>
      <c r="L110" s="1107"/>
      <c r="M110" s="1107"/>
      <c r="N110" s="1107"/>
      <c r="O110" s="233"/>
    </row>
    <row r="111" spans="1:15">
      <c r="A111" s="572"/>
      <c r="B111" s="572"/>
      <c r="C111" s="572"/>
      <c r="D111" s="572"/>
      <c r="E111" s="572"/>
      <c r="F111" s="571"/>
      <c r="G111" s="571"/>
      <c r="H111" s="571"/>
      <c r="I111" s="571"/>
      <c r="J111" s="571"/>
      <c r="K111" s="571"/>
      <c r="L111" s="1107"/>
      <c r="M111" s="1107"/>
      <c r="N111" s="1107"/>
      <c r="O111" s="233"/>
    </row>
    <row r="112" spans="1:15" ht="16.5">
      <c r="A112" s="1458" t="s">
        <v>971</v>
      </c>
      <c r="B112" s="1458"/>
      <c r="C112" s="1458"/>
      <c r="D112" s="1458"/>
      <c r="E112" s="1458"/>
      <c r="F112" s="1458"/>
      <c r="G112" s="1458"/>
      <c r="H112" s="1458"/>
      <c r="I112" s="1458"/>
      <c r="J112" s="1458"/>
      <c r="K112" s="1458"/>
      <c r="L112" s="1107"/>
      <c r="M112" s="1107"/>
      <c r="N112" s="1107"/>
      <c r="O112" s="233"/>
    </row>
    <row r="113" spans="1:15">
      <c r="A113" s="1107"/>
      <c r="B113" s="1107"/>
      <c r="C113" s="1107"/>
      <c r="D113" s="1107"/>
      <c r="E113" s="1107"/>
      <c r="F113" s="1107"/>
      <c r="G113" s="1107"/>
      <c r="H113" s="1107"/>
      <c r="I113" s="1107"/>
      <c r="J113" s="1107"/>
      <c r="K113" s="559"/>
      <c r="L113" s="1107"/>
      <c r="M113" s="1107"/>
      <c r="N113" s="1107"/>
      <c r="O113" s="233"/>
    </row>
    <row r="114" spans="1:15" ht="16.5">
      <c r="A114" s="1557" t="s">
        <v>972</v>
      </c>
      <c r="B114" s="1557"/>
      <c r="C114" s="1557"/>
      <c r="D114" s="1557"/>
      <c r="E114" s="1557"/>
      <c r="F114" s="1479">
        <v>0</v>
      </c>
      <c r="G114" s="1479"/>
      <c r="H114" s="1479"/>
      <c r="I114" s="1479"/>
      <c r="J114" s="1479"/>
      <c r="K114" s="1615"/>
      <c r="L114" s="1107"/>
      <c r="M114" s="1107"/>
      <c r="N114" s="1107"/>
      <c r="O114" s="233"/>
    </row>
    <row r="115" spans="1:15" ht="16.5">
      <c r="A115" s="1616" t="s">
        <v>1571</v>
      </c>
      <c r="B115" s="1479"/>
      <c r="C115" s="1479"/>
      <c r="D115" s="1479"/>
      <c r="E115" s="1479"/>
      <c r="F115" s="1479">
        <v>0</v>
      </c>
      <c r="G115" s="1479"/>
      <c r="H115" s="1479"/>
      <c r="I115" s="1479"/>
      <c r="J115" s="1479"/>
      <c r="K115" s="1615"/>
      <c r="L115" s="1107"/>
      <c r="M115" s="1107"/>
      <c r="N115" s="1107"/>
      <c r="O115" s="233"/>
    </row>
    <row r="116" spans="1:15" ht="16.5">
      <c r="A116" s="1616" t="s">
        <v>1572</v>
      </c>
      <c r="B116" s="1479"/>
      <c r="C116" s="1479"/>
      <c r="D116" s="1479"/>
      <c r="E116" s="1479"/>
      <c r="F116" s="1479">
        <v>0</v>
      </c>
      <c r="G116" s="1479"/>
      <c r="H116" s="1479"/>
      <c r="I116" s="1479"/>
      <c r="J116" s="1479"/>
      <c r="K116" s="1615"/>
      <c r="L116" s="1107"/>
      <c r="M116" s="1107"/>
      <c r="N116" s="1107"/>
      <c r="O116" s="233"/>
    </row>
    <row r="117" spans="1:15" ht="16.5">
      <c r="A117" s="1557" t="s">
        <v>1573</v>
      </c>
      <c r="B117" s="1557"/>
      <c r="C117" s="1557"/>
      <c r="D117" s="1557"/>
      <c r="E117" s="1557"/>
      <c r="F117" s="1479">
        <f>F118+F119+F120</f>
        <v>5</v>
      </c>
      <c r="G117" s="1479"/>
      <c r="H117" s="1479"/>
      <c r="I117" s="1479"/>
      <c r="J117" s="1479"/>
      <c r="K117" s="1615"/>
      <c r="L117" s="1107"/>
      <c r="M117" s="1107"/>
      <c r="N117" s="1107"/>
      <c r="O117" s="233"/>
    </row>
    <row r="118" spans="1:15" ht="16.5">
      <c r="A118" s="1479" t="s">
        <v>1574</v>
      </c>
      <c r="B118" s="1479"/>
      <c r="C118" s="1479"/>
      <c r="D118" s="1479"/>
      <c r="E118" s="1479"/>
      <c r="F118" s="1479">
        <v>4</v>
      </c>
      <c r="G118" s="1479"/>
      <c r="H118" s="1479"/>
      <c r="I118" s="1479"/>
      <c r="J118" s="1479"/>
      <c r="K118" s="1615"/>
      <c r="L118" s="1107"/>
      <c r="M118" s="1107"/>
      <c r="N118" s="1107"/>
      <c r="O118" s="233"/>
    </row>
    <row r="119" spans="1:15" ht="16.5">
      <c r="A119" s="1479" t="s">
        <v>1575</v>
      </c>
      <c r="B119" s="1479"/>
      <c r="C119" s="1479"/>
      <c r="D119" s="1479"/>
      <c r="E119" s="1479"/>
      <c r="F119" s="1479">
        <v>0</v>
      </c>
      <c r="G119" s="1479"/>
      <c r="H119" s="1479"/>
      <c r="I119" s="1479"/>
      <c r="J119" s="1479"/>
      <c r="K119" s="1615"/>
      <c r="L119" s="1107" t="s">
        <v>889</v>
      </c>
      <c r="M119" s="1107"/>
      <c r="N119" s="1107"/>
      <c r="O119" s="233"/>
    </row>
    <row r="120" spans="1:15" ht="16.5">
      <c r="A120" s="1616" t="s">
        <v>1576</v>
      </c>
      <c r="B120" s="1479"/>
      <c r="C120" s="1479"/>
      <c r="D120" s="1479"/>
      <c r="E120" s="1479"/>
      <c r="F120" s="1479">
        <v>1</v>
      </c>
      <c r="G120" s="1479"/>
      <c r="H120" s="1479"/>
      <c r="I120" s="1479"/>
      <c r="J120" s="1479"/>
      <c r="K120" s="1615"/>
      <c r="L120" s="1107"/>
      <c r="M120" s="1107"/>
      <c r="N120" s="1107"/>
      <c r="O120" s="233"/>
    </row>
    <row r="121" spans="1:15" ht="16.5">
      <c r="A121" s="1557" t="s">
        <v>974</v>
      </c>
      <c r="B121" s="1557"/>
      <c r="C121" s="1557"/>
      <c r="D121" s="1557"/>
      <c r="E121" s="1557"/>
      <c r="F121" s="1479">
        <f>F114+F117</f>
        <v>5</v>
      </c>
      <c r="G121" s="1479"/>
      <c r="H121" s="1479"/>
      <c r="I121" s="1479"/>
      <c r="J121" s="1479"/>
      <c r="K121" s="1615"/>
      <c r="L121" s="1107"/>
      <c r="M121" s="1107"/>
      <c r="N121" s="1107"/>
      <c r="O121" s="233"/>
    </row>
    <row r="122" spans="1:15" ht="16.5">
      <c r="A122" s="1557" t="s">
        <v>975</v>
      </c>
      <c r="B122" s="1557"/>
      <c r="C122" s="1557"/>
      <c r="D122" s="1557"/>
      <c r="E122" s="1557"/>
      <c r="F122" s="1479" t="s">
        <v>952</v>
      </c>
      <c r="G122" s="1479"/>
      <c r="H122" s="1479"/>
      <c r="I122" s="1479"/>
      <c r="J122" s="1479"/>
      <c r="K122" s="1615"/>
      <c r="L122" s="1107"/>
      <c r="M122" s="1107"/>
      <c r="N122" s="1107"/>
      <c r="O122" s="233"/>
    </row>
    <row r="123" spans="1:15">
      <c r="A123" s="564"/>
      <c r="B123" s="564"/>
      <c r="C123" s="564"/>
      <c r="D123" s="564"/>
      <c r="E123" s="564"/>
      <c r="F123" s="567"/>
      <c r="G123" s="567"/>
      <c r="H123" s="567"/>
      <c r="I123" s="567"/>
      <c r="J123" s="567"/>
      <c r="K123" s="1107"/>
      <c r="L123" s="1107"/>
      <c r="M123" s="1107"/>
      <c r="N123" s="1107"/>
      <c r="O123" s="233"/>
    </row>
    <row r="124" spans="1:15">
      <c r="A124" s="564"/>
      <c r="B124" s="564"/>
      <c r="C124" s="564"/>
      <c r="D124" s="564"/>
      <c r="E124" s="564"/>
      <c r="F124" s="567"/>
      <c r="G124" s="567"/>
      <c r="H124" s="567"/>
      <c r="I124" s="567"/>
      <c r="J124" s="567"/>
      <c r="K124" s="1107"/>
      <c r="L124" s="1107"/>
      <c r="M124" s="1107"/>
      <c r="N124" s="1107"/>
      <c r="O124" s="233"/>
    </row>
    <row r="125" spans="1:15" ht="16.5">
      <c r="A125" s="1458" t="s">
        <v>976</v>
      </c>
      <c r="B125" s="1458"/>
      <c r="C125" s="1458"/>
      <c r="D125" s="1458"/>
      <c r="E125" s="1458"/>
      <c r="F125" s="1458"/>
      <c r="G125" s="1458"/>
      <c r="H125" s="1458"/>
      <c r="I125" s="1458"/>
      <c r="J125" s="1458"/>
      <c r="K125" s="1458"/>
      <c r="L125" s="1107"/>
      <c r="M125" s="1107"/>
      <c r="N125" s="1107"/>
      <c r="O125" s="233"/>
    </row>
    <row r="126" spans="1:15">
      <c r="A126" s="1107"/>
      <c r="B126" s="1107"/>
      <c r="C126" s="1107"/>
      <c r="D126" s="1107"/>
      <c r="E126" s="1107"/>
      <c r="F126" s="1107"/>
      <c r="G126" s="1107"/>
      <c r="H126" s="1107"/>
      <c r="I126" s="1107"/>
      <c r="J126" s="1107"/>
      <c r="K126" s="1107"/>
      <c r="L126" s="1107"/>
      <c r="M126" s="1107"/>
      <c r="N126" s="1107"/>
      <c r="O126" s="233"/>
    </row>
    <row r="127" spans="1:15">
      <c r="A127" s="1108" t="s">
        <v>1577</v>
      </c>
      <c r="B127" s="1107"/>
      <c r="C127" s="1107"/>
      <c r="D127" s="1107"/>
      <c r="E127" s="1107"/>
      <c r="F127" s="1107"/>
      <c r="G127" s="1107"/>
      <c r="H127" s="1107"/>
      <c r="I127" s="1107"/>
      <c r="J127" s="1107"/>
      <c r="K127" s="1107"/>
      <c r="L127" s="1107"/>
      <c r="M127" s="1107"/>
      <c r="N127" s="1107"/>
      <c r="O127" s="233"/>
    </row>
    <row r="128" spans="1:15">
      <c r="A128" s="568" t="s">
        <v>978</v>
      </c>
      <c r="B128" s="568" t="s">
        <v>979</v>
      </c>
      <c r="C128" s="568" t="s">
        <v>763</v>
      </c>
      <c r="D128" s="1073" t="s">
        <v>980</v>
      </c>
      <c r="E128" s="1073" t="s">
        <v>981</v>
      </c>
      <c r="F128" s="1073" t="s">
        <v>765</v>
      </c>
      <c r="G128" s="1073" t="s">
        <v>982</v>
      </c>
      <c r="H128" s="1073" t="s">
        <v>983</v>
      </c>
      <c r="I128" s="1073" t="s">
        <v>984</v>
      </c>
      <c r="J128" s="1073" t="s">
        <v>593</v>
      </c>
      <c r="K128" s="1073" t="s">
        <v>887</v>
      </c>
      <c r="L128" s="1073" t="s">
        <v>1</v>
      </c>
      <c r="M128" s="1107"/>
      <c r="N128" s="1107"/>
      <c r="O128" s="233"/>
    </row>
    <row r="129" spans="1:15">
      <c r="A129" s="1107" t="s">
        <v>924</v>
      </c>
      <c r="B129" s="1107">
        <v>175</v>
      </c>
      <c r="C129" s="1107" t="s">
        <v>775</v>
      </c>
      <c r="D129" s="1107" t="s">
        <v>933</v>
      </c>
      <c r="E129" s="579">
        <v>45789</v>
      </c>
      <c r="F129" s="1107" t="s">
        <v>1002</v>
      </c>
      <c r="G129" s="1107" t="s">
        <v>1125</v>
      </c>
      <c r="H129" s="1107" t="s">
        <v>482</v>
      </c>
      <c r="I129" s="1107" t="s">
        <v>702</v>
      </c>
      <c r="J129" s="1107" t="s">
        <v>483</v>
      </c>
      <c r="K129" s="569">
        <v>60</v>
      </c>
      <c r="L129" s="1107" t="s">
        <v>1126</v>
      </c>
      <c r="M129" s="1107"/>
      <c r="N129" s="1107"/>
      <c r="O129" s="233"/>
    </row>
    <row r="130" spans="1:15">
      <c r="A130" s="1107" t="s">
        <v>926</v>
      </c>
      <c r="B130" s="1107">
        <v>250</v>
      </c>
      <c r="C130" s="1107" t="s">
        <v>775</v>
      </c>
      <c r="D130" s="1107" t="s">
        <v>940</v>
      </c>
      <c r="E130" s="579">
        <v>45838</v>
      </c>
      <c r="F130" s="1107" t="s">
        <v>1078</v>
      </c>
      <c r="G130" s="1107" t="s">
        <v>1127</v>
      </c>
      <c r="H130" s="1107" t="s">
        <v>484</v>
      </c>
      <c r="I130" s="1107" t="s">
        <v>702</v>
      </c>
      <c r="J130" s="1107" t="s">
        <v>485</v>
      </c>
      <c r="K130" s="569">
        <v>3339.2</v>
      </c>
      <c r="L130" s="1107" t="s">
        <v>1128</v>
      </c>
      <c r="M130" s="1107"/>
      <c r="N130" s="1107"/>
      <c r="O130" s="233"/>
    </row>
    <row r="131" spans="1:15">
      <c r="A131" s="1107" t="s">
        <v>928</v>
      </c>
      <c r="B131" s="1107">
        <v>415</v>
      </c>
      <c r="C131" s="1107" t="s">
        <v>775</v>
      </c>
      <c r="D131" s="1107" t="s">
        <v>926</v>
      </c>
      <c r="E131" s="579">
        <v>45709</v>
      </c>
      <c r="F131" s="1107" t="s">
        <v>1081</v>
      </c>
      <c r="G131" s="1107" t="s">
        <v>1082</v>
      </c>
      <c r="H131" s="1107" t="s">
        <v>640</v>
      </c>
      <c r="I131" s="1107" t="s">
        <v>704</v>
      </c>
      <c r="J131" s="1107" t="s">
        <v>1129</v>
      </c>
      <c r="K131" s="569">
        <v>15.45</v>
      </c>
      <c r="L131" s="1107" t="s">
        <v>1130</v>
      </c>
      <c r="M131" s="1107"/>
      <c r="N131" s="1107"/>
      <c r="O131" s="233"/>
    </row>
    <row r="132" spans="1:15">
      <c r="A132" s="1107" t="s">
        <v>930</v>
      </c>
      <c r="B132" s="1107">
        <v>480</v>
      </c>
      <c r="C132" s="1107" t="s">
        <v>775</v>
      </c>
      <c r="D132" s="1107" t="s">
        <v>940</v>
      </c>
      <c r="E132" s="579">
        <v>45809</v>
      </c>
      <c r="F132" s="1107" t="s">
        <v>1085</v>
      </c>
      <c r="G132" s="1107" t="s">
        <v>1086</v>
      </c>
      <c r="H132" s="1107" t="s">
        <v>638</v>
      </c>
      <c r="I132" s="1107" t="s">
        <v>704</v>
      </c>
      <c r="J132" s="1107" t="s">
        <v>1131</v>
      </c>
      <c r="K132" s="569">
        <v>522</v>
      </c>
      <c r="L132" s="1107" t="s">
        <v>1132</v>
      </c>
      <c r="M132" s="1107"/>
      <c r="N132" s="1107"/>
      <c r="O132" s="233"/>
    </row>
    <row r="133" spans="1:15">
      <c r="A133" s="1107"/>
      <c r="B133" s="1107"/>
      <c r="C133" s="1107"/>
      <c r="D133" s="1107"/>
      <c r="E133" s="1107"/>
      <c r="F133" s="1107"/>
      <c r="G133" s="1107"/>
      <c r="H133" s="1107"/>
      <c r="I133" s="1107"/>
      <c r="J133" s="1107"/>
      <c r="K133" s="569"/>
      <c r="L133" s="1107"/>
      <c r="M133" s="1107"/>
      <c r="N133" s="1107"/>
      <c r="O133" s="233"/>
    </row>
    <row r="134" spans="1:15">
      <c r="A134" s="1107"/>
      <c r="B134" s="1107"/>
      <c r="C134" s="1107"/>
      <c r="D134" s="1107"/>
      <c r="E134" s="1107"/>
      <c r="F134" s="1107"/>
      <c r="G134" s="1107"/>
      <c r="H134" s="1107"/>
      <c r="I134" s="1107"/>
      <c r="J134" s="1107"/>
      <c r="K134" s="1107"/>
      <c r="L134" s="1107"/>
      <c r="M134" s="1107"/>
      <c r="N134" s="1107"/>
      <c r="O134" s="233"/>
    </row>
    <row r="135" spans="1:15">
      <c r="A135" s="1108" t="s">
        <v>1578</v>
      </c>
      <c r="B135" s="1107"/>
      <c r="C135" s="1107"/>
      <c r="D135" s="1107"/>
      <c r="E135" s="1107"/>
      <c r="F135" s="1107"/>
      <c r="G135" s="1107"/>
      <c r="H135" s="1107"/>
      <c r="I135" s="1107"/>
      <c r="J135" s="1107"/>
      <c r="K135" s="1107"/>
      <c r="L135" s="1107"/>
      <c r="M135" s="1107"/>
      <c r="N135" s="1107"/>
      <c r="O135" s="233"/>
    </row>
    <row r="136" spans="1:15">
      <c r="A136" s="568" t="s">
        <v>978</v>
      </c>
      <c r="B136" s="568" t="s">
        <v>979</v>
      </c>
      <c r="C136" s="568" t="s">
        <v>763</v>
      </c>
      <c r="D136" s="1073" t="s">
        <v>980</v>
      </c>
      <c r="E136" s="1073" t="s">
        <v>981</v>
      </c>
      <c r="F136" s="1073" t="s">
        <v>765</v>
      </c>
      <c r="G136" s="1073" t="s">
        <v>982</v>
      </c>
      <c r="H136" s="1073" t="s">
        <v>983</v>
      </c>
      <c r="I136" s="1073" t="s">
        <v>984</v>
      </c>
      <c r="J136" s="1073" t="s">
        <v>593</v>
      </c>
      <c r="K136" s="1073" t="s">
        <v>887</v>
      </c>
      <c r="L136" s="1073" t="s">
        <v>1</v>
      </c>
      <c r="M136" s="1107"/>
      <c r="N136" s="1107"/>
      <c r="O136" s="233"/>
    </row>
    <row r="137" spans="1:15">
      <c r="A137" s="1107" t="s">
        <v>924</v>
      </c>
      <c r="B137" s="1107">
        <v>221</v>
      </c>
      <c r="C137" s="1107" t="s">
        <v>775</v>
      </c>
      <c r="D137" s="1107" t="s">
        <v>1014</v>
      </c>
      <c r="E137" s="579">
        <v>45998</v>
      </c>
      <c r="F137" s="1107" t="s">
        <v>1091</v>
      </c>
      <c r="G137" s="1107" t="s">
        <v>1092</v>
      </c>
      <c r="H137" s="1107" t="s">
        <v>642</v>
      </c>
      <c r="I137" s="1107" t="s">
        <v>704</v>
      </c>
      <c r="J137" s="1107" t="s">
        <v>1579</v>
      </c>
      <c r="K137" s="569">
        <v>6390</v>
      </c>
      <c r="L137" s="1107" t="s">
        <v>1580</v>
      </c>
      <c r="M137" s="1107"/>
      <c r="N137" s="1107"/>
      <c r="O137" s="233"/>
    </row>
    <row r="138" spans="1:15">
      <c r="A138" s="1107"/>
      <c r="B138" s="1107"/>
      <c r="C138" s="1107"/>
      <c r="D138" s="1107"/>
      <c r="E138" s="1107"/>
      <c r="F138" s="1107"/>
      <c r="G138" s="1107"/>
      <c r="H138" s="1107"/>
      <c r="I138" s="1107"/>
      <c r="J138" s="1107"/>
      <c r="K138" s="569"/>
      <c r="L138" s="1107"/>
      <c r="M138" s="1107"/>
      <c r="N138" s="1107"/>
      <c r="O138" s="233"/>
    </row>
    <row r="139" spans="1:15" ht="16.5">
      <c r="A139" s="1107" t="s">
        <v>1000</v>
      </c>
      <c r="B139" s="1107">
        <v>64</v>
      </c>
      <c r="C139" s="1107" t="s">
        <v>1001</v>
      </c>
      <c r="D139" s="1107" t="s">
        <v>955</v>
      </c>
      <c r="E139" s="579">
        <v>45976</v>
      </c>
      <c r="F139" s="1107" t="s">
        <v>1581</v>
      </c>
      <c r="G139" s="580" t="s">
        <v>1582</v>
      </c>
      <c r="H139" s="1107" t="s">
        <v>502</v>
      </c>
      <c r="I139" s="1107" t="s">
        <v>702</v>
      </c>
      <c r="J139" s="1107" t="s">
        <v>503</v>
      </c>
      <c r="K139" s="569">
        <v>962.4</v>
      </c>
      <c r="L139" s="1107" t="s">
        <v>1583</v>
      </c>
      <c r="M139" s="1107"/>
      <c r="N139" s="1107"/>
      <c r="O139" s="233"/>
    </row>
    <row r="140" spans="1:15">
      <c r="A140" s="1107"/>
      <c r="B140" s="1107"/>
      <c r="C140" s="1107"/>
      <c r="D140" s="1107"/>
      <c r="E140" s="1107"/>
      <c r="F140" s="1107"/>
      <c r="G140" s="1107"/>
      <c r="H140" s="1107"/>
      <c r="I140" s="1107"/>
      <c r="J140" s="1107"/>
      <c r="K140" s="569"/>
      <c r="L140" s="1107"/>
      <c r="M140" s="1107"/>
      <c r="N140" s="1107"/>
      <c r="O140" s="233"/>
    </row>
    <row r="141" spans="1:15" ht="9.6" customHeight="1">
      <c r="A141" s="233"/>
      <c r="B141" s="233"/>
      <c r="C141" s="233"/>
      <c r="D141" s="233"/>
      <c r="E141" s="233"/>
      <c r="F141" s="233"/>
      <c r="G141" s="233"/>
      <c r="H141" s="233"/>
      <c r="I141" s="233"/>
      <c r="J141" s="233"/>
      <c r="K141" s="233"/>
      <c r="L141" s="233"/>
      <c r="M141" s="233"/>
      <c r="N141" s="233"/>
      <c r="O141" s="233"/>
    </row>
  </sheetData>
  <sheetProtection formatColumns="0" formatRows="0"/>
  <mergeCells count="259">
    <mergeCell ref="A116:E116"/>
    <mergeCell ref="F116:K116"/>
    <mergeCell ref="A117:E117"/>
    <mergeCell ref="F117:K117"/>
    <mergeCell ref="A118:E118"/>
    <mergeCell ref="F118:K118"/>
    <mergeCell ref="A110:E110"/>
    <mergeCell ref="F110:K110"/>
    <mergeCell ref="A112:K112"/>
    <mergeCell ref="A114:E114"/>
    <mergeCell ref="F114:K114"/>
    <mergeCell ref="A115:E115"/>
    <mergeCell ref="F115:K115"/>
    <mergeCell ref="A122:E122"/>
    <mergeCell ref="F122:K122"/>
    <mergeCell ref="A125:K125"/>
    <mergeCell ref="A119:E119"/>
    <mergeCell ref="F119:K119"/>
    <mergeCell ref="A120:E120"/>
    <mergeCell ref="F120:K120"/>
    <mergeCell ref="A121:E121"/>
    <mergeCell ref="F121:K121"/>
    <mergeCell ref="F107:K107"/>
    <mergeCell ref="A108:E108"/>
    <mergeCell ref="F108:K108"/>
    <mergeCell ref="A109:E109"/>
    <mergeCell ref="F109:K109"/>
    <mergeCell ref="A103:E103"/>
    <mergeCell ref="F103:K103"/>
    <mergeCell ref="A104:E104"/>
    <mergeCell ref="F104:K104"/>
    <mergeCell ref="A105:E105"/>
    <mergeCell ref="F105:K105"/>
    <mergeCell ref="A107:E107"/>
    <mergeCell ref="A100:E100"/>
    <mergeCell ref="F100:K100"/>
    <mergeCell ref="A101:E101"/>
    <mergeCell ref="F101:K101"/>
    <mergeCell ref="A102:E102"/>
    <mergeCell ref="F102:K102"/>
    <mergeCell ref="A97:E97"/>
    <mergeCell ref="F97:K97"/>
    <mergeCell ref="A98:E98"/>
    <mergeCell ref="F98:K98"/>
    <mergeCell ref="A99:E99"/>
    <mergeCell ref="F99:K99"/>
    <mergeCell ref="A93:E93"/>
    <mergeCell ref="F93:H93"/>
    <mergeCell ref="I93:K93"/>
    <mergeCell ref="A95:K95"/>
    <mergeCell ref="A96:E96"/>
    <mergeCell ref="F96:K96"/>
    <mergeCell ref="A91:E91"/>
    <mergeCell ref="F91:H91"/>
    <mergeCell ref="I91:K91"/>
    <mergeCell ref="A92:E92"/>
    <mergeCell ref="F92:H92"/>
    <mergeCell ref="I92:K92"/>
    <mergeCell ref="A89:E89"/>
    <mergeCell ref="F89:H89"/>
    <mergeCell ref="I89:K89"/>
    <mergeCell ref="A90:E90"/>
    <mergeCell ref="F90:H90"/>
    <mergeCell ref="I90:K90"/>
    <mergeCell ref="A87:E87"/>
    <mergeCell ref="F87:H87"/>
    <mergeCell ref="I87:K87"/>
    <mergeCell ref="A88:E88"/>
    <mergeCell ref="F88:H88"/>
    <mergeCell ref="I88:K88"/>
    <mergeCell ref="A84:K84"/>
    <mergeCell ref="F85:H85"/>
    <mergeCell ref="I85:K85"/>
    <mergeCell ref="A86:E86"/>
    <mergeCell ref="F86:H86"/>
    <mergeCell ref="I86:K86"/>
    <mergeCell ref="B76:E76"/>
    <mergeCell ref="F76:H76"/>
    <mergeCell ref="I76:K76"/>
    <mergeCell ref="B77:E77"/>
    <mergeCell ref="F77:H77"/>
    <mergeCell ref="I77:K77"/>
    <mergeCell ref="B74:E74"/>
    <mergeCell ref="F74:H74"/>
    <mergeCell ref="I74:K74"/>
    <mergeCell ref="B75:E75"/>
    <mergeCell ref="F75:H75"/>
    <mergeCell ref="I75:K75"/>
    <mergeCell ref="B72:E72"/>
    <mergeCell ref="F72:H72"/>
    <mergeCell ref="I72:K72"/>
    <mergeCell ref="B73:E73"/>
    <mergeCell ref="F73:H73"/>
    <mergeCell ref="I73:K73"/>
    <mergeCell ref="B70:E70"/>
    <mergeCell ref="F70:H70"/>
    <mergeCell ref="I70:K70"/>
    <mergeCell ref="B71:E71"/>
    <mergeCell ref="F71:H71"/>
    <mergeCell ref="I71:K71"/>
    <mergeCell ref="B67:E67"/>
    <mergeCell ref="F67:K67"/>
    <mergeCell ref="B68:E68"/>
    <mergeCell ref="F68:K68"/>
    <mergeCell ref="B69:E69"/>
    <mergeCell ref="F69:H69"/>
    <mergeCell ref="I69:K69"/>
    <mergeCell ref="B64:E64"/>
    <mergeCell ref="F64:K64"/>
    <mergeCell ref="B65:E65"/>
    <mergeCell ref="F65:K65"/>
    <mergeCell ref="B66:E66"/>
    <mergeCell ref="F66:K66"/>
    <mergeCell ref="B61:E61"/>
    <mergeCell ref="F61:K61"/>
    <mergeCell ref="B62:E62"/>
    <mergeCell ref="F62:K62"/>
    <mergeCell ref="B63:E63"/>
    <mergeCell ref="F63:K63"/>
    <mergeCell ref="B58:E58"/>
    <mergeCell ref="F58:H58"/>
    <mergeCell ref="I58:K58"/>
    <mergeCell ref="B59:E59"/>
    <mergeCell ref="F59:K59"/>
    <mergeCell ref="B60:E60"/>
    <mergeCell ref="F60:K60"/>
    <mergeCell ref="B56:E56"/>
    <mergeCell ref="F56:H56"/>
    <mergeCell ref="I56:K56"/>
    <mergeCell ref="B57:E57"/>
    <mergeCell ref="F57:H57"/>
    <mergeCell ref="I57:K57"/>
    <mergeCell ref="A53:K53"/>
    <mergeCell ref="F54:H54"/>
    <mergeCell ref="I54:K54"/>
    <mergeCell ref="B55:E55"/>
    <mergeCell ref="F55:H55"/>
    <mergeCell ref="I55:K55"/>
    <mergeCell ref="A49:E49"/>
    <mergeCell ref="F49:G49"/>
    <mergeCell ref="H49:I49"/>
    <mergeCell ref="J49:K49"/>
    <mergeCell ref="A50:E50"/>
    <mergeCell ref="F50:G50"/>
    <mergeCell ref="H50:I50"/>
    <mergeCell ref="J50:K50"/>
    <mergeCell ref="A47:E47"/>
    <mergeCell ref="J47:K47"/>
    <mergeCell ref="A48:E48"/>
    <mergeCell ref="F48:G48"/>
    <mergeCell ref="H48:I48"/>
    <mergeCell ref="J48:K48"/>
    <mergeCell ref="A45:E45"/>
    <mergeCell ref="F45:G45"/>
    <mergeCell ref="H45:I45"/>
    <mergeCell ref="J45:K45"/>
    <mergeCell ref="A46:E46"/>
    <mergeCell ref="F46:G46"/>
    <mergeCell ref="H46:I46"/>
    <mergeCell ref="J46:K46"/>
    <mergeCell ref="A43:E43"/>
    <mergeCell ref="F43:G43"/>
    <mergeCell ref="H43:I43"/>
    <mergeCell ref="J43:K43"/>
    <mergeCell ref="A44:E44"/>
    <mergeCell ref="F44:G44"/>
    <mergeCell ref="H44:I44"/>
    <mergeCell ref="J44:K44"/>
    <mergeCell ref="A41:E41"/>
    <mergeCell ref="F41:G41"/>
    <mergeCell ref="H41:I41"/>
    <mergeCell ref="J41:K41"/>
    <mergeCell ref="A42:E42"/>
    <mergeCell ref="F42:G42"/>
    <mergeCell ref="H42:I42"/>
    <mergeCell ref="J42:K42"/>
    <mergeCell ref="A39:E39"/>
    <mergeCell ref="F39:G39"/>
    <mergeCell ref="H39:I39"/>
    <mergeCell ref="J39:K39"/>
    <mergeCell ref="A40:E40"/>
    <mergeCell ref="F40:G40"/>
    <mergeCell ref="H40:I40"/>
    <mergeCell ref="J40:K40"/>
    <mergeCell ref="A35:K35"/>
    <mergeCell ref="F36:G36"/>
    <mergeCell ref="H36:I36"/>
    <mergeCell ref="J36:K36"/>
    <mergeCell ref="A37:E37"/>
    <mergeCell ref="A38:E38"/>
    <mergeCell ref="F38:G38"/>
    <mergeCell ref="H38:I38"/>
    <mergeCell ref="J38:K38"/>
    <mergeCell ref="A30:K30"/>
    <mergeCell ref="A31:E31"/>
    <mergeCell ref="F31:K31"/>
    <mergeCell ref="A32:E32"/>
    <mergeCell ref="F32:K32"/>
    <mergeCell ref="A33:E33"/>
    <mergeCell ref="F33:K33"/>
    <mergeCell ref="A28:D28"/>
    <mergeCell ref="E28:G28"/>
    <mergeCell ref="H28:K28"/>
    <mergeCell ref="A29:D29"/>
    <mergeCell ref="E29:F29"/>
    <mergeCell ref="H29:K29"/>
    <mergeCell ref="A22:E22"/>
    <mergeCell ref="F22:K22"/>
    <mergeCell ref="A24:K24"/>
    <mergeCell ref="A26:K26"/>
    <mergeCell ref="A27:D27"/>
    <mergeCell ref="E27:F27"/>
    <mergeCell ref="H27:K27"/>
    <mergeCell ref="A19:E19"/>
    <mergeCell ref="F19:K19"/>
    <mergeCell ref="A20:E20"/>
    <mergeCell ref="F20:K20"/>
    <mergeCell ref="A21:E21"/>
    <mergeCell ref="F21:K21"/>
    <mergeCell ref="A8:E8"/>
    <mergeCell ref="F8:K8"/>
    <mergeCell ref="A9:E9"/>
    <mergeCell ref="F9:K9"/>
    <mergeCell ref="A16:E16"/>
    <mergeCell ref="F16:K16"/>
    <mergeCell ref="A17:E17"/>
    <mergeCell ref="F17:K17"/>
    <mergeCell ref="A18:E18"/>
    <mergeCell ref="F18:K18"/>
    <mergeCell ref="A13:E13"/>
    <mergeCell ref="F13:K13"/>
    <mergeCell ref="A14:E14"/>
    <mergeCell ref="F14:K14"/>
    <mergeCell ref="A15:E15"/>
    <mergeCell ref="F15:K15"/>
    <mergeCell ref="Q87:S87"/>
    <mergeCell ref="Q88:S88"/>
    <mergeCell ref="Q89:S89"/>
    <mergeCell ref="Q90:S90"/>
    <mergeCell ref="Q91:S91"/>
    <mergeCell ref="Q92:S92"/>
    <mergeCell ref="Q93:S93"/>
    <mergeCell ref="S3:W11"/>
    <mergeCell ref="B1:F1"/>
    <mergeCell ref="G1:K1"/>
    <mergeCell ref="A2:C2"/>
    <mergeCell ref="D2:K2"/>
    <mergeCell ref="A3:C3"/>
    <mergeCell ref="D3:K3"/>
    <mergeCell ref="A10:E10"/>
    <mergeCell ref="F10:K10"/>
    <mergeCell ref="A11:E11"/>
    <mergeCell ref="F11:K11"/>
    <mergeCell ref="Q3:Q20"/>
    <mergeCell ref="A12:E12"/>
    <mergeCell ref="F12:K12"/>
    <mergeCell ref="A4:C4"/>
    <mergeCell ref="D4:K4"/>
    <mergeCell ref="A6:K6"/>
  </mergeCells>
  <phoneticPr fontId="213" type="noConversion"/>
  <hyperlinks>
    <hyperlink ref="Q2" location="'VC&amp;VD.01.2 TOD 抽样工具输出-剩余期间'!A1" display="进阶实操提示-【01】" xr:uid="{3C7E01C8-65F5-46FC-BA11-6FFE52E621C0}"/>
    <hyperlink ref="S2" location="'VC&amp;VD.01.2 TOD 抽样工具输出-剩余期间'!A1" display="易错点-【01】" xr:uid="{9DADE7A9-1D61-4440-9B4A-207590AF4CD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Q66"/>
  <sheetViews>
    <sheetView showGridLines="0" topLeftCell="A18" zoomScale="90" zoomScaleNormal="90" workbookViewId="0">
      <selection activeCell="F23" sqref="F23:H23"/>
    </sheetView>
  </sheetViews>
  <sheetFormatPr defaultColWidth="10.42578125" defaultRowHeight="12.75" customHeight="1"/>
  <cols>
    <col min="1" max="1" width="2.7109375" style="215" customWidth="1"/>
    <col min="2" max="2" width="27.28515625" style="216" customWidth="1"/>
    <col min="3" max="3" width="36.5703125" style="217" customWidth="1"/>
    <col min="4" max="4" width="16.7109375" style="217" customWidth="1"/>
    <col min="5" max="6" width="22" style="217" customWidth="1"/>
    <col min="7" max="7" width="15.42578125" style="217" customWidth="1"/>
    <col min="8" max="8" width="13.28515625" style="217" customWidth="1"/>
    <col min="9" max="9" width="10" style="217" customWidth="1"/>
    <col min="10" max="10" width="18.5703125" style="217" customWidth="1"/>
    <col min="11" max="11" width="45.42578125" style="217" customWidth="1"/>
    <col min="12" max="12" width="13.42578125" style="217" customWidth="1"/>
    <col min="13" max="13" width="2.7109375" style="217" customWidth="1"/>
    <col min="14" max="14" width="1.7109375" style="217" customWidth="1"/>
    <col min="15" max="15" width="10.42578125" style="217"/>
    <col min="16" max="17" width="22.5703125" style="217" customWidth="1"/>
    <col min="18" max="18" width="23.7109375" style="217" customWidth="1"/>
    <col min="19" max="19" width="2.42578125" style="217" customWidth="1"/>
    <col min="20" max="20" width="62" style="217" customWidth="1"/>
    <col min="21" max="21" width="2" style="217" customWidth="1"/>
    <col min="22" max="22" width="39.28515625" style="217" customWidth="1"/>
    <col min="23" max="16384" width="10.42578125" style="217"/>
  </cols>
  <sheetData>
    <row r="1" spans="1:121" s="214" customFormat="1" ht="50.25" customHeight="1">
      <c r="A1" s="1098"/>
      <c r="B1" s="945" t="s">
        <v>1584</v>
      </c>
      <c r="C1" s="218"/>
      <c r="D1" s="218"/>
      <c r="E1" s="218"/>
      <c r="F1" s="218"/>
      <c r="G1" s="218"/>
      <c r="H1" s="218"/>
      <c r="I1" s="218"/>
      <c r="J1" s="218"/>
      <c r="K1" s="218"/>
      <c r="L1" s="946"/>
      <c r="M1" s="1098"/>
      <c r="N1" s="231"/>
      <c r="Q1" s="237"/>
      <c r="CO1" s="238"/>
      <c r="CP1" s="238"/>
      <c r="CQ1" s="238"/>
      <c r="CR1" s="239"/>
      <c r="CS1" s="239"/>
      <c r="CT1" s="239"/>
      <c r="CU1" s="239"/>
      <c r="CV1" s="239"/>
      <c r="CW1" s="239"/>
      <c r="CX1" s="239"/>
      <c r="CY1" s="239"/>
      <c r="CZ1" s="238"/>
      <c r="DA1" s="239"/>
      <c r="DB1" s="239"/>
      <c r="DC1" s="239"/>
      <c r="DD1" s="239"/>
      <c r="DE1" s="239"/>
      <c r="DF1" s="238"/>
      <c r="DG1" s="238"/>
      <c r="DH1" s="238"/>
      <c r="DI1" s="238"/>
      <c r="DJ1" s="238"/>
      <c r="DK1" s="238"/>
      <c r="DL1" s="238"/>
      <c r="DM1" s="238"/>
      <c r="DN1" s="238"/>
      <c r="DO1" s="240"/>
      <c r="DP1" s="238"/>
      <c r="DQ1" s="238"/>
    </row>
    <row r="2" spans="1:121" s="121" customFormat="1" ht="30" customHeight="1">
      <c r="A2" s="219"/>
      <c r="B2" s="1627" t="s">
        <v>1585</v>
      </c>
      <c r="C2" s="1628"/>
      <c r="D2" s="1628"/>
      <c r="E2" s="1628"/>
      <c r="F2" s="1628"/>
      <c r="G2" s="1628"/>
      <c r="H2" s="1628"/>
      <c r="I2" s="1628"/>
      <c r="J2" s="1628"/>
      <c r="K2" s="1628"/>
      <c r="L2" s="1629"/>
      <c r="N2" s="232"/>
    </row>
    <row r="3" spans="1:121" s="214" customFormat="1" ht="12.75" customHeight="1">
      <c r="A3" s="220"/>
      <c r="B3" s="220"/>
      <c r="C3" s="1098"/>
      <c r="D3" s="1098"/>
      <c r="E3" s="1098"/>
      <c r="F3" s="1098"/>
      <c r="G3" s="1098"/>
      <c r="H3" s="1098"/>
      <c r="I3" s="1098"/>
      <c r="J3" s="1098"/>
      <c r="K3" s="1273"/>
      <c r="L3" s="1273"/>
      <c r="N3" s="233"/>
      <c r="CO3" s="239"/>
      <c r="CP3" s="238"/>
      <c r="CQ3" s="238"/>
      <c r="CR3" s="239"/>
      <c r="CS3" s="239"/>
      <c r="CT3" s="239"/>
      <c r="CU3" s="239"/>
      <c r="CV3" s="239"/>
      <c r="CW3" s="239"/>
      <c r="CX3" s="239"/>
      <c r="CY3" s="239"/>
      <c r="CZ3" s="238"/>
      <c r="DA3" s="239"/>
      <c r="DB3" s="239"/>
      <c r="DC3" s="239"/>
      <c r="DD3" s="239"/>
      <c r="DE3" s="239"/>
      <c r="DF3" s="238"/>
      <c r="DG3" s="238"/>
      <c r="DH3" s="238"/>
      <c r="DI3" s="238"/>
      <c r="DJ3" s="238"/>
      <c r="DK3" s="238"/>
      <c r="DL3" s="238"/>
      <c r="DM3" s="238"/>
      <c r="DN3" s="238"/>
      <c r="DO3" s="240"/>
      <c r="DP3" s="239"/>
      <c r="DQ3" s="241"/>
    </row>
    <row r="4" spans="1:121" s="214" customFormat="1" ht="14.45">
      <c r="A4" s="1098"/>
      <c r="B4" s="221" t="s">
        <v>1586</v>
      </c>
      <c r="C4" s="221"/>
      <c r="D4" s="221"/>
      <c r="E4" s="221"/>
      <c r="F4" s="221"/>
      <c r="G4" s="221"/>
      <c r="H4" s="221"/>
      <c r="I4" s="221"/>
      <c r="J4" s="221"/>
      <c r="K4" s="221"/>
      <c r="L4" s="221"/>
      <c r="N4" s="233"/>
      <c r="CO4" s="239"/>
      <c r="CP4" s="238"/>
      <c r="CQ4" s="238"/>
      <c r="CR4" s="239"/>
      <c r="CS4" s="239"/>
      <c r="CT4" s="239"/>
      <c r="CU4" s="239"/>
      <c r="CV4" s="239"/>
      <c r="CW4" s="239"/>
      <c r="CX4" s="239"/>
      <c r="CY4" s="239"/>
      <c r="CZ4" s="238"/>
      <c r="DA4" s="239"/>
      <c r="DB4" s="239"/>
      <c r="DC4" s="239"/>
      <c r="DD4" s="239"/>
      <c r="DE4" s="239"/>
      <c r="DF4" s="238"/>
      <c r="DG4" s="238"/>
      <c r="DH4" s="238"/>
      <c r="DI4" s="238"/>
      <c r="DJ4" s="238"/>
      <c r="DK4" s="238"/>
      <c r="DL4" s="238"/>
      <c r="DM4" s="238"/>
      <c r="DN4" s="238"/>
      <c r="DO4" s="240"/>
      <c r="DP4" s="239"/>
      <c r="DQ4" s="241"/>
    </row>
    <row r="5" spans="1:121" s="214" customFormat="1" ht="12.75" customHeight="1">
      <c r="A5" s="1588"/>
      <c r="B5" s="1588"/>
      <c r="C5" s="1098"/>
      <c r="D5" s="1098"/>
      <c r="E5" s="1098"/>
      <c r="F5" s="1098"/>
      <c r="G5" s="1098"/>
      <c r="H5" s="1098"/>
      <c r="I5" s="1098"/>
      <c r="J5" s="1098"/>
      <c r="K5" s="1273"/>
      <c r="L5" s="1273"/>
      <c r="N5" s="233"/>
      <c r="CO5" s="239"/>
      <c r="CP5" s="238"/>
      <c r="CQ5" s="238"/>
      <c r="CR5" s="239"/>
      <c r="CS5" s="239"/>
      <c r="CT5" s="239"/>
      <c r="CU5" s="239"/>
      <c r="CV5" s="239"/>
      <c r="CW5" s="239"/>
      <c r="CX5" s="239"/>
      <c r="CY5" s="239"/>
      <c r="CZ5" s="238"/>
      <c r="DA5" s="239"/>
      <c r="DB5" s="239"/>
      <c r="DC5" s="239"/>
      <c r="DD5" s="239"/>
      <c r="DE5" s="239"/>
      <c r="DF5" s="238"/>
      <c r="DG5" s="238"/>
      <c r="DH5" s="238"/>
      <c r="DI5" s="238"/>
      <c r="DJ5" s="238"/>
      <c r="DK5" s="238"/>
      <c r="DL5" s="238"/>
      <c r="DM5" s="238"/>
      <c r="DN5" s="238"/>
      <c r="DO5" s="240"/>
      <c r="DP5" s="239"/>
      <c r="DQ5" s="241"/>
    </row>
    <row r="6" spans="1:121" s="214" customFormat="1" ht="12.75" customHeight="1" thickBot="1">
      <c r="A6" s="1112"/>
      <c r="B6" s="222" t="s">
        <v>378</v>
      </c>
      <c r="C6" s="1098"/>
      <c r="D6" s="1098"/>
      <c r="E6" s="1098"/>
      <c r="F6" s="1098"/>
      <c r="G6" s="1098"/>
      <c r="H6" s="1098"/>
      <c r="I6" s="1098"/>
      <c r="J6" s="1098"/>
      <c r="K6" s="1098"/>
      <c r="L6" s="1098"/>
      <c r="N6" s="233"/>
      <c r="P6" s="625" t="s">
        <v>363</v>
      </c>
      <c r="Q6" s="623"/>
      <c r="R6" s="623"/>
      <c r="S6" s="623"/>
      <c r="T6" s="625" t="s">
        <v>364</v>
      </c>
      <c r="U6" s="624"/>
      <c r="V6" s="625" t="s">
        <v>365</v>
      </c>
      <c r="CO6" s="239"/>
      <c r="CP6" s="238"/>
      <c r="CQ6" s="238"/>
      <c r="CR6" s="239"/>
      <c r="CS6" s="239"/>
      <c r="CT6" s="239"/>
      <c r="CU6" s="239"/>
      <c r="CV6" s="239"/>
      <c r="CW6" s="239"/>
      <c r="CX6" s="239"/>
      <c r="CY6" s="239"/>
      <c r="CZ6" s="238"/>
      <c r="DA6" s="239"/>
      <c r="DB6" s="239"/>
      <c r="DC6" s="239"/>
      <c r="DD6" s="239"/>
      <c r="DE6" s="239"/>
      <c r="DF6" s="238"/>
      <c r="DG6" s="238"/>
      <c r="DH6" s="238"/>
      <c r="DI6" s="238"/>
      <c r="DJ6" s="238"/>
      <c r="DK6" s="238"/>
      <c r="DL6" s="238"/>
      <c r="DM6" s="238"/>
      <c r="DN6" s="238"/>
      <c r="DO6" s="240"/>
      <c r="DP6" s="239"/>
      <c r="DQ6" s="241"/>
    </row>
    <row r="7" spans="1:121" ht="12.75" customHeight="1">
      <c r="A7" s="223"/>
      <c r="N7" s="230"/>
      <c r="P7" s="1286" t="s">
        <v>1587</v>
      </c>
      <c r="Q7" s="1287"/>
      <c r="R7" s="1288"/>
      <c r="S7" s="393"/>
      <c r="T7" s="1313" t="s">
        <v>1588</v>
      </c>
      <c r="U7" s="586"/>
      <c r="V7" s="1307" t="s">
        <v>1589</v>
      </c>
    </row>
    <row r="8" spans="1:121" ht="12.75" customHeight="1">
      <c r="A8" s="223"/>
      <c r="B8" s="224" t="s">
        <v>1590</v>
      </c>
      <c r="N8" s="230"/>
      <c r="P8" s="1292"/>
      <c r="Q8" s="1293"/>
      <c r="R8" s="1294"/>
      <c r="S8" s="393"/>
      <c r="T8" s="1314"/>
      <c r="U8" s="586"/>
      <c r="V8" s="1308"/>
    </row>
    <row r="9" spans="1:121" ht="24.75" customHeight="1" thickBot="1">
      <c r="A9" s="223"/>
      <c r="B9" s="947" t="s">
        <v>1591</v>
      </c>
      <c r="C9" s="688" t="s">
        <v>1592</v>
      </c>
      <c r="D9" s="689" t="s">
        <v>1593</v>
      </c>
      <c r="E9" s="689" t="s">
        <v>1594</v>
      </c>
      <c r="F9" s="225"/>
      <c r="N9" s="230"/>
      <c r="P9" s="1292"/>
      <c r="Q9" s="1293"/>
      <c r="R9" s="1294"/>
      <c r="S9" s="393"/>
      <c r="T9" s="1314"/>
      <c r="U9" s="586"/>
      <c r="V9" s="1309"/>
    </row>
    <row r="10" spans="1:121" ht="108.75" customHeight="1">
      <c r="A10" s="223"/>
      <c r="B10" s="690">
        <v>31</v>
      </c>
      <c r="C10" s="736" t="s">
        <v>1595</v>
      </c>
      <c r="D10" s="691">
        <f>'Uexp.00 Lead'!C3-'VC&amp;VD.01.4 截止性测试'!B10+1</f>
        <v>45992</v>
      </c>
      <c r="E10" s="691">
        <f>'Uexp.00 Lead'!C3+'VC&amp;VD.01.4 截止性测试'!B10</f>
        <v>46053</v>
      </c>
      <c r="F10" s="225"/>
      <c r="N10" s="230"/>
      <c r="P10" s="1289"/>
      <c r="Q10" s="1290"/>
      <c r="R10" s="1291"/>
      <c r="S10" s="393"/>
      <c r="T10" s="1315"/>
      <c r="U10" s="586"/>
      <c r="V10" s="442"/>
    </row>
    <row r="11" spans="1:121" ht="12.75" customHeight="1">
      <c r="A11" s="223"/>
      <c r="B11" s="217"/>
      <c r="F11" s="225"/>
      <c r="N11" s="230"/>
      <c r="P11" s="245"/>
      <c r="Q11" s="245"/>
      <c r="R11" s="245"/>
      <c r="S11" s="297"/>
      <c r="T11" s="442"/>
      <c r="U11" s="298"/>
      <c r="V11" s="299"/>
    </row>
    <row r="12" spans="1:121" ht="12.75" customHeight="1" thickBot="1">
      <c r="A12" s="226"/>
      <c r="B12" s="1039" t="s">
        <v>1596</v>
      </c>
      <c r="C12" s="225"/>
      <c r="D12" s="225"/>
      <c r="E12" s="225"/>
      <c r="F12" s="225"/>
      <c r="G12" s="225"/>
      <c r="H12" s="225"/>
      <c r="I12" s="225"/>
      <c r="J12" s="225"/>
      <c r="K12" s="225"/>
      <c r="L12" s="225"/>
      <c r="N12" s="234"/>
      <c r="O12" s="235"/>
      <c r="P12" s="620" t="s">
        <v>400</v>
      </c>
      <c r="Q12" s="621"/>
      <c r="R12" s="621"/>
      <c r="S12" s="621"/>
      <c r="T12" s="620" t="s">
        <v>401</v>
      </c>
      <c r="U12" s="622"/>
      <c r="V12" s="620" t="s">
        <v>402</v>
      </c>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5"/>
      <c r="CQ12" s="235"/>
      <c r="CR12" s="235"/>
      <c r="CS12" s="235"/>
      <c r="CT12" s="235"/>
      <c r="CU12" s="235"/>
      <c r="CV12" s="235"/>
      <c r="CW12" s="235"/>
      <c r="CX12" s="235"/>
      <c r="CY12" s="235"/>
      <c r="CZ12" s="235"/>
      <c r="DA12" s="235"/>
      <c r="DB12" s="235"/>
      <c r="DC12" s="235"/>
      <c r="DD12" s="235"/>
      <c r="DE12" s="235"/>
      <c r="DF12" s="235"/>
      <c r="DG12" s="235"/>
      <c r="DH12" s="235"/>
    </row>
    <row r="13" spans="1:121" ht="15" customHeight="1">
      <c r="A13" s="226"/>
      <c r="B13" s="1619" t="s">
        <v>1597</v>
      </c>
      <c r="C13" s="1620"/>
      <c r="D13" s="1620"/>
      <c r="E13" s="1621"/>
      <c r="F13" s="225"/>
      <c r="G13" s="225"/>
      <c r="H13" s="225"/>
      <c r="I13" s="225"/>
      <c r="J13" s="225"/>
      <c r="K13" s="225"/>
      <c r="L13" s="225"/>
      <c r="N13" s="234"/>
      <c r="O13" s="235"/>
      <c r="P13" s="1286" t="s">
        <v>1598</v>
      </c>
      <c r="Q13" s="1287"/>
      <c r="R13" s="1288"/>
      <c r="S13" s="393"/>
      <c r="T13" s="1313" t="s">
        <v>1599</v>
      </c>
      <c r="U13" s="586"/>
      <c r="V13" s="1307" t="s">
        <v>1600</v>
      </c>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5"/>
      <c r="BK13" s="235"/>
      <c r="BL13" s="235"/>
      <c r="BM13" s="235"/>
      <c r="BN13" s="235"/>
      <c r="BO13" s="235"/>
      <c r="BP13" s="235"/>
      <c r="BQ13" s="235"/>
      <c r="BR13" s="235"/>
      <c r="BS13" s="235"/>
      <c r="BT13" s="235"/>
      <c r="BU13" s="235"/>
      <c r="BV13" s="235"/>
      <c r="BW13" s="235"/>
      <c r="BX13" s="235"/>
      <c r="BY13" s="235"/>
      <c r="BZ13" s="235"/>
      <c r="CA13" s="235"/>
      <c r="CB13" s="235"/>
      <c r="CC13" s="235"/>
      <c r="CD13" s="235"/>
      <c r="CE13" s="235"/>
      <c r="CF13" s="235"/>
      <c r="CG13" s="235"/>
      <c r="CH13" s="235"/>
      <c r="CI13" s="235"/>
      <c r="CJ13" s="235"/>
      <c r="CK13" s="235"/>
      <c r="CL13" s="235"/>
      <c r="CM13" s="235"/>
      <c r="CN13" s="235"/>
      <c r="CO13" s="235"/>
      <c r="CP13" s="235"/>
      <c r="CQ13" s="235"/>
      <c r="CR13" s="235"/>
      <c r="CS13" s="235"/>
      <c r="CT13" s="235"/>
      <c r="CU13" s="235"/>
      <c r="CV13" s="235"/>
      <c r="CW13" s="235"/>
      <c r="CX13" s="235"/>
      <c r="CY13" s="235"/>
      <c r="CZ13" s="235"/>
      <c r="DA13" s="235"/>
      <c r="DB13" s="235"/>
      <c r="DC13" s="235"/>
      <c r="DD13" s="235"/>
      <c r="DE13" s="235"/>
      <c r="DF13" s="235"/>
      <c r="DG13" s="235"/>
      <c r="DH13" s="235"/>
    </row>
    <row r="14" spans="1:121" ht="15.6">
      <c r="A14" s="226"/>
      <c r="B14" s="1622"/>
      <c r="C14" s="1188"/>
      <c r="D14" s="1188"/>
      <c r="E14" s="1623"/>
      <c r="F14" s="225"/>
      <c r="G14" s="225"/>
      <c r="H14" s="225"/>
      <c r="I14" s="225"/>
      <c r="J14" s="225"/>
      <c r="K14" s="225"/>
      <c r="L14" s="225"/>
      <c r="N14" s="234"/>
      <c r="O14" s="235"/>
      <c r="P14" s="1292"/>
      <c r="Q14" s="1293"/>
      <c r="R14" s="1294"/>
      <c r="S14" s="393"/>
      <c r="T14" s="1314"/>
      <c r="U14" s="586"/>
      <c r="V14" s="1308"/>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c r="BI14" s="235"/>
      <c r="BJ14" s="235"/>
      <c r="BK14" s="235"/>
      <c r="BL14" s="235"/>
      <c r="BM14" s="235"/>
      <c r="BN14" s="235"/>
      <c r="BO14" s="235"/>
      <c r="BP14" s="235"/>
      <c r="BQ14" s="235"/>
      <c r="BR14" s="235"/>
      <c r="BS14" s="235"/>
      <c r="BT14" s="235"/>
      <c r="BU14" s="235"/>
      <c r="BV14" s="235"/>
      <c r="BW14" s="235"/>
      <c r="BX14" s="235"/>
      <c r="BY14" s="235"/>
      <c r="BZ14" s="235"/>
      <c r="CA14" s="235"/>
      <c r="CB14" s="235"/>
      <c r="CC14" s="235"/>
      <c r="CD14" s="235"/>
      <c r="CE14" s="235"/>
      <c r="CF14" s="235"/>
      <c r="CG14" s="235"/>
      <c r="CH14" s="235"/>
      <c r="CI14" s="235"/>
      <c r="CJ14" s="235"/>
      <c r="CK14" s="235"/>
      <c r="CL14" s="235"/>
      <c r="CM14" s="235"/>
      <c r="CN14" s="235"/>
      <c r="CO14" s="235"/>
      <c r="CP14" s="235"/>
      <c r="CQ14" s="235"/>
      <c r="CR14" s="235"/>
      <c r="CS14" s="235"/>
      <c r="CT14" s="235"/>
      <c r="CU14" s="235"/>
      <c r="CV14" s="235"/>
      <c r="CW14" s="235"/>
      <c r="CX14" s="235"/>
      <c r="CY14" s="235"/>
      <c r="CZ14" s="235"/>
      <c r="DA14" s="235"/>
      <c r="DB14" s="235"/>
      <c r="DC14" s="235"/>
      <c r="DD14" s="235"/>
      <c r="DE14" s="235"/>
      <c r="DF14" s="235"/>
      <c r="DG14" s="235"/>
      <c r="DH14" s="235"/>
    </row>
    <row r="15" spans="1:121" ht="74.25" customHeight="1">
      <c r="A15" s="226"/>
      <c r="B15" s="1624"/>
      <c r="C15" s="1625"/>
      <c r="D15" s="1625"/>
      <c r="E15" s="1626"/>
      <c r="F15" s="225"/>
      <c r="G15" s="225"/>
      <c r="H15" s="225"/>
      <c r="I15" s="225"/>
      <c r="J15" s="225"/>
      <c r="K15" s="225"/>
      <c r="L15" s="225"/>
      <c r="N15" s="234"/>
      <c r="O15" s="235"/>
      <c r="P15" s="1292"/>
      <c r="Q15" s="1293"/>
      <c r="R15" s="1294"/>
      <c r="S15" s="393"/>
      <c r="T15" s="1314"/>
      <c r="U15" s="586"/>
      <c r="V15" s="1308"/>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c r="CH15" s="235"/>
      <c r="CI15" s="235"/>
      <c r="CJ15" s="235"/>
      <c r="CK15" s="235"/>
      <c r="CL15" s="235"/>
      <c r="CM15" s="235"/>
      <c r="CN15" s="235"/>
      <c r="CO15" s="235"/>
      <c r="CP15" s="235"/>
      <c r="CQ15" s="235"/>
      <c r="CR15" s="235"/>
      <c r="CS15" s="235"/>
      <c r="CT15" s="235"/>
      <c r="CU15" s="235"/>
      <c r="CV15" s="235"/>
      <c r="CW15" s="235"/>
      <c r="CX15" s="235"/>
      <c r="CY15" s="235"/>
      <c r="CZ15" s="235"/>
      <c r="DA15" s="235"/>
      <c r="DB15" s="235"/>
      <c r="DC15" s="235"/>
      <c r="DD15" s="235"/>
      <c r="DE15" s="235"/>
      <c r="DF15" s="235"/>
      <c r="DG15" s="235"/>
      <c r="DH15" s="235"/>
    </row>
    <row r="16" spans="1:121" ht="12.75" customHeight="1">
      <c r="A16" s="223"/>
      <c r="B16" s="217"/>
      <c r="N16" s="230"/>
      <c r="P16" s="1292"/>
      <c r="Q16" s="1293"/>
      <c r="R16" s="1294"/>
      <c r="S16" s="393"/>
      <c r="T16" s="1314"/>
      <c r="U16" s="586"/>
      <c r="V16" s="1308"/>
    </row>
    <row r="17" spans="1:22" ht="12.75" customHeight="1" thickBot="1">
      <c r="A17" s="223"/>
      <c r="B17" s="1040" t="s">
        <v>1601</v>
      </c>
      <c r="N17" s="230"/>
      <c r="P17" s="1292"/>
      <c r="Q17" s="1293"/>
      <c r="R17" s="1294"/>
      <c r="S17" s="393"/>
      <c r="T17" s="1314"/>
      <c r="U17" s="586"/>
      <c r="V17" s="1309"/>
    </row>
    <row r="18" spans="1:22" ht="12.75" customHeight="1">
      <c r="A18" s="223"/>
      <c r="B18" s="217"/>
      <c r="N18" s="230"/>
      <c r="P18" s="1292"/>
      <c r="Q18" s="1293"/>
      <c r="R18" s="1294"/>
      <c r="S18" s="214"/>
      <c r="T18" s="1314"/>
      <c r="U18" s="214"/>
      <c r="V18" s="442"/>
    </row>
    <row r="19" spans="1:22" ht="12.75" customHeight="1">
      <c r="A19" s="223"/>
      <c r="B19" s="692" t="s">
        <v>1602</v>
      </c>
      <c r="C19" s="693"/>
      <c r="D19" s="693"/>
      <c r="E19" s="693"/>
      <c r="F19" s="694"/>
      <c r="G19" s="225"/>
      <c r="H19" s="225"/>
      <c r="I19" s="225"/>
      <c r="J19" s="225"/>
      <c r="K19" s="225"/>
      <c r="L19" s="225"/>
      <c r="N19" s="230"/>
      <c r="P19" s="1292"/>
      <c r="Q19" s="1293"/>
      <c r="R19" s="1294"/>
      <c r="S19" s="121"/>
      <c r="T19" s="1314"/>
      <c r="U19" s="121"/>
      <c r="V19" s="442"/>
    </row>
    <row r="20" spans="1:22" ht="17.25" customHeight="1">
      <c r="A20" s="223"/>
      <c r="B20" s="1223" t="s">
        <v>1603</v>
      </c>
      <c r="C20" s="1617"/>
      <c r="D20" s="1617"/>
      <c r="E20" s="1617"/>
      <c r="F20" s="1618"/>
      <c r="G20" s="225"/>
      <c r="H20" s="225"/>
      <c r="I20" s="225"/>
      <c r="J20" s="225"/>
      <c r="K20" s="225"/>
      <c r="L20" s="225"/>
      <c r="N20" s="230"/>
      <c r="P20" s="1292"/>
      <c r="Q20" s="1293"/>
      <c r="R20" s="1294"/>
      <c r="S20" s="121"/>
      <c r="T20" s="1314"/>
      <c r="U20" s="121"/>
      <c r="V20" s="442"/>
    </row>
    <row r="21" spans="1:22" ht="12.75" customHeight="1">
      <c r="A21" s="223"/>
      <c r="B21" s="217"/>
      <c r="N21" s="230"/>
      <c r="P21" s="1292"/>
      <c r="Q21" s="1293"/>
      <c r="R21" s="1294"/>
      <c r="S21" s="237"/>
      <c r="T21" s="1314"/>
      <c r="U21" s="214"/>
      <c r="V21" s="442"/>
    </row>
    <row r="22" spans="1:22" ht="12.75" customHeight="1">
      <c r="A22" s="223"/>
      <c r="B22" s="1642" t="s">
        <v>1604</v>
      </c>
      <c r="C22" s="1642"/>
      <c r="D22" s="1642"/>
      <c r="E22" s="1642"/>
      <c r="F22" s="1642" t="s">
        <v>1605</v>
      </c>
      <c r="G22" s="1642"/>
      <c r="H22" s="1642"/>
      <c r="I22" s="1642" t="s">
        <v>1606</v>
      </c>
      <c r="J22" s="1642"/>
      <c r="K22" s="1651" t="s">
        <v>540</v>
      </c>
      <c r="L22" s="1642" t="s">
        <v>1607</v>
      </c>
      <c r="N22" s="230"/>
      <c r="P22" s="1292"/>
      <c r="Q22" s="1293"/>
      <c r="R22" s="1294"/>
      <c r="S22" s="237"/>
      <c r="T22" s="1314"/>
      <c r="U22" s="214"/>
      <c r="V22" s="442"/>
    </row>
    <row r="23" spans="1:22" ht="12.75" customHeight="1">
      <c r="A23" s="223"/>
      <c r="B23" s="1642"/>
      <c r="C23" s="1642"/>
      <c r="D23" s="1642"/>
      <c r="E23" s="1642"/>
      <c r="F23" s="1642" t="s">
        <v>1608</v>
      </c>
      <c r="G23" s="1642"/>
      <c r="H23" s="1642"/>
      <c r="I23" s="1642" t="s">
        <v>1609</v>
      </c>
      <c r="J23" s="1642"/>
      <c r="K23" s="1651"/>
      <c r="L23" s="1642"/>
      <c r="N23" s="230"/>
      <c r="P23" s="1292"/>
      <c r="Q23" s="1293"/>
      <c r="R23" s="1294"/>
      <c r="S23" s="237"/>
      <c r="T23" s="1314"/>
      <c r="U23" s="214"/>
      <c r="V23" s="214"/>
    </row>
    <row r="24" spans="1:22" ht="13.5" customHeight="1">
      <c r="A24" s="223"/>
      <c r="B24" s="933" t="s">
        <v>1610</v>
      </c>
      <c r="C24" s="933" t="s">
        <v>1611</v>
      </c>
      <c r="D24" s="887" t="s">
        <v>830</v>
      </c>
      <c r="E24" s="933" t="s">
        <v>1612</v>
      </c>
      <c r="F24" s="887" t="s">
        <v>1613</v>
      </c>
      <c r="G24" s="1115" t="s">
        <v>1614</v>
      </c>
      <c r="H24" s="1115" t="s">
        <v>1615</v>
      </c>
      <c r="I24" s="1115" t="s">
        <v>1616</v>
      </c>
      <c r="J24" s="1115" t="s">
        <v>1617</v>
      </c>
      <c r="K24" s="1115">
        <v>1</v>
      </c>
      <c r="L24" s="1642"/>
      <c r="N24" s="230"/>
      <c r="P24" s="1292"/>
      <c r="Q24" s="1293"/>
      <c r="R24" s="1294"/>
      <c r="T24" s="1314"/>
    </row>
    <row r="25" spans="1:22" ht="17.25" customHeight="1">
      <c r="A25" s="223"/>
      <c r="B25" s="935" t="s">
        <v>1618</v>
      </c>
      <c r="C25" s="936"/>
      <c r="D25" s="936"/>
      <c r="E25" s="936"/>
      <c r="F25" s="936"/>
      <c r="G25" s="936"/>
      <c r="H25" s="936"/>
      <c r="I25" s="936"/>
      <c r="J25" s="934"/>
      <c r="K25" s="934"/>
      <c r="L25" s="934"/>
      <c r="N25" s="230"/>
      <c r="P25" s="1292"/>
      <c r="Q25" s="1293"/>
      <c r="R25" s="1294"/>
      <c r="T25" s="1314"/>
    </row>
    <row r="26" spans="1:22" ht="46.5" customHeight="1">
      <c r="A26" s="223"/>
      <c r="B26" s="695" t="s">
        <v>1619</v>
      </c>
      <c r="C26" s="695">
        <v>46010</v>
      </c>
      <c r="D26" s="696">
        <v>80107.77</v>
      </c>
      <c r="E26" s="948" t="s">
        <v>1620</v>
      </c>
      <c r="F26" s="949" t="s">
        <v>1621</v>
      </c>
      <c r="G26" s="697" t="s">
        <v>1622</v>
      </c>
      <c r="H26" s="963">
        <v>45992</v>
      </c>
      <c r="I26" s="1027" t="s">
        <v>1623</v>
      </c>
      <c r="J26" s="1027" t="s">
        <v>1624</v>
      </c>
      <c r="K26" s="1022" t="s">
        <v>1625</v>
      </c>
      <c r="L26" s="846" t="s">
        <v>52</v>
      </c>
      <c r="N26" s="230"/>
      <c r="P26" s="1292"/>
      <c r="Q26" s="1293"/>
      <c r="R26" s="1294"/>
      <c r="T26" s="1314"/>
    </row>
    <row r="27" spans="1:22" ht="12.75" customHeight="1">
      <c r="A27" s="223"/>
      <c r="B27" s="935" t="s">
        <v>1626</v>
      </c>
      <c r="C27" s="937"/>
      <c r="D27" s="937"/>
      <c r="E27" s="937"/>
      <c r="F27" s="937"/>
      <c r="G27" s="937"/>
      <c r="H27" s="937"/>
      <c r="I27" s="1028"/>
      <c r="J27" s="1028"/>
      <c r="K27" s="937"/>
      <c r="L27" s="937"/>
      <c r="N27" s="230"/>
      <c r="P27" s="1292"/>
      <c r="Q27" s="1293"/>
      <c r="R27" s="1294"/>
      <c r="T27" s="1314"/>
    </row>
    <row r="28" spans="1:22" s="1020" customFormat="1" ht="58.5" customHeight="1">
      <c r="A28" s="1019"/>
      <c r="B28" s="1026" t="s">
        <v>1627</v>
      </c>
      <c r="C28" s="695">
        <v>46032</v>
      </c>
      <c r="D28" s="696">
        <v>65000</v>
      </c>
      <c r="E28" s="1025" t="s">
        <v>1628</v>
      </c>
      <c r="F28" s="1024" t="s">
        <v>1629</v>
      </c>
      <c r="G28" s="1023">
        <v>2026010502</v>
      </c>
      <c r="H28" s="963">
        <v>46027</v>
      </c>
      <c r="I28" s="1027" t="s">
        <v>1630</v>
      </c>
      <c r="J28" s="1027" t="s">
        <v>1623</v>
      </c>
      <c r="K28" s="1022" t="s">
        <v>1631</v>
      </c>
      <c r="L28" s="1025" t="s">
        <v>52</v>
      </c>
      <c r="N28" s="1021"/>
      <c r="P28" s="1292"/>
      <c r="Q28" s="1293"/>
      <c r="R28" s="1294"/>
      <c r="T28" s="1314"/>
    </row>
    <row r="29" spans="1:22" ht="12.75" customHeight="1">
      <c r="A29" s="223"/>
      <c r="B29" s="935"/>
      <c r="C29" s="937"/>
      <c r="D29" s="937"/>
      <c r="E29" s="937"/>
      <c r="F29" s="937"/>
      <c r="G29" s="937"/>
      <c r="H29" s="937"/>
      <c r="I29" s="937"/>
      <c r="J29" s="937"/>
      <c r="K29" s="937"/>
      <c r="L29" s="937"/>
      <c r="N29" s="230"/>
      <c r="P29" s="1292"/>
      <c r="Q29" s="1293"/>
      <c r="R29" s="1294"/>
      <c r="T29" s="1314"/>
    </row>
    <row r="30" spans="1:22" ht="12.75" customHeight="1">
      <c r="A30" s="223"/>
      <c r="B30" s="217"/>
      <c r="N30" s="230"/>
      <c r="P30" s="1292"/>
      <c r="Q30" s="1293"/>
      <c r="R30" s="1294"/>
      <c r="T30" s="1314"/>
    </row>
    <row r="31" spans="1:22" ht="21" customHeight="1">
      <c r="A31" s="223"/>
      <c r="B31" s="227" t="s">
        <v>452</v>
      </c>
      <c r="N31" s="230"/>
      <c r="P31" s="1292"/>
      <c r="Q31" s="1293"/>
      <c r="R31" s="1294"/>
      <c r="T31" s="1314"/>
    </row>
    <row r="32" spans="1:22" ht="12.75" customHeight="1">
      <c r="B32" s="1643" t="s">
        <v>1632</v>
      </c>
      <c r="C32" s="1644"/>
      <c r="D32" s="1644"/>
      <c r="E32" s="1644"/>
      <c r="F32" s="1644"/>
      <c r="G32" s="1645"/>
      <c r="N32" s="230"/>
      <c r="P32" s="1292"/>
      <c r="Q32" s="1293"/>
      <c r="R32" s="1294"/>
      <c r="T32" s="1314"/>
    </row>
    <row r="33" spans="1:22" ht="12.75" customHeight="1">
      <c r="B33" s="1646"/>
      <c r="C33" s="1395"/>
      <c r="D33" s="1395"/>
      <c r="E33" s="1395"/>
      <c r="F33" s="1395"/>
      <c r="G33" s="1647"/>
      <c r="I33" s="236"/>
      <c r="N33" s="230"/>
      <c r="P33" s="1292"/>
      <c r="Q33" s="1293"/>
      <c r="R33" s="1294"/>
      <c r="T33" s="1314"/>
    </row>
    <row r="34" spans="1:22" ht="60.75" customHeight="1" thickBot="1">
      <c r="B34" s="1648"/>
      <c r="C34" s="1649"/>
      <c r="D34" s="1649"/>
      <c r="E34" s="1649"/>
      <c r="F34" s="1649"/>
      <c r="G34" s="1650"/>
      <c r="N34" s="230"/>
      <c r="P34" s="1289"/>
      <c r="Q34" s="1290"/>
      <c r="R34" s="1291"/>
      <c r="T34" s="1315"/>
    </row>
    <row r="35" spans="1:22" ht="29.25" customHeight="1">
      <c r="C35" s="228"/>
      <c r="D35" s="214"/>
      <c r="E35" s="214"/>
      <c r="F35" s="214"/>
      <c r="G35" s="214"/>
      <c r="H35" s="214"/>
      <c r="N35" s="230"/>
      <c r="P35" s="236"/>
      <c r="Q35" s="236"/>
      <c r="R35" s="236"/>
      <c r="S35" s="236"/>
      <c r="T35" s="236"/>
    </row>
    <row r="36" spans="1:22" ht="11.45" customHeight="1">
      <c r="A36" s="229"/>
      <c r="B36" s="229"/>
      <c r="C36" s="230"/>
      <c r="D36" s="230"/>
      <c r="E36" s="230"/>
      <c r="F36" s="230"/>
      <c r="G36" s="230"/>
      <c r="H36" s="230"/>
      <c r="I36" s="230"/>
      <c r="J36" s="230"/>
      <c r="K36" s="230"/>
      <c r="L36" s="230"/>
      <c r="M36" s="230"/>
      <c r="N36" s="230"/>
      <c r="P36" s="214"/>
      <c r="Q36" s="214"/>
      <c r="R36" s="214"/>
      <c r="S36" s="214"/>
      <c r="T36" s="214"/>
      <c r="U36" s="214"/>
      <c r="V36" s="214"/>
    </row>
    <row r="37" spans="1:22" ht="15" customHeight="1" thickBot="1">
      <c r="P37" s="625" t="s">
        <v>455</v>
      </c>
      <c r="Q37" s="623"/>
      <c r="R37" s="623"/>
      <c r="S37" s="623"/>
      <c r="T37" s="625" t="s">
        <v>456</v>
      </c>
      <c r="U37" s="624"/>
      <c r="V37" s="625" t="s">
        <v>457</v>
      </c>
    </row>
    <row r="38" spans="1:22" ht="7.5" customHeight="1">
      <c r="A38" s="626"/>
      <c r="P38" s="1286" t="s">
        <v>1633</v>
      </c>
      <c r="Q38" s="1634"/>
      <c r="R38" s="1635"/>
      <c r="S38" s="393"/>
      <c r="T38" s="1633" t="s">
        <v>1634</v>
      </c>
      <c r="U38" s="586"/>
      <c r="V38" s="1630" t="s">
        <v>1635</v>
      </c>
    </row>
    <row r="39" spans="1:22" ht="12.75" customHeight="1">
      <c r="B39" s="1013"/>
      <c r="P39" s="1636"/>
      <c r="Q39" s="1637"/>
      <c r="R39" s="1638"/>
      <c r="S39" s="393"/>
      <c r="T39" s="1314"/>
      <c r="U39" s="586"/>
      <c r="V39" s="1631"/>
    </row>
    <row r="40" spans="1:22" ht="12.75" customHeight="1">
      <c r="P40" s="1636"/>
      <c r="Q40" s="1637"/>
      <c r="R40" s="1638"/>
      <c r="S40" s="393"/>
      <c r="T40" s="1314"/>
      <c r="U40" s="586"/>
      <c r="V40" s="1631"/>
    </row>
    <row r="41" spans="1:22" ht="25.5" customHeight="1">
      <c r="P41" s="1636"/>
      <c r="Q41" s="1637"/>
      <c r="R41" s="1638"/>
      <c r="S41" s="393"/>
      <c r="T41" s="1314"/>
      <c r="U41" s="586"/>
      <c r="V41" s="1631"/>
    </row>
    <row r="42" spans="1:22" ht="21.75" customHeight="1">
      <c r="I42"/>
      <c r="P42" s="1636"/>
      <c r="Q42" s="1637"/>
      <c r="R42" s="1638"/>
      <c r="S42" s="236"/>
      <c r="T42" s="1314"/>
      <c r="V42" s="1631"/>
    </row>
    <row r="43" spans="1:22" ht="33" customHeight="1">
      <c r="P43" s="1639" t="s">
        <v>1636</v>
      </c>
      <c r="Q43" s="1640"/>
      <c r="R43" s="1641"/>
      <c r="S43" s="236"/>
      <c r="T43" s="1314"/>
      <c r="V43" s="1631"/>
    </row>
    <row r="44" spans="1:22" ht="38.25" customHeight="1" thickBot="1">
      <c r="P44" s="236"/>
      <c r="Q44" s="236"/>
      <c r="R44" s="236"/>
      <c r="S44" s="236"/>
      <c r="T44" s="1314"/>
      <c r="V44" s="1632"/>
    </row>
    <row r="45" spans="1:22" ht="12.75" customHeight="1">
      <c r="P45" s="236"/>
      <c r="Q45" s="236"/>
      <c r="R45" s="236"/>
      <c r="S45" s="236"/>
      <c r="T45" s="1314"/>
    </row>
    <row r="46" spans="1:22" ht="12.75" customHeight="1">
      <c r="P46" s="236"/>
      <c r="Q46" s="236"/>
      <c r="R46" s="236"/>
      <c r="S46" s="236"/>
      <c r="T46" s="1314"/>
    </row>
    <row r="47" spans="1:22" ht="12.75" customHeight="1">
      <c r="P47" s="236"/>
      <c r="Q47" s="236"/>
      <c r="R47" s="236"/>
      <c r="S47" s="236"/>
      <c r="T47" s="1314"/>
    </row>
    <row r="48" spans="1:22" ht="12.75" customHeight="1">
      <c r="P48" s="236"/>
      <c r="Q48" s="236"/>
      <c r="R48" s="236"/>
      <c r="S48" s="236"/>
      <c r="T48" s="1314"/>
    </row>
    <row r="49" spans="16:20" ht="12.75" customHeight="1">
      <c r="P49" s="236"/>
      <c r="Q49" s="236"/>
      <c r="R49" s="236"/>
      <c r="S49" s="236"/>
      <c r="T49" s="1314"/>
    </row>
    <row r="50" spans="16:20" ht="12.75" customHeight="1">
      <c r="P50" s="236"/>
      <c r="Q50" s="236"/>
      <c r="R50" s="236"/>
      <c r="S50" s="236"/>
      <c r="T50" s="1314"/>
    </row>
    <row r="51" spans="16:20" ht="12.75" customHeight="1">
      <c r="P51" s="236"/>
      <c r="Q51" s="236"/>
      <c r="R51" s="236"/>
      <c r="S51" s="236"/>
      <c r="T51" s="1314"/>
    </row>
    <row r="52" spans="16:20" ht="12.75" customHeight="1">
      <c r="P52" s="236"/>
      <c r="Q52" s="236"/>
      <c r="R52" s="236"/>
      <c r="S52" s="236"/>
      <c r="T52" s="1314"/>
    </row>
    <row r="53" spans="16:20" ht="12.75" customHeight="1">
      <c r="P53" s="236"/>
      <c r="Q53" s="236"/>
      <c r="R53" s="236"/>
      <c r="S53" s="236"/>
      <c r="T53" s="1314"/>
    </row>
    <row r="54" spans="16:20" ht="12.75" customHeight="1">
      <c r="P54" s="236"/>
      <c r="Q54" s="236"/>
      <c r="R54" s="236"/>
      <c r="S54" s="236"/>
      <c r="T54" s="1314"/>
    </row>
    <row r="55" spans="16:20" ht="12.75" customHeight="1">
      <c r="P55" s="236"/>
      <c r="Q55" s="236"/>
      <c r="R55" s="236"/>
      <c r="S55" s="236"/>
      <c r="T55" s="1314"/>
    </row>
    <row r="56" spans="16:20" ht="12.75" customHeight="1">
      <c r="P56" s="236"/>
      <c r="Q56" s="236"/>
      <c r="R56" s="236"/>
      <c r="S56" s="236"/>
      <c r="T56" s="1314"/>
    </row>
    <row r="57" spans="16:20" ht="12.75" customHeight="1">
      <c r="P57" s="236"/>
      <c r="Q57" s="236"/>
      <c r="R57" s="236"/>
      <c r="S57" s="236"/>
      <c r="T57" s="1314"/>
    </row>
    <row r="58" spans="16:20" ht="12.75" customHeight="1">
      <c r="P58" s="236"/>
      <c r="Q58" s="236"/>
      <c r="R58" s="236"/>
      <c r="S58" s="236"/>
      <c r="T58" s="1314"/>
    </row>
    <row r="59" spans="16:20" ht="12.75" customHeight="1">
      <c r="P59" s="236"/>
      <c r="Q59" s="236"/>
      <c r="R59" s="236"/>
      <c r="S59" s="236"/>
      <c r="T59" s="1314"/>
    </row>
    <row r="60" spans="16:20" ht="12.75" customHeight="1">
      <c r="P60" s="236"/>
      <c r="Q60" s="236"/>
      <c r="R60" s="236"/>
      <c r="S60" s="236"/>
      <c r="T60" s="1314"/>
    </row>
    <row r="61" spans="16:20" ht="12.75" customHeight="1">
      <c r="T61" s="1314"/>
    </row>
    <row r="62" spans="16:20" ht="12.75" customHeight="1">
      <c r="T62" s="1314"/>
    </row>
    <row r="63" spans="16:20" ht="12.75" customHeight="1">
      <c r="T63" s="1314"/>
    </row>
    <row r="64" spans="16:20" ht="12.75" customHeight="1">
      <c r="T64" s="1314"/>
    </row>
    <row r="65" spans="20:20" ht="89.25" customHeight="1" thickBot="1">
      <c r="T65" s="1315"/>
    </row>
    <row r="66" spans="20:20" ht="52.5" customHeight="1"/>
  </sheetData>
  <mergeCells count="24">
    <mergeCell ref="L22:L24"/>
    <mergeCell ref="F23:H23"/>
    <mergeCell ref="I23:J23"/>
    <mergeCell ref="B32:G34"/>
    <mergeCell ref="B22:E23"/>
    <mergeCell ref="F22:H22"/>
    <mergeCell ref="I22:J22"/>
    <mergeCell ref="K22:K23"/>
    <mergeCell ref="V38:V44"/>
    <mergeCell ref="P13:R34"/>
    <mergeCell ref="T13:T34"/>
    <mergeCell ref="V13:V17"/>
    <mergeCell ref="T38:T65"/>
    <mergeCell ref="P38:R42"/>
    <mergeCell ref="P43:R43"/>
    <mergeCell ref="B20:F20"/>
    <mergeCell ref="B13:E15"/>
    <mergeCell ref="V7:V9"/>
    <mergeCell ref="B2:L2"/>
    <mergeCell ref="K3:L3"/>
    <mergeCell ref="A5:B5"/>
    <mergeCell ref="K5:L5"/>
    <mergeCell ref="P7:R10"/>
    <mergeCell ref="T7:T10"/>
  </mergeCells>
  <phoneticPr fontId="188" type="noConversion"/>
  <conditionalFormatting sqref="B28">
    <cfRule type="cellIs" dxfId="7" priority="1" operator="equal">
      <formula>0</formula>
    </cfRule>
  </conditionalFormatting>
  <conditionalFormatting sqref="B10:C10 B13:E15 B32:G34">
    <cfRule type="cellIs" dxfId="6" priority="15" operator="equal">
      <formula>0</formula>
    </cfRule>
  </conditionalFormatting>
  <conditionalFormatting sqref="B26:J26 L26">
    <cfRule type="cellIs" dxfId="5" priority="14" operator="equal">
      <formula>0</formula>
    </cfRule>
  </conditionalFormatting>
  <conditionalFormatting sqref="D28:F28">
    <cfRule type="cellIs" dxfId="4" priority="7" operator="equal">
      <formula>0</formula>
    </cfRule>
  </conditionalFormatting>
  <conditionalFormatting sqref="H28:J28">
    <cfRule type="cellIs" dxfId="3" priority="4" operator="equal">
      <formula>0</formula>
    </cfRule>
  </conditionalFormatting>
  <conditionalFormatting sqref="I26:J26">
    <cfRule type="containsBlanks" dxfId="2" priority="12">
      <formula>LEN(TRIM(I26))=0</formula>
    </cfRule>
  </conditionalFormatting>
  <conditionalFormatting sqref="I28:J28">
    <cfRule type="containsBlanks" dxfId="1" priority="3">
      <formula>LEN(TRIM(I28))=0</formula>
    </cfRule>
  </conditionalFormatting>
  <conditionalFormatting sqref="L28">
    <cfRule type="cellIs" dxfId="0" priority="2" operator="equal">
      <formula>0</formula>
    </cfRule>
  </conditionalFormatting>
  <dataValidations disablePrompts="1" count="2">
    <dataValidation type="list" allowBlank="1" showInputMessage="1" sqref="H26" xr:uid="{A364010D-0EDE-4ED1-B11D-C05A0A4322B7}">
      <formula1>"Yes, No"</formula1>
    </dataValidation>
    <dataValidation type="list" allowBlank="1" showInputMessage="1" sqref="I26:J26 I28:J28" xr:uid="{00000000-0002-0000-0D00-000001000000}">
      <formula1>"√"</formula1>
    </dataValidation>
  </dataValidations>
  <hyperlinks>
    <hyperlink ref="B6" location="汇总!A1" display="返回汇总页" xr:uid="{00000000-0004-0000-0D00-000000000000}"/>
    <hyperlink ref="T6" location="'VC&amp;VD.01.4 截止性测试'!B8" display="进阶实操提示-【01】" xr:uid="{0B24984F-ED68-487E-BEF2-6521C57881F5}"/>
    <hyperlink ref="V6" location="'VC&amp;VD.01.4 截止性测试'!B8" display="易错点-【01】" xr:uid="{10B991D5-0AE4-406E-96E6-37EF17BCA98B}"/>
    <hyperlink ref="P6" location="'VC&amp;VD.01.4 截止性测试'!B8" display="基础操作指引-【01】" xr:uid="{7E1D579A-0C20-44FC-80F3-C259B3C771B2}"/>
    <hyperlink ref="T12" location="'VC&amp;VD.01.4 截止性测试'!B12" display="进阶实操提示-【02】" xr:uid="{57C773B3-D3A8-4070-8A43-2AA472757D59}"/>
    <hyperlink ref="V12" location="'VC&amp;VD.01.4 截止性测试'!B12" display="易错点-【02】" xr:uid="{60DF5908-D949-44A4-9FBD-8633C27D1C21}"/>
    <hyperlink ref="P12" location="'VC&amp;VD.01.4 截止性测试'!B12" display="基础操作指引-【02】" xr:uid="{07C76B0F-5EEA-4925-81C9-D542AF51CE0E}"/>
    <hyperlink ref="T37" location="'VC&amp;VD.01.4 截止性测试'!B17" display="进阶实操提示-【03】" xr:uid="{D423A841-CC89-41CC-B41E-F386A5F069BC}"/>
    <hyperlink ref="V37" location="'VC&amp;VD.01.4 截止性测试'!B17" display="易错点-【03】" xr:uid="{1F3B27E1-9525-474C-B289-2F1ECF7E033A}"/>
    <hyperlink ref="P37" location="'VC&amp;VD.01.4 截止性测试'!B17" display="基础操作指引-【03】" xr:uid="{C23032E4-0E89-4809-B862-338B14352E05}"/>
  </hyperlinks>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15fd494-fceb-444f-8f75-bf280af9bf39">
      <UserInfo>
        <DisplayName>Johnny ZZ Zhang</DisplayName>
        <AccountId>49</AccountId>
        <AccountType/>
      </UserInfo>
      <UserInfo>
        <DisplayName>Selene Li</DisplayName>
        <AccountId>117</AccountId>
        <AccountType/>
      </UserInfo>
    </SharedWithUsers>
    <_x529f__x80fd_ xmlns="40fc120a-2fff-4faa-a9fb-21f3ca9725a5" xsi:nil="true"/>
    <_x0031_ xmlns="40fc120a-2fff-4faa-a9fb-21f3ca9725a5">1</_x0031_>
  </documentManagement>
</p:properties>
</file>

<file path=customXml/item2.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3.xml><?xml version="1.0" encoding="utf-8"?>
<ct:contentTypeSchema xmlns:ct="http://schemas.microsoft.com/office/2006/metadata/contentType" xmlns:ma="http://schemas.microsoft.com/office/2006/metadata/properties/metaAttributes" ct:_="" ma:_="" ma:contentTypeName="文档" ma:contentTypeID="0x01010095719B6FD07E654D8E9715B5271DEAE7" ma:contentTypeVersion="4" ma:contentTypeDescription="新建文档。" ma:contentTypeScope="" ma:versionID="dfd6b6c99e4cb4a2bef6513b1ce93321">
  <xsd:schema xmlns:xsd="http://www.w3.org/2001/XMLSchema" xmlns:xs="http://www.w3.org/2001/XMLSchema" xmlns:p="http://schemas.microsoft.com/office/2006/metadata/properties" xmlns:ns2="015fd494-fceb-444f-8f75-bf280af9bf39" xmlns:ns3="40fc120a-2fff-4faa-a9fb-21f3ca9725a5" targetNamespace="http://schemas.microsoft.com/office/2006/metadata/properties" ma:root="true" ma:fieldsID="76aa0d52e4a01acd818fe9cbffd03702" ns2:_="" ns3:_="">
    <xsd:import namespace="015fd494-fceb-444f-8f75-bf280af9bf39"/>
    <xsd:import namespace="40fc120a-2fff-4faa-a9fb-21f3ca9725a5"/>
    <xsd:element name="properties">
      <xsd:complexType>
        <xsd:sequence>
          <xsd:element name="documentManagement">
            <xsd:complexType>
              <xsd:all>
                <xsd:element ref="ns2:SharedWithUsers" minOccurs="0"/>
                <xsd:element ref="ns2:SharedWithDetails" minOccurs="0"/>
                <xsd:element ref="ns3:_x529f__x80fd_" minOccurs="0"/>
                <xsd:element ref="ns3:_x003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5fd494-fceb-444f-8f75-bf280af9bf39"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fc120a-2fff-4faa-a9fb-21f3ca9725a5" elementFormDefault="qualified">
    <xsd:import namespace="http://schemas.microsoft.com/office/2006/documentManagement/types"/>
    <xsd:import namespace="http://schemas.microsoft.com/office/infopath/2007/PartnerControls"/>
    <xsd:element name="_x529f__x80fd_" ma:index="10" nillable="true" ma:displayName="功能" ma:format="Dropdown" ma:internalName="_x529f__x80fd_">
      <xsd:simpleType>
        <xsd:restriction base="dms:Note">
          <xsd:maxLength value="255"/>
        </xsd:restriction>
      </xsd:simpleType>
    </xsd:element>
    <xsd:element name="_x0031_" ma:index="11" nillable="true" ma:displayName="排序" ma:default="1" ma:format="Dropdown" ma:internalName="_x0031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 xmlMigrated="true" guid="73bce20d-4f7b-433c-8dc9-fc3130bd572b" revision="3"/>
</file>

<file path=customXml/itemProps1.xml><?xml version="1.0" encoding="utf-8"?>
<ds:datastoreItem xmlns:ds="http://schemas.openxmlformats.org/officeDocument/2006/customXml" ds:itemID="{72B85EFF-3607-43AA-AAD3-CCF4C26188C0}"/>
</file>

<file path=customXml/itemProps2.xml><?xml version="1.0" encoding="utf-8"?>
<ds:datastoreItem xmlns:ds="http://schemas.openxmlformats.org/officeDocument/2006/customXml" ds:itemID="{3686B72A-51F0-4B33-88D7-1521ACC978D2}"/>
</file>

<file path=customXml/itemProps3.xml><?xml version="1.0" encoding="utf-8"?>
<ds:datastoreItem xmlns:ds="http://schemas.openxmlformats.org/officeDocument/2006/customXml" ds:itemID="{2641C8A8-7329-4B47-8E4F-C6D22DD59C1C}"/>
</file>

<file path=customXml/itemProps4.xml><?xml version="1.0" encoding="utf-8"?>
<ds:datastoreItem xmlns:ds="http://schemas.openxmlformats.org/officeDocument/2006/customXml" ds:itemID="{9581F21E-843E-4A52-9FF7-55312426CCC2}"/>
</file>

<file path=customXml/itemProps5.xml><?xml version="1.0" encoding="utf-8"?>
<ds:datastoreItem xmlns:ds="http://schemas.openxmlformats.org/officeDocument/2006/customXml" ds:itemID="{40E57B9C-0E63-4E2F-9B61-6B42B9A89B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Audit.V5.U_exp VC&amp;VD.1107</cp:keywords>
  <dc:description>B2EE6476-01BB-4A47-B969-699B73282C31</dc:description>
  <cp:lastModifiedBy>Zuo Jie Wang</cp:lastModifiedBy>
  <cp:revision/>
  <dcterms:created xsi:type="dcterms:W3CDTF">2019-11-17T09:56:00Z</dcterms:created>
  <dcterms:modified xsi:type="dcterms:W3CDTF">2026-06-29T09:51:58Z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0x01010095719B6FD07E654D8E9715B5271DEAE7</vt:lpwstr>
  </property>
  <property fmtid="{D5CDD505-2E9C-101B-9397-08002B2CF9AE}" pid="3" name="ICV">
    <vt:lpwstr>A302EF344059403B925D29DE0A0B98A2</vt:lpwstr>
  </property>
  <property fmtid="{D5CDD505-2E9C-101B-9397-08002B2CF9AE}" pid="4" name="KSOProductBuildVer">
    <vt:lpwstr>2052-12.1.0.18912</vt:lpwstr>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ies>
</file>