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58DCC41F-D8F3-4432-8CF3-677BE663C7FC}" xr6:coauthVersionLast="45" xr6:coauthVersionMax="45" xr10:uidLastSave="{00000000-0000-0000-0000-000000000000}"/>
  <bookViews>
    <workbookView xWindow="-120" yWindow="-120" windowWidth="20730" windowHeight="11160" firstSheet="8" activeTab="14" xr2:uid="{00000000-000D-0000-FFFF-FFFF00000000}"/>
  </bookViews>
  <sheets>
    <sheet name="Nov 1st -14 Nov18 " sheetId="40" r:id="rId1"/>
    <sheet name="Nov -Dec 18 " sheetId="41" r:id="rId2"/>
    <sheet name="Dec 18 -Jan 2019 " sheetId="42" r:id="rId3"/>
    <sheet name="Feb and March-2019" sheetId="43" r:id="rId4"/>
    <sheet name="April and May-2019 " sheetId="44" r:id="rId5"/>
    <sheet name="June 2919" sheetId="45" r:id="rId6"/>
    <sheet name="July and Aug 2019" sheetId="46" r:id="rId7"/>
    <sheet name="Sept 2919 " sheetId="47" r:id="rId8"/>
    <sheet name="Oct 2919 " sheetId="48" r:id="rId9"/>
    <sheet name="Nov 2919" sheetId="49" r:id="rId10"/>
    <sheet name="Dec 2919 " sheetId="50" r:id="rId11"/>
    <sheet name="Jan 2020" sheetId="51" r:id="rId12"/>
    <sheet name="Feb 2020)" sheetId="52" r:id="rId13"/>
    <sheet name="March 2020" sheetId="53" r:id="rId14"/>
    <sheet name="April May June" sheetId="54" r:id="rId1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2" i="54" l="1"/>
  <c r="C12" i="54"/>
  <c r="J8" i="54"/>
  <c r="C8" i="54"/>
  <c r="J17" i="54" l="1"/>
  <c r="J15" i="53"/>
  <c r="J12" i="53" l="1"/>
  <c r="C12" i="53"/>
  <c r="J8" i="53"/>
  <c r="C8" i="53"/>
  <c r="J5" i="53"/>
  <c r="J17" i="53" l="1"/>
  <c r="J14" i="52"/>
  <c r="J12" i="52"/>
  <c r="C12" i="52"/>
  <c r="J8" i="52"/>
  <c r="C8" i="52"/>
  <c r="J5" i="52"/>
  <c r="J18" i="52" s="1"/>
  <c r="C9" i="51" l="1"/>
  <c r="J13" i="51"/>
  <c r="C13" i="51"/>
  <c r="J9" i="51"/>
  <c r="J5" i="51"/>
  <c r="J17" i="51" s="1"/>
  <c r="C13" i="50" l="1"/>
  <c r="C9" i="50"/>
  <c r="J13" i="50"/>
  <c r="J9" i="50"/>
  <c r="J5" i="50"/>
  <c r="J17" i="50" s="1"/>
  <c r="J13" i="49" l="1"/>
  <c r="J17" i="49" s="1"/>
  <c r="J9" i="49"/>
  <c r="J5" i="49"/>
  <c r="J13" i="48" l="1"/>
  <c r="J9" i="48"/>
  <c r="J5" i="48"/>
  <c r="J17" i="48" l="1"/>
  <c r="J13" i="47"/>
  <c r="J9" i="47"/>
  <c r="J5" i="47"/>
  <c r="J17" i="47" s="1"/>
  <c r="J14" i="46" l="1"/>
  <c r="J13" i="46"/>
  <c r="J10" i="46"/>
  <c r="J6" i="46"/>
  <c r="J9" i="46"/>
  <c r="J5" i="46"/>
  <c r="J17" i="46" s="1"/>
  <c r="J13" i="45" l="1"/>
  <c r="J9" i="45"/>
  <c r="J5" i="45"/>
  <c r="J17" i="45" s="1"/>
  <c r="J14" i="44" l="1"/>
  <c r="J13" i="44"/>
  <c r="J10" i="44"/>
  <c r="J9" i="44"/>
  <c r="J6" i="44"/>
  <c r="J5" i="44"/>
  <c r="J17" i="44" s="1"/>
  <c r="J14" i="43" l="1"/>
  <c r="J13" i="43"/>
  <c r="J10" i="43"/>
  <c r="J9" i="43"/>
  <c r="J6" i="43"/>
  <c r="J5" i="43"/>
  <c r="J17" i="43" l="1"/>
  <c r="P23" i="42"/>
  <c r="N22" i="42"/>
  <c r="Q21" i="42"/>
  <c r="H21" i="42"/>
  <c r="Q20" i="42"/>
  <c r="V19" i="42"/>
  <c r="Q19" i="42"/>
  <c r="Q18" i="42"/>
  <c r="Q17" i="42"/>
  <c r="Q16" i="42"/>
  <c r="N10" i="42"/>
  <c r="L10" i="42"/>
  <c r="P10" i="42" s="1"/>
  <c r="Q8" i="42"/>
  <c r="Q7" i="42"/>
  <c r="V6" i="42"/>
  <c r="V7" i="42" s="1"/>
  <c r="Q6" i="42"/>
  <c r="Q5" i="42"/>
  <c r="Q4" i="42"/>
  <c r="Q3" i="42"/>
  <c r="P23" i="41"/>
  <c r="N22" i="41"/>
  <c r="Q21" i="41"/>
  <c r="H21" i="41"/>
  <c r="Q20" i="41"/>
  <c r="V19" i="41"/>
  <c r="Q19" i="41"/>
  <c r="Q18" i="41"/>
  <c r="Q17" i="41"/>
  <c r="Q16" i="41"/>
  <c r="N10" i="41"/>
  <c r="L10" i="41"/>
  <c r="P10" i="41" s="1"/>
  <c r="Q8" i="41"/>
  <c r="Q7" i="41"/>
  <c r="V6" i="41"/>
  <c r="V7" i="41" s="1"/>
  <c r="Q6" i="41"/>
  <c r="Q5" i="41"/>
  <c r="Q4" i="41"/>
  <c r="Q3" i="41"/>
  <c r="Q9" i="41" l="1"/>
  <c r="Q10" i="41"/>
  <c r="P22" i="41"/>
  <c r="Q9" i="42"/>
  <c r="Q10" i="42"/>
  <c r="J13" i="42" s="1"/>
  <c r="K13" i="42" s="1"/>
  <c r="K15" i="42" s="1"/>
  <c r="P22" i="42"/>
  <c r="Q22" i="42" s="1"/>
  <c r="N11" i="42"/>
  <c r="Q11" i="42" s="1"/>
  <c r="S3" i="42"/>
  <c r="T3" i="42" s="1"/>
  <c r="S7" i="42"/>
  <c r="T7" i="42" s="1"/>
  <c r="S4" i="42"/>
  <c r="T4" i="42" s="1"/>
  <c r="Q22" i="41"/>
  <c r="S18" i="41" s="1"/>
  <c r="T18" i="41" s="1"/>
  <c r="J13" i="41"/>
  <c r="K13" i="41" s="1"/>
  <c r="K15" i="41" s="1"/>
  <c r="N11" i="41"/>
  <c r="Q11" i="41" s="1"/>
  <c r="S5" i="41"/>
  <c r="T5" i="41" s="1"/>
  <c r="S3" i="41"/>
  <c r="T3" i="41" s="1"/>
  <c r="S8" i="41"/>
  <c r="T8" i="41" s="1"/>
  <c r="S7" i="41"/>
  <c r="T7" i="41" s="1"/>
  <c r="S6" i="41"/>
  <c r="S4" i="41"/>
  <c r="T4" i="41" s="1"/>
  <c r="T6" i="41"/>
  <c r="N23" i="41"/>
  <c r="Q23" i="41" s="1"/>
  <c r="K20" i="41" s="1"/>
  <c r="N22" i="40"/>
  <c r="Q21" i="40"/>
  <c r="H21" i="40"/>
  <c r="Q20" i="40"/>
  <c r="V19" i="40"/>
  <c r="Q19" i="40"/>
  <c r="Q18" i="40"/>
  <c r="Q17" i="40"/>
  <c r="Q16" i="40"/>
  <c r="P23" i="40"/>
  <c r="N10" i="40"/>
  <c r="L10" i="40"/>
  <c r="P22" i="40" s="1"/>
  <c r="Q22" i="40" s="1"/>
  <c r="Q8" i="40"/>
  <c r="Q7" i="40"/>
  <c r="V6" i="40"/>
  <c r="V7" i="40" s="1"/>
  <c r="Q6" i="40"/>
  <c r="Q5" i="40"/>
  <c r="Q4" i="40"/>
  <c r="Q3" i="40"/>
  <c r="N23" i="42" l="1"/>
  <c r="Q23" i="42" s="1"/>
  <c r="K20" i="42" s="1"/>
  <c r="S16" i="42"/>
  <c r="T16" i="42" s="1"/>
  <c r="S20" i="42"/>
  <c r="T20" i="42" s="1"/>
  <c r="S17" i="42"/>
  <c r="T17" i="42" s="1"/>
  <c r="S18" i="42"/>
  <c r="T18" i="42" s="1"/>
  <c r="S21" i="42"/>
  <c r="T21" i="42" s="1"/>
  <c r="S19" i="42"/>
  <c r="T19" i="42" s="1"/>
  <c r="H20" i="42" s="1"/>
  <c r="S6" i="42"/>
  <c r="T6" i="42" s="1"/>
  <c r="S8" i="42"/>
  <c r="T8" i="42" s="1"/>
  <c r="S5" i="42"/>
  <c r="T5" i="42" s="1"/>
  <c r="T9" i="42" s="1"/>
  <c r="K22" i="42"/>
  <c r="G10" i="42"/>
  <c r="S20" i="41"/>
  <c r="T20" i="41" s="1"/>
  <c r="S17" i="41"/>
  <c r="T17" i="41" s="1"/>
  <c r="S16" i="41"/>
  <c r="T16" i="41" s="1"/>
  <c r="S19" i="41"/>
  <c r="T19" i="41" s="1"/>
  <c r="H20" i="41" s="1"/>
  <c r="S21" i="41"/>
  <c r="T21" i="41" s="1"/>
  <c r="T9" i="41"/>
  <c r="K22" i="41"/>
  <c r="G10" i="41"/>
  <c r="Q9" i="40"/>
  <c r="P10" i="40"/>
  <c r="Q10" i="40" s="1"/>
  <c r="N23" i="40"/>
  <c r="Q23" i="40" s="1"/>
  <c r="K20" i="40" s="1"/>
  <c r="S18" i="40"/>
  <c r="T18" i="40" s="1"/>
  <c r="S16" i="40"/>
  <c r="T16" i="40" s="1"/>
  <c r="S21" i="40"/>
  <c r="T21" i="40" s="1"/>
  <c r="S20" i="40"/>
  <c r="T20" i="40" s="1"/>
  <c r="S19" i="40"/>
  <c r="T19" i="40" s="1"/>
  <c r="H20" i="40" s="1"/>
  <c r="S17" i="40"/>
  <c r="T17" i="40" s="1"/>
  <c r="T22" i="42" l="1"/>
  <c r="T22" i="41"/>
  <c r="S8" i="40"/>
  <c r="T8" i="40" s="1"/>
  <c r="J13" i="40"/>
  <c r="K13" i="40" s="1"/>
  <c r="K15" i="40" s="1"/>
  <c r="G10" i="40" s="1"/>
  <c r="N11" i="40"/>
  <c r="Q11" i="40" s="1"/>
  <c r="S3" i="40"/>
  <c r="T3" i="40" s="1"/>
  <c r="S6" i="40"/>
  <c r="T6" i="40" s="1"/>
  <c r="S5" i="40"/>
  <c r="T5" i="40" s="1"/>
  <c r="S4" i="40"/>
  <c r="T4" i="40" s="1"/>
  <c r="S7" i="40"/>
  <c r="T7" i="40" s="1"/>
  <c r="T22" i="40"/>
  <c r="K22" i="40" l="1"/>
  <c r="T9" i="40"/>
</calcChain>
</file>

<file path=xl/sharedStrings.xml><?xml version="1.0" encoding="utf-8"?>
<sst xmlns="http://schemas.openxmlformats.org/spreadsheetml/2006/main" count="663" uniqueCount="93">
  <si>
    <t>Reading date</t>
  </si>
  <si>
    <t>:</t>
  </si>
  <si>
    <t>Billing From</t>
  </si>
  <si>
    <t>To</t>
  </si>
  <si>
    <t>Bill Amount</t>
  </si>
  <si>
    <t>Rs</t>
  </si>
  <si>
    <t>Kavery water charges</t>
  </si>
  <si>
    <t>Total Heads</t>
  </si>
  <si>
    <t>Number of Heads</t>
  </si>
  <si>
    <t xml:space="preserve">Consumption </t>
  </si>
  <si>
    <t>Heads</t>
  </si>
  <si>
    <t>Billing</t>
  </si>
  <si>
    <t>No of Heads</t>
  </si>
  <si>
    <t>Amount</t>
  </si>
  <si>
    <t xml:space="preserve">Water Consumption  </t>
  </si>
  <si>
    <t>Total amount due</t>
  </si>
  <si>
    <t>Electricity for Pumping water and Stair Case lighting</t>
  </si>
  <si>
    <t>= Rs</t>
  </si>
  <si>
    <t>Amount due -Carried over from last bill</t>
  </si>
  <si>
    <t>Net amount due to be paid</t>
  </si>
  <si>
    <t>x</t>
  </si>
  <si>
    <t>./</t>
  </si>
  <si>
    <t>2nd Fl- Mr,Maqsood</t>
  </si>
  <si>
    <t>1st fl- Mr.Prabhu</t>
  </si>
  <si>
    <t>Maq</t>
  </si>
  <si>
    <t>Prabhu</t>
  </si>
  <si>
    <t>Calculation of Eletrcity bill</t>
  </si>
  <si>
    <t>Calculation of water bill</t>
  </si>
  <si>
    <t>No of months</t>
  </si>
  <si>
    <t>Rate/m/Head</t>
  </si>
  <si>
    <t>For 1 month</t>
  </si>
  <si>
    <t xml:space="preserve">Amount </t>
  </si>
  <si>
    <t>month</t>
  </si>
  <si>
    <t>Praveen</t>
  </si>
  <si>
    <t>G.F Santosh</t>
  </si>
  <si>
    <t>PRaveen</t>
  </si>
  <si>
    <t>Santosh</t>
  </si>
  <si>
    <t>14.1.2018</t>
  </si>
  <si>
    <t>Garbage disposal</t>
  </si>
  <si>
    <t>Suraj</t>
  </si>
  <si>
    <t>1st fl- suraj</t>
  </si>
  <si>
    <t>G.F- Niranjan</t>
  </si>
  <si>
    <t>01.11.18</t>
  </si>
  <si>
    <t>04.11.18</t>
  </si>
  <si>
    <t>14.11.18</t>
  </si>
  <si>
    <t>3.F- Sashikant</t>
  </si>
  <si>
    <t>Shashikant</t>
  </si>
  <si>
    <t>Electicity bill up  to 14th  Nov 2018</t>
  </si>
  <si>
    <t>14.11.2018</t>
  </si>
  <si>
    <t>Sashikant</t>
  </si>
  <si>
    <t>Flat- 3rd Floor- 1BHK/ Mr.Sashikant</t>
  </si>
  <si>
    <t>14.12.18</t>
  </si>
  <si>
    <t>Abhishek</t>
  </si>
  <si>
    <t>Niranjan</t>
  </si>
  <si>
    <t>1st fl- Abhishek</t>
  </si>
  <si>
    <t>3rd Fl Shashikant</t>
  </si>
  <si>
    <t>Electicity bill up  to 14th  Dec 2018</t>
  </si>
  <si>
    <t>14.12.2018</t>
  </si>
  <si>
    <t>14.1.19</t>
  </si>
  <si>
    <t>Electicity bill up  to 14th  Jan 2019</t>
  </si>
  <si>
    <t>water charges</t>
  </si>
  <si>
    <t>Amount per Head</t>
  </si>
  <si>
    <t>Total</t>
  </si>
  <si>
    <t>For Feb-19</t>
  </si>
  <si>
    <t>=</t>
  </si>
  <si>
    <t>For March-19</t>
  </si>
  <si>
    <t>BBMP Garbage disposal</t>
  </si>
  <si>
    <t>Each month</t>
  </si>
  <si>
    <t>Rate per month</t>
  </si>
  <si>
    <t>Pump room and Stair Case lighting</t>
  </si>
  <si>
    <t>Flat- Third Floor- 1BHK/ Mr.Shashikant</t>
  </si>
  <si>
    <t>For April-19</t>
  </si>
  <si>
    <t>For May-19</t>
  </si>
  <si>
    <t>For June-19</t>
  </si>
  <si>
    <t>For July-2019</t>
  </si>
  <si>
    <t>For Aug-2019</t>
  </si>
  <si>
    <t>Electrical Repair works</t>
  </si>
  <si>
    <t>For Sept -19</t>
  </si>
  <si>
    <t>For Sept-19</t>
  </si>
  <si>
    <t>For Oct -19</t>
  </si>
  <si>
    <t>For Oct-19</t>
  </si>
  <si>
    <t>For Nov -19</t>
  </si>
  <si>
    <t>For Nov-19</t>
  </si>
  <si>
    <t>For Dec -19</t>
  </si>
  <si>
    <t>For Jan -2020</t>
  </si>
  <si>
    <t>For Feb -2020</t>
  </si>
  <si>
    <t>Water Pump repair charges</t>
  </si>
  <si>
    <t>For March -2020</t>
  </si>
  <si>
    <t>Electricity bill for flat</t>
  </si>
  <si>
    <t>From Feb to March 2020</t>
  </si>
  <si>
    <t>ApriMay&amp;Junel</t>
  </si>
  <si>
    <t>For April May &amp; June</t>
  </si>
  <si>
    <t>3x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</si>
</sst>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_(* #,##0.0_);_(* \(#,##0.0\);_(* &quot;-&quot;??_);_(@_)"/>
  </numFmts>
  <fonts count="1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theme="1"/>
      <name val="High Tower Text"/>
      <family val="1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8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shrinkToFit="1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horizontal="center"/>
    </xf>
    <xf numFmtId="0" fontId="0" fillId="0" borderId="9" xfId="0" applyBorder="1"/>
    <xf numFmtId="43" fontId="7" fillId="0" borderId="1" xfId="1" applyFont="1" applyBorder="1" applyAlignment="1">
      <alignment horizontal="center"/>
    </xf>
    <xf numFmtId="0" fontId="2" fillId="0" borderId="5" xfId="0" applyFont="1" applyBorder="1"/>
    <xf numFmtId="0" fontId="3" fillId="0" borderId="5" xfId="0" applyFont="1" applyBorder="1"/>
    <xf numFmtId="0" fontId="0" fillId="0" borderId="6" xfId="0" applyBorder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43" fontId="1" fillId="0" borderId="0" xfId="1" applyFont="1"/>
    <xf numFmtId="0" fontId="1" fillId="0" borderId="0" xfId="0" applyFont="1" applyAlignment="1">
      <alignment horizontal="right"/>
    </xf>
    <xf numFmtId="0" fontId="6" fillId="0" borderId="0" xfId="0" applyFont="1"/>
    <xf numFmtId="21" fontId="1" fillId="0" borderId="0" xfId="0" applyNumberFormat="1" applyFont="1"/>
    <xf numFmtId="2" fontId="1" fillId="0" borderId="0" xfId="0" applyNumberFormat="1" applyFont="1"/>
    <xf numFmtId="43" fontId="7" fillId="2" borderId="10" xfId="1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43" fontId="7" fillId="0" borderId="10" xfId="1" applyFont="1" applyBorder="1" applyAlignment="1">
      <alignment horizontal="center"/>
    </xf>
    <xf numFmtId="0" fontId="8" fillId="0" borderId="7" xfId="0" applyFont="1" applyBorder="1"/>
    <xf numFmtId="0" fontId="0" fillId="0" borderId="0" xfId="0" applyAlignment="1">
      <alignment horizontal="right"/>
    </xf>
    <xf numFmtId="0" fontId="1" fillId="0" borderId="0" xfId="0" quotePrefix="1" applyFont="1"/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2" fontId="1" fillId="0" borderId="10" xfId="0" applyNumberFormat="1" applyFont="1" applyBorder="1" applyAlignment="1">
      <alignment horizontal="center"/>
    </xf>
    <xf numFmtId="0" fontId="1" fillId="3" borderId="0" xfId="0" applyFont="1" applyFill="1"/>
    <xf numFmtId="2" fontId="0" fillId="2" borderId="0" xfId="0" applyNumberFormat="1" applyFill="1"/>
    <xf numFmtId="2" fontId="1" fillId="0" borderId="1" xfId="0" applyNumberFormat="1" applyFont="1" applyBorder="1"/>
    <xf numFmtId="43" fontId="0" fillId="2" borderId="11" xfId="0" applyNumberFormat="1" applyFill="1" applyBorder="1"/>
    <xf numFmtId="2" fontId="3" fillId="0" borderId="9" xfId="0" applyNumberFormat="1" applyFont="1" applyBorder="1"/>
    <xf numFmtId="0" fontId="8" fillId="0" borderId="2" xfId="0" applyFont="1" applyBorder="1"/>
    <xf numFmtId="0" fontId="8" fillId="0" borderId="0" xfId="0" applyFont="1"/>
    <xf numFmtId="0" fontId="9" fillId="2" borderId="6" xfId="0" applyFont="1" applyFill="1" applyBorder="1" applyAlignment="1">
      <alignment wrapText="1"/>
    </xf>
    <xf numFmtId="0" fontId="10" fillId="0" borderId="4" xfId="0" applyFont="1" applyBorder="1"/>
    <xf numFmtId="0" fontId="9" fillId="0" borderId="5" xfId="0" applyFont="1" applyBorder="1"/>
    <xf numFmtId="0" fontId="9" fillId="0" borderId="6" xfId="0" applyFont="1" applyBorder="1"/>
    <xf numFmtId="0" fontId="10" fillId="0" borderId="2" xfId="0" applyFont="1" applyBorder="1"/>
    <xf numFmtId="0" fontId="9" fillId="0" borderId="0" xfId="0" applyFont="1"/>
    <xf numFmtId="2" fontId="9" fillId="0" borderId="0" xfId="0" applyNumberFormat="1" applyFont="1"/>
    <xf numFmtId="2" fontId="9" fillId="0" borderId="3" xfId="0" applyNumberFormat="1" applyFont="1" applyBorder="1"/>
    <xf numFmtId="164" fontId="9" fillId="0" borderId="0" xfId="0" applyNumberFormat="1" applyFont="1"/>
    <xf numFmtId="0" fontId="9" fillId="0" borderId="3" xfId="0" applyFont="1" applyBorder="1"/>
    <xf numFmtId="2" fontId="9" fillId="0" borderId="5" xfId="0" applyNumberFormat="1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 shrinkToFit="1"/>
    </xf>
    <xf numFmtId="0" fontId="11" fillId="0" borderId="9" xfId="0" applyFont="1" applyBorder="1"/>
    <xf numFmtId="2" fontId="9" fillId="0" borderId="6" xfId="0" applyNumberFormat="1" applyFont="1" applyBorder="1"/>
    <xf numFmtId="0" fontId="1" fillId="0" borderId="12" xfId="0" applyFont="1" applyBorder="1"/>
    <xf numFmtId="0" fontId="1" fillId="0" borderId="13" xfId="0" applyFont="1" applyBorder="1"/>
    <xf numFmtId="0" fontId="9" fillId="0" borderId="9" xfId="0" applyFont="1" applyBorder="1"/>
    <xf numFmtId="164" fontId="1" fillId="0" borderId="0" xfId="1" applyNumberFormat="1" applyFont="1"/>
    <xf numFmtId="0" fontId="1" fillId="0" borderId="9" xfId="0" applyFont="1" applyBorder="1"/>
    <xf numFmtId="0" fontId="0" fillId="0" borderId="8" xfId="0" applyBorder="1" applyAlignment="1">
      <alignment horizontal="center"/>
    </xf>
    <xf numFmtId="165" fontId="9" fillId="0" borderId="9" xfId="0" applyNumberFormat="1" applyFont="1" applyBorder="1"/>
    <xf numFmtId="166" fontId="9" fillId="0" borderId="5" xfId="1" applyNumberFormat="1" applyFont="1" applyBorder="1"/>
    <xf numFmtId="1" fontId="1" fillId="0" borderId="1" xfId="0" applyNumberFormat="1" applyFont="1" applyBorder="1" applyAlignment="1">
      <alignment horizontal="center"/>
    </xf>
    <xf numFmtId="0" fontId="9" fillId="0" borderId="3" xfId="0" applyFont="1" applyBorder="1" applyAlignment="1">
      <alignment wrapText="1"/>
    </xf>
    <xf numFmtId="166" fontId="9" fillId="0" borderId="0" xfId="1" applyNumberFormat="1" applyFont="1"/>
    <xf numFmtId="0" fontId="12" fillId="0" borderId="0" xfId="0" applyFont="1"/>
    <xf numFmtId="0" fontId="12" fillId="0" borderId="0" xfId="0" applyFont="1" applyAlignment="1">
      <alignment wrapText="1"/>
    </xf>
    <xf numFmtId="0" fontId="1" fillId="0" borderId="0" xfId="0" applyFont="1" applyAlignment="1">
      <alignment wrapText="1"/>
    </xf>
    <xf numFmtId="43" fontId="1" fillId="0" borderId="0" xfId="1" applyFont="1" applyAlignment="1">
      <alignment horizontal="center"/>
    </xf>
    <xf numFmtId="43" fontId="1" fillId="0" borderId="0" xfId="1" quotePrefix="1" applyFont="1" applyAlignment="1">
      <alignment horizontal="center"/>
    </xf>
    <xf numFmtId="0" fontId="13" fillId="0" borderId="0" xfId="0" applyFont="1"/>
    <xf numFmtId="0" fontId="13" fillId="0" borderId="0" xfId="0" quotePrefix="1" applyFont="1"/>
    <xf numFmtId="0" fontId="13" fillId="0" borderId="0" xfId="0" applyFont="1" applyAlignment="1">
      <alignment horizontal="center"/>
    </xf>
    <xf numFmtId="0" fontId="11" fillId="0" borderId="0" xfId="0" applyFont="1"/>
    <xf numFmtId="165" fontId="9" fillId="0" borderId="0" xfId="0" applyNumberFormat="1" applyFont="1"/>
    <xf numFmtId="0" fontId="14" fillId="0" borderId="0" xfId="0" applyFont="1" applyAlignment="1">
      <alignment horizontal="center"/>
    </xf>
    <xf numFmtId="164" fontId="1" fillId="0" borderId="0" xfId="1" applyNumberFormat="1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4" borderId="0" xfId="0" applyFont="1" applyFill="1" applyAlignment="1">
      <alignment wrapText="1"/>
    </xf>
    <xf numFmtId="0" fontId="8" fillId="4" borderId="0" xfId="0" applyFont="1" applyFill="1" applyAlignment="1">
      <alignment wrapText="1"/>
    </xf>
    <xf numFmtId="0" fontId="1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44991-7D3C-4E3D-8DE4-2261BCD46561}">
  <sheetPr>
    <tabColor theme="1" tint="0.14999847407452621"/>
  </sheetPr>
  <dimension ref="B1:X23"/>
  <sheetViews>
    <sheetView workbookViewId="0">
      <selection activeCell="H18" sqref="H18"/>
    </sheetView>
  </sheetViews>
  <sheetFormatPr defaultRowHeight="15" x14ac:dyDescent="0.25"/>
  <cols>
    <col min="1" max="1" width="3" customWidth="1"/>
    <col min="2" max="2" width="2.7109375" customWidth="1"/>
    <col min="4" max="4" width="19.7109375" customWidth="1"/>
    <col min="5" max="5" width="2.7109375" customWidth="1"/>
    <col min="6" max="6" width="10.85546875" customWidth="1"/>
    <col min="7" max="8" width="11" customWidth="1"/>
    <col min="9" max="9" width="5.85546875" customWidth="1"/>
    <col min="10" max="10" width="10.5703125" customWidth="1"/>
    <col min="11" max="11" width="10.7109375" customWidth="1"/>
    <col min="12" max="12" width="7.140625" customWidth="1"/>
    <col min="13" max="13" width="8.42578125" customWidth="1"/>
    <col min="14" max="14" width="6" customWidth="1"/>
    <col min="15" max="15" width="2.42578125" customWidth="1"/>
    <col min="16" max="16" width="4.7109375" customWidth="1"/>
    <col min="17" max="17" width="5.7109375" customWidth="1"/>
    <col min="18" max="18" width="1.85546875" customWidth="1"/>
    <col min="19" max="19" width="6.140625" customWidth="1"/>
    <col min="20" max="20" width="6.7109375" customWidth="1"/>
  </cols>
  <sheetData>
    <row r="1" spans="2:24" ht="28.5" x14ac:dyDescent="0.45">
      <c r="B1" s="5"/>
      <c r="C1" s="12" t="s">
        <v>50</v>
      </c>
      <c r="D1" s="13"/>
      <c r="E1" s="13"/>
      <c r="F1" s="13"/>
      <c r="G1" s="6"/>
      <c r="H1" s="6"/>
      <c r="I1" s="6"/>
      <c r="J1" s="6"/>
      <c r="K1" s="6"/>
      <c r="L1" s="14"/>
    </row>
    <row r="2" spans="2:24" ht="28.5" x14ac:dyDescent="0.45">
      <c r="B2" s="1"/>
      <c r="C2" s="15" t="s">
        <v>6</v>
      </c>
      <c r="D2" s="16"/>
      <c r="E2" s="16"/>
      <c r="F2" s="16"/>
      <c r="L2" s="2"/>
      <c r="M2" s="40" t="s">
        <v>27</v>
      </c>
      <c r="N2" s="41"/>
      <c r="O2" s="41"/>
    </row>
    <row r="3" spans="2:24" ht="24" x14ac:dyDescent="0.3">
      <c r="B3" s="1"/>
      <c r="C3" s="17" t="s">
        <v>14</v>
      </c>
      <c r="D3" s="17"/>
      <c r="E3" s="18"/>
      <c r="F3" s="18"/>
      <c r="G3" s="18"/>
      <c r="H3" s="18"/>
      <c r="I3" s="18"/>
      <c r="J3" s="5"/>
      <c r="K3" s="6"/>
      <c r="L3" s="42" t="s">
        <v>8</v>
      </c>
      <c r="M3" s="43" t="s">
        <v>24</v>
      </c>
      <c r="N3" s="44">
        <v>4</v>
      </c>
      <c r="O3" s="44" t="s">
        <v>20</v>
      </c>
      <c r="P3" s="44">
        <v>1</v>
      </c>
      <c r="Q3" s="44">
        <f t="shared" ref="Q3:Q8" si="0">SUM(N3*P3)</f>
        <v>4</v>
      </c>
      <c r="R3" s="44" t="s">
        <v>20</v>
      </c>
      <c r="S3" s="64">
        <f>Q10</f>
        <v>83.333333333333329</v>
      </c>
      <c r="T3" s="45">
        <f t="shared" ref="T3:T8" si="1">SUM(Q3*S3)</f>
        <v>333.33333333333331</v>
      </c>
    </row>
    <row r="4" spans="2:24" ht="18.75" x14ac:dyDescent="0.3">
      <c r="B4" s="1"/>
      <c r="C4" s="18" t="s">
        <v>0</v>
      </c>
      <c r="D4" s="18"/>
      <c r="E4" s="19" t="s">
        <v>1</v>
      </c>
      <c r="F4" s="18" t="s">
        <v>44</v>
      </c>
      <c r="G4" s="18"/>
      <c r="H4" s="18"/>
      <c r="I4" s="18"/>
      <c r="J4" s="1" t="s">
        <v>22</v>
      </c>
      <c r="L4" s="9">
        <v>4</v>
      </c>
      <c r="M4" s="46" t="s">
        <v>39</v>
      </c>
      <c r="N4" s="47">
        <v>1</v>
      </c>
      <c r="O4" s="47" t="s">
        <v>20</v>
      </c>
      <c r="P4" s="47">
        <v>1</v>
      </c>
      <c r="Q4" s="47">
        <f t="shared" si="0"/>
        <v>1</v>
      </c>
      <c r="R4" s="47" t="s">
        <v>20</v>
      </c>
      <c r="S4" s="48">
        <f>Q10</f>
        <v>83.333333333333329</v>
      </c>
      <c r="T4" s="49">
        <f t="shared" si="1"/>
        <v>83.333333333333329</v>
      </c>
      <c r="V4">
        <v>203</v>
      </c>
      <c r="X4">
        <v>1176</v>
      </c>
    </row>
    <row r="5" spans="2:24" ht="18.75" x14ac:dyDescent="0.3">
      <c r="B5" s="1"/>
      <c r="C5" s="18" t="s">
        <v>2</v>
      </c>
      <c r="D5" s="18"/>
      <c r="E5" s="19" t="s">
        <v>1</v>
      </c>
      <c r="F5" s="18" t="s">
        <v>42</v>
      </c>
      <c r="G5" s="20" t="s">
        <v>3</v>
      </c>
      <c r="H5" s="18" t="s">
        <v>43</v>
      </c>
      <c r="I5" s="18"/>
      <c r="J5" s="1" t="s">
        <v>40</v>
      </c>
      <c r="L5" s="9">
        <v>1</v>
      </c>
      <c r="M5" s="46" t="s">
        <v>25</v>
      </c>
      <c r="N5" s="47">
        <v>3</v>
      </c>
      <c r="O5" s="47" t="s">
        <v>20</v>
      </c>
      <c r="P5" s="47">
        <v>1</v>
      </c>
      <c r="Q5" s="47">
        <f t="shared" si="0"/>
        <v>3</v>
      </c>
      <c r="R5" s="47" t="s">
        <v>20</v>
      </c>
      <c r="S5" s="48">
        <f>Q10</f>
        <v>83.333333333333329</v>
      </c>
      <c r="T5" s="49">
        <f t="shared" si="1"/>
        <v>250</v>
      </c>
      <c r="V5" s="16">
        <v>244</v>
      </c>
      <c r="X5">
        <v>389.25</v>
      </c>
    </row>
    <row r="6" spans="2:24" ht="18.75" x14ac:dyDescent="0.3">
      <c r="B6" s="1"/>
      <c r="C6" s="18" t="s">
        <v>4</v>
      </c>
      <c r="D6" s="18"/>
      <c r="E6" s="19" t="s">
        <v>1</v>
      </c>
      <c r="F6" s="18" t="s">
        <v>5</v>
      </c>
      <c r="G6" s="60">
        <v>1000</v>
      </c>
      <c r="H6" s="18"/>
      <c r="I6" s="18"/>
      <c r="J6" s="1" t="s">
        <v>23</v>
      </c>
      <c r="L6" s="9">
        <v>3</v>
      </c>
      <c r="M6" s="46" t="s">
        <v>33</v>
      </c>
      <c r="N6" s="47">
        <v>1</v>
      </c>
      <c r="O6" s="47" t="s">
        <v>20</v>
      </c>
      <c r="P6" s="47">
        <v>1</v>
      </c>
      <c r="Q6" s="47">
        <f t="shared" si="0"/>
        <v>1</v>
      </c>
      <c r="R6" s="47" t="s">
        <v>20</v>
      </c>
      <c r="S6" s="48">
        <f>Q10</f>
        <v>83.333333333333329</v>
      </c>
      <c r="T6" s="49">
        <f t="shared" si="1"/>
        <v>83.333333333333329</v>
      </c>
      <c r="V6">
        <f>SUM(V4:V5)</f>
        <v>447</v>
      </c>
    </row>
    <row r="7" spans="2:24" ht="18.75" x14ac:dyDescent="0.3">
      <c r="B7" s="1"/>
      <c r="C7" s="18" t="s">
        <v>7</v>
      </c>
      <c r="D7" s="18"/>
      <c r="E7" s="19" t="s">
        <v>1</v>
      </c>
      <c r="F7" s="18"/>
      <c r="G7" s="18">
        <v>2</v>
      </c>
      <c r="H7" s="18" t="s">
        <v>10</v>
      </c>
      <c r="I7" s="18"/>
      <c r="J7" s="1" t="s">
        <v>41</v>
      </c>
      <c r="L7" s="9">
        <v>2</v>
      </c>
      <c r="M7" s="46" t="s">
        <v>36</v>
      </c>
      <c r="N7" s="47">
        <v>1</v>
      </c>
      <c r="O7" s="47" t="s">
        <v>20</v>
      </c>
      <c r="P7" s="47">
        <v>1</v>
      </c>
      <c r="Q7" s="47">
        <f t="shared" si="0"/>
        <v>1</v>
      </c>
      <c r="R7" s="47" t="s">
        <v>20</v>
      </c>
      <c r="S7" s="48">
        <f>Q10</f>
        <v>83.333333333333329</v>
      </c>
      <c r="T7" s="49">
        <f t="shared" si="1"/>
        <v>83.333333333333329</v>
      </c>
      <c r="V7">
        <f>SUM(V5:V6)</f>
        <v>691</v>
      </c>
    </row>
    <row r="8" spans="2:24" ht="18.75" x14ac:dyDescent="0.3">
      <c r="B8" s="1"/>
      <c r="C8" s="18" t="s">
        <v>30</v>
      </c>
      <c r="D8" s="18"/>
      <c r="E8" s="19" t="s">
        <v>1</v>
      </c>
      <c r="F8" s="22">
        <v>1</v>
      </c>
      <c r="G8" s="18">
        <v>1</v>
      </c>
      <c r="H8" s="18" t="s">
        <v>32</v>
      </c>
      <c r="I8" s="18"/>
      <c r="J8" s="1" t="s">
        <v>45</v>
      </c>
      <c r="L8" s="9">
        <v>1</v>
      </c>
      <c r="M8" s="46" t="s">
        <v>46</v>
      </c>
      <c r="N8" s="47">
        <v>1</v>
      </c>
      <c r="O8" s="47" t="s">
        <v>20</v>
      </c>
      <c r="P8" s="47">
        <v>1</v>
      </c>
      <c r="Q8" s="47">
        <f t="shared" si="0"/>
        <v>1</v>
      </c>
      <c r="R8" s="47" t="s">
        <v>20</v>
      </c>
      <c r="S8" s="48">
        <f>Q10</f>
        <v>83.333333333333329</v>
      </c>
      <c r="T8" s="49">
        <f t="shared" si="1"/>
        <v>83.333333333333329</v>
      </c>
    </row>
    <row r="9" spans="2:24" ht="18.75" x14ac:dyDescent="0.3">
      <c r="B9" s="1"/>
      <c r="C9" s="23" t="s">
        <v>9</v>
      </c>
      <c r="D9" s="23"/>
      <c r="E9" s="19"/>
      <c r="F9" s="18"/>
      <c r="G9" s="18"/>
      <c r="H9" s="18"/>
      <c r="I9" s="18"/>
      <c r="J9" s="7" t="s">
        <v>34</v>
      </c>
      <c r="K9" s="61"/>
      <c r="L9" s="62">
        <v>1</v>
      </c>
      <c r="M9" s="1"/>
      <c r="N9" s="47"/>
      <c r="O9" s="47"/>
      <c r="P9" s="47"/>
      <c r="Q9" s="47">
        <f>SUM(Q3:Q8)</f>
        <v>11</v>
      </c>
      <c r="R9" s="47"/>
      <c r="S9" s="48"/>
      <c r="T9" s="49">
        <f>SUM(T3:T8)</f>
        <v>916.66666666666674</v>
      </c>
    </row>
    <row r="10" spans="2:24" ht="18.75" x14ac:dyDescent="0.3">
      <c r="B10" s="1"/>
      <c r="C10" s="18" t="s">
        <v>31</v>
      </c>
      <c r="D10" s="18"/>
      <c r="E10" s="19" t="s">
        <v>1</v>
      </c>
      <c r="F10" s="18"/>
      <c r="G10" s="21">
        <f>SUM(K15)</f>
        <v>133.33333333333331</v>
      </c>
      <c r="H10" s="18"/>
      <c r="I10" s="18"/>
      <c r="J10" s="57"/>
      <c r="K10" s="58"/>
      <c r="L10" s="3">
        <f>SUM(L4:L9)</f>
        <v>12</v>
      </c>
      <c r="N10" s="50">
        <f>G6</f>
        <v>1000</v>
      </c>
      <c r="O10" s="47" t="s">
        <v>21</v>
      </c>
      <c r="P10" s="48">
        <f>L10</f>
        <v>12</v>
      </c>
      <c r="Q10" s="48">
        <f>SUM(N10/P10)</f>
        <v>83.333333333333329</v>
      </c>
      <c r="R10" s="47"/>
      <c r="S10" s="48"/>
      <c r="T10" s="51"/>
    </row>
    <row r="11" spans="2:24" ht="18.75" x14ac:dyDescent="0.3">
      <c r="B11" s="1"/>
      <c r="C11" s="18"/>
      <c r="D11" s="18"/>
      <c r="E11" s="19"/>
      <c r="F11" s="24"/>
      <c r="G11" s="25"/>
      <c r="H11" s="18"/>
      <c r="I11" s="18"/>
      <c r="J11" s="18"/>
      <c r="K11" s="18"/>
      <c r="L11" s="2"/>
      <c r="M11" s="1"/>
      <c r="N11" s="47">
        <f>Q10</f>
        <v>83.333333333333329</v>
      </c>
      <c r="O11" s="47" t="s">
        <v>20</v>
      </c>
      <c r="P11" s="47">
        <v>3</v>
      </c>
      <c r="Q11" s="48">
        <f>SUM(N11*P11)</f>
        <v>250</v>
      </c>
      <c r="R11" s="47"/>
      <c r="S11" s="48"/>
      <c r="T11" s="51"/>
    </row>
    <row r="12" spans="2:24" ht="48" x14ac:dyDescent="0.45">
      <c r="B12" s="1"/>
      <c r="C12" s="15" t="s">
        <v>11</v>
      </c>
      <c r="H12" s="53" t="s">
        <v>28</v>
      </c>
      <c r="I12" s="27" t="s">
        <v>12</v>
      </c>
      <c r="J12" s="54" t="s">
        <v>29</v>
      </c>
      <c r="K12" s="4" t="s">
        <v>13</v>
      </c>
      <c r="L12" s="2"/>
      <c r="M12" s="1"/>
      <c r="N12" s="47"/>
      <c r="O12" s="47"/>
      <c r="P12" s="47"/>
      <c r="Q12" s="47"/>
      <c r="R12" s="47"/>
      <c r="S12" s="48"/>
      <c r="T12" s="51"/>
    </row>
    <row r="13" spans="2:24" ht="18.75" x14ac:dyDescent="0.3">
      <c r="B13" s="1"/>
      <c r="C13" s="18" t="s">
        <v>14</v>
      </c>
      <c r="G13" s="31"/>
      <c r="H13" s="32">
        <v>1</v>
      </c>
      <c r="I13" s="32">
        <v>1</v>
      </c>
      <c r="J13" s="65">
        <f>Q10</f>
        <v>83.333333333333329</v>
      </c>
      <c r="K13" s="11">
        <f>SUM(H13*I13*J13)</f>
        <v>83.333333333333329</v>
      </c>
      <c r="L13" s="2"/>
      <c r="M13" s="1"/>
      <c r="N13" s="47"/>
      <c r="O13" s="47"/>
      <c r="P13" s="47"/>
      <c r="Q13" s="47"/>
      <c r="R13" s="47"/>
      <c r="S13" s="48"/>
      <c r="T13" s="51"/>
    </row>
    <row r="14" spans="2:24" ht="18.75" x14ac:dyDescent="0.3">
      <c r="B14" s="1"/>
      <c r="C14" s="18" t="s">
        <v>38</v>
      </c>
      <c r="G14" s="31"/>
      <c r="H14" s="33"/>
      <c r="I14" s="33"/>
      <c r="J14" s="34"/>
      <c r="K14" s="28">
        <v>50</v>
      </c>
      <c r="L14" s="2"/>
      <c r="M14" s="1"/>
      <c r="N14" s="47"/>
      <c r="O14" s="47"/>
      <c r="P14" s="47"/>
      <c r="Q14" s="47"/>
      <c r="R14" s="47"/>
      <c r="S14" s="48"/>
      <c r="T14" s="51"/>
    </row>
    <row r="15" spans="2:24" ht="18.75" x14ac:dyDescent="0.3">
      <c r="B15" s="1"/>
      <c r="C15" s="18" t="s">
        <v>15</v>
      </c>
      <c r="G15" s="31"/>
      <c r="H15" s="33"/>
      <c r="I15" s="33"/>
      <c r="J15" s="34"/>
      <c r="K15" s="26">
        <f>SUM(K13:K14)</f>
        <v>133.33333333333331</v>
      </c>
      <c r="L15" s="2"/>
      <c r="M15" s="29" t="s">
        <v>26</v>
      </c>
      <c r="N15" s="55"/>
      <c r="O15" s="55"/>
      <c r="P15" s="47"/>
      <c r="Q15" s="47"/>
      <c r="R15" s="47"/>
      <c r="S15" s="48"/>
      <c r="T15" s="51"/>
    </row>
    <row r="16" spans="2:24" ht="28.5" x14ac:dyDescent="0.45">
      <c r="B16" s="5"/>
      <c r="C16" s="12" t="s">
        <v>16</v>
      </c>
      <c r="D16" s="13"/>
      <c r="E16" s="13"/>
      <c r="F16" s="13"/>
      <c r="G16" s="6"/>
      <c r="H16" s="6"/>
      <c r="I16" s="6"/>
      <c r="J16" s="6"/>
      <c r="K16" s="6"/>
      <c r="L16" s="14"/>
      <c r="M16" s="46" t="s">
        <v>24</v>
      </c>
      <c r="N16" s="44">
        <v>4</v>
      </c>
      <c r="O16" s="44" t="s">
        <v>20</v>
      </c>
      <c r="P16" s="44">
        <v>1</v>
      </c>
      <c r="Q16" s="44">
        <f t="shared" ref="Q16:Q21" si="2">SUM(N16*P16)</f>
        <v>4</v>
      </c>
      <c r="R16" s="44" t="s">
        <v>20</v>
      </c>
      <c r="S16" s="52">
        <f>Q22</f>
        <v>38.833333333333336</v>
      </c>
      <c r="T16" s="56">
        <f t="shared" ref="T16:T21" si="3">SUM(Q16*S16)</f>
        <v>155.33333333333334</v>
      </c>
    </row>
    <row r="17" spans="2:22" ht="18.75" x14ac:dyDescent="0.3">
      <c r="B17" s="1"/>
      <c r="C17" s="35" t="s">
        <v>47</v>
      </c>
      <c r="D17" s="35"/>
      <c r="E17" s="35"/>
      <c r="F17" s="35"/>
      <c r="G17" s="35"/>
      <c r="H17" s="18"/>
      <c r="L17" s="2"/>
      <c r="M17" s="46" t="s">
        <v>39</v>
      </c>
      <c r="N17" s="47">
        <v>1</v>
      </c>
      <c r="O17" s="47" t="s">
        <v>20</v>
      </c>
      <c r="P17" s="47">
        <v>1</v>
      </c>
      <c r="Q17" s="47">
        <f t="shared" si="2"/>
        <v>1</v>
      </c>
      <c r="R17" s="47" t="s">
        <v>20</v>
      </c>
      <c r="S17" s="48">
        <f>Q22</f>
        <v>38.833333333333336</v>
      </c>
      <c r="T17" s="49">
        <f t="shared" si="3"/>
        <v>38.833333333333336</v>
      </c>
      <c r="V17">
        <v>348.84</v>
      </c>
    </row>
    <row r="18" spans="2:22" ht="18.75" x14ac:dyDescent="0.3">
      <c r="B18" s="1"/>
      <c r="C18" s="18" t="s">
        <v>0</v>
      </c>
      <c r="D18" s="18"/>
      <c r="E18" s="19" t="s">
        <v>1</v>
      </c>
      <c r="F18" s="18" t="s">
        <v>48</v>
      </c>
      <c r="G18" s="18"/>
      <c r="H18" s="18"/>
      <c r="L18" s="2"/>
      <c r="M18" s="46" t="s">
        <v>25</v>
      </c>
      <c r="N18" s="47">
        <v>3</v>
      </c>
      <c r="O18" s="47" t="s">
        <v>20</v>
      </c>
      <c r="P18" s="47">
        <v>1</v>
      </c>
      <c r="Q18" s="47">
        <f t="shared" si="2"/>
        <v>3</v>
      </c>
      <c r="R18" s="47" t="s">
        <v>20</v>
      </c>
      <c r="S18" s="48">
        <f>Q22</f>
        <v>38.833333333333336</v>
      </c>
      <c r="T18" s="49">
        <f t="shared" si="3"/>
        <v>116.5</v>
      </c>
      <c r="V18" s="16">
        <v>436.29</v>
      </c>
    </row>
    <row r="19" spans="2:22" ht="18.75" x14ac:dyDescent="0.3">
      <c r="B19" s="1"/>
      <c r="C19" s="18" t="s">
        <v>4</v>
      </c>
      <c r="D19" s="18"/>
      <c r="E19" s="19" t="s">
        <v>1</v>
      </c>
      <c r="F19" s="18" t="s">
        <v>5</v>
      </c>
      <c r="G19" s="60">
        <v>466</v>
      </c>
      <c r="H19" s="18"/>
      <c r="L19" s="2"/>
      <c r="M19" s="46" t="s">
        <v>35</v>
      </c>
      <c r="N19" s="47">
        <v>1</v>
      </c>
      <c r="O19" s="47" t="s">
        <v>20</v>
      </c>
      <c r="P19" s="47">
        <v>1</v>
      </c>
      <c r="Q19" s="47">
        <f t="shared" si="2"/>
        <v>1</v>
      </c>
      <c r="R19" s="47" t="s">
        <v>20</v>
      </c>
      <c r="S19" s="48">
        <f>Q22</f>
        <v>38.833333333333336</v>
      </c>
      <c r="T19" s="49">
        <f t="shared" si="3"/>
        <v>38.833333333333336</v>
      </c>
      <c r="V19">
        <f>SUM(V17:V18)</f>
        <v>785.13</v>
      </c>
    </row>
    <row r="20" spans="2:22" ht="18.75" x14ac:dyDescent="0.3">
      <c r="B20" s="1"/>
      <c r="C20" s="80" t="s">
        <v>9</v>
      </c>
      <c r="D20" s="80"/>
      <c r="E20" s="19" t="s">
        <v>1</v>
      </c>
      <c r="F20" s="18"/>
      <c r="G20" s="31" t="s">
        <v>17</v>
      </c>
      <c r="H20" s="25">
        <f>T19</f>
        <v>38.833333333333336</v>
      </c>
      <c r="K20" s="36">
        <f>Q23</f>
        <v>38.833333333333336</v>
      </c>
      <c r="L20" s="2"/>
      <c r="M20" s="46" t="s">
        <v>36</v>
      </c>
      <c r="N20" s="47">
        <v>1</v>
      </c>
      <c r="O20" s="47" t="s">
        <v>20</v>
      </c>
      <c r="P20" s="47">
        <v>1</v>
      </c>
      <c r="Q20" s="47">
        <f t="shared" si="2"/>
        <v>1</v>
      </c>
      <c r="R20" s="47" t="s">
        <v>20</v>
      </c>
      <c r="S20" s="48">
        <f>Q22</f>
        <v>38.833333333333336</v>
      </c>
      <c r="T20" s="49">
        <f t="shared" si="3"/>
        <v>38.833333333333336</v>
      </c>
    </row>
    <row r="21" spans="2:22" ht="19.5" thickBot="1" x14ac:dyDescent="0.35">
      <c r="B21" s="1"/>
      <c r="G21" s="30" t="s">
        <v>18</v>
      </c>
      <c r="H21" s="25">
        <f>A28</f>
        <v>0</v>
      </c>
      <c r="L21" s="2"/>
      <c r="M21" s="46" t="s">
        <v>49</v>
      </c>
      <c r="N21" s="47">
        <v>1</v>
      </c>
      <c r="O21" s="47" t="s">
        <v>20</v>
      </c>
      <c r="P21" s="47">
        <v>1</v>
      </c>
      <c r="Q21" s="47">
        <f t="shared" si="2"/>
        <v>1</v>
      </c>
      <c r="R21" s="47" t="s">
        <v>20</v>
      </c>
      <c r="S21" s="48">
        <f>Q22</f>
        <v>38.833333333333336</v>
      </c>
      <c r="T21" s="49">
        <f t="shared" si="3"/>
        <v>38.833333333333336</v>
      </c>
    </row>
    <row r="22" spans="2:22" ht="19.5" thickBot="1" x14ac:dyDescent="0.35">
      <c r="B22" s="1"/>
      <c r="G22" s="30"/>
      <c r="H22" s="37"/>
      <c r="J22" s="30" t="s">
        <v>19</v>
      </c>
      <c r="K22" s="38">
        <f>SUM(K15+K20)</f>
        <v>172.16666666666666</v>
      </c>
      <c r="L22" s="2"/>
      <c r="M22" s="1"/>
      <c r="N22" s="50">
        <f>G19</f>
        <v>466</v>
      </c>
      <c r="O22" s="47" t="s">
        <v>21</v>
      </c>
      <c r="P22" s="47">
        <f>L10</f>
        <v>12</v>
      </c>
      <c r="Q22" s="48">
        <f>SUM(N22/P22)</f>
        <v>38.833333333333336</v>
      </c>
      <c r="R22" s="47"/>
      <c r="S22" s="47"/>
      <c r="T22" s="49">
        <f>SUM(T16:T21)</f>
        <v>427.16666666666663</v>
      </c>
    </row>
    <row r="23" spans="2:22" x14ac:dyDescent="0.25">
      <c r="B23" s="7"/>
      <c r="C23" s="10"/>
      <c r="D23" s="10"/>
      <c r="E23" s="10"/>
      <c r="F23" s="10"/>
      <c r="G23" s="10"/>
      <c r="H23" s="39"/>
      <c r="I23" s="10"/>
      <c r="J23" s="10"/>
      <c r="K23" s="10"/>
      <c r="L23" s="8"/>
      <c r="M23" s="7"/>
      <c r="N23" s="59">
        <f>Q22</f>
        <v>38.833333333333336</v>
      </c>
      <c r="O23" s="59" t="s">
        <v>20</v>
      </c>
      <c r="P23" s="59">
        <f>I13</f>
        <v>1</v>
      </c>
      <c r="Q23" s="63">
        <f>SUM(N23*P23)</f>
        <v>38.833333333333336</v>
      </c>
      <c r="R23" s="10"/>
      <c r="S23" s="10"/>
      <c r="T23" s="8"/>
    </row>
  </sheetData>
  <mergeCells count="1">
    <mergeCell ref="C20:D20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9DD79-112C-49F3-81F3-81D37658A37A}">
  <sheetPr>
    <tabColor theme="1" tint="0.14999847407452621"/>
  </sheetPr>
  <dimension ref="B1:X23"/>
  <sheetViews>
    <sheetView topLeftCell="A7" workbookViewId="0">
      <selection activeCell="H27" sqref="H27"/>
    </sheetView>
  </sheetViews>
  <sheetFormatPr defaultRowHeight="15" x14ac:dyDescent="0.25"/>
  <cols>
    <col min="1" max="1" width="3" customWidth="1"/>
    <col min="2" max="2" width="2.7109375" customWidth="1"/>
    <col min="4" max="4" width="19.7109375" customWidth="1"/>
    <col min="5" max="5" width="2.7109375" customWidth="1"/>
    <col min="6" max="6" width="10.85546875" customWidth="1"/>
    <col min="7" max="8" width="11" customWidth="1"/>
    <col min="9" max="9" width="5.85546875" customWidth="1"/>
    <col min="10" max="10" width="10.5703125" customWidth="1"/>
    <col min="11" max="11" width="10.7109375" customWidth="1"/>
    <col min="12" max="12" width="7.140625" customWidth="1"/>
    <col min="13" max="13" width="8.42578125" customWidth="1"/>
    <col min="14" max="14" width="6" customWidth="1"/>
    <col min="15" max="15" width="2.42578125" customWidth="1"/>
    <col min="16" max="16" width="4.7109375" customWidth="1"/>
    <col min="17" max="17" width="5.7109375" customWidth="1"/>
    <col min="18" max="18" width="1.85546875" customWidth="1"/>
    <col min="19" max="19" width="6.140625" customWidth="1"/>
    <col min="20" max="20" width="6.7109375" customWidth="1"/>
  </cols>
  <sheetData>
    <row r="1" spans="2:24" ht="28.5" x14ac:dyDescent="0.45">
      <c r="B1" s="5"/>
      <c r="C1" s="12" t="s">
        <v>50</v>
      </c>
      <c r="D1" s="13"/>
      <c r="E1" s="13"/>
      <c r="F1" s="13"/>
      <c r="G1" s="6"/>
      <c r="H1" s="6"/>
      <c r="I1" s="6"/>
      <c r="J1" s="6"/>
      <c r="K1" s="6"/>
      <c r="L1" s="14"/>
    </row>
    <row r="2" spans="2:24" ht="28.5" x14ac:dyDescent="0.45">
      <c r="B2" s="1"/>
      <c r="C2" s="15" t="s">
        <v>6</v>
      </c>
      <c r="D2" s="16"/>
      <c r="E2" s="16"/>
      <c r="F2" s="16"/>
      <c r="L2" s="2"/>
      <c r="M2" s="40" t="s">
        <v>27</v>
      </c>
      <c r="N2" s="41"/>
      <c r="O2" s="41"/>
    </row>
    <row r="3" spans="2:24" ht="24" x14ac:dyDescent="0.3">
      <c r="B3" s="1"/>
      <c r="C3" s="17" t="s">
        <v>14</v>
      </c>
      <c r="D3" s="17"/>
      <c r="E3" s="18"/>
      <c r="F3" s="18"/>
      <c r="G3" s="18"/>
      <c r="H3" s="18"/>
      <c r="I3" s="18"/>
      <c r="J3" s="5"/>
      <c r="K3" s="6"/>
      <c r="L3" s="42" t="s">
        <v>8</v>
      </c>
      <c r="M3" s="43" t="s">
        <v>24</v>
      </c>
      <c r="N3" s="44">
        <v>4</v>
      </c>
      <c r="O3" s="44" t="s">
        <v>20</v>
      </c>
      <c r="P3" s="44">
        <v>1</v>
      </c>
      <c r="Q3" s="44">
        <f t="shared" ref="Q3:Q8" si="0">SUM(N3*P3)</f>
        <v>4</v>
      </c>
      <c r="R3" s="44" t="s">
        <v>20</v>
      </c>
      <c r="S3" s="64">
        <f>Q10</f>
        <v>300</v>
      </c>
      <c r="T3" s="45">
        <f t="shared" ref="T3:T8" si="1">SUM(Q3*S3)</f>
        <v>1200</v>
      </c>
    </row>
    <row r="4" spans="2:24" ht="18.75" x14ac:dyDescent="0.3">
      <c r="B4" s="1"/>
      <c r="C4" s="18" t="s">
        <v>0</v>
      </c>
      <c r="D4" s="18"/>
      <c r="E4" s="19" t="s">
        <v>1</v>
      </c>
      <c r="F4" s="18" t="s">
        <v>51</v>
      </c>
      <c r="G4" s="18"/>
      <c r="H4" s="18"/>
      <c r="I4" s="18"/>
      <c r="J4" s="1" t="s">
        <v>22</v>
      </c>
      <c r="L4" s="9">
        <v>4</v>
      </c>
      <c r="M4" s="46" t="s">
        <v>52</v>
      </c>
      <c r="N4" s="47">
        <v>1</v>
      </c>
      <c r="O4" s="47" t="s">
        <v>20</v>
      </c>
      <c r="P4" s="47">
        <v>1</v>
      </c>
      <c r="Q4" s="47">
        <f t="shared" si="0"/>
        <v>1</v>
      </c>
      <c r="R4" s="47" t="s">
        <v>20</v>
      </c>
      <c r="S4" s="48">
        <f>Q10</f>
        <v>300</v>
      </c>
      <c r="T4" s="49">
        <f t="shared" si="1"/>
        <v>300</v>
      </c>
      <c r="V4">
        <v>203</v>
      </c>
      <c r="X4">
        <v>1176</v>
      </c>
    </row>
    <row r="5" spans="2:24" ht="18.75" x14ac:dyDescent="0.3">
      <c r="B5" s="1"/>
      <c r="C5" s="18" t="s">
        <v>2</v>
      </c>
      <c r="D5" s="18"/>
      <c r="E5" s="19" t="s">
        <v>1</v>
      </c>
      <c r="F5" s="18" t="s">
        <v>44</v>
      </c>
      <c r="G5" s="20" t="s">
        <v>3</v>
      </c>
      <c r="H5" s="18" t="s">
        <v>51</v>
      </c>
      <c r="I5" s="18"/>
      <c r="J5" s="1" t="s">
        <v>54</v>
      </c>
      <c r="L5" s="9">
        <v>1</v>
      </c>
      <c r="M5" s="46" t="s">
        <v>25</v>
      </c>
      <c r="N5" s="47">
        <v>0</v>
      </c>
      <c r="O5" s="47" t="s">
        <v>20</v>
      </c>
      <c r="P5" s="47">
        <v>1</v>
      </c>
      <c r="Q5" s="47">
        <f t="shared" si="0"/>
        <v>0</v>
      </c>
      <c r="R5" s="47" t="s">
        <v>20</v>
      </c>
      <c r="S5" s="48">
        <f>Q10</f>
        <v>300</v>
      </c>
      <c r="T5" s="49">
        <f t="shared" si="1"/>
        <v>0</v>
      </c>
      <c r="V5" s="16">
        <v>244</v>
      </c>
      <c r="X5">
        <v>389.25</v>
      </c>
    </row>
    <row r="6" spans="2:24" ht="18.75" x14ac:dyDescent="0.3">
      <c r="B6" s="1"/>
      <c r="C6" s="18" t="s">
        <v>4</v>
      </c>
      <c r="D6" s="18"/>
      <c r="E6" s="19" t="s">
        <v>1</v>
      </c>
      <c r="F6" s="18" t="s">
        <v>5</v>
      </c>
      <c r="G6" s="60">
        <v>3000</v>
      </c>
      <c r="H6" s="18"/>
      <c r="I6" s="18"/>
      <c r="J6" s="1" t="s">
        <v>23</v>
      </c>
      <c r="L6" s="9">
        <v>0</v>
      </c>
      <c r="M6" s="46" t="s">
        <v>53</v>
      </c>
      <c r="N6" s="47">
        <v>2</v>
      </c>
      <c r="O6" s="47" t="s">
        <v>20</v>
      </c>
      <c r="P6" s="47">
        <v>1</v>
      </c>
      <c r="Q6" s="47">
        <f t="shared" si="0"/>
        <v>2</v>
      </c>
      <c r="R6" s="47" t="s">
        <v>20</v>
      </c>
      <c r="S6" s="48">
        <f>Q10</f>
        <v>300</v>
      </c>
      <c r="T6" s="49">
        <f t="shared" si="1"/>
        <v>600</v>
      </c>
      <c r="V6">
        <f>SUM(V4:V5)</f>
        <v>447</v>
      </c>
    </row>
    <row r="7" spans="2:24" ht="18.75" x14ac:dyDescent="0.3">
      <c r="B7" s="1"/>
      <c r="C7" s="18" t="s">
        <v>7</v>
      </c>
      <c r="D7" s="18"/>
      <c r="E7" s="19" t="s">
        <v>1</v>
      </c>
      <c r="F7" s="18"/>
      <c r="G7" s="18">
        <v>2</v>
      </c>
      <c r="H7" s="18" t="s">
        <v>10</v>
      </c>
      <c r="I7" s="18"/>
      <c r="J7" s="1" t="s">
        <v>41</v>
      </c>
      <c r="L7" s="9">
        <v>2</v>
      </c>
      <c r="M7" s="46" t="s">
        <v>36</v>
      </c>
      <c r="N7" s="47">
        <v>1</v>
      </c>
      <c r="O7" s="47" t="s">
        <v>20</v>
      </c>
      <c r="P7" s="47">
        <v>1</v>
      </c>
      <c r="Q7" s="47">
        <f t="shared" si="0"/>
        <v>1</v>
      </c>
      <c r="R7" s="47" t="s">
        <v>20</v>
      </c>
      <c r="S7" s="48">
        <f>Q10</f>
        <v>300</v>
      </c>
      <c r="T7" s="49">
        <f t="shared" si="1"/>
        <v>300</v>
      </c>
      <c r="V7">
        <f>SUM(V5:V6)</f>
        <v>691</v>
      </c>
    </row>
    <row r="8" spans="2:24" ht="18.75" x14ac:dyDescent="0.3">
      <c r="B8" s="1"/>
      <c r="C8" s="18" t="s">
        <v>30</v>
      </c>
      <c r="D8" s="18"/>
      <c r="E8" s="19" t="s">
        <v>1</v>
      </c>
      <c r="F8" s="22">
        <v>1</v>
      </c>
      <c r="G8" s="18">
        <v>1</v>
      </c>
      <c r="H8" s="18" t="s">
        <v>32</v>
      </c>
      <c r="I8" s="18"/>
      <c r="J8" s="1" t="s">
        <v>34</v>
      </c>
      <c r="L8" s="9">
        <v>1</v>
      </c>
      <c r="M8" s="46" t="s">
        <v>46</v>
      </c>
      <c r="N8" s="47">
        <v>2</v>
      </c>
      <c r="O8" s="47" t="s">
        <v>20</v>
      </c>
      <c r="P8" s="47">
        <v>1</v>
      </c>
      <c r="Q8" s="47">
        <f t="shared" si="0"/>
        <v>2</v>
      </c>
      <c r="R8" s="47" t="s">
        <v>20</v>
      </c>
      <c r="S8" s="48">
        <f>Q10</f>
        <v>300</v>
      </c>
      <c r="T8" s="49">
        <f t="shared" si="1"/>
        <v>600</v>
      </c>
    </row>
    <row r="9" spans="2:24" ht="18.75" x14ac:dyDescent="0.3">
      <c r="B9" s="1"/>
      <c r="C9" s="23" t="s">
        <v>9</v>
      </c>
      <c r="D9" s="23"/>
      <c r="E9" s="19"/>
      <c r="F9" s="18"/>
      <c r="G9" s="18"/>
      <c r="H9" s="18"/>
      <c r="I9" s="18"/>
      <c r="J9" s="7" t="s">
        <v>55</v>
      </c>
      <c r="K9" s="61"/>
      <c r="L9" s="62">
        <v>2</v>
      </c>
      <c r="M9" s="1"/>
      <c r="N9" s="47"/>
      <c r="O9" s="47"/>
      <c r="P9" s="47"/>
      <c r="Q9" s="47">
        <f>SUM(Q3:Q8)</f>
        <v>10</v>
      </c>
      <c r="R9" s="47"/>
      <c r="S9" s="48"/>
      <c r="T9" s="49">
        <f>SUM(T3:T8)</f>
        <v>3000</v>
      </c>
    </row>
    <row r="10" spans="2:24" ht="18.75" x14ac:dyDescent="0.3">
      <c r="B10" s="1"/>
      <c r="C10" s="18" t="s">
        <v>31</v>
      </c>
      <c r="D10" s="18"/>
      <c r="E10" s="19" t="s">
        <v>1</v>
      </c>
      <c r="F10" s="18"/>
      <c r="G10" s="21">
        <f>SUM(K15)</f>
        <v>675</v>
      </c>
      <c r="H10" s="18"/>
      <c r="I10" s="18"/>
      <c r="J10" s="57"/>
      <c r="K10" s="58"/>
      <c r="L10" s="3">
        <f>SUM(L4:L9)</f>
        <v>10</v>
      </c>
      <c r="N10" s="50">
        <f>G6</f>
        <v>3000</v>
      </c>
      <c r="O10" s="47" t="s">
        <v>21</v>
      </c>
      <c r="P10" s="48">
        <f>L10</f>
        <v>10</v>
      </c>
      <c r="Q10" s="48">
        <f>SUM(N10/P10)</f>
        <v>300</v>
      </c>
      <c r="R10" s="47"/>
      <c r="S10" s="48"/>
      <c r="T10" s="51"/>
    </row>
    <row r="11" spans="2:24" ht="18.75" x14ac:dyDescent="0.3">
      <c r="B11" s="1"/>
      <c r="C11" s="18"/>
      <c r="D11" s="18"/>
      <c r="E11" s="19"/>
      <c r="F11" s="24"/>
      <c r="G11" s="25"/>
      <c r="H11" s="18"/>
      <c r="I11" s="18"/>
      <c r="J11" s="18"/>
      <c r="K11" s="18"/>
      <c r="L11" s="2"/>
      <c r="M11" s="1"/>
      <c r="N11" s="47">
        <f>Q10</f>
        <v>300</v>
      </c>
      <c r="O11" s="47" t="s">
        <v>20</v>
      </c>
      <c r="P11" s="47">
        <v>2</v>
      </c>
      <c r="Q11" s="48">
        <f>SUM(N11*P11)</f>
        <v>600</v>
      </c>
      <c r="R11" s="47"/>
      <c r="S11" s="48"/>
      <c r="T11" s="51"/>
    </row>
    <row r="12" spans="2:24" ht="48" x14ac:dyDescent="0.45">
      <c r="B12" s="1"/>
      <c r="C12" s="15" t="s">
        <v>11</v>
      </c>
      <c r="H12" s="53" t="s">
        <v>28</v>
      </c>
      <c r="I12" s="27" t="s">
        <v>12</v>
      </c>
      <c r="J12" s="54" t="s">
        <v>29</v>
      </c>
      <c r="K12" s="4" t="s">
        <v>13</v>
      </c>
      <c r="L12" s="2"/>
      <c r="M12" s="1"/>
      <c r="N12" s="47"/>
      <c r="O12" s="47"/>
      <c r="P12" s="47"/>
      <c r="Q12" s="47"/>
      <c r="R12" s="47"/>
      <c r="S12" s="48"/>
      <c r="T12" s="51"/>
    </row>
    <row r="13" spans="2:24" ht="18.75" x14ac:dyDescent="0.3">
      <c r="B13" s="1"/>
      <c r="C13" s="18" t="s">
        <v>14</v>
      </c>
      <c r="G13" s="31"/>
      <c r="H13" s="32">
        <v>1</v>
      </c>
      <c r="I13" s="32">
        <v>2</v>
      </c>
      <c r="J13" s="65">
        <f>Q10</f>
        <v>300</v>
      </c>
      <c r="K13" s="11">
        <f>SUM(H13*I13*J13)</f>
        <v>600</v>
      </c>
      <c r="L13" s="2"/>
      <c r="M13" s="1"/>
      <c r="N13" s="47"/>
      <c r="O13" s="47"/>
      <c r="P13" s="47"/>
      <c r="Q13" s="47"/>
      <c r="R13" s="47"/>
      <c r="S13" s="48"/>
      <c r="T13" s="51"/>
    </row>
    <row r="14" spans="2:24" ht="18.75" x14ac:dyDescent="0.3">
      <c r="B14" s="1"/>
      <c r="C14" s="18" t="s">
        <v>38</v>
      </c>
      <c r="G14" s="31"/>
      <c r="H14" s="33"/>
      <c r="I14" s="33"/>
      <c r="J14" s="34"/>
      <c r="K14" s="28">
        <v>75</v>
      </c>
      <c r="L14" s="2"/>
      <c r="M14" s="1"/>
      <c r="N14" s="47"/>
      <c r="O14" s="47"/>
      <c r="P14" s="47"/>
      <c r="Q14" s="47"/>
      <c r="R14" s="47"/>
      <c r="S14" s="48"/>
      <c r="T14" s="51"/>
    </row>
    <row r="15" spans="2:24" ht="18.75" x14ac:dyDescent="0.3">
      <c r="B15" s="1"/>
      <c r="C15" s="18" t="s">
        <v>15</v>
      </c>
      <c r="G15" s="31"/>
      <c r="H15" s="33"/>
      <c r="I15" s="33"/>
      <c r="J15" s="34"/>
      <c r="K15" s="26">
        <f>SUM(K13:K14)</f>
        <v>675</v>
      </c>
      <c r="L15" s="2"/>
      <c r="M15" s="29" t="s">
        <v>26</v>
      </c>
      <c r="N15" s="55"/>
      <c r="O15" s="55"/>
      <c r="P15" s="47"/>
      <c r="Q15" s="47"/>
      <c r="R15" s="47"/>
      <c r="S15" s="48"/>
      <c r="T15" s="51"/>
    </row>
    <row r="16" spans="2:24" ht="28.5" x14ac:dyDescent="0.45">
      <c r="B16" s="5"/>
      <c r="C16" s="12" t="s">
        <v>16</v>
      </c>
      <c r="D16" s="13"/>
      <c r="E16" s="13"/>
      <c r="F16" s="13"/>
      <c r="G16" s="6"/>
      <c r="H16" s="6"/>
      <c r="I16" s="6"/>
      <c r="J16" s="6"/>
      <c r="K16" s="6"/>
      <c r="L16" s="14"/>
      <c r="M16" s="43" t="s">
        <v>24</v>
      </c>
      <c r="N16" s="44">
        <v>4</v>
      </c>
      <c r="O16" s="44" t="s">
        <v>20</v>
      </c>
      <c r="P16" s="44">
        <v>1</v>
      </c>
      <c r="Q16" s="44">
        <f t="shared" ref="Q16:Q21" si="2">SUM(N16*P16)</f>
        <v>4</v>
      </c>
      <c r="R16" s="44" t="s">
        <v>20</v>
      </c>
      <c r="S16" s="52">
        <f>Q22</f>
        <v>45.3</v>
      </c>
      <c r="T16" s="56">
        <f t="shared" ref="T16:T21" si="3">SUM(Q16*S16)</f>
        <v>181.2</v>
      </c>
    </row>
    <row r="17" spans="2:22" ht="18.75" x14ac:dyDescent="0.3">
      <c r="B17" s="1"/>
      <c r="C17" s="35" t="s">
        <v>56</v>
      </c>
      <c r="D17" s="35"/>
      <c r="E17" s="35"/>
      <c r="F17" s="35"/>
      <c r="G17" s="35"/>
      <c r="H17" s="18"/>
      <c r="L17" s="2"/>
      <c r="M17" s="46" t="s">
        <v>52</v>
      </c>
      <c r="N17" s="47">
        <v>1</v>
      </c>
      <c r="O17" s="47" t="s">
        <v>20</v>
      </c>
      <c r="P17" s="47">
        <v>1</v>
      </c>
      <c r="Q17" s="47">
        <f t="shared" si="2"/>
        <v>1</v>
      </c>
      <c r="R17" s="47" t="s">
        <v>20</v>
      </c>
      <c r="S17" s="48">
        <f>Q22</f>
        <v>45.3</v>
      </c>
      <c r="T17" s="49">
        <f t="shared" si="3"/>
        <v>45.3</v>
      </c>
      <c r="V17">
        <v>348.84</v>
      </c>
    </row>
    <row r="18" spans="2:22" ht="18.75" x14ac:dyDescent="0.3">
      <c r="B18" s="1"/>
      <c r="C18" s="18" t="s">
        <v>0</v>
      </c>
      <c r="D18" s="18"/>
      <c r="E18" s="19" t="s">
        <v>1</v>
      </c>
      <c r="F18" s="18" t="s">
        <v>57</v>
      </c>
      <c r="G18" s="18"/>
      <c r="H18" s="18"/>
      <c r="L18" s="2"/>
      <c r="M18" s="46" t="s">
        <v>25</v>
      </c>
      <c r="N18" s="47">
        <v>0</v>
      </c>
      <c r="O18" s="47" t="s">
        <v>20</v>
      </c>
      <c r="P18" s="47">
        <v>1</v>
      </c>
      <c r="Q18" s="47">
        <f t="shared" si="2"/>
        <v>0</v>
      </c>
      <c r="R18" s="47" t="s">
        <v>20</v>
      </c>
      <c r="S18" s="48">
        <f>Q22</f>
        <v>45.3</v>
      </c>
      <c r="T18" s="49">
        <f t="shared" si="3"/>
        <v>0</v>
      </c>
      <c r="V18" s="16">
        <v>436.29</v>
      </c>
    </row>
    <row r="19" spans="2:22" ht="18.75" x14ac:dyDescent="0.3">
      <c r="B19" s="1"/>
      <c r="C19" s="18" t="s">
        <v>4</v>
      </c>
      <c r="D19" s="18"/>
      <c r="E19" s="19" t="s">
        <v>1</v>
      </c>
      <c r="F19" s="18" t="s">
        <v>5</v>
      </c>
      <c r="G19" s="60">
        <v>453</v>
      </c>
      <c r="H19" s="18"/>
      <c r="L19" s="2"/>
      <c r="M19" s="46" t="s">
        <v>53</v>
      </c>
      <c r="N19" s="47">
        <v>2</v>
      </c>
      <c r="O19" s="47" t="s">
        <v>20</v>
      </c>
      <c r="P19" s="47">
        <v>1</v>
      </c>
      <c r="Q19" s="47">
        <f t="shared" si="2"/>
        <v>2</v>
      </c>
      <c r="R19" s="47" t="s">
        <v>20</v>
      </c>
      <c r="S19" s="48">
        <f>Q22</f>
        <v>45.3</v>
      </c>
      <c r="T19" s="49">
        <f t="shared" si="3"/>
        <v>90.6</v>
      </c>
      <c r="V19">
        <f>SUM(V17:V18)</f>
        <v>785.13</v>
      </c>
    </row>
    <row r="20" spans="2:22" ht="18.75" x14ac:dyDescent="0.3">
      <c r="B20" s="1"/>
      <c r="C20" s="80" t="s">
        <v>9</v>
      </c>
      <c r="D20" s="80"/>
      <c r="E20" s="19" t="s">
        <v>1</v>
      </c>
      <c r="F20" s="18"/>
      <c r="G20" s="31" t="s">
        <v>17</v>
      </c>
      <c r="H20" s="25">
        <f>T19</f>
        <v>90.6</v>
      </c>
      <c r="K20" s="36">
        <f>Q23</f>
        <v>90.6</v>
      </c>
      <c r="L20" s="2"/>
      <c r="M20" s="46" t="s">
        <v>36</v>
      </c>
      <c r="N20" s="47">
        <v>1</v>
      </c>
      <c r="O20" s="47" t="s">
        <v>20</v>
      </c>
      <c r="P20" s="47">
        <v>1</v>
      </c>
      <c r="Q20" s="47">
        <f t="shared" si="2"/>
        <v>1</v>
      </c>
      <c r="R20" s="47" t="s">
        <v>20</v>
      </c>
      <c r="S20" s="48">
        <f>Q22</f>
        <v>45.3</v>
      </c>
      <c r="T20" s="49">
        <f t="shared" si="3"/>
        <v>45.3</v>
      </c>
    </row>
    <row r="21" spans="2:22" ht="19.5" thickBot="1" x14ac:dyDescent="0.35">
      <c r="B21" s="1"/>
      <c r="G21" s="30" t="s">
        <v>18</v>
      </c>
      <c r="H21" s="25">
        <f>A28</f>
        <v>0</v>
      </c>
      <c r="L21" s="2"/>
      <c r="M21" s="46" t="s">
        <v>46</v>
      </c>
      <c r="N21" s="47">
        <v>2</v>
      </c>
      <c r="O21" s="47" t="s">
        <v>20</v>
      </c>
      <c r="P21" s="47">
        <v>1</v>
      </c>
      <c r="Q21" s="47">
        <f t="shared" si="2"/>
        <v>2</v>
      </c>
      <c r="R21" s="47" t="s">
        <v>20</v>
      </c>
      <c r="S21" s="48">
        <f>Q22</f>
        <v>45.3</v>
      </c>
      <c r="T21" s="49">
        <f t="shared" si="3"/>
        <v>90.6</v>
      </c>
    </row>
    <row r="22" spans="2:22" ht="19.5" thickBot="1" x14ac:dyDescent="0.35">
      <c r="B22" s="1"/>
      <c r="G22" s="30"/>
      <c r="H22" s="37"/>
      <c r="J22" s="30" t="s">
        <v>19</v>
      </c>
      <c r="K22" s="38">
        <f>SUM(K15+K20)</f>
        <v>765.6</v>
      </c>
      <c r="L22" s="2"/>
      <c r="M22" s="1"/>
      <c r="N22" s="50">
        <f>G19</f>
        <v>453</v>
      </c>
      <c r="O22" s="47" t="s">
        <v>21</v>
      </c>
      <c r="P22" s="47">
        <f>L10</f>
        <v>10</v>
      </c>
      <c r="Q22" s="48">
        <f>SUM(N22/P22)</f>
        <v>45.3</v>
      </c>
      <c r="R22" s="47"/>
      <c r="S22" s="47"/>
      <c r="T22" s="49">
        <f>SUM(T16:T21)</f>
        <v>453</v>
      </c>
    </row>
    <row r="23" spans="2:22" x14ac:dyDescent="0.25">
      <c r="B23" s="7"/>
      <c r="C23" s="10"/>
      <c r="D23" s="10"/>
      <c r="E23" s="10"/>
      <c r="F23" s="10"/>
      <c r="G23" s="10"/>
      <c r="H23" s="39"/>
      <c r="I23" s="10"/>
      <c r="J23" s="10"/>
      <c r="K23" s="10"/>
      <c r="L23" s="8"/>
      <c r="M23" s="7"/>
      <c r="N23" s="59">
        <f>Q22</f>
        <v>45.3</v>
      </c>
      <c r="O23" s="59" t="s">
        <v>20</v>
      </c>
      <c r="P23" s="59">
        <f>I13</f>
        <v>2</v>
      </c>
      <c r="Q23" s="63">
        <f>SUM(N23*P23)</f>
        <v>90.6</v>
      </c>
      <c r="R23" s="10"/>
      <c r="S23" s="10"/>
      <c r="T23" s="8"/>
    </row>
  </sheetData>
  <mergeCells count="1">
    <mergeCell ref="C20:D20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6127C-9F75-48AC-A367-A2013BAF597A}">
  <sheetPr>
    <tabColor theme="1" tint="0.14999847407452621"/>
  </sheetPr>
  <dimension ref="B1:X23"/>
  <sheetViews>
    <sheetView topLeftCell="A13" workbookViewId="0">
      <selection activeCell="I18" sqref="I18"/>
    </sheetView>
  </sheetViews>
  <sheetFormatPr defaultRowHeight="15" x14ac:dyDescent="0.25"/>
  <cols>
    <col min="1" max="1" width="3" customWidth="1"/>
    <col min="2" max="2" width="2.7109375" customWidth="1"/>
    <col min="4" max="4" width="19.7109375" customWidth="1"/>
    <col min="5" max="5" width="2.7109375" customWidth="1"/>
    <col min="6" max="6" width="10.85546875" customWidth="1"/>
    <col min="7" max="8" width="11" customWidth="1"/>
    <col min="9" max="9" width="5.85546875" customWidth="1"/>
    <col min="10" max="10" width="10.5703125" customWidth="1"/>
    <col min="11" max="11" width="10.7109375" customWidth="1"/>
    <col min="12" max="12" width="7.140625" customWidth="1"/>
    <col min="13" max="13" width="8.42578125" customWidth="1"/>
    <col min="14" max="14" width="6" customWidth="1"/>
    <col min="15" max="15" width="2.42578125" customWidth="1"/>
    <col min="16" max="16" width="4.7109375" customWidth="1"/>
    <col min="17" max="17" width="5.7109375" customWidth="1"/>
    <col min="18" max="18" width="1.85546875" customWidth="1"/>
    <col min="19" max="19" width="6.140625" customWidth="1"/>
    <col min="20" max="20" width="6.7109375" customWidth="1"/>
  </cols>
  <sheetData>
    <row r="1" spans="2:24" ht="28.5" x14ac:dyDescent="0.45">
      <c r="B1" s="5"/>
      <c r="C1" s="12" t="s">
        <v>50</v>
      </c>
      <c r="D1" s="13"/>
      <c r="E1" s="13"/>
      <c r="F1" s="13"/>
      <c r="G1" s="6"/>
      <c r="H1" s="6"/>
      <c r="I1" s="6"/>
      <c r="J1" s="6"/>
      <c r="K1" s="6"/>
      <c r="L1" s="14"/>
    </row>
    <row r="2" spans="2:24" ht="28.5" x14ac:dyDescent="0.45">
      <c r="B2" s="1"/>
      <c r="C2" s="15" t="s">
        <v>6</v>
      </c>
      <c r="D2" s="16"/>
      <c r="E2" s="16"/>
      <c r="F2" s="16"/>
      <c r="L2" s="2"/>
      <c r="M2" s="40" t="s">
        <v>27</v>
      </c>
      <c r="N2" s="41"/>
      <c r="O2" s="41"/>
    </row>
    <row r="3" spans="2:24" ht="24" x14ac:dyDescent="0.3">
      <c r="B3" s="1"/>
      <c r="C3" s="17" t="s">
        <v>14</v>
      </c>
      <c r="D3" s="17"/>
      <c r="E3" s="18"/>
      <c r="F3" s="18"/>
      <c r="G3" s="18"/>
      <c r="H3" s="18"/>
      <c r="I3" s="18"/>
      <c r="J3" s="5"/>
      <c r="K3" s="6"/>
      <c r="L3" s="42" t="s">
        <v>8</v>
      </c>
      <c r="M3" s="43" t="s">
        <v>24</v>
      </c>
      <c r="N3" s="44">
        <v>4</v>
      </c>
      <c r="O3" s="44" t="s">
        <v>20</v>
      </c>
      <c r="P3" s="44">
        <v>1</v>
      </c>
      <c r="Q3" s="44">
        <f t="shared" ref="Q3:Q8" si="0">SUM(N3*P3)</f>
        <v>4</v>
      </c>
      <c r="R3" s="44" t="s">
        <v>20</v>
      </c>
      <c r="S3" s="64">
        <f>Q10</f>
        <v>300</v>
      </c>
      <c r="T3" s="45">
        <f t="shared" ref="T3:T8" si="1">SUM(Q3*S3)</f>
        <v>1200</v>
      </c>
    </row>
    <row r="4" spans="2:24" ht="18.75" x14ac:dyDescent="0.3">
      <c r="B4" s="1"/>
      <c r="C4" s="18" t="s">
        <v>0</v>
      </c>
      <c r="D4" s="18"/>
      <c r="E4" s="19" t="s">
        <v>1</v>
      </c>
      <c r="F4" s="18" t="s">
        <v>58</v>
      </c>
      <c r="G4" s="18"/>
      <c r="H4" s="18"/>
      <c r="I4" s="18"/>
      <c r="J4" s="1" t="s">
        <v>22</v>
      </c>
      <c r="L4" s="9">
        <v>4</v>
      </c>
      <c r="M4" s="46" t="s">
        <v>52</v>
      </c>
      <c r="N4" s="47">
        <v>1</v>
      </c>
      <c r="O4" s="47" t="s">
        <v>20</v>
      </c>
      <c r="P4" s="47">
        <v>1</v>
      </c>
      <c r="Q4" s="47">
        <f t="shared" si="0"/>
        <v>1</v>
      </c>
      <c r="R4" s="47" t="s">
        <v>20</v>
      </c>
      <c r="S4" s="48">
        <f>Q10</f>
        <v>300</v>
      </c>
      <c r="T4" s="49">
        <f t="shared" si="1"/>
        <v>300</v>
      </c>
      <c r="V4">
        <v>203</v>
      </c>
      <c r="X4">
        <v>1176</v>
      </c>
    </row>
    <row r="5" spans="2:24" ht="18.75" x14ac:dyDescent="0.3">
      <c r="B5" s="1"/>
      <c r="C5" s="18" t="s">
        <v>2</v>
      </c>
      <c r="D5" s="18"/>
      <c r="E5" s="19" t="s">
        <v>1</v>
      </c>
      <c r="F5" s="18" t="s">
        <v>51</v>
      </c>
      <c r="G5" s="20" t="s">
        <v>3</v>
      </c>
      <c r="H5" s="18" t="s">
        <v>58</v>
      </c>
      <c r="I5" s="18"/>
      <c r="J5" s="1" t="s">
        <v>54</v>
      </c>
      <c r="L5" s="9">
        <v>1</v>
      </c>
      <c r="M5" s="46" t="s">
        <v>25</v>
      </c>
      <c r="N5" s="47">
        <v>0</v>
      </c>
      <c r="O5" s="47" t="s">
        <v>20</v>
      </c>
      <c r="P5" s="47">
        <v>1</v>
      </c>
      <c r="Q5" s="47">
        <f t="shared" si="0"/>
        <v>0</v>
      </c>
      <c r="R5" s="47" t="s">
        <v>20</v>
      </c>
      <c r="S5" s="48">
        <f>Q10</f>
        <v>300</v>
      </c>
      <c r="T5" s="49">
        <f t="shared" si="1"/>
        <v>0</v>
      </c>
      <c r="V5" s="16">
        <v>244</v>
      </c>
      <c r="X5">
        <v>389.25</v>
      </c>
    </row>
    <row r="6" spans="2:24" ht="18.75" x14ac:dyDescent="0.3">
      <c r="B6" s="1"/>
      <c r="C6" s="18" t="s">
        <v>4</v>
      </c>
      <c r="D6" s="18"/>
      <c r="E6" s="19" t="s">
        <v>1</v>
      </c>
      <c r="F6" s="18" t="s">
        <v>5</v>
      </c>
      <c r="G6" s="60">
        <v>3000</v>
      </c>
      <c r="H6" s="18"/>
      <c r="I6" s="18"/>
      <c r="J6" s="1" t="s">
        <v>23</v>
      </c>
      <c r="L6" s="9">
        <v>0</v>
      </c>
      <c r="M6" s="46" t="s">
        <v>53</v>
      </c>
      <c r="N6" s="47">
        <v>2</v>
      </c>
      <c r="O6" s="47" t="s">
        <v>20</v>
      </c>
      <c r="P6" s="47">
        <v>1</v>
      </c>
      <c r="Q6" s="47">
        <f t="shared" si="0"/>
        <v>2</v>
      </c>
      <c r="R6" s="47" t="s">
        <v>20</v>
      </c>
      <c r="S6" s="48">
        <f>Q10</f>
        <v>300</v>
      </c>
      <c r="T6" s="49">
        <f t="shared" si="1"/>
        <v>600</v>
      </c>
      <c r="V6">
        <f>SUM(V4:V5)</f>
        <v>447</v>
      </c>
    </row>
    <row r="7" spans="2:24" ht="18.75" x14ac:dyDescent="0.3">
      <c r="B7" s="1"/>
      <c r="C7" s="18" t="s">
        <v>7</v>
      </c>
      <c r="D7" s="18"/>
      <c r="E7" s="19" t="s">
        <v>1</v>
      </c>
      <c r="F7" s="18"/>
      <c r="G7" s="18">
        <v>2</v>
      </c>
      <c r="H7" s="18" t="s">
        <v>10</v>
      </c>
      <c r="I7" s="18"/>
      <c r="J7" s="1" t="s">
        <v>41</v>
      </c>
      <c r="L7" s="9">
        <v>2</v>
      </c>
      <c r="M7" s="46" t="s">
        <v>36</v>
      </c>
      <c r="N7" s="47">
        <v>1</v>
      </c>
      <c r="O7" s="47" t="s">
        <v>20</v>
      </c>
      <c r="P7" s="47">
        <v>1</v>
      </c>
      <c r="Q7" s="47">
        <f t="shared" si="0"/>
        <v>1</v>
      </c>
      <c r="R7" s="47" t="s">
        <v>20</v>
      </c>
      <c r="S7" s="48">
        <f>Q10</f>
        <v>300</v>
      </c>
      <c r="T7" s="49">
        <f t="shared" si="1"/>
        <v>300</v>
      </c>
      <c r="V7">
        <f>SUM(V5:V6)</f>
        <v>691</v>
      </c>
    </row>
    <row r="8" spans="2:24" ht="18.75" x14ac:dyDescent="0.3">
      <c r="B8" s="1"/>
      <c r="C8" s="18" t="s">
        <v>30</v>
      </c>
      <c r="D8" s="18"/>
      <c r="E8" s="19" t="s">
        <v>1</v>
      </c>
      <c r="F8" s="22">
        <v>1</v>
      </c>
      <c r="G8" s="18">
        <v>1</v>
      </c>
      <c r="H8" s="18" t="s">
        <v>32</v>
      </c>
      <c r="I8" s="18"/>
      <c r="J8" s="1" t="s">
        <v>34</v>
      </c>
      <c r="L8" s="9">
        <v>1</v>
      </c>
      <c r="M8" s="46" t="s">
        <v>46</v>
      </c>
      <c r="N8" s="47">
        <v>2</v>
      </c>
      <c r="O8" s="47" t="s">
        <v>20</v>
      </c>
      <c r="P8" s="47">
        <v>1</v>
      </c>
      <c r="Q8" s="47">
        <f t="shared" si="0"/>
        <v>2</v>
      </c>
      <c r="R8" s="47" t="s">
        <v>20</v>
      </c>
      <c r="S8" s="48">
        <f>Q10</f>
        <v>300</v>
      </c>
      <c r="T8" s="49">
        <f t="shared" si="1"/>
        <v>600</v>
      </c>
    </row>
    <row r="9" spans="2:24" ht="18.75" x14ac:dyDescent="0.3">
      <c r="B9" s="1"/>
      <c r="C9" s="23" t="s">
        <v>9</v>
      </c>
      <c r="D9" s="23"/>
      <c r="E9" s="19"/>
      <c r="F9" s="18"/>
      <c r="G9" s="18"/>
      <c r="H9" s="18"/>
      <c r="I9" s="18"/>
      <c r="J9" s="7" t="s">
        <v>55</v>
      </c>
      <c r="K9" s="61"/>
      <c r="L9" s="62">
        <v>2</v>
      </c>
      <c r="M9" s="1"/>
      <c r="N9" s="47"/>
      <c r="O9" s="47"/>
      <c r="P9" s="47"/>
      <c r="Q9" s="47">
        <f>SUM(Q3:Q8)</f>
        <v>10</v>
      </c>
      <c r="R9" s="47"/>
      <c r="S9" s="48"/>
      <c r="T9" s="49">
        <f>SUM(T3:T8)</f>
        <v>3000</v>
      </c>
    </row>
    <row r="10" spans="2:24" ht="18.75" x14ac:dyDescent="0.3">
      <c r="B10" s="1"/>
      <c r="C10" s="18" t="s">
        <v>31</v>
      </c>
      <c r="D10" s="18"/>
      <c r="E10" s="19" t="s">
        <v>1</v>
      </c>
      <c r="F10" s="18"/>
      <c r="G10" s="21">
        <f>SUM(K15)</f>
        <v>675</v>
      </c>
      <c r="H10" s="18"/>
      <c r="I10" s="18"/>
      <c r="J10" s="57"/>
      <c r="K10" s="58"/>
      <c r="L10" s="3">
        <f>SUM(L4:L9)</f>
        <v>10</v>
      </c>
      <c r="N10" s="50">
        <f>G6</f>
        <v>3000</v>
      </c>
      <c r="O10" s="47" t="s">
        <v>21</v>
      </c>
      <c r="P10" s="48">
        <f>L10</f>
        <v>10</v>
      </c>
      <c r="Q10" s="48">
        <f>SUM(N10/P10)</f>
        <v>300</v>
      </c>
      <c r="R10" s="47"/>
      <c r="S10" s="48"/>
      <c r="T10" s="51"/>
    </row>
    <row r="11" spans="2:24" ht="18.75" x14ac:dyDescent="0.3">
      <c r="B11" s="1"/>
      <c r="C11" s="18"/>
      <c r="D11" s="18"/>
      <c r="E11" s="19"/>
      <c r="F11" s="24"/>
      <c r="G11" s="25"/>
      <c r="H11" s="18"/>
      <c r="I11" s="18"/>
      <c r="J11" s="18"/>
      <c r="K11" s="18"/>
      <c r="L11" s="2"/>
      <c r="M11" s="1"/>
      <c r="N11" s="47">
        <f>Q10</f>
        <v>300</v>
      </c>
      <c r="O11" s="47" t="s">
        <v>20</v>
      </c>
      <c r="P11" s="47">
        <v>2</v>
      </c>
      <c r="Q11" s="48">
        <f>SUM(N11*P11)</f>
        <v>600</v>
      </c>
      <c r="R11" s="47"/>
      <c r="S11" s="48"/>
      <c r="T11" s="51"/>
    </row>
    <row r="12" spans="2:24" ht="48" x14ac:dyDescent="0.45">
      <c r="B12" s="1"/>
      <c r="C12" s="15" t="s">
        <v>11</v>
      </c>
      <c r="H12" s="53" t="s">
        <v>28</v>
      </c>
      <c r="I12" s="27" t="s">
        <v>12</v>
      </c>
      <c r="J12" s="54" t="s">
        <v>29</v>
      </c>
      <c r="K12" s="4" t="s">
        <v>13</v>
      </c>
      <c r="L12" s="2"/>
      <c r="M12" s="1"/>
      <c r="N12" s="47"/>
      <c r="O12" s="47"/>
      <c r="P12" s="47"/>
      <c r="Q12" s="47"/>
      <c r="R12" s="47"/>
      <c r="S12" s="48"/>
      <c r="T12" s="51"/>
    </row>
    <row r="13" spans="2:24" ht="18.75" x14ac:dyDescent="0.3">
      <c r="B13" s="1"/>
      <c r="C13" s="18" t="s">
        <v>14</v>
      </c>
      <c r="G13" s="31"/>
      <c r="H13" s="32">
        <v>1</v>
      </c>
      <c r="I13" s="32">
        <v>2</v>
      </c>
      <c r="J13" s="65">
        <f>Q10</f>
        <v>300</v>
      </c>
      <c r="K13" s="11">
        <f>SUM(H13*I13*J13)</f>
        <v>600</v>
      </c>
      <c r="L13" s="2"/>
      <c r="M13" s="1"/>
      <c r="N13" s="47"/>
      <c r="O13" s="47"/>
      <c r="P13" s="47"/>
      <c r="Q13" s="47"/>
      <c r="R13" s="47"/>
      <c r="S13" s="48"/>
      <c r="T13" s="51"/>
    </row>
    <row r="14" spans="2:24" ht="18.75" x14ac:dyDescent="0.3">
      <c r="B14" s="1"/>
      <c r="C14" s="18" t="s">
        <v>38</v>
      </c>
      <c r="G14" s="31"/>
      <c r="H14" s="33"/>
      <c r="I14" s="33"/>
      <c r="J14" s="34"/>
      <c r="K14" s="28">
        <v>75</v>
      </c>
      <c r="L14" s="2"/>
      <c r="M14" s="1"/>
      <c r="N14" s="47"/>
      <c r="O14" s="47"/>
      <c r="P14" s="47"/>
      <c r="Q14" s="47"/>
      <c r="R14" s="47"/>
      <c r="S14" s="48"/>
      <c r="T14" s="51"/>
    </row>
    <row r="15" spans="2:24" ht="18.75" x14ac:dyDescent="0.3">
      <c r="B15" s="1"/>
      <c r="C15" s="18" t="s">
        <v>15</v>
      </c>
      <c r="G15" s="31"/>
      <c r="H15" s="33"/>
      <c r="I15" s="33"/>
      <c r="J15" s="34"/>
      <c r="K15" s="26">
        <f>SUM(K13:K14)</f>
        <v>675</v>
      </c>
      <c r="L15" s="2"/>
      <c r="M15" s="29" t="s">
        <v>26</v>
      </c>
      <c r="N15" s="55"/>
      <c r="O15" s="55"/>
      <c r="P15" s="47"/>
      <c r="Q15" s="47"/>
      <c r="R15" s="47"/>
      <c r="S15" s="48"/>
      <c r="T15" s="51"/>
    </row>
    <row r="16" spans="2:24" ht="28.5" x14ac:dyDescent="0.45">
      <c r="B16" s="5"/>
      <c r="C16" s="12" t="s">
        <v>16</v>
      </c>
      <c r="D16" s="13"/>
      <c r="E16" s="13"/>
      <c r="F16" s="13"/>
      <c r="G16" s="6"/>
      <c r="H16" s="6"/>
      <c r="I16" s="6"/>
      <c r="J16" s="6"/>
      <c r="K16" s="6"/>
      <c r="L16" s="14"/>
      <c r="M16" s="43" t="s">
        <v>24</v>
      </c>
      <c r="N16" s="44">
        <v>4</v>
      </c>
      <c r="O16" s="44" t="s">
        <v>20</v>
      </c>
      <c r="P16" s="44">
        <v>1</v>
      </c>
      <c r="Q16" s="44">
        <f t="shared" ref="Q16:Q21" si="2">SUM(N16*P16)</f>
        <v>4</v>
      </c>
      <c r="R16" s="44" t="s">
        <v>20</v>
      </c>
      <c r="S16" s="52">
        <f>Q22</f>
        <v>24.2</v>
      </c>
      <c r="T16" s="56">
        <f t="shared" ref="T16:T21" si="3">SUM(Q16*S16)</f>
        <v>96.8</v>
      </c>
    </row>
    <row r="17" spans="2:22" ht="18.75" x14ac:dyDescent="0.3">
      <c r="B17" s="1"/>
      <c r="C17" s="35" t="s">
        <v>59</v>
      </c>
      <c r="D17" s="35"/>
      <c r="E17" s="35"/>
      <c r="F17" s="35"/>
      <c r="G17" s="35"/>
      <c r="H17" s="18"/>
      <c r="L17" s="2"/>
      <c r="M17" s="46" t="s">
        <v>52</v>
      </c>
      <c r="N17" s="47">
        <v>1</v>
      </c>
      <c r="O17" s="47" t="s">
        <v>20</v>
      </c>
      <c r="P17" s="47">
        <v>1</v>
      </c>
      <c r="Q17" s="47">
        <f t="shared" si="2"/>
        <v>1</v>
      </c>
      <c r="R17" s="47" t="s">
        <v>20</v>
      </c>
      <c r="S17" s="48">
        <f>Q22</f>
        <v>24.2</v>
      </c>
      <c r="T17" s="49">
        <f t="shared" si="3"/>
        <v>24.2</v>
      </c>
      <c r="V17">
        <v>348.84</v>
      </c>
    </row>
    <row r="18" spans="2:22" ht="18.75" x14ac:dyDescent="0.3">
      <c r="B18" s="1"/>
      <c r="C18" s="18" t="s">
        <v>0</v>
      </c>
      <c r="D18" s="18"/>
      <c r="E18" s="19" t="s">
        <v>1</v>
      </c>
      <c r="F18" s="18" t="s">
        <v>37</v>
      </c>
      <c r="G18" s="18"/>
      <c r="H18" s="18"/>
      <c r="L18" s="2"/>
      <c r="M18" s="46" t="s">
        <v>25</v>
      </c>
      <c r="N18" s="47">
        <v>0</v>
      </c>
      <c r="O18" s="47" t="s">
        <v>20</v>
      </c>
      <c r="P18" s="47">
        <v>1</v>
      </c>
      <c r="Q18" s="47">
        <f t="shared" si="2"/>
        <v>0</v>
      </c>
      <c r="R18" s="47" t="s">
        <v>20</v>
      </c>
      <c r="S18" s="48">
        <f>Q22</f>
        <v>24.2</v>
      </c>
      <c r="T18" s="49">
        <f t="shared" si="3"/>
        <v>0</v>
      </c>
      <c r="V18" s="16">
        <v>436.29</v>
      </c>
    </row>
    <row r="19" spans="2:22" ht="18.75" x14ac:dyDescent="0.3">
      <c r="B19" s="1"/>
      <c r="C19" s="18" t="s">
        <v>4</v>
      </c>
      <c r="D19" s="18"/>
      <c r="E19" s="19" t="s">
        <v>1</v>
      </c>
      <c r="F19" s="18" t="s">
        <v>5</v>
      </c>
      <c r="G19" s="60">
        <v>242</v>
      </c>
      <c r="H19" s="18"/>
      <c r="L19" s="2"/>
      <c r="M19" s="46" t="s">
        <v>53</v>
      </c>
      <c r="N19" s="47">
        <v>2</v>
      </c>
      <c r="O19" s="47" t="s">
        <v>20</v>
      </c>
      <c r="P19" s="47">
        <v>1</v>
      </c>
      <c r="Q19" s="47">
        <f t="shared" si="2"/>
        <v>2</v>
      </c>
      <c r="R19" s="47" t="s">
        <v>20</v>
      </c>
      <c r="S19" s="48">
        <f>Q22</f>
        <v>24.2</v>
      </c>
      <c r="T19" s="49">
        <f t="shared" si="3"/>
        <v>48.4</v>
      </c>
      <c r="V19">
        <f>SUM(V17:V18)</f>
        <v>785.13</v>
      </c>
    </row>
    <row r="20" spans="2:22" ht="18.75" x14ac:dyDescent="0.3">
      <c r="B20" s="1"/>
      <c r="C20" s="80" t="s">
        <v>9</v>
      </c>
      <c r="D20" s="80"/>
      <c r="E20" s="19" t="s">
        <v>1</v>
      </c>
      <c r="F20" s="18"/>
      <c r="G20" s="31" t="s">
        <v>17</v>
      </c>
      <c r="H20" s="25">
        <f>T19</f>
        <v>48.4</v>
      </c>
      <c r="K20" s="36">
        <f>Q23</f>
        <v>48.4</v>
      </c>
      <c r="L20" s="2"/>
      <c r="M20" s="46" t="s">
        <v>36</v>
      </c>
      <c r="N20" s="47">
        <v>1</v>
      </c>
      <c r="O20" s="47" t="s">
        <v>20</v>
      </c>
      <c r="P20" s="47">
        <v>1</v>
      </c>
      <c r="Q20" s="47">
        <f t="shared" si="2"/>
        <v>1</v>
      </c>
      <c r="R20" s="47" t="s">
        <v>20</v>
      </c>
      <c r="S20" s="48">
        <f>Q22</f>
        <v>24.2</v>
      </c>
      <c r="T20" s="49">
        <f t="shared" si="3"/>
        <v>24.2</v>
      </c>
    </row>
    <row r="21" spans="2:22" ht="19.5" thickBot="1" x14ac:dyDescent="0.35">
      <c r="B21" s="1"/>
      <c r="G21" s="30" t="s">
        <v>18</v>
      </c>
      <c r="H21" s="25">
        <f>A28</f>
        <v>0</v>
      </c>
      <c r="L21" s="2"/>
      <c r="M21" s="46" t="s">
        <v>46</v>
      </c>
      <c r="N21" s="47">
        <v>2</v>
      </c>
      <c r="O21" s="47" t="s">
        <v>20</v>
      </c>
      <c r="P21" s="47">
        <v>1</v>
      </c>
      <c r="Q21" s="47">
        <f t="shared" si="2"/>
        <v>2</v>
      </c>
      <c r="R21" s="47" t="s">
        <v>20</v>
      </c>
      <c r="S21" s="48">
        <f>Q22</f>
        <v>24.2</v>
      </c>
      <c r="T21" s="49">
        <f t="shared" si="3"/>
        <v>48.4</v>
      </c>
    </row>
    <row r="22" spans="2:22" ht="19.5" thickBot="1" x14ac:dyDescent="0.35">
      <c r="B22" s="1"/>
      <c r="G22" s="30"/>
      <c r="H22" s="37"/>
      <c r="J22" s="30" t="s">
        <v>19</v>
      </c>
      <c r="K22" s="38">
        <f>SUM(K15+K20)</f>
        <v>723.4</v>
      </c>
      <c r="L22" s="2"/>
      <c r="M22" s="1"/>
      <c r="N22" s="50">
        <f>G19</f>
        <v>242</v>
      </c>
      <c r="O22" s="47" t="s">
        <v>21</v>
      </c>
      <c r="P22" s="47">
        <f>L10</f>
        <v>10</v>
      </c>
      <c r="Q22" s="48">
        <f>SUM(N22/P22)</f>
        <v>24.2</v>
      </c>
      <c r="R22" s="47"/>
      <c r="S22" s="47"/>
      <c r="T22" s="49">
        <f>SUM(T16:T21)</f>
        <v>242</v>
      </c>
    </row>
    <row r="23" spans="2:22" x14ac:dyDescent="0.25">
      <c r="B23" s="7"/>
      <c r="C23" s="10"/>
      <c r="D23" s="10"/>
      <c r="E23" s="10"/>
      <c r="F23" s="10"/>
      <c r="G23" s="10"/>
      <c r="H23" s="39"/>
      <c r="I23" s="10"/>
      <c r="J23" s="10"/>
      <c r="K23" s="10"/>
      <c r="L23" s="8"/>
      <c r="M23" s="7"/>
      <c r="N23" s="59">
        <f>Q22</f>
        <v>24.2</v>
      </c>
      <c r="O23" s="59" t="s">
        <v>20</v>
      </c>
      <c r="P23" s="59">
        <f>I13</f>
        <v>2</v>
      </c>
      <c r="Q23" s="63">
        <f>SUM(N23*P23)</f>
        <v>48.4</v>
      </c>
      <c r="R23" s="10"/>
      <c r="S23" s="10"/>
      <c r="T23" s="8"/>
    </row>
  </sheetData>
  <mergeCells count="1">
    <mergeCell ref="C20:D20"/>
  </mergeCells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D779-B8B3-4AA9-9543-244CEF6A1892}">
  <sheetPr>
    <tabColor theme="1" tint="0.14999847407452621"/>
  </sheetPr>
  <dimension ref="B1:U18"/>
  <sheetViews>
    <sheetView workbookViewId="0">
      <selection activeCell="U8" sqref="U8"/>
    </sheetView>
  </sheetViews>
  <sheetFormatPr defaultRowHeight="15" x14ac:dyDescent="0.25"/>
  <cols>
    <col min="1" max="1" width="3" customWidth="1"/>
    <col min="2" max="2" width="2.7109375" customWidth="1"/>
    <col min="4" max="4" width="19.7109375" customWidth="1"/>
    <col min="5" max="5" width="2.7109375" customWidth="1"/>
    <col min="6" max="6" width="16" customWidth="1"/>
    <col min="7" max="7" width="1.85546875" customWidth="1"/>
    <col min="8" max="8" width="11" customWidth="1"/>
    <col min="9" max="9" width="1.7109375" customWidth="1"/>
    <col min="10" max="10" width="11" customWidth="1"/>
    <col min="11" max="11" width="4.42578125" customWidth="1"/>
    <col min="12" max="12" width="10.5703125" customWidth="1"/>
    <col min="13" max="13" width="6" customWidth="1"/>
    <col min="14" max="14" width="2.42578125" customWidth="1"/>
    <col min="15" max="15" width="4.7109375" customWidth="1"/>
    <col min="16" max="16" width="5.7109375" customWidth="1"/>
    <col min="17" max="17" width="1.85546875" customWidth="1"/>
    <col min="18" max="18" width="6.140625" customWidth="1"/>
    <col min="19" max="19" width="6.7109375" customWidth="1"/>
  </cols>
  <sheetData>
    <row r="1" spans="2:21" ht="28.5" x14ac:dyDescent="0.45">
      <c r="B1" s="5"/>
      <c r="C1" s="12" t="s">
        <v>70</v>
      </c>
      <c r="D1" s="13"/>
      <c r="E1" s="13"/>
      <c r="F1" s="13"/>
      <c r="G1" s="13"/>
      <c r="H1" s="6"/>
      <c r="I1" s="6"/>
      <c r="J1" s="6"/>
      <c r="K1" s="14"/>
      <c r="L1" s="1"/>
    </row>
    <row r="2" spans="2:21" ht="28.5" x14ac:dyDescent="0.45">
      <c r="B2" s="1"/>
      <c r="C2" s="15" t="s">
        <v>60</v>
      </c>
      <c r="D2" s="16"/>
      <c r="E2" s="16"/>
      <c r="F2" s="16"/>
      <c r="G2" s="16"/>
      <c r="K2" s="2"/>
      <c r="L2" s="40"/>
      <c r="M2" s="41"/>
      <c r="N2" s="41"/>
    </row>
    <row r="3" spans="2:21" ht="18.75" x14ac:dyDescent="0.3">
      <c r="B3" s="1"/>
      <c r="C3" s="17" t="s">
        <v>14</v>
      </c>
      <c r="D3" s="17"/>
      <c r="E3" s="18"/>
      <c r="F3" s="18"/>
      <c r="G3" s="18"/>
      <c r="H3" s="18"/>
      <c r="I3" s="18"/>
      <c r="J3" s="18"/>
      <c r="K3" s="66"/>
      <c r="L3" s="46"/>
      <c r="M3" s="47"/>
      <c r="N3" s="47"/>
      <c r="O3" s="47"/>
      <c r="P3" s="47"/>
      <c r="Q3" s="47"/>
      <c r="R3" s="67"/>
      <c r="S3" s="47"/>
    </row>
    <row r="4" spans="2:21" ht="32.25" x14ac:dyDescent="0.3">
      <c r="B4" s="1"/>
      <c r="C4" s="18"/>
      <c r="D4" s="18"/>
      <c r="E4" s="19" t="s">
        <v>1</v>
      </c>
      <c r="F4" s="68" t="s">
        <v>12</v>
      </c>
      <c r="G4" s="68" t="s">
        <v>20</v>
      </c>
      <c r="H4" s="69" t="s">
        <v>61</v>
      </c>
      <c r="I4" s="70"/>
      <c r="J4" s="18" t="s">
        <v>62</v>
      </c>
      <c r="K4" s="9"/>
      <c r="L4" s="46"/>
      <c r="M4" s="47"/>
      <c r="N4" s="47"/>
      <c r="O4" s="47"/>
      <c r="P4" s="47"/>
      <c r="Q4" s="47"/>
      <c r="R4" s="48"/>
      <c r="S4" s="48"/>
    </row>
    <row r="5" spans="2:21" ht="18.75" x14ac:dyDescent="0.3">
      <c r="B5" s="1"/>
      <c r="C5" s="18" t="s">
        <v>63</v>
      </c>
      <c r="D5" s="18"/>
      <c r="E5" s="19" t="s">
        <v>1</v>
      </c>
      <c r="F5" s="60">
        <v>2</v>
      </c>
      <c r="G5" s="71" t="s">
        <v>20</v>
      </c>
      <c r="H5" s="71">
        <v>300</v>
      </c>
      <c r="I5" s="72" t="s">
        <v>64</v>
      </c>
      <c r="J5" s="71">
        <f>SUM(F5*H5)</f>
        <v>600</v>
      </c>
      <c r="K5" s="9"/>
      <c r="L5" s="46"/>
      <c r="M5" s="47"/>
      <c r="N5" s="47"/>
      <c r="O5" s="47"/>
      <c r="P5" s="47"/>
      <c r="Q5" s="47"/>
      <c r="R5" s="48"/>
      <c r="S5" s="48"/>
      <c r="U5" s="16"/>
    </row>
    <row r="6" spans="2:21" ht="18.75" x14ac:dyDescent="0.3">
      <c r="B6" s="1"/>
      <c r="C6" s="18" t="s">
        <v>65</v>
      </c>
      <c r="D6" s="18"/>
      <c r="E6" s="19" t="s">
        <v>1</v>
      </c>
      <c r="F6" s="60">
        <v>2</v>
      </c>
      <c r="G6" s="71" t="s">
        <v>20</v>
      </c>
      <c r="H6" s="71">
        <v>300</v>
      </c>
      <c r="I6" s="72" t="s">
        <v>64</v>
      </c>
      <c r="J6" s="71">
        <f>SUM(F6*H6)</f>
        <v>600</v>
      </c>
      <c r="K6" s="9"/>
      <c r="L6" s="46"/>
      <c r="M6" s="47"/>
      <c r="N6" s="47"/>
      <c r="O6" s="47"/>
      <c r="P6" s="47"/>
      <c r="Q6" s="47"/>
      <c r="R6" s="48"/>
      <c r="S6" s="48"/>
    </row>
    <row r="7" spans="2:21" ht="18.75" x14ac:dyDescent="0.3">
      <c r="B7" s="1"/>
      <c r="C7" s="23"/>
      <c r="D7" s="23"/>
      <c r="E7" s="19"/>
      <c r="F7" s="18"/>
      <c r="G7" s="18"/>
      <c r="H7" s="18"/>
      <c r="I7" s="18"/>
      <c r="J7" s="18"/>
      <c r="K7" s="9"/>
      <c r="L7" s="1"/>
      <c r="M7" s="47"/>
      <c r="N7" s="47"/>
      <c r="O7" s="47"/>
      <c r="P7" s="47"/>
      <c r="Q7" s="47"/>
      <c r="R7" s="48"/>
      <c r="S7" s="48"/>
    </row>
    <row r="8" spans="2:21" ht="32.25" x14ac:dyDescent="0.3">
      <c r="B8" s="1"/>
      <c r="C8" s="17" t="s">
        <v>66</v>
      </c>
      <c r="D8" s="17"/>
      <c r="E8" s="19"/>
      <c r="F8" s="68" t="s">
        <v>67</v>
      </c>
      <c r="G8" s="68" t="s">
        <v>20</v>
      </c>
      <c r="H8" s="69" t="s">
        <v>68</v>
      </c>
      <c r="I8" s="70"/>
      <c r="J8" s="18"/>
      <c r="K8" s="9"/>
      <c r="L8" s="46"/>
      <c r="M8" s="47"/>
      <c r="N8" s="47"/>
      <c r="O8" s="47"/>
      <c r="P8" s="47"/>
      <c r="Q8" s="47"/>
      <c r="R8" s="48"/>
      <c r="S8" s="48"/>
    </row>
    <row r="9" spans="2:21" ht="18.75" x14ac:dyDescent="0.3">
      <c r="B9" s="1"/>
      <c r="C9" s="18" t="s">
        <v>63</v>
      </c>
      <c r="D9" s="18"/>
      <c r="E9" s="19" t="s">
        <v>1</v>
      </c>
      <c r="F9" s="60">
        <v>1</v>
      </c>
      <c r="G9" s="71" t="s">
        <v>20</v>
      </c>
      <c r="H9" s="71">
        <v>75</v>
      </c>
      <c r="I9" s="72" t="s">
        <v>64</v>
      </c>
      <c r="J9" s="71">
        <f>SUM(F9*H9)</f>
        <v>75</v>
      </c>
      <c r="K9" s="2"/>
      <c r="L9" s="1"/>
      <c r="M9" s="47"/>
      <c r="N9" s="47"/>
      <c r="O9" s="47"/>
      <c r="P9" s="48"/>
      <c r="Q9" s="47"/>
      <c r="R9" s="48"/>
      <c r="S9" s="47"/>
    </row>
    <row r="10" spans="2:21" ht="18.75" x14ac:dyDescent="0.3">
      <c r="B10" s="1"/>
      <c r="C10" s="18" t="s">
        <v>65</v>
      </c>
      <c r="D10" s="18"/>
      <c r="E10" s="19" t="s">
        <v>1</v>
      </c>
      <c r="F10" s="60">
        <v>1</v>
      </c>
      <c r="G10" s="71" t="s">
        <v>20</v>
      </c>
      <c r="H10" s="71">
        <v>75</v>
      </c>
      <c r="I10" s="72" t="s">
        <v>64</v>
      </c>
      <c r="J10" s="71">
        <f>SUM(F10*H10)</f>
        <v>75</v>
      </c>
      <c r="K10" s="2"/>
      <c r="L10" s="1"/>
      <c r="M10" s="47"/>
      <c r="N10" s="47"/>
      <c r="O10" s="47"/>
      <c r="P10" s="47"/>
      <c r="Q10" s="47"/>
      <c r="R10" s="48"/>
      <c r="S10" s="47"/>
    </row>
    <row r="11" spans="2:21" ht="18.75" x14ac:dyDescent="0.3">
      <c r="B11" s="1"/>
      <c r="C11" s="18"/>
      <c r="H11" s="31"/>
      <c r="I11" s="31"/>
      <c r="J11" s="20"/>
      <c r="K11" s="2"/>
      <c r="L11" s="1"/>
      <c r="M11" s="47"/>
      <c r="N11" s="47"/>
      <c r="O11" s="47"/>
      <c r="P11" s="47"/>
      <c r="Q11" s="47"/>
      <c r="R11" s="48"/>
      <c r="S11" s="47"/>
    </row>
    <row r="12" spans="2:21" ht="33" x14ac:dyDescent="0.35">
      <c r="B12" s="1"/>
      <c r="C12" s="81" t="s">
        <v>69</v>
      </c>
      <c r="D12" s="82"/>
      <c r="E12" s="73"/>
      <c r="F12" s="68" t="s">
        <v>67</v>
      </c>
      <c r="G12" s="68" t="s">
        <v>20</v>
      </c>
      <c r="H12" s="69" t="s">
        <v>68</v>
      </c>
      <c r="I12" s="74"/>
      <c r="J12" s="75"/>
      <c r="K12" s="2"/>
      <c r="L12" s="1"/>
      <c r="M12" s="47"/>
      <c r="N12" s="47"/>
      <c r="O12" s="47"/>
      <c r="P12" s="47"/>
      <c r="Q12" s="47"/>
      <c r="R12" s="48"/>
      <c r="S12" s="47"/>
    </row>
    <row r="13" spans="2:21" ht="18.75" x14ac:dyDescent="0.3">
      <c r="B13" s="1"/>
      <c r="C13" s="18" t="s">
        <v>63</v>
      </c>
      <c r="D13" s="18"/>
      <c r="E13" s="19" t="s">
        <v>1</v>
      </c>
      <c r="F13" s="60">
        <v>1</v>
      </c>
      <c r="G13" s="71" t="s">
        <v>20</v>
      </c>
      <c r="H13" s="71">
        <v>40</v>
      </c>
      <c r="I13" s="72" t="s">
        <v>64</v>
      </c>
      <c r="J13" s="71">
        <f>SUM(F13*H13)</f>
        <v>40</v>
      </c>
      <c r="K13" s="2"/>
      <c r="L13" s="40"/>
      <c r="M13" s="76"/>
      <c r="N13" s="76"/>
      <c r="O13" s="47"/>
      <c r="P13" s="47"/>
      <c r="Q13" s="47"/>
      <c r="R13" s="48"/>
      <c r="S13" s="47"/>
    </row>
    <row r="14" spans="2:21" ht="18.75" x14ac:dyDescent="0.3">
      <c r="B14" s="1"/>
      <c r="C14" s="18" t="s">
        <v>65</v>
      </c>
      <c r="D14" s="18"/>
      <c r="E14" s="19" t="s">
        <v>1</v>
      </c>
      <c r="F14" s="60">
        <v>1</v>
      </c>
      <c r="G14" s="71" t="s">
        <v>20</v>
      </c>
      <c r="H14" s="71">
        <v>40</v>
      </c>
      <c r="I14" s="72" t="s">
        <v>64</v>
      </c>
      <c r="J14" s="71">
        <f>SUM(F14*H14)</f>
        <v>40</v>
      </c>
      <c r="K14" s="2"/>
      <c r="L14" s="46"/>
      <c r="M14" s="47"/>
      <c r="N14" s="47"/>
      <c r="O14" s="47"/>
      <c r="P14" s="47"/>
      <c r="Q14" s="47"/>
      <c r="R14" s="48"/>
      <c r="S14" s="48"/>
    </row>
    <row r="15" spans="2:21" ht="18.75" x14ac:dyDescent="0.3">
      <c r="B15" s="1"/>
      <c r="C15" s="18"/>
      <c r="D15" s="18"/>
      <c r="E15" s="18"/>
      <c r="F15" s="18"/>
      <c r="G15" s="18"/>
      <c r="H15" s="18"/>
      <c r="I15" s="18"/>
      <c r="J15" s="18"/>
      <c r="K15" s="2"/>
      <c r="L15" s="46"/>
      <c r="M15" s="47"/>
      <c r="N15" s="47"/>
      <c r="O15" s="47"/>
      <c r="P15" s="47"/>
      <c r="Q15" s="47"/>
      <c r="R15" s="48"/>
      <c r="S15" s="48"/>
    </row>
    <row r="16" spans="2:21" ht="18.75" x14ac:dyDescent="0.3">
      <c r="B16" s="1"/>
      <c r="C16" s="18"/>
      <c r="D16" s="18"/>
      <c r="E16" s="19"/>
      <c r="F16" s="60"/>
      <c r="G16" s="71"/>
      <c r="H16" s="71"/>
      <c r="I16" s="72"/>
      <c r="J16" s="71"/>
      <c r="K16" s="2"/>
      <c r="L16" s="46"/>
      <c r="M16" s="47"/>
      <c r="N16" s="47"/>
      <c r="O16" s="47"/>
      <c r="P16" s="47"/>
      <c r="Q16" s="47"/>
      <c r="R16" s="48"/>
      <c r="S16" s="48"/>
    </row>
    <row r="17" spans="2:19" ht="18.75" x14ac:dyDescent="0.3">
      <c r="B17" s="1"/>
      <c r="C17" s="18" t="s">
        <v>15</v>
      </c>
      <c r="H17" s="30"/>
      <c r="I17" s="30"/>
      <c r="J17" s="37">
        <f>SUM(J5:J15)</f>
        <v>1430</v>
      </c>
      <c r="K17" s="2"/>
      <c r="L17" s="1"/>
      <c r="M17" s="50"/>
      <c r="N17" s="47"/>
      <c r="O17" s="47"/>
      <c r="P17" s="48"/>
      <c r="Q17" s="47"/>
      <c r="R17" s="47"/>
      <c r="S17" s="48"/>
    </row>
    <row r="18" spans="2:19" x14ac:dyDescent="0.25">
      <c r="B18" s="7"/>
      <c r="C18" s="10"/>
      <c r="D18" s="10"/>
      <c r="E18" s="10"/>
      <c r="F18" s="10"/>
      <c r="G18" s="10"/>
      <c r="H18" s="10"/>
      <c r="I18" s="10"/>
      <c r="J18" s="39"/>
      <c r="K18" s="8"/>
      <c r="L18" s="1"/>
      <c r="M18" s="47"/>
      <c r="N18" s="47"/>
      <c r="O18" s="47"/>
      <c r="P18" s="77"/>
    </row>
  </sheetData>
  <mergeCells count="1">
    <mergeCell ref="C12:D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119C-D9E3-4EE2-8222-5E02FCB419AF}">
  <sheetPr>
    <tabColor theme="1" tint="0.14999847407452621"/>
  </sheetPr>
  <dimension ref="B1:U18"/>
  <sheetViews>
    <sheetView workbookViewId="0">
      <selection activeCell="F17" sqref="F17"/>
    </sheetView>
  </sheetViews>
  <sheetFormatPr defaultRowHeight="15" x14ac:dyDescent="0.25"/>
  <cols>
    <col min="1" max="1" width="3" customWidth="1"/>
    <col min="2" max="2" width="2.7109375" customWidth="1"/>
    <col min="4" max="4" width="19.7109375" customWidth="1"/>
    <col min="5" max="5" width="2.7109375" customWidth="1"/>
    <col min="6" max="6" width="16" customWidth="1"/>
    <col min="7" max="7" width="1.85546875" customWidth="1"/>
    <col min="8" max="8" width="11" customWidth="1"/>
    <col min="9" max="9" width="1.7109375" customWidth="1"/>
    <col min="10" max="10" width="11" customWidth="1"/>
    <col min="11" max="11" width="4.42578125" customWidth="1"/>
    <col min="12" max="12" width="10.5703125" customWidth="1"/>
    <col min="13" max="13" width="6" customWidth="1"/>
    <col min="14" max="14" width="2.42578125" customWidth="1"/>
    <col min="15" max="15" width="4.7109375" customWidth="1"/>
    <col min="16" max="16" width="5.7109375" customWidth="1"/>
    <col min="17" max="17" width="1.85546875" customWidth="1"/>
    <col min="18" max="18" width="6.140625" customWidth="1"/>
    <col min="19" max="19" width="6.7109375" customWidth="1"/>
  </cols>
  <sheetData>
    <row r="1" spans="2:21" ht="28.5" x14ac:dyDescent="0.45">
      <c r="B1" s="5"/>
      <c r="C1" s="12" t="s">
        <v>70</v>
      </c>
      <c r="D1" s="13"/>
      <c r="E1" s="13"/>
      <c r="F1" s="13"/>
      <c r="G1" s="13"/>
      <c r="H1" s="6"/>
      <c r="I1" s="6"/>
      <c r="J1" s="6"/>
      <c r="K1" s="14"/>
      <c r="L1" s="1"/>
    </row>
    <row r="2" spans="2:21" ht="28.5" x14ac:dyDescent="0.45">
      <c r="B2" s="1"/>
      <c r="C2" s="15" t="s">
        <v>60</v>
      </c>
      <c r="D2" s="16"/>
      <c r="E2" s="16"/>
      <c r="F2" s="16"/>
      <c r="G2" s="16"/>
      <c r="K2" s="2"/>
      <c r="L2" s="40"/>
      <c r="M2" s="41"/>
      <c r="N2" s="41"/>
    </row>
    <row r="3" spans="2:21" ht="18.75" x14ac:dyDescent="0.3">
      <c r="B3" s="1"/>
      <c r="C3" s="17" t="s">
        <v>14</v>
      </c>
      <c r="D3" s="17"/>
      <c r="E3" s="18"/>
      <c r="F3" s="18"/>
      <c r="G3" s="18"/>
      <c r="H3" s="18"/>
      <c r="I3" s="18"/>
      <c r="J3" s="18"/>
      <c r="K3" s="66"/>
      <c r="L3" s="46"/>
      <c r="M3" s="47"/>
      <c r="N3" s="47"/>
      <c r="O3" s="47"/>
      <c r="P3" s="47"/>
      <c r="Q3" s="47"/>
      <c r="R3" s="67"/>
      <c r="S3" s="47"/>
    </row>
    <row r="4" spans="2:21" ht="32.25" x14ac:dyDescent="0.3">
      <c r="B4" s="1"/>
      <c r="C4" s="18"/>
      <c r="D4" s="18"/>
      <c r="E4" s="19" t="s">
        <v>1</v>
      </c>
      <c r="F4" s="68" t="s">
        <v>12</v>
      </c>
      <c r="G4" s="68" t="s">
        <v>20</v>
      </c>
      <c r="H4" s="69" t="s">
        <v>61</v>
      </c>
      <c r="I4" s="70"/>
      <c r="J4" s="18" t="s">
        <v>62</v>
      </c>
      <c r="K4" s="9"/>
      <c r="L4" s="46"/>
      <c r="M4" s="47"/>
      <c r="N4" s="47"/>
      <c r="O4" s="47"/>
      <c r="P4" s="47"/>
      <c r="Q4" s="47"/>
      <c r="R4" s="48"/>
      <c r="S4" s="48"/>
    </row>
    <row r="5" spans="2:21" ht="18.75" x14ac:dyDescent="0.3">
      <c r="B5" s="1"/>
      <c r="C5" s="18" t="s">
        <v>71</v>
      </c>
      <c r="D5" s="18"/>
      <c r="E5" s="19" t="s">
        <v>1</v>
      </c>
      <c r="F5" s="60">
        <v>2</v>
      </c>
      <c r="G5" s="71" t="s">
        <v>20</v>
      </c>
      <c r="H5" s="71">
        <v>300</v>
      </c>
      <c r="I5" s="72" t="s">
        <v>64</v>
      </c>
      <c r="J5" s="71">
        <f>SUM(F5*H5)</f>
        <v>600</v>
      </c>
      <c r="K5" s="9"/>
      <c r="L5" s="46"/>
      <c r="M5" s="47"/>
      <c r="N5" s="47"/>
      <c r="O5" s="47"/>
      <c r="P5" s="47"/>
      <c r="Q5" s="47"/>
      <c r="R5" s="48"/>
      <c r="S5" s="48"/>
      <c r="U5" s="16"/>
    </row>
    <row r="6" spans="2:21" ht="18.75" x14ac:dyDescent="0.3">
      <c r="B6" s="1"/>
      <c r="C6" s="18" t="s">
        <v>72</v>
      </c>
      <c r="D6" s="18"/>
      <c r="E6" s="19" t="s">
        <v>1</v>
      </c>
      <c r="F6" s="60">
        <v>2</v>
      </c>
      <c r="G6" s="71" t="s">
        <v>20</v>
      </c>
      <c r="H6" s="71">
        <v>300</v>
      </c>
      <c r="I6" s="72" t="s">
        <v>64</v>
      </c>
      <c r="J6" s="71">
        <f>SUM(F6*H6)</f>
        <v>600</v>
      </c>
      <c r="K6" s="9"/>
      <c r="L6" s="46"/>
      <c r="M6" s="47"/>
      <c r="N6" s="47"/>
      <c r="O6" s="47"/>
      <c r="P6" s="47"/>
      <c r="Q6" s="47"/>
      <c r="R6" s="48"/>
      <c r="S6" s="48"/>
    </row>
    <row r="7" spans="2:21" ht="18.75" x14ac:dyDescent="0.3">
      <c r="B7" s="1"/>
      <c r="C7" s="23"/>
      <c r="D7" s="23"/>
      <c r="E7" s="19"/>
      <c r="F7" s="18"/>
      <c r="G7" s="18"/>
      <c r="H7" s="18"/>
      <c r="I7" s="18"/>
      <c r="J7" s="18"/>
      <c r="K7" s="9"/>
      <c r="L7" s="1"/>
      <c r="M7" s="47"/>
      <c r="N7" s="47"/>
      <c r="O7" s="47"/>
      <c r="P7" s="47"/>
      <c r="Q7" s="47"/>
      <c r="R7" s="48"/>
      <c r="S7" s="48"/>
    </row>
    <row r="8" spans="2:21" ht="32.25" x14ac:dyDescent="0.3">
      <c r="B8" s="1"/>
      <c r="C8" s="17" t="s">
        <v>66</v>
      </c>
      <c r="D8" s="17"/>
      <c r="E8" s="19"/>
      <c r="F8" s="68" t="s">
        <v>67</v>
      </c>
      <c r="G8" s="68" t="s">
        <v>20</v>
      </c>
      <c r="H8" s="69" t="s">
        <v>68</v>
      </c>
      <c r="I8" s="70"/>
      <c r="J8" s="18"/>
      <c r="K8" s="9"/>
      <c r="L8" s="46"/>
      <c r="M8" s="47"/>
      <c r="N8" s="47"/>
      <c r="O8" s="47"/>
      <c r="P8" s="47"/>
      <c r="Q8" s="47"/>
      <c r="R8" s="48"/>
      <c r="S8" s="48"/>
    </row>
    <row r="9" spans="2:21" ht="18.75" x14ac:dyDescent="0.3">
      <c r="B9" s="1"/>
      <c r="C9" s="18" t="s">
        <v>71</v>
      </c>
      <c r="D9" s="18"/>
      <c r="E9" s="19" t="s">
        <v>1</v>
      </c>
      <c r="F9" s="60">
        <v>1</v>
      </c>
      <c r="G9" s="71" t="s">
        <v>20</v>
      </c>
      <c r="H9" s="71">
        <v>75</v>
      </c>
      <c r="I9" s="72" t="s">
        <v>64</v>
      </c>
      <c r="J9" s="71">
        <f>SUM(F9*H9)</f>
        <v>75</v>
      </c>
      <c r="K9" s="2"/>
      <c r="L9" s="1"/>
      <c r="M9" s="47"/>
      <c r="N9" s="47"/>
      <c r="O9" s="47"/>
      <c r="P9" s="48"/>
      <c r="Q9" s="47"/>
      <c r="R9" s="48"/>
      <c r="S9" s="47"/>
    </row>
    <row r="10" spans="2:21" ht="18.75" x14ac:dyDescent="0.3">
      <c r="B10" s="1"/>
      <c r="C10" s="18" t="s">
        <v>72</v>
      </c>
      <c r="D10" s="18"/>
      <c r="E10" s="19" t="s">
        <v>1</v>
      </c>
      <c r="F10" s="60">
        <v>1</v>
      </c>
      <c r="G10" s="71" t="s">
        <v>20</v>
      </c>
      <c r="H10" s="71">
        <v>75</v>
      </c>
      <c r="I10" s="72" t="s">
        <v>64</v>
      </c>
      <c r="J10" s="71">
        <f>SUM(F10*H10)</f>
        <v>75</v>
      </c>
      <c r="K10" s="2"/>
      <c r="L10" s="1"/>
      <c r="M10" s="47"/>
      <c r="N10" s="47"/>
      <c r="O10" s="47"/>
      <c r="P10" s="47"/>
      <c r="Q10" s="47"/>
      <c r="R10" s="48"/>
      <c r="S10" s="47"/>
    </row>
    <row r="11" spans="2:21" ht="18.75" x14ac:dyDescent="0.3">
      <c r="B11" s="1"/>
      <c r="C11" s="18"/>
      <c r="H11" s="31"/>
      <c r="I11" s="31"/>
      <c r="J11" s="20"/>
      <c r="K11" s="2"/>
      <c r="L11" s="1"/>
      <c r="M11" s="47"/>
      <c r="N11" s="47"/>
      <c r="O11" s="47"/>
      <c r="P11" s="47"/>
      <c r="Q11" s="47"/>
      <c r="R11" s="48"/>
      <c r="S11" s="47"/>
    </row>
    <row r="12" spans="2:21" ht="33" x14ac:dyDescent="0.35">
      <c r="B12" s="1"/>
      <c r="C12" s="81" t="s">
        <v>69</v>
      </c>
      <c r="D12" s="82"/>
      <c r="E12" s="73"/>
      <c r="F12" s="68" t="s">
        <v>67</v>
      </c>
      <c r="G12" s="68" t="s">
        <v>20</v>
      </c>
      <c r="H12" s="69" t="s">
        <v>68</v>
      </c>
      <c r="I12" s="74"/>
      <c r="J12" s="75"/>
      <c r="K12" s="2"/>
      <c r="L12" s="1"/>
      <c r="M12" s="47"/>
      <c r="N12" s="47"/>
      <c r="O12" s="47"/>
      <c r="P12" s="47"/>
      <c r="Q12" s="47"/>
      <c r="R12" s="48"/>
      <c r="S12" s="47"/>
    </row>
    <row r="13" spans="2:21" ht="18.75" x14ac:dyDescent="0.3">
      <c r="B13" s="1"/>
      <c r="C13" s="18" t="s">
        <v>71</v>
      </c>
      <c r="D13" s="18"/>
      <c r="E13" s="19" t="s">
        <v>1</v>
      </c>
      <c r="F13" s="60">
        <v>1</v>
      </c>
      <c r="G13" s="71" t="s">
        <v>20</v>
      </c>
      <c r="H13" s="71">
        <v>40</v>
      </c>
      <c r="I13" s="72" t="s">
        <v>64</v>
      </c>
      <c r="J13" s="71">
        <f>SUM(F13*H13)</f>
        <v>40</v>
      </c>
      <c r="K13" s="2"/>
      <c r="L13" s="40"/>
      <c r="M13" s="76"/>
      <c r="N13" s="76"/>
      <c r="O13" s="47"/>
      <c r="P13" s="47"/>
      <c r="Q13" s="47"/>
      <c r="R13" s="48"/>
      <c r="S13" s="47"/>
    </row>
    <row r="14" spans="2:21" ht="18.75" x14ac:dyDescent="0.3">
      <c r="B14" s="1"/>
      <c r="C14" s="18" t="s">
        <v>72</v>
      </c>
      <c r="D14" s="18"/>
      <c r="E14" s="19" t="s">
        <v>1</v>
      </c>
      <c r="F14" s="60">
        <v>1</v>
      </c>
      <c r="G14" s="71" t="s">
        <v>20</v>
      </c>
      <c r="H14" s="71">
        <v>40</v>
      </c>
      <c r="I14" s="72" t="s">
        <v>64</v>
      </c>
      <c r="J14" s="71">
        <f>SUM(F14*H14)</f>
        <v>40</v>
      </c>
      <c r="K14" s="2"/>
      <c r="L14" s="46"/>
      <c r="M14" s="47"/>
      <c r="N14" s="47"/>
      <c r="O14" s="47"/>
      <c r="P14" s="47"/>
      <c r="Q14" s="47"/>
      <c r="R14" s="48"/>
      <c r="S14" s="48"/>
    </row>
    <row r="15" spans="2:21" ht="18.75" x14ac:dyDescent="0.3">
      <c r="B15" s="1"/>
      <c r="C15" s="18"/>
      <c r="D15" s="18"/>
      <c r="E15" s="18"/>
      <c r="F15" s="18"/>
      <c r="G15" s="18"/>
      <c r="H15" s="18"/>
      <c r="I15" s="18"/>
      <c r="J15" s="18"/>
      <c r="K15" s="2"/>
      <c r="L15" s="46"/>
      <c r="M15" s="47"/>
      <c r="N15" s="47"/>
      <c r="O15" s="47"/>
      <c r="P15" s="47"/>
      <c r="Q15" s="47"/>
      <c r="R15" s="48"/>
      <c r="S15" s="48"/>
    </row>
    <row r="16" spans="2:21" ht="18.75" x14ac:dyDescent="0.3">
      <c r="B16" s="1"/>
      <c r="C16" s="18"/>
      <c r="D16" s="18"/>
      <c r="E16" s="19"/>
      <c r="F16" s="60"/>
      <c r="G16" s="71"/>
      <c r="H16" s="71"/>
      <c r="I16" s="72"/>
      <c r="J16" s="71"/>
      <c r="K16" s="2"/>
      <c r="L16" s="46"/>
      <c r="M16" s="47"/>
      <c r="N16" s="47"/>
      <c r="O16" s="47"/>
      <c r="P16" s="47"/>
      <c r="Q16" s="47"/>
      <c r="R16" s="48"/>
      <c r="S16" s="48"/>
    </row>
    <row r="17" spans="2:19" ht="18.75" x14ac:dyDescent="0.3">
      <c r="B17" s="1"/>
      <c r="C17" s="18" t="s">
        <v>15</v>
      </c>
      <c r="H17" s="30"/>
      <c r="I17" s="30"/>
      <c r="J17" s="37">
        <f>SUM(J5:J15)</f>
        <v>1430</v>
      </c>
      <c r="K17" s="2"/>
      <c r="L17" s="1"/>
      <c r="M17" s="50"/>
      <c r="N17" s="47"/>
      <c r="O17" s="47"/>
      <c r="P17" s="48"/>
      <c r="Q17" s="47"/>
      <c r="R17" s="47"/>
      <c r="S17" s="48"/>
    </row>
    <row r="18" spans="2:19" x14ac:dyDescent="0.25">
      <c r="B18" s="7"/>
      <c r="C18" s="10"/>
      <c r="D18" s="10"/>
      <c r="E18" s="10"/>
      <c r="F18" s="10"/>
      <c r="G18" s="10"/>
      <c r="H18" s="10"/>
      <c r="I18" s="10"/>
      <c r="J18" s="39"/>
      <c r="K18" s="8"/>
      <c r="L18" s="1"/>
      <c r="M18" s="47"/>
      <c r="N18" s="47"/>
      <c r="O18" s="47"/>
      <c r="P18" s="77"/>
    </row>
  </sheetData>
  <mergeCells count="1">
    <mergeCell ref="C12:D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A4EF-CE61-49A6-95FC-7C1BA61CD5E9}">
  <sheetPr>
    <tabColor theme="1" tint="0.14999847407452621"/>
  </sheetPr>
  <dimension ref="B1:U18"/>
  <sheetViews>
    <sheetView workbookViewId="0">
      <selection activeCell="D21" sqref="D21"/>
    </sheetView>
  </sheetViews>
  <sheetFormatPr defaultRowHeight="15" x14ac:dyDescent="0.25"/>
  <cols>
    <col min="1" max="1" width="3" customWidth="1"/>
    <col min="2" max="2" width="2.7109375" customWidth="1"/>
    <col min="4" max="4" width="19.7109375" customWidth="1"/>
    <col min="5" max="5" width="2.7109375" customWidth="1"/>
    <col min="6" max="6" width="16" customWidth="1"/>
    <col min="7" max="7" width="1.85546875" customWidth="1"/>
    <col min="8" max="8" width="11" customWidth="1"/>
    <col min="9" max="9" width="1.7109375" customWidth="1"/>
    <col min="10" max="10" width="11" customWidth="1"/>
    <col min="11" max="11" width="4.42578125" customWidth="1"/>
    <col min="12" max="12" width="10.5703125" customWidth="1"/>
    <col min="13" max="13" width="6" customWidth="1"/>
    <col min="14" max="14" width="2.42578125" customWidth="1"/>
    <col min="15" max="15" width="4.7109375" customWidth="1"/>
    <col min="16" max="16" width="5.7109375" customWidth="1"/>
    <col min="17" max="17" width="1.85546875" customWidth="1"/>
    <col min="18" max="18" width="6.140625" customWidth="1"/>
    <col min="19" max="19" width="6.7109375" customWidth="1"/>
  </cols>
  <sheetData>
    <row r="1" spans="2:21" ht="28.5" x14ac:dyDescent="0.45">
      <c r="B1" s="5"/>
      <c r="C1" s="12" t="s">
        <v>70</v>
      </c>
      <c r="D1" s="13"/>
      <c r="E1" s="13"/>
      <c r="F1" s="13"/>
      <c r="G1" s="13"/>
      <c r="H1" s="6"/>
      <c r="I1" s="6"/>
      <c r="J1" s="6"/>
      <c r="K1" s="14"/>
      <c r="L1" s="1"/>
    </row>
    <row r="2" spans="2:21" ht="28.5" x14ac:dyDescent="0.45">
      <c r="B2" s="1"/>
      <c r="C2" s="15" t="s">
        <v>60</v>
      </c>
      <c r="D2" s="16"/>
      <c r="E2" s="16"/>
      <c r="F2" s="16"/>
      <c r="G2" s="16"/>
      <c r="K2" s="2"/>
      <c r="L2" s="40"/>
      <c r="M2" s="41"/>
      <c r="N2" s="41"/>
    </row>
    <row r="3" spans="2:21" ht="18.75" x14ac:dyDescent="0.3">
      <c r="B3" s="1"/>
      <c r="C3" s="17" t="s">
        <v>14</v>
      </c>
      <c r="D3" s="17"/>
      <c r="E3" s="18"/>
      <c r="F3" s="18"/>
      <c r="G3" s="18"/>
      <c r="H3" s="18"/>
      <c r="I3" s="18"/>
      <c r="J3" s="18"/>
      <c r="K3" s="66"/>
      <c r="L3" s="46"/>
      <c r="M3" s="47"/>
      <c r="N3" s="47"/>
      <c r="O3" s="47"/>
      <c r="P3" s="47"/>
      <c r="Q3" s="47"/>
      <c r="R3" s="67"/>
      <c r="S3" s="47"/>
    </row>
    <row r="4" spans="2:21" ht="32.25" x14ac:dyDescent="0.3">
      <c r="B4" s="1"/>
      <c r="C4" s="18"/>
      <c r="D4" s="18"/>
      <c r="E4" s="19" t="s">
        <v>1</v>
      </c>
      <c r="F4" s="68" t="s">
        <v>12</v>
      </c>
      <c r="G4" s="68" t="s">
        <v>20</v>
      </c>
      <c r="H4" s="69" t="s">
        <v>61</v>
      </c>
      <c r="I4" s="70"/>
      <c r="J4" s="18" t="s">
        <v>62</v>
      </c>
      <c r="K4" s="9"/>
      <c r="L4" s="46"/>
      <c r="M4" s="47"/>
      <c r="N4" s="47"/>
      <c r="O4" s="47"/>
      <c r="P4" s="47"/>
      <c r="Q4" s="47"/>
      <c r="R4" s="48"/>
      <c r="S4" s="48"/>
    </row>
    <row r="5" spans="2:21" ht="18.75" x14ac:dyDescent="0.3">
      <c r="B5" s="1"/>
      <c r="C5" s="18" t="s">
        <v>73</v>
      </c>
      <c r="D5" s="18"/>
      <c r="E5" s="19" t="s">
        <v>1</v>
      </c>
      <c r="F5" s="60">
        <v>2</v>
      </c>
      <c r="G5" s="71" t="s">
        <v>20</v>
      </c>
      <c r="H5" s="71">
        <v>300</v>
      </c>
      <c r="I5" s="72" t="s">
        <v>64</v>
      </c>
      <c r="J5" s="71">
        <f>SUM(F5*H5)</f>
        <v>600</v>
      </c>
      <c r="K5" s="9"/>
      <c r="L5" s="46"/>
      <c r="M5" s="47"/>
      <c r="N5" s="47"/>
      <c r="O5" s="47"/>
      <c r="P5" s="47"/>
      <c r="Q5" s="47"/>
      <c r="R5" s="48"/>
      <c r="S5" s="48"/>
      <c r="U5" s="16"/>
    </row>
    <row r="6" spans="2:21" ht="18.75" x14ac:dyDescent="0.3">
      <c r="B6" s="1"/>
      <c r="C6" s="18"/>
      <c r="D6" s="18"/>
      <c r="E6" s="19"/>
      <c r="F6" s="60"/>
      <c r="G6" s="71"/>
      <c r="H6" s="71"/>
      <c r="I6" s="72"/>
      <c r="J6" s="71"/>
      <c r="K6" s="9"/>
      <c r="L6" s="46"/>
      <c r="M6" s="47"/>
      <c r="N6" s="47"/>
      <c r="O6" s="47"/>
      <c r="P6" s="47"/>
      <c r="Q6" s="47"/>
      <c r="R6" s="48"/>
      <c r="S6" s="48"/>
    </row>
    <row r="7" spans="2:21" ht="18.75" x14ac:dyDescent="0.3">
      <c r="B7" s="1"/>
      <c r="C7" s="23"/>
      <c r="D7" s="23"/>
      <c r="E7" s="19"/>
      <c r="F7" s="18"/>
      <c r="G7" s="18"/>
      <c r="H7" s="18"/>
      <c r="I7" s="18"/>
      <c r="J7" s="18"/>
      <c r="K7" s="9"/>
      <c r="L7" s="1"/>
      <c r="M7" s="47"/>
      <c r="N7" s="47"/>
      <c r="O7" s="47"/>
      <c r="P7" s="47"/>
      <c r="Q7" s="47"/>
      <c r="R7" s="48"/>
      <c r="S7" s="48"/>
    </row>
    <row r="8" spans="2:21" ht="32.25" x14ac:dyDescent="0.3">
      <c r="B8" s="1"/>
      <c r="C8" s="17" t="s">
        <v>66</v>
      </c>
      <c r="D8" s="17"/>
      <c r="E8" s="19"/>
      <c r="F8" s="68" t="s">
        <v>67</v>
      </c>
      <c r="G8" s="68" t="s">
        <v>20</v>
      </c>
      <c r="H8" s="69" t="s">
        <v>68</v>
      </c>
      <c r="I8" s="70"/>
      <c r="J8" s="18"/>
      <c r="K8" s="9"/>
      <c r="L8" s="46"/>
      <c r="M8" s="47"/>
      <c r="N8" s="47"/>
      <c r="O8" s="47"/>
      <c r="P8" s="47"/>
      <c r="Q8" s="47"/>
      <c r="R8" s="48"/>
      <c r="S8" s="48"/>
    </row>
    <row r="9" spans="2:21" ht="18.75" x14ac:dyDescent="0.3">
      <c r="B9" s="1"/>
      <c r="C9" s="18" t="s">
        <v>73</v>
      </c>
      <c r="D9" s="18"/>
      <c r="E9" s="19" t="s">
        <v>1</v>
      </c>
      <c r="F9" s="60">
        <v>1</v>
      </c>
      <c r="G9" s="71" t="s">
        <v>20</v>
      </c>
      <c r="H9" s="71">
        <v>75</v>
      </c>
      <c r="I9" s="72" t="s">
        <v>64</v>
      </c>
      <c r="J9" s="71">
        <f>SUM(F9*H9)</f>
        <v>75</v>
      </c>
      <c r="K9" s="2"/>
      <c r="L9" s="1"/>
      <c r="M9" s="47"/>
      <c r="N9" s="47"/>
      <c r="O9" s="47"/>
      <c r="P9" s="48"/>
      <c r="Q9" s="47"/>
      <c r="R9" s="48"/>
      <c r="S9" s="47"/>
    </row>
    <row r="10" spans="2:21" ht="18.75" x14ac:dyDescent="0.3">
      <c r="B10" s="1"/>
      <c r="C10" s="18"/>
      <c r="D10" s="18"/>
      <c r="E10" s="19"/>
      <c r="F10" s="60"/>
      <c r="G10" s="71"/>
      <c r="H10" s="71"/>
      <c r="I10" s="72"/>
      <c r="J10" s="71"/>
      <c r="K10" s="2"/>
      <c r="L10" s="1"/>
      <c r="M10" s="47"/>
      <c r="N10" s="47"/>
      <c r="O10" s="47"/>
      <c r="P10" s="47"/>
      <c r="Q10" s="47"/>
      <c r="R10" s="48"/>
      <c r="S10" s="47"/>
    </row>
    <row r="11" spans="2:21" ht="18.75" x14ac:dyDescent="0.3">
      <c r="B11" s="1"/>
      <c r="C11" s="18"/>
      <c r="H11" s="31"/>
      <c r="I11" s="31"/>
      <c r="J11" s="20"/>
      <c r="K11" s="2"/>
      <c r="L11" s="1"/>
      <c r="M11" s="47"/>
      <c r="N11" s="47"/>
      <c r="O11" s="47"/>
      <c r="P11" s="47"/>
      <c r="Q11" s="47"/>
      <c r="R11" s="48"/>
      <c r="S11" s="47"/>
    </row>
    <row r="12" spans="2:21" ht="33" x14ac:dyDescent="0.35">
      <c r="B12" s="1"/>
      <c r="C12" s="81" t="s">
        <v>69</v>
      </c>
      <c r="D12" s="82"/>
      <c r="E12" s="73"/>
      <c r="F12" s="68" t="s">
        <v>67</v>
      </c>
      <c r="G12" s="68" t="s">
        <v>20</v>
      </c>
      <c r="H12" s="69" t="s">
        <v>68</v>
      </c>
      <c r="I12" s="74"/>
      <c r="J12" s="75"/>
      <c r="K12" s="2"/>
      <c r="L12" s="1"/>
      <c r="M12" s="47"/>
      <c r="N12" s="47"/>
      <c r="O12" s="47"/>
      <c r="P12" s="47"/>
      <c r="Q12" s="47"/>
      <c r="R12" s="48"/>
      <c r="S12" s="47"/>
    </row>
    <row r="13" spans="2:21" ht="18.75" x14ac:dyDescent="0.3">
      <c r="B13" s="1"/>
      <c r="C13" s="18" t="s">
        <v>73</v>
      </c>
      <c r="D13" s="18"/>
      <c r="E13" s="19" t="s">
        <v>1</v>
      </c>
      <c r="F13" s="60">
        <v>1</v>
      </c>
      <c r="G13" s="71" t="s">
        <v>20</v>
      </c>
      <c r="H13" s="71">
        <v>40</v>
      </c>
      <c r="I13" s="72" t="s">
        <v>64</v>
      </c>
      <c r="J13" s="71">
        <f>SUM(F13*H13)</f>
        <v>40</v>
      </c>
      <c r="K13" s="2"/>
      <c r="L13" s="40"/>
      <c r="M13" s="76"/>
      <c r="N13" s="76"/>
      <c r="O13" s="47"/>
      <c r="P13" s="47"/>
      <c r="Q13" s="47"/>
      <c r="R13" s="48"/>
      <c r="S13" s="47"/>
    </row>
    <row r="14" spans="2:21" ht="18.75" x14ac:dyDescent="0.3">
      <c r="B14" s="1"/>
      <c r="C14" s="18"/>
      <c r="D14" s="18"/>
      <c r="E14" s="19"/>
      <c r="F14" s="60"/>
      <c r="G14" s="71"/>
      <c r="H14" s="71"/>
      <c r="I14" s="72"/>
      <c r="J14" s="71"/>
      <c r="K14" s="2"/>
      <c r="L14" s="46"/>
      <c r="M14" s="47"/>
      <c r="N14" s="47"/>
      <c r="O14" s="47"/>
      <c r="P14" s="47"/>
      <c r="Q14" s="47"/>
      <c r="R14" s="48"/>
      <c r="S14" s="48"/>
    </row>
    <row r="15" spans="2:21" ht="18.75" x14ac:dyDescent="0.3">
      <c r="B15" s="1"/>
      <c r="C15" s="18"/>
      <c r="D15" s="18"/>
      <c r="E15" s="18"/>
      <c r="F15" s="18"/>
      <c r="G15" s="18"/>
      <c r="H15" s="18"/>
      <c r="I15" s="18"/>
      <c r="J15" s="18"/>
      <c r="K15" s="2"/>
      <c r="L15" s="46"/>
      <c r="M15" s="47"/>
      <c r="N15" s="47"/>
      <c r="O15" s="47"/>
      <c r="P15" s="47"/>
      <c r="Q15" s="47"/>
      <c r="R15" s="48"/>
      <c r="S15" s="48"/>
    </row>
    <row r="16" spans="2:21" ht="18.75" x14ac:dyDescent="0.3">
      <c r="B16" s="1"/>
      <c r="C16" s="18"/>
      <c r="D16" s="18"/>
      <c r="E16" s="19"/>
      <c r="F16" s="60"/>
      <c r="G16" s="71"/>
      <c r="H16" s="71"/>
      <c r="I16" s="72"/>
      <c r="J16" s="71"/>
      <c r="K16" s="2"/>
      <c r="L16" s="46"/>
      <c r="M16" s="47"/>
      <c r="N16" s="47"/>
      <c r="O16" s="47"/>
      <c r="P16" s="47"/>
      <c r="Q16" s="47"/>
      <c r="R16" s="48"/>
      <c r="S16" s="48"/>
    </row>
    <row r="17" spans="2:19" ht="18.75" x14ac:dyDescent="0.3">
      <c r="B17" s="1"/>
      <c r="C17" s="18" t="s">
        <v>15</v>
      </c>
      <c r="H17" s="30"/>
      <c r="I17" s="30"/>
      <c r="J17" s="37">
        <f>SUM(J5:J15)</f>
        <v>715</v>
      </c>
      <c r="K17" s="2"/>
      <c r="L17" s="1"/>
      <c r="M17" s="50"/>
      <c r="N17" s="47"/>
      <c r="O17" s="47"/>
      <c r="P17" s="48"/>
      <c r="Q17" s="47"/>
      <c r="R17" s="47"/>
      <c r="S17" s="48"/>
    </row>
    <row r="18" spans="2:19" x14ac:dyDescent="0.25">
      <c r="B18" s="7"/>
      <c r="C18" s="10"/>
      <c r="D18" s="10"/>
      <c r="E18" s="10"/>
      <c r="F18" s="10"/>
      <c r="G18" s="10"/>
      <c r="H18" s="10"/>
      <c r="I18" s="10"/>
      <c r="J18" s="39"/>
      <c r="K18" s="8"/>
      <c r="L18" s="1"/>
      <c r="M18" s="47"/>
      <c r="N18" s="47"/>
      <c r="O18" s="47"/>
      <c r="P18" s="77"/>
    </row>
  </sheetData>
  <mergeCells count="1">
    <mergeCell ref="C12:D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2FCD2-77FB-4222-8312-78784E81E10B}">
  <sheetPr>
    <tabColor theme="1" tint="0.14999847407452621"/>
  </sheetPr>
  <dimension ref="B1:U18"/>
  <sheetViews>
    <sheetView workbookViewId="0">
      <selection activeCell="M17" sqref="M17"/>
    </sheetView>
  </sheetViews>
  <sheetFormatPr defaultRowHeight="15" x14ac:dyDescent="0.25"/>
  <cols>
    <col min="1" max="1" width="3" customWidth="1"/>
    <col min="2" max="2" width="2.7109375" customWidth="1"/>
    <col min="4" max="4" width="19.7109375" customWidth="1"/>
    <col min="5" max="5" width="2.7109375" customWidth="1"/>
    <col min="6" max="6" width="16" customWidth="1"/>
    <col min="7" max="7" width="1.85546875" customWidth="1"/>
    <col min="8" max="8" width="11" customWidth="1"/>
    <col min="9" max="9" width="1.7109375" customWidth="1"/>
    <col min="10" max="10" width="11" customWidth="1"/>
    <col min="11" max="11" width="4.42578125" customWidth="1"/>
    <col min="12" max="12" width="10.5703125" customWidth="1"/>
    <col min="13" max="13" width="6" customWidth="1"/>
    <col min="14" max="14" width="2.42578125" customWidth="1"/>
    <col min="15" max="15" width="4.7109375" customWidth="1"/>
    <col min="16" max="16" width="5.7109375" customWidth="1"/>
    <col min="17" max="17" width="1.85546875" customWidth="1"/>
    <col min="18" max="18" width="6.140625" customWidth="1"/>
    <col min="19" max="19" width="6.7109375" customWidth="1"/>
  </cols>
  <sheetData>
    <row r="1" spans="2:21" ht="28.5" x14ac:dyDescent="0.45">
      <c r="B1" s="5"/>
      <c r="C1" s="12" t="s">
        <v>70</v>
      </c>
      <c r="D1" s="13"/>
      <c r="E1" s="13"/>
      <c r="F1" s="13"/>
      <c r="G1" s="13"/>
      <c r="H1" s="6"/>
      <c r="I1" s="6"/>
      <c r="J1" s="6"/>
      <c r="K1" s="14"/>
      <c r="L1" s="1"/>
    </row>
    <row r="2" spans="2:21" ht="28.5" x14ac:dyDescent="0.45">
      <c r="B2" s="1"/>
      <c r="C2" s="15" t="s">
        <v>60</v>
      </c>
      <c r="D2" s="16"/>
      <c r="E2" s="16"/>
      <c r="F2" s="16"/>
      <c r="G2" s="16"/>
      <c r="K2" s="2"/>
      <c r="L2" s="40"/>
      <c r="M2" s="41"/>
      <c r="N2" s="41"/>
    </row>
    <row r="3" spans="2:21" ht="18.75" x14ac:dyDescent="0.3">
      <c r="B3" s="1"/>
      <c r="C3" s="17" t="s">
        <v>14</v>
      </c>
      <c r="D3" s="17"/>
      <c r="E3" s="18"/>
      <c r="F3" s="18"/>
      <c r="G3" s="18"/>
      <c r="H3" s="18"/>
      <c r="I3" s="18"/>
      <c r="J3" s="18"/>
      <c r="K3" s="66"/>
      <c r="L3" s="46"/>
      <c r="M3" s="47"/>
      <c r="N3" s="47"/>
      <c r="O3" s="47"/>
      <c r="P3" s="47"/>
      <c r="Q3" s="47"/>
      <c r="R3" s="67"/>
      <c r="S3" s="47"/>
    </row>
    <row r="4" spans="2:21" ht="32.25" x14ac:dyDescent="0.3">
      <c r="B4" s="1"/>
      <c r="C4" s="18"/>
      <c r="D4" s="18"/>
      <c r="E4" s="19" t="s">
        <v>1</v>
      </c>
      <c r="F4" s="68" t="s">
        <v>12</v>
      </c>
      <c r="G4" s="68" t="s">
        <v>20</v>
      </c>
      <c r="H4" s="69" t="s">
        <v>61</v>
      </c>
      <c r="I4" s="70"/>
      <c r="J4" s="18" t="s">
        <v>62</v>
      </c>
      <c r="K4" s="9"/>
      <c r="L4" s="46"/>
      <c r="M4" s="47"/>
      <c r="N4" s="47"/>
      <c r="O4" s="47"/>
      <c r="P4" s="47"/>
      <c r="Q4" s="47"/>
      <c r="R4" s="48"/>
      <c r="S4" s="48"/>
    </row>
    <row r="5" spans="2:21" ht="18.75" x14ac:dyDescent="0.3">
      <c r="B5" s="1"/>
      <c r="C5" s="18" t="s">
        <v>74</v>
      </c>
      <c r="D5" s="18"/>
      <c r="E5" s="19" t="s">
        <v>1</v>
      </c>
      <c r="F5" s="60">
        <v>2</v>
      </c>
      <c r="G5" s="71" t="s">
        <v>20</v>
      </c>
      <c r="H5" s="71">
        <v>300</v>
      </c>
      <c r="I5" s="72" t="s">
        <v>64</v>
      </c>
      <c r="J5" s="71">
        <f>SUM(F5*H5)</f>
        <v>600</v>
      </c>
      <c r="K5" s="9"/>
      <c r="L5" s="46"/>
      <c r="M5" s="47"/>
      <c r="N5" s="47"/>
      <c r="O5" s="47"/>
      <c r="P5" s="47"/>
      <c r="Q5" s="47"/>
      <c r="R5" s="48"/>
      <c r="S5" s="48"/>
      <c r="U5" s="16"/>
    </row>
    <row r="6" spans="2:21" ht="18.75" x14ac:dyDescent="0.3">
      <c r="B6" s="1"/>
      <c r="C6" s="18" t="s">
        <v>75</v>
      </c>
      <c r="D6" s="18"/>
      <c r="E6" s="19" t="s">
        <v>1</v>
      </c>
      <c r="F6" s="60">
        <v>2</v>
      </c>
      <c r="G6" s="71" t="s">
        <v>20</v>
      </c>
      <c r="H6" s="71">
        <v>300</v>
      </c>
      <c r="I6" s="72" t="s">
        <v>64</v>
      </c>
      <c r="J6" s="71">
        <f>SUM(F6*H6)</f>
        <v>600</v>
      </c>
      <c r="K6" s="9"/>
      <c r="L6" s="46"/>
      <c r="M6" s="47"/>
      <c r="N6" s="47"/>
      <c r="O6" s="47"/>
      <c r="P6" s="47"/>
      <c r="Q6" s="47"/>
      <c r="R6" s="48"/>
      <c r="S6" s="48"/>
    </row>
    <row r="7" spans="2:21" ht="18.75" x14ac:dyDescent="0.3">
      <c r="B7" s="1"/>
      <c r="C7" s="23"/>
      <c r="D7" s="23"/>
      <c r="E7" s="19"/>
      <c r="F7" s="18"/>
      <c r="G7" s="18"/>
      <c r="H7" s="18"/>
      <c r="I7" s="18"/>
      <c r="J7" s="18"/>
      <c r="K7" s="9"/>
      <c r="L7" s="1"/>
      <c r="M7" s="47"/>
      <c r="N7" s="47"/>
      <c r="O7" s="47"/>
      <c r="P7" s="47"/>
      <c r="Q7" s="47"/>
      <c r="R7" s="48"/>
      <c r="S7" s="48"/>
    </row>
    <row r="8" spans="2:21" ht="32.25" x14ac:dyDescent="0.3">
      <c r="B8" s="1"/>
      <c r="C8" s="17" t="s">
        <v>66</v>
      </c>
      <c r="D8" s="17"/>
      <c r="E8" s="19"/>
      <c r="F8" s="68" t="s">
        <v>67</v>
      </c>
      <c r="G8" s="68" t="s">
        <v>20</v>
      </c>
      <c r="H8" s="69" t="s">
        <v>68</v>
      </c>
      <c r="I8" s="70"/>
      <c r="J8" s="18"/>
      <c r="K8" s="9"/>
      <c r="L8" s="46"/>
      <c r="M8" s="47"/>
      <c r="N8" s="47"/>
      <c r="O8" s="47"/>
      <c r="P8" s="47"/>
      <c r="Q8" s="47"/>
      <c r="R8" s="48"/>
      <c r="S8" s="48"/>
    </row>
    <row r="9" spans="2:21" ht="18.75" x14ac:dyDescent="0.3">
      <c r="B9" s="1"/>
      <c r="C9" s="18" t="s">
        <v>74</v>
      </c>
      <c r="D9" s="18"/>
      <c r="E9" s="19" t="s">
        <v>1</v>
      </c>
      <c r="F9" s="60">
        <v>1</v>
      </c>
      <c r="G9" s="71" t="s">
        <v>20</v>
      </c>
      <c r="H9" s="71">
        <v>50</v>
      </c>
      <c r="I9" s="72" t="s">
        <v>64</v>
      </c>
      <c r="J9" s="71">
        <f>SUM(F9*H9)</f>
        <v>50</v>
      </c>
      <c r="K9" s="2"/>
      <c r="L9" s="1"/>
      <c r="M9" s="47"/>
      <c r="N9" s="47"/>
      <c r="O9" s="47"/>
      <c r="P9" s="48"/>
      <c r="Q9" s="47"/>
      <c r="R9" s="48"/>
      <c r="S9" s="47"/>
    </row>
    <row r="10" spans="2:21" ht="18.75" x14ac:dyDescent="0.3">
      <c r="B10" s="1"/>
      <c r="C10" s="18" t="s">
        <v>75</v>
      </c>
      <c r="D10" s="18"/>
      <c r="E10" s="19" t="s">
        <v>1</v>
      </c>
      <c r="F10" s="60">
        <v>1</v>
      </c>
      <c r="G10" s="71" t="s">
        <v>20</v>
      </c>
      <c r="H10" s="71">
        <v>50</v>
      </c>
      <c r="I10" s="72" t="s">
        <v>64</v>
      </c>
      <c r="J10" s="71">
        <f>SUM(F10*H10)</f>
        <v>50</v>
      </c>
      <c r="K10" s="2"/>
      <c r="L10" s="1"/>
      <c r="M10" s="47"/>
      <c r="N10" s="47"/>
      <c r="O10" s="47"/>
      <c r="P10" s="47"/>
      <c r="Q10" s="47"/>
      <c r="R10" s="48"/>
      <c r="S10" s="47"/>
    </row>
    <row r="11" spans="2:21" ht="18.75" x14ac:dyDescent="0.3">
      <c r="B11" s="1"/>
      <c r="C11" s="18"/>
      <c r="H11" s="31"/>
      <c r="I11" s="31"/>
      <c r="J11" s="20"/>
      <c r="K11" s="2"/>
      <c r="L11" s="1"/>
      <c r="M11" s="47"/>
      <c r="N11" s="47"/>
      <c r="O11" s="47"/>
      <c r="P11" s="47"/>
      <c r="Q11" s="47"/>
      <c r="R11" s="48"/>
      <c r="S11" s="47"/>
    </row>
    <row r="12" spans="2:21" ht="33" x14ac:dyDescent="0.35">
      <c r="B12" s="1"/>
      <c r="C12" s="81" t="s">
        <v>69</v>
      </c>
      <c r="D12" s="82"/>
      <c r="E12" s="73"/>
      <c r="F12" s="68" t="s">
        <v>67</v>
      </c>
      <c r="G12" s="68" t="s">
        <v>20</v>
      </c>
      <c r="H12" s="69" t="s">
        <v>68</v>
      </c>
      <c r="I12" s="74"/>
      <c r="J12" s="75"/>
      <c r="K12" s="2"/>
      <c r="L12" s="1"/>
      <c r="M12" s="47"/>
      <c r="N12" s="47"/>
      <c r="O12" s="47"/>
      <c r="P12" s="47"/>
      <c r="Q12" s="47"/>
      <c r="R12" s="48"/>
      <c r="S12" s="47"/>
    </row>
    <row r="13" spans="2:21" ht="18.75" x14ac:dyDescent="0.3">
      <c r="B13" s="1"/>
      <c r="C13" s="18" t="s">
        <v>74</v>
      </c>
      <c r="D13" s="18"/>
      <c r="E13" s="19" t="s">
        <v>1</v>
      </c>
      <c r="F13" s="60">
        <v>1</v>
      </c>
      <c r="G13" s="71" t="s">
        <v>20</v>
      </c>
      <c r="H13" s="71">
        <v>90</v>
      </c>
      <c r="I13" s="72" t="s">
        <v>64</v>
      </c>
      <c r="J13" s="71">
        <f>SUM(F13*H13)</f>
        <v>90</v>
      </c>
      <c r="K13" s="2"/>
      <c r="L13" s="40"/>
      <c r="M13" s="76"/>
      <c r="N13" s="76"/>
      <c r="O13" s="47"/>
      <c r="P13" s="47"/>
      <c r="Q13" s="47"/>
      <c r="R13" s="48"/>
      <c r="S13" s="47"/>
    </row>
    <row r="14" spans="2:21" ht="18.75" x14ac:dyDescent="0.3">
      <c r="B14" s="1"/>
      <c r="C14" s="18" t="s">
        <v>75</v>
      </c>
      <c r="D14" s="18"/>
      <c r="E14" s="19" t="s">
        <v>1</v>
      </c>
      <c r="F14" s="60">
        <v>1</v>
      </c>
      <c r="G14" s="71" t="s">
        <v>20</v>
      </c>
      <c r="H14" s="71">
        <v>90</v>
      </c>
      <c r="I14" s="72" t="s">
        <v>64</v>
      </c>
      <c r="J14" s="71">
        <f>SUM(F14*H14)</f>
        <v>90</v>
      </c>
      <c r="K14" s="2"/>
      <c r="L14" s="46"/>
      <c r="M14" s="47"/>
      <c r="N14" s="47"/>
      <c r="O14" s="47"/>
      <c r="P14" s="47"/>
      <c r="Q14" s="47"/>
      <c r="R14" s="48"/>
      <c r="S14" s="48"/>
    </row>
    <row r="15" spans="2:21" ht="18.75" x14ac:dyDescent="0.3">
      <c r="B15" s="1"/>
      <c r="C15" s="18"/>
      <c r="D15" s="18"/>
      <c r="E15" s="18"/>
      <c r="F15" s="18"/>
      <c r="G15" s="18"/>
      <c r="H15" s="18"/>
      <c r="I15" s="18"/>
      <c r="J15" s="18"/>
      <c r="K15" s="2"/>
      <c r="L15" s="46"/>
      <c r="M15" s="47"/>
      <c r="N15" s="47"/>
      <c r="O15" s="47"/>
      <c r="P15" s="47"/>
      <c r="Q15" s="47"/>
      <c r="R15" s="48"/>
      <c r="S15" s="48"/>
    </row>
    <row r="16" spans="2:21" ht="33" customHeight="1" x14ac:dyDescent="0.35">
      <c r="B16" s="1"/>
      <c r="C16" s="83" t="s">
        <v>76</v>
      </c>
      <c r="D16" s="84"/>
      <c r="E16" s="73"/>
      <c r="F16" s="68"/>
      <c r="G16" s="68"/>
      <c r="H16" s="69"/>
      <c r="I16" s="74"/>
      <c r="J16" s="78">
        <v>1245</v>
      </c>
      <c r="K16" s="2"/>
      <c r="L16" s="46"/>
      <c r="M16" s="47"/>
      <c r="N16" s="47"/>
      <c r="O16" s="47"/>
      <c r="P16" s="47"/>
      <c r="Q16" s="47"/>
      <c r="R16" s="48"/>
      <c r="S16" s="48"/>
    </row>
    <row r="17" spans="2:19" ht="18.75" x14ac:dyDescent="0.3">
      <c r="B17" s="1"/>
      <c r="C17" s="18" t="s">
        <v>15</v>
      </c>
      <c r="H17" s="30"/>
      <c r="I17" s="30"/>
      <c r="J17" s="37">
        <f>SUM(J5:J16)</f>
        <v>2725</v>
      </c>
      <c r="K17" s="2"/>
      <c r="L17" s="1"/>
      <c r="M17" s="50"/>
      <c r="N17" s="47"/>
      <c r="O17" s="47"/>
      <c r="P17" s="48"/>
      <c r="Q17" s="47"/>
      <c r="R17" s="47"/>
      <c r="S17" s="48"/>
    </row>
    <row r="18" spans="2:19" x14ac:dyDescent="0.25">
      <c r="B18" s="7"/>
      <c r="C18" s="10"/>
      <c r="D18" s="10"/>
      <c r="E18" s="10"/>
      <c r="F18" s="10"/>
      <c r="G18" s="10"/>
      <c r="H18" s="10"/>
      <c r="I18" s="10"/>
      <c r="J18" s="39"/>
      <c r="K18" s="8"/>
      <c r="L18" s="1"/>
      <c r="M18" s="47"/>
      <c r="N18" s="47"/>
      <c r="O18" s="47"/>
      <c r="P18" s="77"/>
    </row>
  </sheetData>
  <mergeCells count="2">
    <mergeCell ref="C12:D12"/>
    <mergeCell ref="C16:D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992BD-1B25-462E-9F41-59DD1E8F8E24}">
  <sheetPr>
    <tabColor theme="1" tint="0.14999847407452621"/>
  </sheetPr>
  <dimension ref="B1:U18"/>
  <sheetViews>
    <sheetView workbookViewId="0">
      <selection activeCell="H20" sqref="H19:H20"/>
    </sheetView>
  </sheetViews>
  <sheetFormatPr defaultRowHeight="15" x14ac:dyDescent="0.25"/>
  <cols>
    <col min="1" max="1" width="3" customWidth="1"/>
    <col min="2" max="2" width="2.7109375" customWidth="1"/>
    <col min="4" max="4" width="19.7109375" customWidth="1"/>
    <col min="5" max="5" width="2.7109375" customWidth="1"/>
    <col min="6" max="6" width="16" customWidth="1"/>
    <col min="7" max="7" width="1.85546875" customWidth="1"/>
    <col min="8" max="8" width="11" customWidth="1"/>
    <col min="9" max="9" width="1.7109375" customWidth="1"/>
    <col min="10" max="10" width="11" customWidth="1"/>
    <col min="11" max="11" width="4.42578125" customWidth="1"/>
    <col min="12" max="12" width="10.5703125" customWidth="1"/>
    <col min="13" max="13" width="6" customWidth="1"/>
    <col min="14" max="14" width="2.42578125" customWidth="1"/>
    <col min="15" max="15" width="4.7109375" customWidth="1"/>
    <col min="16" max="16" width="5.7109375" customWidth="1"/>
    <col min="17" max="17" width="1.85546875" customWidth="1"/>
    <col min="18" max="18" width="6.140625" customWidth="1"/>
    <col min="19" max="19" width="6.7109375" customWidth="1"/>
  </cols>
  <sheetData>
    <row r="1" spans="2:21" ht="28.5" x14ac:dyDescent="0.45">
      <c r="B1" s="5"/>
      <c r="C1" s="12" t="s">
        <v>70</v>
      </c>
      <c r="D1" s="13"/>
      <c r="E1" s="13"/>
      <c r="F1" s="13"/>
      <c r="G1" s="13"/>
      <c r="H1" s="6"/>
      <c r="I1" s="6"/>
      <c r="J1" s="6"/>
      <c r="K1" s="14"/>
      <c r="L1" s="1"/>
    </row>
    <row r="2" spans="2:21" ht="28.5" x14ac:dyDescent="0.45">
      <c r="B2" s="1"/>
      <c r="C2" s="15" t="s">
        <v>60</v>
      </c>
      <c r="D2" s="16"/>
      <c r="E2" s="16"/>
      <c r="F2" s="16"/>
      <c r="G2" s="16"/>
      <c r="K2" s="2"/>
      <c r="L2" s="40"/>
      <c r="M2" s="41"/>
      <c r="N2" s="41"/>
    </row>
    <row r="3" spans="2:21" ht="18.75" x14ac:dyDescent="0.3">
      <c r="B3" s="1"/>
      <c r="C3" s="17" t="s">
        <v>14</v>
      </c>
      <c r="D3" s="17"/>
      <c r="E3" s="18"/>
      <c r="F3" s="18"/>
      <c r="G3" s="18"/>
      <c r="H3" s="18"/>
      <c r="I3" s="18"/>
      <c r="J3" s="18"/>
      <c r="K3" s="66"/>
      <c r="L3" s="46"/>
      <c r="M3" s="47"/>
      <c r="N3" s="47"/>
      <c r="O3" s="47"/>
      <c r="P3" s="47"/>
      <c r="Q3" s="47"/>
      <c r="R3" s="67"/>
      <c r="S3" s="47"/>
    </row>
    <row r="4" spans="2:21" ht="32.25" x14ac:dyDescent="0.3">
      <c r="B4" s="1"/>
      <c r="C4" s="18"/>
      <c r="D4" s="18"/>
      <c r="E4" s="19" t="s">
        <v>1</v>
      </c>
      <c r="F4" s="68" t="s">
        <v>12</v>
      </c>
      <c r="G4" s="68" t="s">
        <v>20</v>
      </c>
      <c r="H4" s="69" t="s">
        <v>61</v>
      </c>
      <c r="I4" s="70"/>
      <c r="J4" s="18" t="s">
        <v>62</v>
      </c>
      <c r="K4" s="9"/>
      <c r="L4" s="46"/>
      <c r="M4" s="47"/>
      <c r="N4" s="47"/>
      <c r="O4" s="47"/>
      <c r="P4" s="47"/>
      <c r="Q4" s="47"/>
      <c r="R4" s="48"/>
      <c r="S4" s="48"/>
    </row>
    <row r="5" spans="2:21" ht="18.75" x14ac:dyDescent="0.3">
      <c r="B5" s="1"/>
      <c r="C5" s="18" t="s">
        <v>77</v>
      </c>
      <c r="D5" s="18"/>
      <c r="E5" s="19" t="s">
        <v>1</v>
      </c>
      <c r="F5" s="60">
        <v>2</v>
      </c>
      <c r="G5" s="71" t="s">
        <v>20</v>
      </c>
      <c r="H5" s="71">
        <v>300</v>
      </c>
      <c r="I5" s="72" t="s">
        <v>64</v>
      </c>
      <c r="J5" s="71">
        <f>SUM(F5*H5)</f>
        <v>600</v>
      </c>
      <c r="K5" s="9"/>
      <c r="L5" s="46"/>
      <c r="M5" s="47"/>
      <c r="N5" s="47"/>
      <c r="O5" s="47"/>
      <c r="P5" s="47"/>
      <c r="Q5" s="47"/>
      <c r="R5" s="48"/>
      <c r="S5" s="48"/>
      <c r="U5" s="16"/>
    </row>
    <row r="6" spans="2:21" ht="18.75" x14ac:dyDescent="0.3">
      <c r="B6" s="1"/>
      <c r="C6" s="18"/>
      <c r="D6" s="18"/>
      <c r="E6" s="19"/>
      <c r="F6" s="60"/>
      <c r="G6" s="71"/>
      <c r="H6" s="71"/>
      <c r="I6" s="72"/>
      <c r="J6" s="71"/>
      <c r="K6" s="9"/>
      <c r="L6" s="46"/>
      <c r="M6" s="47"/>
      <c r="N6" s="47"/>
      <c r="O6" s="47"/>
      <c r="P6" s="47"/>
      <c r="Q6" s="47"/>
      <c r="R6" s="48"/>
      <c r="S6" s="48"/>
    </row>
    <row r="7" spans="2:21" ht="18.75" x14ac:dyDescent="0.3">
      <c r="B7" s="1"/>
      <c r="C7" s="23"/>
      <c r="D7" s="23"/>
      <c r="E7" s="19"/>
      <c r="F7" s="18"/>
      <c r="G7" s="18"/>
      <c r="H7" s="18"/>
      <c r="I7" s="18"/>
      <c r="J7" s="18"/>
      <c r="K7" s="9"/>
      <c r="L7" s="1"/>
      <c r="M7" s="47"/>
      <c r="N7" s="47"/>
      <c r="O7" s="47"/>
      <c r="P7" s="47"/>
      <c r="Q7" s="47"/>
      <c r="R7" s="48"/>
      <c r="S7" s="48"/>
    </row>
    <row r="8" spans="2:21" ht="32.25" x14ac:dyDescent="0.3">
      <c r="B8" s="1"/>
      <c r="C8" s="17" t="s">
        <v>66</v>
      </c>
      <c r="D8" s="17"/>
      <c r="E8" s="19"/>
      <c r="F8" s="68" t="s">
        <v>67</v>
      </c>
      <c r="G8" s="68" t="s">
        <v>20</v>
      </c>
      <c r="H8" s="69" t="s">
        <v>68</v>
      </c>
      <c r="I8" s="70"/>
      <c r="J8" s="18"/>
      <c r="K8" s="9"/>
      <c r="L8" s="46"/>
      <c r="M8" s="47"/>
      <c r="N8" s="47"/>
      <c r="O8" s="47"/>
      <c r="P8" s="47"/>
      <c r="Q8" s="47"/>
      <c r="R8" s="48"/>
      <c r="S8" s="48"/>
    </row>
    <row r="9" spans="2:21" ht="18.75" x14ac:dyDescent="0.3">
      <c r="B9" s="1"/>
      <c r="C9" s="18" t="s">
        <v>78</v>
      </c>
      <c r="D9" s="18"/>
      <c r="E9" s="19" t="s">
        <v>1</v>
      </c>
      <c r="F9" s="60">
        <v>1</v>
      </c>
      <c r="G9" s="71" t="s">
        <v>20</v>
      </c>
      <c r="H9" s="71">
        <v>75</v>
      </c>
      <c r="I9" s="72" t="s">
        <v>64</v>
      </c>
      <c r="J9" s="71">
        <f>SUM(F9*H9)</f>
        <v>75</v>
      </c>
      <c r="K9" s="2"/>
      <c r="L9" s="1"/>
      <c r="M9" s="47"/>
      <c r="N9" s="47"/>
      <c r="O9" s="47"/>
      <c r="P9" s="48"/>
      <c r="Q9" s="47"/>
      <c r="R9" s="48"/>
      <c r="S9" s="47"/>
    </row>
    <row r="10" spans="2:21" ht="18.75" x14ac:dyDescent="0.3">
      <c r="B10" s="1"/>
      <c r="C10" s="18"/>
      <c r="D10" s="18"/>
      <c r="E10" s="19"/>
      <c r="F10" s="60"/>
      <c r="G10" s="71"/>
      <c r="H10" s="71"/>
      <c r="I10" s="72"/>
      <c r="J10" s="71"/>
      <c r="K10" s="2"/>
      <c r="L10" s="1"/>
      <c r="M10" s="47"/>
      <c r="N10" s="47"/>
      <c r="O10" s="47"/>
      <c r="P10" s="47"/>
      <c r="Q10" s="47"/>
      <c r="R10" s="48"/>
      <c r="S10" s="47"/>
    </row>
    <row r="11" spans="2:21" ht="18.75" x14ac:dyDescent="0.3">
      <c r="B11" s="1"/>
      <c r="C11" s="18"/>
      <c r="H11" s="31"/>
      <c r="I11" s="31"/>
      <c r="J11" s="20"/>
      <c r="K11" s="2"/>
      <c r="L11" s="1"/>
      <c r="M11" s="47"/>
      <c r="N11" s="47"/>
      <c r="O11" s="47"/>
      <c r="P11" s="47"/>
      <c r="Q11" s="47"/>
      <c r="R11" s="48"/>
      <c r="S11" s="47"/>
    </row>
    <row r="12" spans="2:21" ht="33" x14ac:dyDescent="0.35">
      <c r="B12" s="1"/>
      <c r="C12" s="81" t="s">
        <v>69</v>
      </c>
      <c r="D12" s="82"/>
      <c r="E12" s="73"/>
      <c r="F12" s="68" t="s">
        <v>67</v>
      </c>
      <c r="G12" s="68" t="s">
        <v>20</v>
      </c>
      <c r="H12" s="69" t="s">
        <v>68</v>
      </c>
      <c r="I12" s="74"/>
      <c r="J12" s="75"/>
      <c r="K12" s="2"/>
      <c r="L12" s="1"/>
      <c r="M12" s="47"/>
      <c r="N12" s="47"/>
      <c r="O12" s="47"/>
      <c r="P12" s="47"/>
      <c r="Q12" s="47"/>
      <c r="R12" s="48"/>
      <c r="S12" s="47"/>
    </row>
    <row r="13" spans="2:21" ht="18.75" x14ac:dyDescent="0.3">
      <c r="B13" s="1"/>
      <c r="C13" s="18" t="s">
        <v>78</v>
      </c>
      <c r="D13" s="18"/>
      <c r="E13" s="19" t="s">
        <v>1</v>
      </c>
      <c r="F13" s="60">
        <v>1</v>
      </c>
      <c r="G13" s="71" t="s">
        <v>20</v>
      </c>
      <c r="H13" s="71">
        <v>50</v>
      </c>
      <c r="I13" s="72" t="s">
        <v>64</v>
      </c>
      <c r="J13" s="71">
        <f>SUM(F13*H13)</f>
        <v>50</v>
      </c>
      <c r="K13" s="2"/>
      <c r="L13" s="40"/>
      <c r="M13" s="76"/>
      <c r="N13" s="76"/>
      <c r="O13" s="47"/>
      <c r="P13" s="47"/>
      <c r="Q13" s="47"/>
      <c r="R13" s="48"/>
      <c r="S13" s="47"/>
    </row>
    <row r="14" spans="2:21" ht="18.75" x14ac:dyDescent="0.3">
      <c r="B14" s="1"/>
      <c r="C14" s="18"/>
      <c r="D14" s="18"/>
      <c r="E14" s="19"/>
      <c r="F14" s="60"/>
      <c r="G14" s="71"/>
      <c r="H14" s="71"/>
      <c r="I14" s="72"/>
      <c r="J14" s="71"/>
      <c r="K14" s="2"/>
      <c r="L14" s="46"/>
      <c r="M14" s="47"/>
      <c r="N14" s="47"/>
      <c r="O14" s="47"/>
      <c r="P14" s="47"/>
      <c r="Q14" s="47"/>
      <c r="R14" s="48"/>
      <c r="S14" s="48"/>
    </row>
    <row r="15" spans="2:21" ht="18.75" x14ac:dyDescent="0.3">
      <c r="B15" s="1"/>
      <c r="C15" s="18"/>
      <c r="D15" s="18"/>
      <c r="E15" s="18"/>
      <c r="F15" s="18"/>
      <c r="G15" s="18"/>
      <c r="H15" s="18"/>
      <c r="I15" s="18"/>
      <c r="J15" s="18"/>
      <c r="K15" s="2"/>
      <c r="L15" s="46"/>
      <c r="M15" s="47"/>
      <c r="N15" s="47"/>
      <c r="O15" s="47"/>
      <c r="P15" s="47"/>
      <c r="Q15" s="47"/>
      <c r="R15" s="48"/>
      <c r="S15" s="48"/>
    </row>
    <row r="16" spans="2:21" ht="18.75" x14ac:dyDescent="0.3">
      <c r="B16" s="1"/>
      <c r="C16" s="18"/>
      <c r="D16" s="18"/>
      <c r="E16" s="19"/>
      <c r="F16" s="60"/>
      <c r="G16" s="71"/>
      <c r="H16" s="71"/>
      <c r="I16" s="72"/>
      <c r="J16" s="71"/>
      <c r="K16" s="2"/>
      <c r="L16" s="46"/>
      <c r="M16" s="47"/>
      <c r="N16" s="47"/>
      <c r="O16" s="47"/>
      <c r="P16" s="47"/>
      <c r="Q16" s="47"/>
      <c r="R16" s="48"/>
      <c r="S16" s="48"/>
    </row>
    <row r="17" spans="2:19" ht="18.75" x14ac:dyDescent="0.3">
      <c r="B17" s="1"/>
      <c r="C17" s="18" t="s">
        <v>15</v>
      </c>
      <c r="H17" s="30"/>
      <c r="I17" s="30"/>
      <c r="J17" s="37">
        <f>SUM(J5:J15)</f>
        <v>725</v>
      </c>
      <c r="K17" s="2"/>
      <c r="L17" s="1"/>
      <c r="M17" s="50"/>
      <c r="N17" s="47"/>
      <c r="O17" s="47"/>
      <c r="P17" s="48"/>
      <c r="Q17" s="47"/>
      <c r="R17" s="47"/>
      <c r="S17" s="48"/>
    </row>
    <row r="18" spans="2:19" x14ac:dyDescent="0.25">
      <c r="B18" s="7"/>
      <c r="C18" s="10"/>
      <c r="D18" s="10"/>
      <c r="E18" s="10"/>
      <c r="F18" s="10"/>
      <c r="G18" s="10"/>
      <c r="H18" s="10"/>
      <c r="I18" s="10"/>
      <c r="J18" s="39"/>
      <c r="K18" s="8"/>
      <c r="L18" s="1"/>
      <c r="M18" s="47"/>
      <c r="N18" s="47"/>
      <c r="O18" s="47"/>
      <c r="P18" s="77"/>
    </row>
  </sheetData>
  <mergeCells count="1">
    <mergeCell ref="C12:D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27CD1-91D2-4D9B-B74E-7D6B501702B2}">
  <sheetPr>
    <tabColor theme="1" tint="0.14999847407452621"/>
  </sheetPr>
  <dimension ref="B1:U18"/>
  <sheetViews>
    <sheetView workbookViewId="0">
      <selection activeCell="F15" sqref="F15"/>
    </sheetView>
  </sheetViews>
  <sheetFormatPr defaultRowHeight="15" x14ac:dyDescent="0.25"/>
  <cols>
    <col min="1" max="1" width="3" customWidth="1"/>
    <col min="2" max="2" width="2.7109375" customWidth="1"/>
    <col min="4" max="4" width="19.7109375" customWidth="1"/>
    <col min="5" max="5" width="2.7109375" customWidth="1"/>
    <col min="6" max="6" width="16" customWidth="1"/>
    <col min="7" max="7" width="1.85546875" customWidth="1"/>
    <col min="8" max="8" width="11" customWidth="1"/>
    <col min="9" max="9" width="1.7109375" customWidth="1"/>
    <col min="10" max="10" width="11" customWidth="1"/>
    <col min="11" max="11" width="4.42578125" customWidth="1"/>
    <col min="12" max="12" width="10.5703125" customWidth="1"/>
    <col min="13" max="13" width="6" customWidth="1"/>
    <col min="14" max="14" width="2.42578125" customWidth="1"/>
    <col min="15" max="15" width="4.7109375" customWidth="1"/>
    <col min="16" max="16" width="5.7109375" customWidth="1"/>
    <col min="17" max="17" width="1.85546875" customWidth="1"/>
    <col min="18" max="18" width="6.140625" customWidth="1"/>
    <col min="19" max="19" width="6.7109375" customWidth="1"/>
  </cols>
  <sheetData>
    <row r="1" spans="2:21" ht="28.5" x14ac:dyDescent="0.45">
      <c r="B1" s="5"/>
      <c r="C1" s="12" t="s">
        <v>70</v>
      </c>
      <c r="D1" s="13"/>
      <c r="E1" s="13"/>
      <c r="F1" s="13"/>
      <c r="G1" s="13"/>
      <c r="H1" s="6"/>
      <c r="I1" s="6"/>
      <c r="J1" s="6"/>
      <c r="K1" s="14"/>
      <c r="L1" s="1"/>
    </row>
    <row r="2" spans="2:21" ht="28.5" x14ac:dyDescent="0.45">
      <c r="B2" s="1"/>
      <c r="C2" s="15" t="s">
        <v>60</v>
      </c>
      <c r="D2" s="16"/>
      <c r="E2" s="16"/>
      <c r="F2" s="16"/>
      <c r="G2" s="16"/>
      <c r="K2" s="2"/>
      <c r="L2" s="40"/>
      <c r="M2" s="41"/>
      <c r="N2" s="41"/>
    </row>
    <row r="3" spans="2:21" ht="18.75" x14ac:dyDescent="0.3">
      <c r="B3" s="1"/>
      <c r="C3" s="17" t="s">
        <v>14</v>
      </c>
      <c r="D3" s="17"/>
      <c r="E3" s="18"/>
      <c r="F3" s="18"/>
      <c r="G3" s="18"/>
      <c r="H3" s="18"/>
      <c r="I3" s="18"/>
      <c r="J3" s="18"/>
      <c r="K3" s="66"/>
      <c r="L3" s="46"/>
      <c r="M3" s="47"/>
      <c r="N3" s="47"/>
      <c r="O3" s="47"/>
      <c r="P3" s="47"/>
      <c r="Q3" s="47"/>
      <c r="R3" s="67"/>
      <c r="S3" s="47"/>
    </row>
    <row r="4" spans="2:21" ht="32.25" x14ac:dyDescent="0.3">
      <c r="B4" s="1"/>
      <c r="C4" s="18"/>
      <c r="D4" s="18"/>
      <c r="E4" s="19" t="s">
        <v>1</v>
      </c>
      <c r="F4" s="68" t="s">
        <v>12</v>
      </c>
      <c r="G4" s="68" t="s">
        <v>20</v>
      </c>
      <c r="H4" s="69" t="s">
        <v>61</v>
      </c>
      <c r="I4" s="70"/>
      <c r="J4" s="18" t="s">
        <v>62</v>
      </c>
      <c r="K4" s="9"/>
      <c r="L4" s="46"/>
      <c r="M4" s="47"/>
      <c r="N4" s="47"/>
      <c r="O4" s="47"/>
      <c r="P4" s="47"/>
      <c r="Q4" s="47"/>
      <c r="R4" s="48"/>
      <c r="S4" s="48"/>
    </row>
    <row r="5" spans="2:21" ht="18.75" x14ac:dyDescent="0.3">
      <c r="B5" s="1"/>
      <c r="C5" s="18" t="s">
        <v>79</v>
      </c>
      <c r="D5" s="18"/>
      <c r="E5" s="19" t="s">
        <v>1</v>
      </c>
      <c r="F5" s="60">
        <v>2</v>
      </c>
      <c r="G5" s="71" t="s">
        <v>20</v>
      </c>
      <c r="H5" s="71">
        <v>300</v>
      </c>
      <c r="I5" s="72" t="s">
        <v>64</v>
      </c>
      <c r="J5" s="71">
        <f>SUM(F5*H5)</f>
        <v>600</v>
      </c>
      <c r="K5" s="9"/>
      <c r="L5" s="46"/>
      <c r="M5" s="47"/>
      <c r="N5" s="47"/>
      <c r="O5" s="47"/>
      <c r="P5" s="47"/>
      <c r="Q5" s="47"/>
      <c r="R5" s="48"/>
      <c r="S5" s="48"/>
      <c r="U5" s="16"/>
    </row>
    <row r="6" spans="2:21" ht="18.75" x14ac:dyDescent="0.3">
      <c r="B6" s="1"/>
      <c r="C6" s="18"/>
      <c r="D6" s="18"/>
      <c r="E6" s="19"/>
      <c r="F6" s="60"/>
      <c r="G6" s="71"/>
      <c r="H6" s="71"/>
      <c r="I6" s="72"/>
      <c r="J6" s="71"/>
      <c r="K6" s="9"/>
      <c r="L6" s="46"/>
      <c r="M6" s="47"/>
      <c r="N6" s="47"/>
      <c r="O6" s="47"/>
      <c r="P6" s="47"/>
      <c r="Q6" s="47"/>
      <c r="R6" s="48"/>
      <c r="S6" s="48"/>
    </row>
    <row r="7" spans="2:21" ht="18.75" x14ac:dyDescent="0.3">
      <c r="B7" s="1"/>
      <c r="C7" s="23"/>
      <c r="D7" s="23"/>
      <c r="E7" s="19"/>
      <c r="F7" s="18"/>
      <c r="G7" s="18"/>
      <c r="H7" s="18"/>
      <c r="I7" s="18"/>
      <c r="J7" s="18"/>
      <c r="K7" s="9"/>
      <c r="L7" s="1"/>
      <c r="M7" s="47"/>
      <c r="N7" s="47"/>
      <c r="O7" s="47"/>
      <c r="P7" s="47"/>
      <c r="Q7" s="47"/>
      <c r="R7" s="48"/>
      <c r="S7" s="48"/>
    </row>
    <row r="8" spans="2:21" ht="32.25" x14ac:dyDescent="0.3">
      <c r="B8" s="1"/>
      <c r="C8" s="17" t="s">
        <v>66</v>
      </c>
      <c r="D8" s="17"/>
      <c r="E8" s="19"/>
      <c r="F8" s="68" t="s">
        <v>67</v>
      </c>
      <c r="G8" s="68" t="s">
        <v>20</v>
      </c>
      <c r="H8" s="69" t="s">
        <v>68</v>
      </c>
      <c r="I8" s="70"/>
      <c r="J8" s="18"/>
      <c r="K8" s="9"/>
      <c r="L8" s="46"/>
      <c r="M8" s="47"/>
      <c r="N8" s="47"/>
      <c r="O8" s="47"/>
      <c r="P8" s="47"/>
      <c r="Q8" s="47"/>
      <c r="R8" s="48"/>
      <c r="S8" s="48"/>
    </row>
    <row r="9" spans="2:21" ht="18.75" x14ac:dyDescent="0.3">
      <c r="B9" s="1"/>
      <c r="C9" s="18" t="s">
        <v>80</v>
      </c>
      <c r="D9" s="18"/>
      <c r="E9" s="19" t="s">
        <v>1</v>
      </c>
      <c r="F9" s="60">
        <v>1</v>
      </c>
      <c r="G9" s="71" t="s">
        <v>20</v>
      </c>
      <c r="H9" s="71">
        <v>60</v>
      </c>
      <c r="I9" s="72" t="s">
        <v>64</v>
      </c>
      <c r="J9" s="71">
        <f>SUM(F9*H9)</f>
        <v>60</v>
      </c>
      <c r="K9" s="2"/>
      <c r="L9" s="1"/>
      <c r="M9" s="47"/>
      <c r="N9" s="47"/>
      <c r="O9" s="47"/>
      <c r="P9" s="48"/>
      <c r="Q9" s="47"/>
      <c r="R9" s="48"/>
      <c r="S9" s="47"/>
    </row>
    <row r="10" spans="2:21" ht="18.75" x14ac:dyDescent="0.3">
      <c r="B10" s="1"/>
      <c r="C10" s="18"/>
      <c r="D10" s="18"/>
      <c r="E10" s="19"/>
      <c r="F10" s="60"/>
      <c r="G10" s="71"/>
      <c r="H10" s="71"/>
      <c r="I10" s="72"/>
      <c r="J10" s="71"/>
      <c r="K10" s="2"/>
      <c r="L10" s="1"/>
      <c r="M10" s="47"/>
      <c r="N10" s="47"/>
      <c r="O10" s="47"/>
      <c r="P10" s="47"/>
      <c r="Q10" s="47"/>
      <c r="R10" s="48"/>
      <c r="S10" s="47"/>
    </row>
    <row r="11" spans="2:21" ht="18.75" x14ac:dyDescent="0.3">
      <c r="B11" s="1"/>
      <c r="C11" s="18"/>
      <c r="H11" s="31"/>
      <c r="I11" s="31"/>
      <c r="J11" s="20"/>
      <c r="K11" s="2"/>
      <c r="L11" s="1"/>
      <c r="M11" s="47"/>
      <c r="N11" s="47"/>
      <c r="O11" s="47"/>
      <c r="P11" s="47"/>
      <c r="Q11" s="47"/>
      <c r="R11" s="48"/>
      <c r="S11" s="47"/>
    </row>
    <row r="12" spans="2:21" ht="33" x14ac:dyDescent="0.35">
      <c r="B12" s="1"/>
      <c r="C12" s="81" t="s">
        <v>69</v>
      </c>
      <c r="D12" s="82"/>
      <c r="E12" s="73"/>
      <c r="F12" s="68" t="s">
        <v>67</v>
      </c>
      <c r="G12" s="68" t="s">
        <v>20</v>
      </c>
      <c r="H12" s="69" t="s">
        <v>68</v>
      </c>
      <c r="I12" s="74"/>
      <c r="J12" s="75"/>
      <c r="K12" s="2"/>
      <c r="L12" s="1"/>
      <c r="M12" s="47"/>
      <c r="N12" s="47"/>
      <c r="O12" s="47"/>
      <c r="P12" s="47"/>
      <c r="Q12" s="47"/>
      <c r="R12" s="48"/>
      <c r="S12" s="47"/>
    </row>
    <row r="13" spans="2:21" ht="18.75" x14ac:dyDescent="0.3">
      <c r="B13" s="1"/>
      <c r="C13" s="18" t="s">
        <v>80</v>
      </c>
      <c r="D13" s="18"/>
      <c r="E13" s="19" t="s">
        <v>1</v>
      </c>
      <c r="F13" s="60">
        <v>1</v>
      </c>
      <c r="G13" s="71" t="s">
        <v>20</v>
      </c>
      <c r="H13" s="71">
        <v>95</v>
      </c>
      <c r="I13" s="72" t="s">
        <v>64</v>
      </c>
      <c r="J13" s="71">
        <f>SUM(F13*H13)</f>
        <v>95</v>
      </c>
      <c r="K13" s="2"/>
      <c r="L13" s="40"/>
      <c r="M13" s="76"/>
      <c r="N13" s="76"/>
      <c r="O13" s="47"/>
      <c r="P13" s="47"/>
      <c r="Q13" s="47"/>
      <c r="R13" s="48"/>
      <c r="S13" s="47"/>
    </row>
    <row r="14" spans="2:21" ht="18.75" x14ac:dyDescent="0.3">
      <c r="B14" s="1"/>
      <c r="C14" s="18"/>
      <c r="D14" s="18"/>
      <c r="E14" s="19"/>
      <c r="F14" s="60"/>
      <c r="G14" s="71"/>
      <c r="H14" s="71"/>
      <c r="I14" s="72"/>
      <c r="J14" s="71"/>
      <c r="K14" s="2"/>
      <c r="L14" s="46"/>
      <c r="M14" s="47"/>
      <c r="N14" s="47"/>
      <c r="O14" s="47"/>
      <c r="P14" s="47"/>
      <c r="Q14" s="47"/>
      <c r="R14" s="48"/>
      <c r="S14" s="48"/>
    </row>
    <row r="15" spans="2:21" ht="18.75" x14ac:dyDescent="0.3">
      <c r="B15" s="1"/>
      <c r="C15" s="18"/>
      <c r="D15" s="18"/>
      <c r="E15" s="18"/>
      <c r="F15" s="18"/>
      <c r="G15" s="18"/>
      <c r="H15" s="18"/>
      <c r="I15" s="18"/>
      <c r="J15" s="18"/>
      <c r="K15" s="2"/>
      <c r="L15" s="46"/>
      <c r="M15" s="47"/>
      <c r="N15" s="47"/>
      <c r="O15" s="47"/>
      <c r="P15" s="47"/>
      <c r="Q15" s="47"/>
      <c r="R15" s="48"/>
      <c r="S15" s="48"/>
    </row>
    <row r="16" spans="2:21" ht="18.75" x14ac:dyDescent="0.3">
      <c r="B16" s="1"/>
      <c r="C16" s="18"/>
      <c r="D16" s="18"/>
      <c r="E16" s="19"/>
      <c r="F16" s="60"/>
      <c r="G16" s="71"/>
      <c r="H16" s="71"/>
      <c r="I16" s="72"/>
      <c r="J16" s="71"/>
      <c r="K16" s="2"/>
      <c r="L16" s="46"/>
      <c r="M16" s="47"/>
      <c r="N16" s="47"/>
      <c r="O16" s="47"/>
      <c r="P16" s="47"/>
      <c r="Q16" s="47"/>
      <c r="R16" s="48"/>
      <c r="S16" s="48"/>
    </row>
    <row r="17" spans="2:19" ht="18.75" x14ac:dyDescent="0.3">
      <c r="B17" s="1"/>
      <c r="C17" s="18" t="s">
        <v>15</v>
      </c>
      <c r="H17" s="30"/>
      <c r="I17" s="30"/>
      <c r="J17" s="37">
        <f>SUM(J5:J15)</f>
        <v>755</v>
      </c>
      <c r="K17" s="2"/>
      <c r="L17" s="1"/>
      <c r="M17" s="50"/>
      <c r="N17" s="47"/>
      <c r="O17" s="47"/>
      <c r="P17" s="48"/>
      <c r="Q17" s="47"/>
      <c r="R17" s="47"/>
      <c r="S17" s="48"/>
    </row>
    <row r="18" spans="2:19" x14ac:dyDescent="0.25">
      <c r="B18" s="7"/>
      <c r="C18" s="10"/>
      <c r="D18" s="10"/>
      <c r="E18" s="10"/>
      <c r="F18" s="10"/>
      <c r="G18" s="10"/>
      <c r="H18" s="10"/>
      <c r="I18" s="10"/>
      <c r="J18" s="39"/>
      <c r="K18" s="8"/>
      <c r="L18" s="1"/>
      <c r="M18" s="47"/>
      <c r="N18" s="47"/>
      <c r="O18" s="47"/>
      <c r="P18" s="77"/>
    </row>
  </sheetData>
  <mergeCells count="1">
    <mergeCell ref="C12:D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E865-3A7E-4114-AA0C-B266A2F47535}">
  <sheetPr>
    <tabColor theme="1" tint="0.14999847407452621"/>
  </sheetPr>
  <dimension ref="B1:U18"/>
  <sheetViews>
    <sheetView workbookViewId="0">
      <selection activeCell="H14" sqref="H14"/>
    </sheetView>
  </sheetViews>
  <sheetFormatPr defaultRowHeight="15" x14ac:dyDescent="0.25"/>
  <cols>
    <col min="1" max="1" width="3" customWidth="1"/>
    <col min="2" max="2" width="2.7109375" customWidth="1"/>
    <col min="4" max="4" width="19.7109375" customWidth="1"/>
    <col min="5" max="5" width="2.7109375" customWidth="1"/>
    <col min="6" max="6" width="16" customWidth="1"/>
    <col min="7" max="7" width="1.85546875" customWidth="1"/>
    <col min="8" max="8" width="11" customWidth="1"/>
    <col min="9" max="9" width="1.7109375" customWidth="1"/>
    <col min="10" max="10" width="11" customWidth="1"/>
    <col min="11" max="11" width="4.42578125" customWidth="1"/>
    <col min="12" max="12" width="10.5703125" customWidth="1"/>
    <col min="13" max="13" width="6" customWidth="1"/>
    <col min="14" max="14" width="2.42578125" customWidth="1"/>
    <col min="15" max="15" width="4.7109375" customWidth="1"/>
    <col min="16" max="16" width="5.7109375" customWidth="1"/>
    <col min="17" max="17" width="1.85546875" customWidth="1"/>
    <col min="18" max="18" width="6.140625" customWidth="1"/>
    <col min="19" max="19" width="6.7109375" customWidth="1"/>
  </cols>
  <sheetData>
    <row r="1" spans="2:21" ht="28.5" x14ac:dyDescent="0.45">
      <c r="B1" s="5"/>
      <c r="C1" s="12" t="s">
        <v>70</v>
      </c>
      <c r="D1" s="13"/>
      <c r="E1" s="13"/>
      <c r="F1" s="13"/>
      <c r="G1" s="13"/>
      <c r="H1" s="6"/>
      <c r="I1" s="6"/>
      <c r="J1" s="6"/>
      <c r="K1" s="14"/>
      <c r="L1" s="1"/>
    </row>
    <row r="2" spans="2:21" ht="28.5" x14ac:dyDescent="0.45">
      <c r="B2" s="1"/>
      <c r="C2" s="15" t="s">
        <v>60</v>
      </c>
      <c r="D2" s="16"/>
      <c r="E2" s="16"/>
      <c r="F2" s="16"/>
      <c r="G2" s="16"/>
      <c r="K2" s="2"/>
      <c r="L2" s="40"/>
      <c r="M2" s="41"/>
      <c r="N2" s="41"/>
    </row>
    <row r="3" spans="2:21" ht="18.75" x14ac:dyDescent="0.3">
      <c r="B3" s="1"/>
      <c r="C3" s="17" t="s">
        <v>14</v>
      </c>
      <c r="D3" s="17"/>
      <c r="E3" s="18"/>
      <c r="F3" s="18"/>
      <c r="G3" s="18"/>
      <c r="H3" s="18"/>
      <c r="I3" s="18"/>
      <c r="J3" s="18"/>
      <c r="K3" s="66"/>
      <c r="L3" s="46"/>
      <c r="M3" s="47"/>
      <c r="N3" s="47"/>
      <c r="O3" s="47"/>
      <c r="P3" s="47"/>
      <c r="Q3" s="47"/>
      <c r="R3" s="67"/>
      <c r="S3" s="47"/>
    </row>
    <row r="4" spans="2:21" ht="32.25" x14ac:dyDescent="0.3">
      <c r="B4" s="1"/>
      <c r="C4" s="18"/>
      <c r="D4" s="18"/>
      <c r="E4" s="19" t="s">
        <v>1</v>
      </c>
      <c r="F4" s="68" t="s">
        <v>12</v>
      </c>
      <c r="G4" s="68" t="s">
        <v>20</v>
      </c>
      <c r="H4" s="69" t="s">
        <v>61</v>
      </c>
      <c r="I4" s="70"/>
      <c r="J4" s="18" t="s">
        <v>62</v>
      </c>
      <c r="K4" s="9"/>
      <c r="L4" s="46"/>
      <c r="M4" s="47"/>
      <c r="N4" s="47"/>
      <c r="O4" s="47"/>
      <c r="P4" s="47"/>
      <c r="Q4" s="47"/>
      <c r="R4" s="48"/>
      <c r="S4" s="48"/>
    </row>
    <row r="5" spans="2:21" ht="18.75" x14ac:dyDescent="0.3">
      <c r="B5" s="1"/>
      <c r="C5" s="18" t="s">
        <v>81</v>
      </c>
      <c r="D5" s="18"/>
      <c r="E5" s="19" t="s">
        <v>1</v>
      </c>
      <c r="F5" s="60">
        <v>2</v>
      </c>
      <c r="G5" s="71" t="s">
        <v>20</v>
      </c>
      <c r="H5" s="71">
        <v>300</v>
      </c>
      <c r="I5" s="72" t="s">
        <v>64</v>
      </c>
      <c r="J5" s="71">
        <f>SUM(F5*H5)</f>
        <v>600</v>
      </c>
      <c r="K5" s="9"/>
      <c r="L5" s="46"/>
      <c r="M5" s="47"/>
      <c r="N5" s="47"/>
      <c r="O5" s="47"/>
      <c r="P5" s="47"/>
      <c r="Q5" s="47"/>
      <c r="R5" s="48"/>
      <c r="S5" s="48"/>
      <c r="U5" s="16"/>
    </row>
    <row r="6" spans="2:21" ht="18.75" x14ac:dyDescent="0.3">
      <c r="B6" s="1"/>
      <c r="C6" s="18"/>
      <c r="D6" s="18"/>
      <c r="E6" s="19"/>
      <c r="F6" s="60"/>
      <c r="G6" s="71"/>
      <c r="H6" s="71"/>
      <c r="I6" s="72"/>
      <c r="J6" s="71"/>
      <c r="K6" s="9"/>
      <c r="L6" s="46"/>
      <c r="M6" s="47"/>
      <c r="N6" s="47"/>
      <c r="O6" s="47"/>
      <c r="P6" s="47"/>
      <c r="Q6" s="47"/>
      <c r="R6" s="48"/>
      <c r="S6" s="48"/>
    </row>
    <row r="7" spans="2:21" ht="18.75" x14ac:dyDescent="0.3">
      <c r="B7" s="1"/>
      <c r="C7" s="23"/>
      <c r="D7" s="23"/>
      <c r="E7" s="19"/>
      <c r="F7" s="18"/>
      <c r="G7" s="18"/>
      <c r="H7" s="18"/>
      <c r="I7" s="18"/>
      <c r="J7" s="18"/>
      <c r="K7" s="9"/>
      <c r="L7" s="1"/>
      <c r="M7" s="47"/>
      <c r="N7" s="47"/>
      <c r="O7" s="47"/>
      <c r="P7" s="47"/>
      <c r="Q7" s="47"/>
      <c r="R7" s="48"/>
      <c r="S7" s="48"/>
    </row>
    <row r="8" spans="2:21" ht="32.25" x14ac:dyDescent="0.3">
      <c r="B8" s="1"/>
      <c r="C8" s="17" t="s">
        <v>66</v>
      </c>
      <c r="D8" s="17"/>
      <c r="E8" s="19"/>
      <c r="F8" s="68" t="s">
        <v>67</v>
      </c>
      <c r="G8" s="68" t="s">
        <v>20</v>
      </c>
      <c r="H8" s="69" t="s">
        <v>68</v>
      </c>
      <c r="I8" s="70"/>
      <c r="J8" s="18"/>
      <c r="K8" s="9"/>
      <c r="L8" s="46"/>
      <c r="M8" s="47"/>
      <c r="N8" s="47"/>
      <c r="O8" s="47"/>
      <c r="P8" s="47"/>
      <c r="Q8" s="47"/>
      <c r="R8" s="48"/>
      <c r="S8" s="48"/>
    </row>
    <row r="9" spans="2:21" ht="18.75" x14ac:dyDescent="0.3">
      <c r="B9" s="1"/>
      <c r="C9" s="18" t="s">
        <v>82</v>
      </c>
      <c r="D9" s="18"/>
      <c r="E9" s="19" t="s">
        <v>1</v>
      </c>
      <c r="F9" s="60">
        <v>1</v>
      </c>
      <c r="G9" s="71" t="s">
        <v>20</v>
      </c>
      <c r="H9" s="71">
        <v>60</v>
      </c>
      <c r="I9" s="72" t="s">
        <v>64</v>
      </c>
      <c r="J9" s="71">
        <f>SUM(F9*H9)</f>
        <v>60</v>
      </c>
      <c r="K9" s="2"/>
      <c r="L9" s="1"/>
      <c r="M9" s="47"/>
      <c r="N9" s="47"/>
      <c r="O9" s="47"/>
      <c r="P9" s="48"/>
      <c r="Q9" s="47"/>
      <c r="R9" s="48"/>
      <c r="S9" s="47"/>
    </row>
    <row r="10" spans="2:21" ht="18.75" x14ac:dyDescent="0.3">
      <c r="B10" s="1"/>
      <c r="C10" s="18"/>
      <c r="D10" s="18"/>
      <c r="E10" s="19"/>
      <c r="F10" s="60"/>
      <c r="G10" s="71"/>
      <c r="H10" s="71"/>
      <c r="I10" s="72"/>
      <c r="J10" s="71"/>
      <c r="K10" s="2"/>
      <c r="L10" s="1"/>
      <c r="M10" s="47"/>
      <c r="N10" s="47"/>
      <c r="O10" s="47"/>
      <c r="P10" s="47"/>
      <c r="Q10" s="47"/>
      <c r="R10" s="48"/>
      <c r="S10" s="47"/>
    </row>
    <row r="11" spans="2:21" ht="18.75" x14ac:dyDescent="0.3">
      <c r="B11" s="1"/>
      <c r="C11" s="18"/>
      <c r="H11" s="31"/>
      <c r="I11" s="31"/>
      <c r="J11" s="20"/>
      <c r="K11" s="2"/>
      <c r="L11" s="1"/>
      <c r="M11" s="47"/>
      <c r="N11" s="47"/>
      <c r="O11" s="47"/>
      <c r="P11" s="47"/>
      <c r="Q11" s="47"/>
      <c r="R11" s="48"/>
      <c r="S11" s="47"/>
    </row>
    <row r="12" spans="2:21" ht="33" x14ac:dyDescent="0.35">
      <c r="B12" s="1"/>
      <c r="C12" s="81" t="s">
        <v>69</v>
      </c>
      <c r="D12" s="82"/>
      <c r="E12" s="73"/>
      <c r="F12" s="68" t="s">
        <v>67</v>
      </c>
      <c r="G12" s="68" t="s">
        <v>20</v>
      </c>
      <c r="H12" s="69" t="s">
        <v>68</v>
      </c>
      <c r="I12" s="74"/>
      <c r="J12" s="75"/>
      <c r="K12" s="2"/>
      <c r="L12" s="1"/>
      <c r="M12" s="47"/>
      <c r="N12" s="47"/>
      <c r="O12" s="47"/>
      <c r="P12" s="47"/>
      <c r="Q12" s="47"/>
      <c r="R12" s="48"/>
      <c r="S12" s="47"/>
    </row>
    <row r="13" spans="2:21" ht="18.75" x14ac:dyDescent="0.3">
      <c r="B13" s="1"/>
      <c r="C13" s="18" t="s">
        <v>82</v>
      </c>
      <c r="D13" s="18"/>
      <c r="E13" s="19" t="s">
        <v>1</v>
      </c>
      <c r="F13" s="60">
        <v>1</v>
      </c>
      <c r="G13" s="71" t="s">
        <v>20</v>
      </c>
      <c r="H13" s="71">
        <v>86</v>
      </c>
      <c r="I13" s="72" t="s">
        <v>64</v>
      </c>
      <c r="J13" s="71">
        <f>SUM(F13*H13)</f>
        <v>86</v>
      </c>
      <c r="K13" s="2"/>
      <c r="L13" s="40"/>
      <c r="M13" s="76"/>
      <c r="N13" s="76"/>
      <c r="O13" s="47"/>
      <c r="P13" s="47"/>
      <c r="Q13" s="47"/>
      <c r="R13" s="48"/>
      <c r="S13" s="47"/>
    </row>
    <row r="14" spans="2:21" ht="18.75" x14ac:dyDescent="0.3">
      <c r="B14" s="1"/>
      <c r="C14" s="18"/>
      <c r="D14" s="18"/>
      <c r="E14" s="19"/>
      <c r="F14" s="60"/>
      <c r="G14" s="71"/>
      <c r="H14" s="71"/>
      <c r="I14" s="72"/>
      <c r="J14" s="71"/>
      <c r="K14" s="2"/>
      <c r="L14" s="46"/>
      <c r="M14" s="47"/>
      <c r="N14" s="47"/>
      <c r="O14" s="47"/>
      <c r="P14" s="47"/>
      <c r="Q14" s="47"/>
      <c r="R14" s="48"/>
      <c r="S14" s="48"/>
    </row>
    <row r="15" spans="2:21" ht="18.75" x14ac:dyDescent="0.3">
      <c r="B15" s="1"/>
      <c r="C15" s="18"/>
      <c r="D15" s="18"/>
      <c r="E15" s="18"/>
      <c r="F15" s="18"/>
      <c r="G15" s="18"/>
      <c r="H15" s="18"/>
      <c r="I15" s="18"/>
      <c r="J15" s="18"/>
      <c r="K15" s="2"/>
      <c r="L15" s="46"/>
      <c r="M15" s="47"/>
      <c r="N15" s="47"/>
      <c r="O15" s="47"/>
      <c r="P15" s="47"/>
      <c r="Q15" s="47"/>
      <c r="R15" s="48"/>
      <c r="S15" s="48"/>
    </row>
    <row r="16" spans="2:21" ht="18.75" x14ac:dyDescent="0.3">
      <c r="B16" s="1"/>
      <c r="C16" s="18"/>
      <c r="D16" s="18"/>
      <c r="E16" s="19"/>
      <c r="F16" s="60"/>
      <c r="G16" s="71"/>
      <c r="H16" s="71"/>
      <c r="I16" s="72"/>
      <c r="J16" s="71"/>
      <c r="K16" s="2"/>
      <c r="L16" s="46"/>
      <c r="M16" s="47"/>
      <c r="N16" s="47"/>
      <c r="O16" s="47"/>
      <c r="P16" s="47"/>
      <c r="Q16" s="47"/>
      <c r="R16" s="48"/>
      <c r="S16" s="48"/>
    </row>
    <row r="17" spans="2:19" ht="18.75" x14ac:dyDescent="0.3">
      <c r="B17" s="1"/>
      <c r="C17" s="18" t="s">
        <v>15</v>
      </c>
      <c r="H17" s="30"/>
      <c r="I17" s="30"/>
      <c r="J17" s="37">
        <f>SUM(J5:J15)</f>
        <v>746</v>
      </c>
      <c r="K17" s="2"/>
      <c r="L17" s="1"/>
      <c r="M17" s="50"/>
      <c r="N17" s="47"/>
      <c r="O17" s="47"/>
      <c r="P17" s="48"/>
      <c r="Q17" s="47"/>
      <c r="R17" s="47"/>
      <c r="S17" s="48"/>
    </row>
    <row r="18" spans="2:19" x14ac:dyDescent="0.25">
      <c r="B18" s="7"/>
      <c r="C18" s="10"/>
      <c r="D18" s="10"/>
      <c r="E18" s="10"/>
      <c r="F18" s="10"/>
      <c r="G18" s="10"/>
      <c r="H18" s="10"/>
      <c r="I18" s="10"/>
      <c r="J18" s="39"/>
      <c r="K18" s="8"/>
      <c r="L18" s="1"/>
      <c r="M18" s="47"/>
      <c r="N18" s="47"/>
      <c r="O18" s="47"/>
      <c r="P18" s="77"/>
    </row>
  </sheetData>
  <mergeCells count="1">
    <mergeCell ref="C12:D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A6FC8-9843-490C-BDE5-EC72249F3549}">
  <sheetPr>
    <tabColor theme="1" tint="0.14999847407452621"/>
  </sheetPr>
  <dimension ref="B1:U18"/>
  <sheetViews>
    <sheetView workbookViewId="0">
      <selection activeCell="F16" sqref="F16"/>
    </sheetView>
  </sheetViews>
  <sheetFormatPr defaultRowHeight="15" x14ac:dyDescent="0.25"/>
  <cols>
    <col min="1" max="1" width="3" customWidth="1"/>
    <col min="2" max="2" width="2.7109375" customWidth="1"/>
    <col min="4" max="4" width="19.7109375" customWidth="1"/>
    <col min="5" max="5" width="2.7109375" customWidth="1"/>
    <col min="6" max="6" width="16" customWidth="1"/>
    <col min="7" max="7" width="1.85546875" customWidth="1"/>
    <col min="8" max="8" width="11" customWidth="1"/>
    <col min="9" max="9" width="1.7109375" customWidth="1"/>
    <col min="10" max="10" width="11" customWidth="1"/>
    <col min="11" max="11" width="4.42578125" customWidth="1"/>
    <col min="12" max="12" width="10.5703125" customWidth="1"/>
    <col min="13" max="13" width="6" customWidth="1"/>
    <col min="14" max="14" width="2.42578125" customWidth="1"/>
    <col min="15" max="15" width="4.7109375" customWidth="1"/>
    <col min="16" max="16" width="5.7109375" customWidth="1"/>
    <col min="17" max="17" width="1.85546875" customWidth="1"/>
    <col min="18" max="18" width="6.140625" customWidth="1"/>
    <col min="19" max="19" width="6.7109375" customWidth="1"/>
  </cols>
  <sheetData>
    <row r="1" spans="2:21" ht="28.5" x14ac:dyDescent="0.45">
      <c r="B1" s="5"/>
      <c r="C1" s="12" t="s">
        <v>70</v>
      </c>
      <c r="D1" s="13"/>
      <c r="E1" s="13"/>
      <c r="F1" s="13"/>
      <c r="G1" s="13"/>
      <c r="H1" s="6"/>
      <c r="I1" s="6"/>
      <c r="J1" s="6"/>
      <c r="K1" s="14"/>
      <c r="L1" s="1"/>
    </row>
    <row r="2" spans="2:21" ht="28.5" x14ac:dyDescent="0.45">
      <c r="B2" s="1"/>
      <c r="C2" s="15" t="s">
        <v>60</v>
      </c>
      <c r="D2" s="16"/>
      <c r="E2" s="16"/>
      <c r="F2" s="16"/>
      <c r="G2" s="16"/>
      <c r="K2" s="2"/>
      <c r="L2" s="40"/>
      <c r="M2" s="41"/>
      <c r="N2" s="41"/>
    </row>
    <row r="3" spans="2:21" ht="18.75" x14ac:dyDescent="0.3">
      <c r="B3" s="1"/>
      <c r="C3" s="17" t="s">
        <v>14</v>
      </c>
      <c r="D3" s="17"/>
      <c r="E3" s="18"/>
      <c r="F3" s="18"/>
      <c r="G3" s="18"/>
      <c r="H3" s="18"/>
      <c r="I3" s="18"/>
      <c r="J3" s="18"/>
      <c r="K3" s="66"/>
      <c r="L3" s="46"/>
      <c r="M3" s="47"/>
      <c r="N3" s="47"/>
      <c r="O3" s="47"/>
      <c r="P3" s="47"/>
      <c r="Q3" s="47"/>
      <c r="R3" s="67"/>
      <c r="S3" s="47"/>
    </row>
    <row r="4" spans="2:21" ht="32.25" x14ac:dyDescent="0.3">
      <c r="B4" s="1"/>
      <c r="C4" s="18"/>
      <c r="D4" s="18"/>
      <c r="E4" s="19" t="s">
        <v>1</v>
      </c>
      <c r="F4" s="68" t="s">
        <v>12</v>
      </c>
      <c r="G4" s="68" t="s">
        <v>20</v>
      </c>
      <c r="H4" s="69" t="s">
        <v>61</v>
      </c>
      <c r="I4" s="70"/>
      <c r="J4" s="18" t="s">
        <v>62</v>
      </c>
      <c r="K4" s="9"/>
      <c r="L4" s="46"/>
      <c r="M4" s="47"/>
      <c r="N4" s="47"/>
      <c r="O4" s="47"/>
      <c r="P4" s="47"/>
      <c r="Q4" s="47"/>
      <c r="R4" s="48"/>
      <c r="S4" s="48"/>
    </row>
    <row r="5" spans="2:21" ht="18.75" x14ac:dyDescent="0.3">
      <c r="B5" s="1"/>
      <c r="C5" s="18" t="s">
        <v>83</v>
      </c>
      <c r="D5" s="18"/>
      <c r="E5" s="19" t="s">
        <v>1</v>
      </c>
      <c r="F5" s="60">
        <v>2</v>
      </c>
      <c r="G5" s="71" t="s">
        <v>20</v>
      </c>
      <c r="H5" s="71">
        <v>300</v>
      </c>
      <c r="I5" s="72" t="s">
        <v>64</v>
      </c>
      <c r="J5" s="71">
        <f>SUM(F5*H5)</f>
        <v>600</v>
      </c>
      <c r="K5" s="9"/>
      <c r="L5" s="46"/>
      <c r="M5" s="47"/>
      <c r="N5" s="47"/>
      <c r="O5" s="47"/>
      <c r="P5" s="47"/>
      <c r="Q5" s="47"/>
      <c r="R5" s="48"/>
      <c r="S5" s="48"/>
      <c r="U5" s="16"/>
    </row>
    <row r="6" spans="2:21" ht="18.75" x14ac:dyDescent="0.3">
      <c r="B6" s="1"/>
      <c r="C6" s="18"/>
      <c r="D6" s="18"/>
      <c r="E6" s="19"/>
      <c r="F6" s="60"/>
      <c r="G6" s="71"/>
      <c r="H6" s="71"/>
      <c r="I6" s="72"/>
      <c r="J6" s="71"/>
      <c r="K6" s="9"/>
      <c r="L6" s="46"/>
      <c r="M6" s="47"/>
      <c r="N6" s="47"/>
      <c r="O6" s="47"/>
      <c r="P6" s="47"/>
      <c r="Q6" s="47"/>
      <c r="R6" s="48"/>
      <c r="S6" s="48"/>
    </row>
    <row r="7" spans="2:21" ht="18.75" x14ac:dyDescent="0.3">
      <c r="B7" s="1"/>
      <c r="C7" s="23"/>
      <c r="D7" s="23"/>
      <c r="E7" s="19"/>
      <c r="F7" s="18"/>
      <c r="G7" s="18"/>
      <c r="H7" s="18"/>
      <c r="I7" s="18"/>
      <c r="J7" s="18"/>
      <c r="K7" s="9"/>
      <c r="L7" s="1"/>
      <c r="M7" s="47"/>
      <c r="N7" s="47"/>
      <c r="O7" s="47"/>
      <c r="P7" s="47"/>
      <c r="Q7" s="47"/>
      <c r="R7" s="48"/>
      <c r="S7" s="48"/>
    </row>
    <row r="8" spans="2:21" ht="32.25" x14ac:dyDescent="0.3">
      <c r="B8" s="1"/>
      <c r="C8" s="17" t="s">
        <v>66</v>
      </c>
      <c r="D8" s="17"/>
      <c r="E8" s="19"/>
      <c r="F8" s="68" t="s">
        <v>67</v>
      </c>
      <c r="G8" s="68" t="s">
        <v>20</v>
      </c>
      <c r="H8" s="69" t="s">
        <v>68</v>
      </c>
      <c r="I8" s="70"/>
      <c r="J8" s="18"/>
      <c r="K8" s="9"/>
      <c r="L8" s="46"/>
      <c r="M8" s="47"/>
      <c r="N8" s="47"/>
      <c r="O8" s="47"/>
      <c r="P8" s="47"/>
      <c r="Q8" s="47"/>
      <c r="R8" s="48"/>
      <c r="S8" s="48"/>
    </row>
    <row r="9" spans="2:21" ht="18.75" x14ac:dyDescent="0.3">
      <c r="B9" s="1"/>
      <c r="C9" s="18" t="str">
        <f>C5</f>
        <v>For Dec -19</v>
      </c>
      <c r="D9" s="18"/>
      <c r="E9" s="19" t="s">
        <v>1</v>
      </c>
      <c r="F9" s="60">
        <v>1</v>
      </c>
      <c r="G9" s="71" t="s">
        <v>20</v>
      </c>
      <c r="H9" s="71">
        <v>60</v>
      </c>
      <c r="I9" s="72" t="s">
        <v>64</v>
      </c>
      <c r="J9" s="71">
        <f>SUM(F9*H9)</f>
        <v>60</v>
      </c>
      <c r="K9" s="2"/>
      <c r="L9" s="1"/>
      <c r="M9" s="47"/>
      <c r="N9" s="47"/>
      <c r="O9" s="47"/>
      <c r="P9" s="48"/>
      <c r="Q9" s="47"/>
      <c r="R9" s="48"/>
      <c r="S9" s="47"/>
    </row>
    <row r="10" spans="2:21" ht="18.75" x14ac:dyDescent="0.3">
      <c r="B10" s="1"/>
      <c r="C10" s="18"/>
      <c r="D10" s="18"/>
      <c r="E10" s="19"/>
      <c r="F10" s="60"/>
      <c r="G10" s="71"/>
      <c r="H10" s="71"/>
      <c r="I10" s="72"/>
      <c r="J10" s="71"/>
      <c r="K10" s="2"/>
      <c r="L10" s="1"/>
      <c r="M10" s="47"/>
      <c r="N10" s="47"/>
      <c r="O10" s="47"/>
      <c r="P10" s="47"/>
      <c r="Q10" s="47"/>
      <c r="R10" s="48"/>
      <c r="S10" s="47"/>
    </row>
    <row r="11" spans="2:21" ht="18.75" x14ac:dyDescent="0.3">
      <c r="B11" s="1"/>
      <c r="C11" s="18"/>
      <c r="H11" s="31"/>
      <c r="I11" s="31"/>
      <c r="J11" s="20"/>
      <c r="K11" s="2"/>
      <c r="L11" s="1"/>
      <c r="M11" s="47"/>
      <c r="N11" s="47"/>
      <c r="O11" s="47"/>
      <c r="P11" s="47"/>
      <c r="Q11" s="47"/>
      <c r="R11" s="48"/>
      <c r="S11" s="47"/>
    </row>
    <row r="12" spans="2:21" ht="33" x14ac:dyDescent="0.35">
      <c r="B12" s="1"/>
      <c r="C12" s="81" t="s">
        <v>69</v>
      </c>
      <c r="D12" s="82"/>
      <c r="E12" s="73"/>
      <c r="F12" s="68" t="s">
        <v>67</v>
      </c>
      <c r="G12" s="68" t="s">
        <v>20</v>
      </c>
      <c r="H12" s="69" t="s">
        <v>68</v>
      </c>
      <c r="I12" s="74"/>
      <c r="J12" s="75"/>
      <c r="K12" s="2"/>
      <c r="L12" s="1"/>
      <c r="M12" s="47"/>
      <c r="N12" s="47"/>
      <c r="O12" s="47"/>
      <c r="P12" s="47"/>
      <c r="Q12" s="47"/>
      <c r="R12" s="48"/>
      <c r="S12" s="47"/>
    </row>
    <row r="13" spans="2:21" ht="18.75" x14ac:dyDescent="0.3">
      <c r="B13" s="1"/>
      <c r="C13" s="18" t="str">
        <f>C5</f>
        <v>For Dec -19</v>
      </c>
      <c r="D13" s="18"/>
      <c r="E13" s="19" t="s">
        <v>1</v>
      </c>
      <c r="F13" s="60">
        <v>1</v>
      </c>
      <c r="G13" s="71" t="s">
        <v>20</v>
      </c>
      <c r="H13" s="71">
        <v>85</v>
      </c>
      <c r="I13" s="72" t="s">
        <v>64</v>
      </c>
      <c r="J13" s="71">
        <f>SUM(F13*H13)</f>
        <v>85</v>
      </c>
      <c r="K13" s="2"/>
      <c r="L13" s="40"/>
      <c r="M13" s="76"/>
      <c r="N13" s="76"/>
      <c r="O13" s="47"/>
      <c r="P13" s="47"/>
      <c r="Q13" s="47"/>
      <c r="R13" s="48"/>
      <c r="S13" s="47"/>
    </row>
    <row r="14" spans="2:21" ht="18.75" x14ac:dyDescent="0.3">
      <c r="B14" s="1"/>
      <c r="C14" s="18"/>
      <c r="D14" s="18"/>
      <c r="E14" s="19"/>
      <c r="F14" s="60"/>
      <c r="G14" s="71"/>
      <c r="H14" s="71"/>
      <c r="I14" s="72"/>
      <c r="J14" s="71"/>
      <c r="K14" s="2"/>
      <c r="L14" s="46"/>
      <c r="M14" s="47"/>
      <c r="N14" s="47"/>
      <c r="O14" s="47"/>
      <c r="P14" s="47"/>
      <c r="Q14" s="47"/>
      <c r="R14" s="48"/>
      <c r="S14" s="48"/>
    </row>
    <row r="15" spans="2:21" ht="18.75" x14ac:dyDescent="0.3">
      <c r="B15" s="1"/>
      <c r="C15" s="18"/>
      <c r="D15" s="18"/>
      <c r="E15" s="18"/>
      <c r="F15" s="18"/>
      <c r="G15" s="18"/>
      <c r="H15" s="18"/>
      <c r="I15" s="18"/>
      <c r="J15" s="18"/>
      <c r="K15" s="2"/>
      <c r="L15" s="46"/>
      <c r="M15" s="47"/>
      <c r="N15" s="47"/>
      <c r="O15" s="47"/>
      <c r="P15" s="47"/>
      <c r="Q15" s="47"/>
      <c r="R15" s="48"/>
      <c r="S15" s="48"/>
    </row>
    <row r="16" spans="2:21" ht="18.75" x14ac:dyDescent="0.3">
      <c r="B16" s="1"/>
      <c r="C16" s="18"/>
      <c r="D16" s="18"/>
      <c r="E16" s="19"/>
      <c r="F16" s="60"/>
      <c r="G16" s="71"/>
      <c r="H16" s="71"/>
      <c r="I16" s="72"/>
      <c r="J16" s="71"/>
      <c r="K16" s="2"/>
      <c r="L16" s="46"/>
      <c r="M16" s="47"/>
      <c r="N16" s="47"/>
      <c r="O16" s="47"/>
      <c r="P16" s="47"/>
      <c r="Q16" s="47"/>
      <c r="R16" s="48"/>
      <c r="S16" s="48"/>
    </row>
    <row r="17" spans="2:19" ht="18.75" x14ac:dyDescent="0.3">
      <c r="B17" s="1"/>
      <c r="C17" s="18" t="s">
        <v>15</v>
      </c>
      <c r="H17" s="30"/>
      <c r="I17" s="30"/>
      <c r="J17" s="37">
        <f>SUM(J5:J15)</f>
        <v>745</v>
      </c>
      <c r="K17" s="2"/>
      <c r="L17" s="1"/>
      <c r="M17" s="50"/>
      <c r="N17" s="47"/>
      <c r="O17" s="47"/>
      <c r="P17" s="48"/>
      <c r="Q17" s="47"/>
      <c r="R17" s="47"/>
      <c r="S17" s="48"/>
    </row>
    <row r="18" spans="2:19" x14ac:dyDescent="0.25">
      <c r="B18" s="7"/>
      <c r="C18" s="10"/>
      <c r="D18" s="10"/>
      <c r="E18" s="10"/>
      <c r="F18" s="10"/>
      <c r="G18" s="10"/>
      <c r="H18" s="10"/>
      <c r="I18" s="10"/>
      <c r="J18" s="39"/>
      <c r="K18" s="8"/>
      <c r="L18" s="1"/>
      <c r="M18" s="47"/>
      <c r="N18" s="47"/>
      <c r="O18" s="47"/>
      <c r="P18" s="77"/>
    </row>
  </sheetData>
  <mergeCells count="1">
    <mergeCell ref="C12:D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9854-493D-4402-B1D6-57F0DAC5B7D7}">
  <sheetPr>
    <tabColor theme="1" tint="0.14999847407452621"/>
  </sheetPr>
  <dimension ref="B1:U18"/>
  <sheetViews>
    <sheetView workbookViewId="0">
      <selection activeCell="F16" sqref="F16"/>
    </sheetView>
  </sheetViews>
  <sheetFormatPr defaultRowHeight="15" x14ac:dyDescent="0.25"/>
  <cols>
    <col min="1" max="1" width="3" customWidth="1"/>
    <col min="2" max="2" width="2.7109375" customWidth="1"/>
    <col min="4" max="4" width="19.7109375" customWidth="1"/>
    <col min="5" max="5" width="2.7109375" customWidth="1"/>
    <col min="6" max="6" width="16" customWidth="1"/>
    <col min="7" max="7" width="1.85546875" customWidth="1"/>
    <col min="8" max="8" width="11" customWidth="1"/>
    <col min="9" max="9" width="1.7109375" customWidth="1"/>
    <col min="10" max="10" width="11" customWidth="1"/>
    <col min="11" max="11" width="4.42578125" customWidth="1"/>
    <col min="12" max="12" width="10.5703125" customWidth="1"/>
    <col min="13" max="13" width="6" customWidth="1"/>
    <col min="14" max="14" width="2.42578125" customWidth="1"/>
    <col min="15" max="15" width="4.7109375" customWidth="1"/>
    <col min="16" max="16" width="5.7109375" customWidth="1"/>
    <col min="17" max="17" width="1.85546875" customWidth="1"/>
    <col min="18" max="18" width="6.140625" customWidth="1"/>
    <col min="19" max="19" width="6.7109375" customWidth="1"/>
  </cols>
  <sheetData>
    <row r="1" spans="2:21" ht="28.5" x14ac:dyDescent="0.45">
      <c r="B1" s="5"/>
      <c r="C1" s="12" t="s">
        <v>70</v>
      </c>
      <c r="D1" s="13"/>
      <c r="E1" s="13"/>
      <c r="F1" s="13"/>
      <c r="G1" s="13"/>
      <c r="H1" s="6"/>
      <c r="I1" s="6"/>
      <c r="J1" s="6"/>
      <c r="K1" s="14"/>
      <c r="L1" s="1"/>
    </row>
    <row r="2" spans="2:21" ht="28.5" x14ac:dyDescent="0.45">
      <c r="B2" s="1"/>
      <c r="C2" s="15" t="s">
        <v>60</v>
      </c>
      <c r="D2" s="16"/>
      <c r="E2" s="16"/>
      <c r="F2" s="16"/>
      <c r="G2" s="16"/>
      <c r="K2" s="2"/>
      <c r="L2" s="40"/>
      <c r="M2" s="41"/>
      <c r="N2" s="41"/>
    </row>
    <row r="3" spans="2:21" ht="18.75" x14ac:dyDescent="0.3">
      <c r="B3" s="1"/>
      <c r="C3" s="17" t="s">
        <v>14</v>
      </c>
      <c r="D3" s="17"/>
      <c r="E3" s="18"/>
      <c r="F3" s="18"/>
      <c r="G3" s="18"/>
      <c r="H3" s="18"/>
      <c r="I3" s="18"/>
      <c r="J3" s="18"/>
      <c r="K3" s="66"/>
      <c r="L3" s="46"/>
      <c r="M3" s="47"/>
      <c r="N3" s="47"/>
      <c r="O3" s="47"/>
      <c r="P3" s="47"/>
      <c r="Q3" s="47"/>
      <c r="R3" s="67"/>
      <c r="S3" s="47"/>
    </row>
    <row r="4" spans="2:21" ht="32.25" x14ac:dyDescent="0.3">
      <c r="B4" s="1"/>
      <c r="C4" s="18"/>
      <c r="D4" s="18"/>
      <c r="E4" s="19" t="s">
        <v>1</v>
      </c>
      <c r="F4" s="68" t="s">
        <v>12</v>
      </c>
      <c r="G4" s="68" t="s">
        <v>20</v>
      </c>
      <c r="H4" s="69" t="s">
        <v>61</v>
      </c>
      <c r="I4" s="70"/>
      <c r="J4" s="18" t="s">
        <v>62</v>
      </c>
      <c r="K4" s="9"/>
      <c r="L4" s="46"/>
      <c r="M4" s="47"/>
      <c r="N4" s="47"/>
      <c r="O4" s="47"/>
      <c r="P4" s="47"/>
      <c r="Q4" s="47"/>
      <c r="R4" s="48"/>
      <c r="S4" s="48"/>
    </row>
    <row r="5" spans="2:21" ht="18.75" x14ac:dyDescent="0.3">
      <c r="B5" s="1"/>
      <c r="C5" s="18" t="s">
        <v>84</v>
      </c>
      <c r="D5" s="18"/>
      <c r="E5" s="19" t="s">
        <v>1</v>
      </c>
      <c r="F5" s="60">
        <v>2</v>
      </c>
      <c r="G5" s="71" t="s">
        <v>20</v>
      </c>
      <c r="H5" s="71">
        <v>300</v>
      </c>
      <c r="I5" s="72" t="s">
        <v>64</v>
      </c>
      <c r="J5" s="71">
        <f>SUM(F5*H5)</f>
        <v>600</v>
      </c>
      <c r="K5" s="9"/>
      <c r="L5" s="46"/>
      <c r="M5" s="47"/>
      <c r="N5" s="47"/>
      <c r="O5" s="47"/>
      <c r="P5" s="47"/>
      <c r="Q5" s="47"/>
      <c r="R5" s="48"/>
      <c r="S5" s="48"/>
      <c r="U5" s="16"/>
    </row>
    <row r="6" spans="2:21" ht="18.75" x14ac:dyDescent="0.3">
      <c r="B6" s="1"/>
      <c r="C6" s="18"/>
      <c r="D6" s="18"/>
      <c r="E6" s="19"/>
      <c r="F6" s="60"/>
      <c r="G6" s="71"/>
      <c r="H6" s="71"/>
      <c r="I6" s="72"/>
      <c r="J6" s="71"/>
      <c r="K6" s="9"/>
      <c r="L6" s="46"/>
      <c r="M6" s="47"/>
      <c r="N6" s="47"/>
      <c r="O6" s="47"/>
      <c r="P6" s="47"/>
      <c r="Q6" s="47"/>
      <c r="R6" s="48"/>
      <c r="S6" s="48"/>
    </row>
    <row r="7" spans="2:21" ht="18.75" x14ac:dyDescent="0.3">
      <c r="B7" s="1"/>
      <c r="C7" s="23"/>
      <c r="D7" s="23"/>
      <c r="E7" s="19"/>
      <c r="F7" s="18"/>
      <c r="G7" s="18"/>
      <c r="H7" s="18"/>
      <c r="I7" s="18"/>
      <c r="J7" s="18"/>
      <c r="K7" s="9"/>
      <c r="L7" s="1"/>
      <c r="M7" s="47"/>
      <c r="N7" s="47"/>
      <c r="O7" s="47"/>
      <c r="P7" s="47"/>
      <c r="Q7" s="47"/>
      <c r="R7" s="48"/>
      <c r="S7" s="48"/>
    </row>
    <row r="8" spans="2:21" ht="32.25" x14ac:dyDescent="0.3">
      <c r="B8" s="1"/>
      <c r="C8" s="17" t="s">
        <v>66</v>
      </c>
      <c r="D8" s="17"/>
      <c r="E8" s="19"/>
      <c r="F8" s="68" t="s">
        <v>67</v>
      </c>
      <c r="G8" s="68" t="s">
        <v>20</v>
      </c>
      <c r="H8" s="69" t="s">
        <v>68</v>
      </c>
      <c r="I8" s="70"/>
      <c r="J8" s="18"/>
      <c r="K8" s="9"/>
      <c r="L8" s="46"/>
      <c r="M8" s="47"/>
      <c r="N8" s="47"/>
      <c r="O8" s="47"/>
      <c r="P8" s="47"/>
      <c r="Q8" s="47"/>
      <c r="R8" s="48"/>
      <c r="S8" s="48"/>
    </row>
    <row r="9" spans="2:21" ht="18.75" x14ac:dyDescent="0.3">
      <c r="B9" s="1"/>
      <c r="C9" s="18" t="str">
        <f>C5</f>
        <v>For Jan -2020</v>
      </c>
      <c r="D9" s="18"/>
      <c r="E9" s="19" t="s">
        <v>1</v>
      </c>
      <c r="F9" s="60">
        <v>1</v>
      </c>
      <c r="G9" s="71" t="s">
        <v>20</v>
      </c>
      <c r="H9" s="71">
        <v>60</v>
      </c>
      <c r="I9" s="72" t="s">
        <v>64</v>
      </c>
      <c r="J9" s="71">
        <f>SUM(F9*H9)</f>
        <v>60</v>
      </c>
      <c r="K9" s="2"/>
      <c r="L9" s="1"/>
      <c r="M9" s="47"/>
      <c r="N9" s="47"/>
      <c r="O9" s="47"/>
      <c r="P9" s="48"/>
      <c r="Q9" s="47"/>
      <c r="R9" s="48"/>
      <c r="S9" s="47"/>
    </row>
    <row r="10" spans="2:21" ht="18.75" x14ac:dyDescent="0.3">
      <c r="B10" s="1"/>
      <c r="C10" s="18"/>
      <c r="D10" s="18"/>
      <c r="E10" s="19"/>
      <c r="F10" s="60"/>
      <c r="G10" s="71"/>
      <c r="H10" s="71"/>
      <c r="I10" s="72"/>
      <c r="J10" s="71"/>
      <c r="K10" s="2"/>
      <c r="L10" s="1"/>
      <c r="M10" s="47"/>
      <c r="N10" s="47"/>
      <c r="O10" s="47"/>
      <c r="P10" s="47"/>
      <c r="Q10" s="47"/>
      <c r="R10" s="48"/>
      <c r="S10" s="47"/>
    </row>
    <row r="11" spans="2:21" ht="18.75" x14ac:dyDescent="0.3">
      <c r="B11" s="1"/>
      <c r="C11" s="18"/>
      <c r="H11" s="31"/>
      <c r="I11" s="31"/>
      <c r="J11" s="20"/>
      <c r="K11" s="2"/>
      <c r="L11" s="1"/>
      <c r="M11" s="47"/>
      <c r="N11" s="47"/>
      <c r="O11" s="47"/>
      <c r="P11" s="47"/>
      <c r="Q11" s="47"/>
      <c r="R11" s="48"/>
      <c r="S11" s="47"/>
    </row>
    <row r="12" spans="2:21" ht="33" x14ac:dyDescent="0.35">
      <c r="B12" s="1"/>
      <c r="C12" s="81" t="s">
        <v>69</v>
      </c>
      <c r="D12" s="82"/>
      <c r="E12" s="73"/>
      <c r="F12" s="68" t="s">
        <v>67</v>
      </c>
      <c r="G12" s="68" t="s">
        <v>20</v>
      </c>
      <c r="H12" s="69" t="s">
        <v>68</v>
      </c>
      <c r="I12" s="74"/>
      <c r="J12" s="75"/>
      <c r="K12" s="2"/>
      <c r="L12" s="1"/>
      <c r="M12" s="47"/>
      <c r="N12" s="47"/>
      <c r="O12" s="47"/>
      <c r="P12" s="47"/>
      <c r="Q12" s="47"/>
      <c r="R12" s="48"/>
      <c r="S12" s="47"/>
    </row>
    <row r="13" spans="2:21" ht="18.75" x14ac:dyDescent="0.3">
      <c r="B13" s="1"/>
      <c r="C13" s="18" t="str">
        <f>C5</f>
        <v>For Jan -2020</v>
      </c>
      <c r="D13" s="18"/>
      <c r="E13" s="19" t="s">
        <v>1</v>
      </c>
      <c r="F13" s="60">
        <v>1</v>
      </c>
      <c r="G13" s="71" t="s">
        <v>20</v>
      </c>
      <c r="H13" s="71">
        <v>85</v>
      </c>
      <c r="I13" s="72" t="s">
        <v>64</v>
      </c>
      <c r="J13" s="71">
        <f>SUM(F13*H13)</f>
        <v>85</v>
      </c>
      <c r="K13" s="2"/>
      <c r="L13" s="40"/>
      <c r="M13" s="76"/>
      <c r="N13" s="76"/>
      <c r="O13" s="47"/>
      <c r="P13" s="47"/>
      <c r="Q13" s="47"/>
      <c r="R13" s="48"/>
      <c r="S13" s="47"/>
    </row>
    <row r="14" spans="2:21" ht="18.75" x14ac:dyDescent="0.3">
      <c r="B14" s="1"/>
      <c r="C14" s="18"/>
      <c r="D14" s="18"/>
      <c r="E14" s="19"/>
      <c r="F14" s="60"/>
      <c r="G14" s="71"/>
      <c r="H14" s="71"/>
      <c r="I14" s="72"/>
      <c r="J14" s="71"/>
      <c r="K14" s="2"/>
      <c r="L14" s="46"/>
      <c r="M14" s="47"/>
      <c r="N14" s="47"/>
      <c r="O14" s="47"/>
      <c r="P14" s="47"/>
      <c r="Q14" s="47"/>
      <c r="R14" s="48"/>
      <c r="S14" s="48"/>
    </row>
    <row r="15" spans="2:21" ht="18.75" x14ac:dyDescent="0.3">
      <c r="B15" s="1"/>
      <c r="C15" s="18"/>
      <c r="D15" s="18"/>
      <c r="E15" s="18"/>
      <c r="F15" s="18"/>
      <c r="G15" s="18"/>
      <c r="H15" s="18"/>
      <c r="I15" s="18"/>
      <c r="J15" s="18"/>
      <c r="K15" s="2"/>
      <c r="L15" s="46"/>
      <c r="M15" s="47"/>
      <c r="N15" s="47"/>
      <c r="O15" s="47"/>
      <c r="P15" s="47"/>
      <c r="Q15" s="47"/>
      <c r="R15" s="48"/>
      <c r="S15" s="48"/>
    </row>
    <row r="16" spans="2:21" ht="18.75" x14ac:dyDescent="0.3">
      <c r="B16" s="1"/>
      <c r="C16" s="18"/>
      <c r="D16" s="18"/>
      <c r="E16" s="19"/>
      <c r="F16" s="60"/>
      <c r="G16" s="71"/>
      <c r="H16" s="71"/>
      <c r="I16" s="72"/>
      <c r="J16" s="71"/>
      <c r="K16" s="2"/>
      <c r="L16" s="46"/>
      <c r="M16" s="47"/>
      <c r="N16" s="47"/>
      <c r="O16" s="47"/>
      <c r="P16" s="47"/>
      <c r="Q16" s="47"/>
      <c r="R16" s="48"/>
      <c r="S16" s="48"/>
    </row>
    <row r="17" spans="2:19" ht="18.75" x14ac:dyDescent="0.3">
      <c r="B17" s="1"/>
      <c r="C17" s="18" t="s">
        <v>15</v>
      </c>
      <c r="H17" s="30"/>
      <c r="I17" s="30"/>
      <c r="J17" s="37">
        <f>SUM(J5:J15)</f>
        <v>745</v>
      </c>
      <c r="K17" s="2"/>
      <c r="L17" s="1"/>
      <c r="M17" s="50"/>
      <c r="N17" s="47"/>
      <c r="O17" s="47"/>
      <c r="P17" s="48"/>
      <c r="Q17" s="47"/>
      <c r="R17" s="47"/>
      <c r="S17" s="48"/>
    </row>
    <row r="18" spans="2:19" x14ac:dyDescent="0.25">
      <c r="B18" s="7"/>
      <c r="C18" s="10"/>
      <c r="D18" s="10"/>
      <c r="E18" s="10"/>
      <c r="F18" s="10"/>
      <c r="G18" s="10"/>
      <c r="H18" s="10"/>
      <c r="I18" s="10"/>
      <c r="J18" s="39"/>
      <c r="K18" s="8"/>
      <c r="L18" s="1"/>
      <c r="M18" s="47"/>
      <c r="N18" s="47"/>
      <c r="O18" s="47"/>
      <c r="P18" s="77"/>
    </row>
  </sheetData>
  <mergeCells count="1">
    <mergeCell ref="C12:D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C427-56A1-4A75-8835-F0E92FA238DB}">
  <sheetPr>
    <tabColor theme="1" tint="0.14999847407452621"/>
  </sheetPr>
  <dimension ref="B1:U19"/>
  <sheetViews>
    <sheetView workbookViewId="0">
      <selection activeCell="H16" sqref="H16"/>
    </sheetView>
  </sheetViews>
  <sheetFormatPr defaultRowHeight="15" x14ac:dyDescent="0.25"/>
  <cols>
    <col min="1" max="1" width="3" customWidth="1"/>
    <col min="2" max="2" width="2.7109375" customWidth="1"/>
    <col min="4" max="4" width="19.7109375" customWidth="1"/>
    <col min="5" max="5" width="2.7109375" customWidth="1"/>
    <col min="6" max="6" width="16" customWidth="1"/>
    <col min="7" max="7" width="1.85546875" customWidth="1"/>
    <col min="8" max="8" width="11" customWidth="1"/>
    <col min="9" max="9" width="1.7109375" customWidth="1"/>
    <col min="10" max="10" width="11" customWidth="1"/>
    <col min="11" max="11" width="4.42578125" customWidth="1"/>
    <col min="12" max="12" width="10.5703125" customWidth="1"/>
    <col min="13" max="13" width="6" customWidth="1"/>
    <col min="14" max="14" width="2.42578125" customWidth="1"/>
    <col min="15" max="15" width="4.7109375" customWidth="1"/>
    <col min="16" max="16" width="5.7109375" customWidth="1"/>
    <col min="17" max="17" width="1.85546875" customWidth="1"/>
    <col min="18" max="18" width="6.140625" customWidth="1"/>
    <col min="19" max="19" width="6.7109375" customWidth="1"/>
  </cols>
  <sheetData>
    <row r="1" spans="2:21" ht="28.5" x14ac:dyDescent="0.45">
      <c r="B1" s="5"/>
      <c r="C1" s="12" t="s">
        <v>70</v>
      </c>
      <c r="D1" s="13"/>
      <c r="E1" s="13"/>
      <c r="F1" s="13"/>
      <c r="G1" s="13"/>
      <c r="H1" s="6"/>
      <c r="I1" s="6"/>
      <c r="J1" s="6"/>
      <c r="K1" s="14"/>
      <c r="L1" s="1"/>
    </row>
    <row r="2" spans="2:21" ht="28.5" x14ac:dyDescent="0.45">
      <c r="B2" s="1"/>
      <c r="C2" s="15" t="s">
        <v>60</v>
      </c>
      <c r="D2" s="16"/>
      <c r="E2" s="16"/>
      <c r="F2" s="16"/>
      <c r="G2" s="16"/>
      <c r="K2" s="2"/>
      <c r="L2" s="40"/>
      <c r="M2" s="41"/>
      <c r="N2" s="41"/>
    </row>
    <row r="3" spans="2:21" ht="18.75" x14ac:dyDescent="0.3">
      <c r="B3" s="1"/>
      <c r="C3" s="17" t="s">
        <v>14</v>
      </c>
      <c r="D3" s="17"/>
      <c r="E3" s="18"/>
      <c r="F3" s="18"/>
      <c r="G3" s="18"/>
      <c r="H3" s="18"/>
      <c r="I3" s="18"/>
      <c r="J3" s="18"/>
      <c r="K3" s="66"/>
      <c r="L3" s="46"/>
      <c r="M3" s="47"/>
      <c r="N3" s="47"/>
      <c r="O3" s="47"/>
      <c r="P3" s="47"/>
      <c r="Q3" s="47"/>
      <c r="R3" s="67"/>
      <c r="S3" s="47"/>
    </row>
    <row r="4" spans="2:21" ht="32.25" x14ac:dyDescent="0.3">
      <c r="B4" s="1"/>
      <c r="C4" s="18"/>
      <c r="D4" s="18"/>
      <c r="E4" s="19" t="s">
        <v>1</v>
      </c>
      <c r="F4" s="68" t="s">
        <v>12</v>
      </c>
      <c r="G4" s="68" t="s">
        <v>20</v>
      </c>
      <c r="H4" s="69" t="s">
        <v>61</v>
      </c>
      <c r="I4" s="70"/>
      <c r="J4" s="18" t="s">
        <v>62</v>
      </c>
      <c r="K4" s="9"/>
      <c r="L4" s="46"/>
      <c r="M4" s="47"/>
      <c r="N4" s="47"/>
      <c r="O4" s="47"/>
      <c r="P4" s="47"/>
      <c r="Q4" s="47"/>
      <c r="R4" s="48"/>
      <c r="S4" s="48"/>
    </row>
    <row r="5" spans="2:21" ht="18.75" x14ac:dyDescent="0.3">
      <c r="B5" s="1"/>
      <c r="C5" s="18" t="s">
        <v>85</v>
      </c>
      <c r="D5" s="18"/>
      <c r="E5" s="19" t="s">
        <v>1</v>
      </c>
      <c r="F5" s="60">
        <v>2</v>
      </c>
      <c r="G5" s="71" t="s">
        <v>20</v>
      </c>
      <c r="H5" s="71">
        <v>300</v>
      </c>
      <c r="I5" s="72" t="s">
        <v>64</v>
      </c>
      <c r="J5" s="71">
        <f>SUM(F5*H5)</f>
        <v>600</v>
      </c>
      <c r="K5" s="9"/>
      <c r="L5" s="46"/>
      <c r="M5" s="47"/>
      <c r="N5" s="47"/>
      <c r="O5" s="47"/>
      <c r="P5" s="47"/>
      <c r="Q5" s="47"/>
      <c r="R5" s="48"/>
      <c r="S5" s="48"/>
      <c r="U5" s="16"/>
    </row>
    <row r="6" spans="2:21" ht="18.75" x14ac:dyDescent="0.3">
      <c r="B6" s="1"/>
      <c r="C6" s="18"/>
      <c r="D6" s="18"/>
      <c r="E6" s="19"/>
      <c r="F6" s="60"/>
      <c r="G6" s="71"/>
      <c r="H6" s="71"/>
      <c r="I6" s="72"/>
      <c r="J6" s="71"/>
      <c r="K6" s="9"/>
      <c r="L6" s="46"/>
      <c r="M6" s="47"/>
      <c r="N6" s="47"/>
      <c r="O6" s="47"/>
      <c r="P6" s="47"/>
      <c r="Q6" s="47"/>
      <c r="R6" s="48"/>
      <c r="S6" s="48"/>
    </row>
    <row r="7" spans="2:21" ht="32.25" x14ac:dyDescent="0.3">
      <c r="B7" s="1"/>
      <c r="C7" s="17" t="s">
        <v>66</v>
      </c>
      <c r="D7" s="17"/>
      <c r="E7" s="19"/>
      <c r="F7" s="68" t="s">
        <v>67</v>
      </c>
      <c r="G7" s="68" t="s">
        <v>20</v>
      </c>
      <c r="H7" s="69" t="s">
        <v>68</v>
      </c>
      <c r="I7" s="70"/>
      <c r="J7" s="18"/>
      <c r="K7" s="9"/>
      <c r="L7" s="46"/>
      <c r="M7" s="47"/>
      <c r="N7" s="47"/>
      <c r="O7" s="47"/>
      <c r="P7" s="47"/>
      <c r="Q7" s="47"/>
      <c r="R7" s="48"/>
      <c r="S7" s="48"/>
    </row>
    <row r="8" spans="2:21" ht="18.75" x14ac:dyDescent="0.3">
      <c r="B8" s="1"/>
      <c r="C8" s="18" t="str">
        <f>C5</f>
        <v>For Feb -2020</v>
      </c>
      <c r="D8" s="18"/>
      <c r="E8" s="19" t="s">
        <v>1</v>
      </c>
      <c r="F8" s="60">
        <v>1</v>
      </c>
      <c r="G8" s="71" t="s">
        <v>20</v>
      </c>
      <c r="H8" s="71">
        <v>60</v>
      </c>
      <c r="I8" s="72" t="s">
        <v>64</v>
      </c>
      <c r="J8" s="71">
        <f>SUM(F8*H8)</f>
        <v>60</v>
      </c>
      <c r="K8" s="2"/>
      <c r="L8" s="1"/>
      <c r="M8" s="47"/>
      <c r="N8" s="47"/>
      <c r="O8" s="47"/>
      <c r="P8" s="48"/>
      <c r="Q8" s="47"/>
      <c r="R8" s="48"/>
      <c r="S8" s="47"/>
    </row>
    <row r="9" spans="2:21" ht="18.75" x14ac:dyDescent="0.3">
      <c r="B9" s="1"/>
      <c r="C9" s="18"/>
      <c r="D9" s="18"/>
      <c r="E9" s="19"/>
      <c r="F9" s="60"/>
      <c r="G9" s="71"/>
      <c r="H9" s="71"/>
      <c r="I9" s="72"/>
      <c r="J9" s="71"/>
      <c r="K9" s="2"/>
      <c r="L9" s="1"/>
      <c r="M9" s="47"/>
      <c r="N9" s="47"/>
      <c r="O9" s="47"/>
      <c r="P9" s="47"/>
      <c r="Q9" s="47"/>
      <c r="R9" s="48"/>
      <c r="S9" s="47"/>
    </row>
    <row r="10" spans="2:21" ht="18.75" x14ac:dyDescent="0.3">
      <c r="B10" s="1"/>
      <c r="C10" s="18"/>
      <c r="H10" s="31"/>
      <c r="I10" s="31"/>
      <c r="J10" s="20"/>
      <c r="K10" s="2"/>
      <c r="L10" s="1"/>
      <c r="M10" s="47"/>
      <c r="N10" s="47"/>
      <c r="O10" s="47"/>
      <c r="P10" s="47"/>
      <c r="Q10" s="47"/>
      <c r="R10" s="48"/>
      <c r="S10" s="47"/>
    </row>
    <row r="11" spans="2:21" ht="33" x14ac:dyDescent="0.35">
      <c r="B11" s="1"/>
      <c r="C11" s="81" t="s">
        <v>69</v>
      </c>
      <c r="D11" s="82"/>
      <c r="E11" s="73"/>
      <c r="F11" s="68" t="s">
        <v>67</v>
      </c>
      <c r="G11" s="68" t="s">
        <v>20</v>
      </c>
      <c r="H11" s="69" t="s">
        <v>68</v>
      </c>
      <c r="I11" s="74"/>
      <c r="J11" s="75"/>
      <c r="K11" s="2"/>
      <c r="L11" s="1"/>
      <c r="M11" s="47"/>
      <c r="N11" s="47"/>
      <c r="O11" s="47"/>
      <c r="P11" s="47"/>
      <c r="Q11" s="47"/>
      <c r="R11" s="48"/>
      <c r="S11" s="47"/>
    </row>
    <row r="12" spans="2:21" ht="18.75" x14ac:dyDescent="0.3">
      <c r="B12" s="1"/>
      <c r="C12" s="18" t="str">
        <f>C5</f>
        <v>For Feb -2020</v>
      </c>
      <c r="D12" s="18"/>
      <c r="E12" s="19" t="s">
        <v>1</v>
      </c>
      <c r="F12" s="60">
        <v>1</v>
      </c>
      <c r="G12" s="71" t="s">
        <v>20</v>
      </c>
      <c r="H12" s="71">
        <v>85</v>
      </c>
      <c r="I12" s="72" t="s">
        <v>64</v>
      </c>
      <c r="J12" s="71">
        <f>SUM(F12*H12)</f>
        <v>85</v>
      </c>
      <c r="K12" s="2"/>
      <c r="L12" s="40"/>
      <c r="M12" s="76"/>
      <c r="N12" s="76"/>
      <c r="O12" s="47"/>
      <c r="P12" s="47"/>
      <c r="Q12" s="47"/>
      <c r="R12" s="48"/>
      <c r="S12" s="47"/>
    </row>
    <row r="13" spans="2:21" ht="18.75" x14ac:dyDescent="0.3">
      <c r="B13" s="1"/>
      <c r="C13" s="18"/>
      <c r="D13" s="18"/>
      <c r="E13" s="19"/>
      <c r="F13" s="60"/>
      <c r="G13" s="71"/>
      <c r="H13" s="71"/>
      <c r="I13" s="72"/>
      <c r="J13" s="71"/>
      <c r="K13" s="2"/>
      <c r="L13" s="46"/>
      <c r="M13" s="47"/>
      <c r="N13" s="47"/>
      <c r="O13" s="47"/>
      <c r="P13" s="47"/>
      <c r="Q13" s="47"/>
      <c r="R13" s="48"/>
      <c r="S13" s="48"/>
    </row>
    <row r="14" spans="2:21" ht="18.75" x14ac:dyDescent="0.3">
      <c r="B14" s="1"/>
      <c r="C14" s="17" t="s">
        <v>86</v>
      </c>
      <c r="D14" s="17"/>
      <c r="E14" s="19"/>
      <c r="F14" s="60">
        <v>1</v>
      </c>
      <c r="G14" s="71" t="s">
        <v>20</v>
      </c>
      <c r="H14" s="71">
        <v>700</v>
      </c>
      <c r="I14" s="72" t="s">
        <v>64</v>
      </c>
      <c r="J14" s="71">
        <f>SUM(F14*H14)</f>
        <v>700</v>
      </c>
      <c r="K14" s="2"/>
      <c r="L14" s="46"/>
      <c r="M14" s="47"/>
      <c r="N14" s="47"/>
      <c r="O14" s="47"/>
      <c r="P14" s="47"/>
      <c r="Q14" s="47"/>
      <c r="R14" s="48"/>
      <c r="S14" s="48"/>
    </row>
    <row r="15" spans="2:21" ht="18.75" x14ac:dyDescent="0.3">
      <c r="B15" s="1"/>
      <c r="C15" s="18"/>
      <c r="D15" s="18"/>
      <c r="E15" s="19"/>
      <c r="F15" s="60"/>
      <c r="G15" s="71"/>
      <c r="H15" s="71"/>
      <c r="I15" s="72"/>
      <c r="J15" s="71"/>
      <c r="K15" s="2"/>
      <c r="L15" s="46"/>
      <c r="M15" s="47"/>
      <c r="N15" s="47"/>
      <c r="O15" s="47"/>
      <c r="P15" s="47"/>
      <c r="Q15" s="47"/>
      <c r="R15" s="48"/>
      <c r="S15" s="48"/>
    </row>
    <row r="16" spans="2:21" ht="18.75" x14ac:dyDescent="0.3">
      <c r="B16" s="1"/>
      <c r="C16" s="18"/>
      <c r="D16" s="18"/>
      <c r="E16" s="18"/>
      <c r="F16" s="18"/>
      <c r="G16" s="18"/>
      <c r="H16" s="18"/>
      <c r="I16" s="18"/>
      <c r="J16" s="18"/>
      <c r="K16" s="2"/>
      <c r="L16" s="46"/>
      <c r="M16" s="47"/>
      <c r="N16" s="47"/>
      <c r="O16" s="47"/>
      <c r="P16" s="47"/>
      <c r="Q16" s="47"/>
      <c r="R16" s="48"/>
      <c r="S16" s="48"/>
    </row>
    <row r="17" spans="2:19" ht="18.75" x14ac:dyDescent="0.3">
      <c r="B17" s="1"/>
      <c r="C17" s="18"/>
      <c r="D17" s="18"/>
      <c r="E17" s="19"/>
      <c r="F17" s="60"/>
      <c r="G17" s="71"/>
      <c r="H17" s="71"/>
      <c r="I17" s="72"/>
      <c r="J17" s="71"/>
      <c r="K17" s="2"/>
      <c r="L17" s="46"/>
      <c r="M17" s="47"/>
      <c r="N17" s="47"/>
      <c r="O17" s="47"/>
      <c r="P17" s="47"/>
      <c r="Q17" s="47"/>
      <c r="R17" s="48"/>
      <c r="S17" s="48"/>
    </row>
    <row r="18" spans="2:19" ht="18.75" x14ac:dyDescent="0.3">
      <c r="B18" s="1"/>
      <c r="C18" s="18" t="s">
        <v>15</v>
      </c>
      <c r="H18" s="30"/>
      <c r="I18" s="30"/>
      <c r="J18" s="37">
        <f>SUM(J5:J16)</f>
        <v>1445</v>
      </c>
      <c r="K18" s="2"/>
      <c r="L18" s="1"/>
      <c r="M18" s="50"/>
      <c r="N18" s="47"/>
      <c r="O18" s="47"/>
      <c r="P18" s="48"/>
      <c r="Q18" s="47"/>
      <c r="R18" s="47"/>
      <c r="S18" s="48"/>
    </row>
    <row r="19" spans="2:19" x14ac:dyDescent="0.25">
      <c r="B19" s="7"/>
      <c r="C19" s="10"/>
      <c r="D19" s="10"/>
      <c r="E19" s="10"/>
      <c r="F19" s="10"/>
      <c r="G19" s="10"/>
      <c r="H19" s="10"/>
      <c r="I19" s="10"/>
      <c r="J19" s="39"/>
      <c r="K19" s="8"/>
      <c r="L19" s="1"/>
      <c r="M19" s="47"/>
      <c r="N19" s="47"/>
      <c r="O19" s="47"/>
      <c r="P19" s="77"/>
    </row>
  </sheetData>
  <mergeCells count="1">
    <mergeCell ref="C11:D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6373F-591C-4A99-A984-6FC9B83677D9}">
  <sheetPr>
    <tabColor theme="1" tint="0.14999847407452621"/>
  </sheetPr>
  <dimension ref="B1:U18"/>
  <sheetViews>
    <sheetView workbookViewId="0">
      <selection activeCell="C14" sqref="C14:D14"/>
    </sheetView>
  </sheetViews>
  <sheetFormatPr defaultRowHeight="15" x14ac:dyDescent="0.25"/>
  <cols>
    <col min="1" max="1" width="3" customWidth="1"/>
    <col min="2" max="2" width="2.7109375" customWidth="1"/>
    <col min="4" max="4" width="21.42578125" customWidth="1"/>
    <col min="5" max="5" width="2.7109375" customWidth="1"/>
    <col min="6" max="6" width="16" customWidth="1"/>
    <col min="7" max="7" width="1.85546875" customWidth="1"/>
    <col min="8" max="8" width="11" customWidth="1"/>
    <col min="9" max="9" width="1.7109375" customWidth="1"/>
    <col min="10" max="10" width="11" customWidth="1"/>
    <col min="11" max="11" width="4.42578125" customWidth="1"/>
    <col min="12" max="12" width="10.5703125" customWidth="1"/>
    <col min="13" max="13" width="6" customWidth="1"/>
    <col min="14" max="14" width="2.42578125" customWidth="1"/>
    <col min="15" max="15" width="4.7109375" customWidth="1"/>
    <col min="16" max="16" width="5.7109375" customWidth="1"/>
    <col min="17" max="17" width="1.85546875" customWidth="1"/>
    <col min="18" max="18" width="6.140625" customWidth="1"/>
    <col min="19" max="19" width="6.7109375" customWidth="1"/>
  </cols>
  <sheetData>
    <row r="1" spans="2:21" ht="28.5" x14ac:dyDescent="0.45">
      <c r="B1" s="5"/>
      <c r="C1" s="12" t="s">
        <v>70</v>
      </c>
      <c r="D1" s="13"/>
      <c r="E1" s="13"/>
      <c r="F1" s="13"/>
      <c r="G1" s="13"/>
      <c r="H1" s="6"/>
      <c r="I1" s="6"/>
      <c r="J1" s="6"/>
      <c r="K1" s="14"/>
      <c r="L1" s="1"/>
    </row>
    <row r="2" spans="2:21" ht="28.5" x14ac:dyDescent="0.45">
      <c r="B2" s="1"/>
      <c r="C2" s="15" t="s">
        <v>60</v>
      </c>
      <c r="D2" s="16"/>
      <c r="E2" s="16"/>
      <c r="F2" s="16"/>
      <c r="G2" s="16"/>
      <c r="K2" s="2"/>
      <c r="L2" s="40"/>
      <c r="M2" s="41"/>
      <c r="N2" s="41"/>
    </row>
    <row r="3" spans="2:21" ht="18.75" x14ac:dyDescent="0.3">
      <c r="B3" s="1"/>
      <c r="C3" s="17" t="s">
        <v>14</v>
      </c>
      <c r="D3" s="17"/>
      <c r="E3" s="18"/>
      <c r="F3" s="18"/>
      <c r="G3" s="18"/>
      <c r="H3" s="18"/>
      <c r="I3" s="18"/>
      <c r="J3" s="18"/>
      <c r="K3" s="66"/>
      <c r="L3" s="46"/>
      <c r="M3" s="47"/>
      <c r="N3" s="47"/>
      <c r="O3" s="47"/>
      <c r="P3" s="47"/>
      <c r="Q3" s="47"/>
      <c r="R3" s="67"/>
      <c r="S3" s="47"/>
    </row>
    <row r="4" spans="2:21" ht="32.25" x14ac:dyDescent="0.3">
      <c r="B4" s="1"/>
      <c r="C4" s="18"/>
      <c r="D4" s="18"/>
      <c r="E4" s="19" t="s">
        <v>1</v>
      </c>
      <c r="F4" s="68" t="s">
        <v>12</v>
      </c>
      <c r="G4" s="68" t="s">
        <v>20</v>
      </c>
      <c r="H4" s="69" t="s">
        <v>61</v>
      </c>
      <c r="I4" s="70"/>
      <c r="J4" s="18" t="s">
        <v>62</v>
      </c>
      <c r="K4" s="9"/>
      <c r="L4" s="46"/>
      <c r="M4" s="47"/>
      <c r="N4" s="47"/>
      <c r="O4" s="47"/>
      <c r="P4" s="47"/>
      <c r="Q4" s="47"/>
      <c r="R4" s="48"/>
      <c r="S4" s="48"/>
    </row>
    <row r="5" spans="2:21" ht="18.75" x14ac:dyDescent="0.3">
      <c r="B5" s="1"/>
      <c r="C5" s="18" t="s">
        <v>87</v>
      </c>
      <c r="D5" s="18"/>
      <c r="E5" s="19" t="s">
        <v>1</v>
      </c>
      <c r="F5" s="60">
        <v>2</v>
      </c>
      <c r="G5" s="71" t="s">
        <v>20</v>
      </c>
      <c r="H5" s="71">
        <v>300</v>
      </c>
      <c r="I5" s="72" t="s">
        <v>64</v>
      </c>
      <c r="J5" s="71">
        <f>SUM(F5*H5)</f>
        <v>600</v>
      </c>
      <c r="K5" s="9"/>
      <c r="L5" s="46"/>
      <c r="M5" s="47"/>
      <c r="N5" s="47"/>
      <c r="O5" s="47"/>
      <c r="P5" s="47"/>
      <c r="Q5" s="47"/>
      <c r="R5" s="48"/>
      <c r="S5" s="48"/>
      <c r="U5" s="16"/>
    </row>
    <row r="6" spans="2:21" ht="18.75" x14ac:dyDescent="0.3">
      <c r="B6" s="1"/>
      <c r="C6" s="18"/>
      <c r="D6" s="18"/>
      <c r="E6" s="19"/>
      <c r="F6" s="60"/>
      <c r="G6" s="71"/>
      <c r="H6" s="71"/>
      <c r="I6" s="72"/>
      <c r="J6" s="71"/>
      <c r="K6" s="9"/>
      <c r="L6" s="46"/>
      <c r="M6" s="47"/>
      <c r="N6" s="47"/>
      <c r="O6" s="47"/>
      <c r="P6" s="47"/>
      <c r="Q6" s="47"/>
      <c r="R6" s="48"/>
      <c r="S6" s="48"/>
    </row>
    <row r="7" spans="2:21" ht="32.25" x14ac:dyDescent="0.3">
      <c r="B7" s="1"/>
      <c r="C7" s="17" t="s">
        <v>66</v>
      </c>
      <c r="D7" s="17"/>
      <c r="E7" s="19"/>
      <c r="F7" s="68" t="s">
        <v>67</v>
      </c>
      <c r="G7" s="68" t="s">
        <v>20</v>
      </c>
      <c r="H7" s="69" t="s">
        <v>68</v>
      </c>
      <c r="I7" s="70"/>
      <c r="J7" s="18"/>
      <c r="K7" s="9"/>
      <c r="L7" s="46"/>
      <c r="M7" s="47"/>
      <c r="N7" s="47"/>
      <c r="O7" s="47"/>
      <c r="P7" s="47"/>
      <c r="Q7" s="47"/>
      <c r="R7" s="48"/>
      <c r="S7" s="48"/>
    </row>
    <row r="8" spans="2:21" ht="18.75" x14ac:dyDescent="0.3">
      <c r="B8" s="1"/>
      <c r="C8" s="18" t="str">
        <f>C5</f>
        <v>For March -2020</v>
      </c>
      <c r="D8" s="18"/>
      <c r="E8" s="19" t="s">
        <v>1</v>
      </c>
      <c r="F8" s="60">
        <v>1</v>
      </c>
      <c r="G8" s="71" t="s">
        <v>20</v>
      </c>
      <c r="H8" s="71">
        <v>60</v>
      </c>
      <c r="I8" s="72" t="s">
        <v>64</v>
      </c>
      <c r="J8" s="71">
        <f>SUM(F8*H8)</f>
        <v>60</v>
      </c>
      <c r="K8" s="2"/>
      <c r="L8" s="1"/>
      <c r="M8" s="47"/>
      <c r="N8" s="47"/>
      <c r="O8" s="47"/>
      <c r="P8" s="48"/>
      <c r="Q8" s="47"/>
      <c r="R8" s="48"/>
      <c r="S8" s="47"/>
    </row>
    <row r="9" spans="2:21" ht="18.75" x14ac:dyDescent="0.3">
      <c r="B9" s="1"/>
      <c r="C9" s="18"/>
      <c r="D9" s="18"/>
      <c r="E9" s="19"/>
      <c r="F9" s="60"/>
      <c r="G9" s="71"/>
      <c r="H9" s="71"/>
      <c r="I9" s="72"/>
      <c r="J9" s="71"/>
      <c r="K9" s="2"/>
      <c r="L9" s="1"/>
      <c r="M9" s="47"/>
      <c r="N9" s="47"/>
      <c r="O9" s="47"/>
      <c r="P9" s="47"/>
      <c r="Q9" s="47"/>
      <c r="R9" s="48"/>
      <c r="S9" s="47"/>
    </row>
    <row r="10" spans="2:21" ht="18.75" x14ac:dyDescent="0.3">
      <c r="B10" s="1"/>
      <c r="C10" s="18"/>
      <c r="H10" s="31"/>
      <c r="I10" s="31"/>
      <c r="J10" s="20"/>
      <c r="K10" s="2"/>
      <c r="L10" s="1"/>
      <c r="M10" s="47"/>
      <c r="N10" s="47"/>
      <c r="O10" s="47"/>
      <c r="P10" s="47"/>
      <c r="Q10" s="47"/>
      <c r="R10" s="48"/>
      <c r="S10" s="47"/>
    </row>
    <row r="11" spans="2:21" ht="33" x14ac:dyDescent="0.35">
      <c r="B11" s="1"/>
      <c r="C11" s="81" t="s">
        <v>69</v>
      </c>
      <c r="D11" s="82"/>
      <c r="E11" s="73"/>
      <c r="F11" s="68" t="s">
        <v>67</v>
      </c>
      <c r="G11" s="68" t="s">
        <v>20</v>
      </c>
      <c r="H11" s="69" t="s">
        <v>68</v>
      </c>
      <c r="I11" s="74"/>
      <c r="J11" s="75"/>
      <c r="K11" s="2"/>
      <c r="L11" s="1"/>
      <c r="M11" s="47"/>
      <c r="N11" s="47"/>
      <c r="O11" s="47"/>
      <c r="P11" s="47"/>
      <c r="Q11" s="47"/>
      <c r="R11" s="48"/>
      <c r="S11" s="47"/>
    </row>
    <row r="12" spans="2:21" ht="18.75" x14ac:dyDescent="0.3">
      <c r="B12" s="1"/>
      <c r="C12" s="18" t="str">
        <f>C5</f>
        <v>For March -2020</v>
      </c>
      <c r="D12" s="18"/>
      <c r="E12" s="19" t="s">
        <v>1</v>
      </c>
      <c r="F12" s="60">
        <v>1</v>
      </c>
      <c r="G12" s="71" t="s">
        <v>20</v>
      </c>
      <c r="H12" s="71">
        <v>85</v>
      </c>
      <c r="I12" s="72" t="s">
        <v>64</v>
      </c>
      <c r="J12" s="71">
        <f>SUM(F12*H12)</f>
        <v>85</v>
      </c>
      <c r="K12" s="2"/>
      <c r="L12" s="40"/>
      <c r="M12" s="76"/>
      <c r="N12" s="76"/>
      <c r="O12" s="47"/>
      <c r="P12" s="47"/>
      <c r="Q12" s="47"/>
      <c r="R12" s="48"/>
      <c r="S12" s="47"/>
    </row>
    <row r="13" spans="2:21" ht="18.75" x14ac:dyDescent="0.3">
      <c r="B13" s="1"/>
      <c r="C13" s="18"/>
      <c r="D13" s="18"/>
      <c r="E13" s="19"/>
      <c r="F13" s="60"/>
      <c r="G13" s="71"/>
      <c r="H13" s="71"/>
      <c r="I13" s="72"/>
      <c r="J13" s="71"/>
      <c r="K13" s="2"/>
      <c r="L13" s="46"/>
      <c r="M13" s="47"/>
      <c r="N13" s="47"/>
      <c r="O13" s="47"/>
      <c r="P13" s="47"/>
      <c r="Q13" s="47"/>
      <c r="R13" s="48"/>
      <c r="S13" s="48"/>
    </row>
    <row r="14" spans="2:21" ht="18.75" x14ac:dyDescent="0.3">
      <c r="B14" s="1"/>
      <c r="C14" s="17" t="s">
        <v>88</v>
      </c>
      <c r="D14" s="17"/>
      <c r="E14" s="19"/>
      <c r="F14" s="60"/>
      <c r="G14" s="71"/>
      <c r="H14" s="71"/>
      <c r="I14" s="72"/>
      <c r="J14" s="71"/>
      <c r="K14" s="2"/>
      <c r="L14" s="46"/>
      <c r="M14" s="47"/>
      <c r="N14" s="47"/>
      <c r="O14" s="47"/>
      <c r="P14" s="47"/>
      <c r="Q14" s="47"/>
      <c r="R14" s="48"/>
      <c r="S14" s="48"/>
    </row>
    <row r="15" spans="2:21" ht="18.75" x14ac:dyDescent="0.3">
      <c r="B15" s="1"/>
      <c r="C15" s="18" t="s">
        <v>89</v>
      </c>
      <c r="D15" s="18"/>
      <c r="E15" s="18"/>
      <c r="F15" s="60">
        <v>1</v>
      </c>
      <c r="G15" s="71" t="s">
        <v>20</v>
      </c>
      <c r="H15" s="71">
        <v>367</v>
      </c>
      <c r="I15" s="72" t="s">
        <v>64</v>
      </c>
      <c r="J15" s="71">
        <f>SUM(F15*H15)</f>
        <v>367</v>
      </c>
      <c r="K15" s="2"/>
      <c r="L15" s="46"/>
      <c r="M15" s="47"/>
      <c r="N15" s="47"/>
      <c r="O15" s="47"/>
      <c r="P15" s="47"/>
      <c r="Q15" s="47"/>
      <c r="R15" s="48"/>
      <c r="S15" s="48"/>
    </row>
    <row r="16" spans="2:21" ht="18.75" x14ac:dyDescent="0.3">
      <c r="B16" s="1"/>
      <c r="C16" s="18"/>
      <c r="D16" s="18"/>
      <c r="E16" s="19"/>
      <c r="F16" s="60"/>
      <c r="G16" s="71"/>
      <c r="H16" s="71"/>
      <c r="I16" s="72"/>
      <c r="J16" s="71"/>
      <c r="K16" s="2"/>
      <c r="L16" s="46"/>
      <c r="M16" s="47"/>
      <c r="N16" s="47"/>
      <c r="O16" s="47"/>
      <c r="P16" s="47"/>
      <c r="Q16" s="47"/>
      <c r="R16" s="48"/>
      <c r="S16" s="48"/>
    </row>
    <row r="17" spans="2:19" ht="18.75" x14ac:dyDescent="0.3">
      <c r="B17" s="1"/>
      <c r="C17" s="18" t="s">
        <v>15</v>
      </c>
      <c r="H17" s="30"/>
      <c r="I17" s="30"/>
      <c r="J17" s="37">
        <f>SUM(J5:J15)</f>
        <v>1112</v>
      </c>
      <c r="K17" s="2"/>
      <c r="L17" s="1"/>
      <c r="M17" s="50"/>
      <c r="N17" s="47"/>
      <c r="O17" s="47"/>
      <c r="P17" s="48"/>
      <c r="Q17" s="47"/>
      <c r="R17" s="47"/>
      <c r="S17" s="48"/>
    </row>
    <row r="18" spans="2:19" x14ac:dyDescent="0.25">
      <c r="B18" s="7"/>
      <c r="C18" s="10"/>
      <c r="D18" s="10"/>
      <c r="E18" s="10"/>
      <c r="F18" s="10"/>
      <c r="G18" s="10"/>
      <c r="H18" s="10"/>
      <c r="I18" s="10"/>
      <c r="J18" s="39"/>
      <c r="K18" s="8"/>
      <c r="L18" s="1"/>
      <c r="M18" s="47"/>
      <c r="N18" s="47"/>
      <c r="O18" s="47"/>
      <c r="P18" s="77"/>
    </row>
  </sheetData>
  <mergeCells count="1">
    <mergeCell ref="C11:D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B2BB9-FA37-4D7D-928E-24C5DEDF4291}">
  <sheetPr>
    <tabColor theme="1" tint="0.14999847407452621"/>
  </sheetPr>
  <dimension ref="B1:U18"/>
  <sheetViews>
    <sheetView tabSelected="1" workbookViewId="0">
      <selection activeCell="C14" sqref="C14"/>
    </sheetView>
  </sheetViews>
  <sheetFormatPr defaultRowHeight="15" x14ac:dyDescent="0.25"/>
  <cols>
    <col min="1" max="1" width="3" customWidth="1"/>
    <col min="2" max="2" width="2.7109375" customWidth="1"/>
    <col min="4" max="4" width="21.42578125" customWidth="1"/>
    <col min="5" max="5" width="2.7109375" customWidth="1"/>
    <col min="6" max="6" width="16" customWidth="1"/>
    <col min="7" max="7" width="1.85546875" customWidth="1"/>
    <col min="8" max="8" width="11" customWidth="1"/>
    <col min="9" max="9" width="1.7109375" customWidth="1"/>
    <col min="10" max="10" width="11" customWidth="1"/>
    <col min="11" max="11" width="4.42578125" customWidth="1"/>
    <col min="12" max="12" width="10.5703125" customWidth="1"/>
    <col min="13" max="13" width="6" customWidth="1"/>
    <col min="14" max="14" width="2.42578125" customWidth="1"/>
    <col min="15" max="15" width="4.7109375" customWidth="1"/>
    <col min="16" max="16" width="5.7109375" customWidth="1"/>
    <col min="17" max="17" width="1.85546875" customWidth="1"/>
    <col min="18" max="18" width="6.140625" customWidth="1"/>
    <col min="19" max="19" width="6.7109375" customWidth="1"/>
  </cols>
  <sheetData>
    <row r="1" spans="2:21" ht="28.5" x14ac:dyDescent="0.45">
      <c r="B1" s="5"/>
      <c r="C1" s="12" t="s">
        <v>70</v>
      </c>
      <c r="D1" s="13"/>
      <c r="E1" s="13"/>
      <c r="F1" s="13"/>
      <c r="G1" s="13"/>
      <c r="H1" s="6"/>
      <c r="I1" s="6"/>
      <c r="J1" s="6"/>
      <c r="K1" s="14"/>
      <c r="L1" s="1"/>
    </row>
    <row r="2" spans="2:21" ht="28.5" x14ac:dyDescent="0.45">
      <c r="B2" s="1"/>
      <c r="C2" s="15" t="s">
        <v>60</v>
      </c>
      <c r="D2" s="16"/>
      <c r="E2" s="16"/>
      <c r="F2" s="16"/>
      <c r="G2" s="16"/>
      <c r="K2" s="2"/>
      <c r="L2" s="40"/>
      <c r="M2" s="41"/>
      <c r="N2" s="41"/>
    </row>
    <row r="3" spans="2:21" ht="18.75" x14ac:dyDescent="0.3">
      <c r="B3" s="1"/>
      <c r="C3" s="17" t="s">
        <v>14</v>
      </c>
      <c r="D3" s="17"/>
      <c r="E3" s="18"/>
      <c r="F3" s="18" t="s">
        <v>90</v>
      </c>
      <c r="G3" s="18"/>
      <c r="H3" s="18"/>
      <c r="I3" s="18"/>
      <c r="J3" s="18"/>
      <c r="K3" s="66"/>
      <c r="L3" s="46"/>
      <c r="M3" s="47"/>
      <c r="N3" s="47"/>
      <c r="O3" s="47"/>
      <c r="P3" s="47"/>
      <c r="Q3" s="47"/>
      <c r="R3" s="67"/>
      <c r="S3" s="47"/>
    </row>
    <row r="4" spans="2:21" ht="32.25" x14ac:dyDescent="0.3">
      <c r="B4" s="1"/>
      <c r="C4" s="18"/>
      <c r="D4" s="18"/>
      <c r="E4" s="19" t="s">
        <v>1</v>
      </c>
      <c r="F4" s="68" t="s">
        <v>12</v>
      </c>
      <c r="G4" s="68" t="s">
        <v>20</v>
      </c>
      <c r="H4" s="69" t="s">
        <v>61</v>
      </c>
      <c r="I4" s="70"/>
      <c r="J4" s="18" t="s">
        <v>62</v>
      </c>
      <c r="K4" s="9"/>
      <c r="L4" s="46"/>
      <c r="M4" s="47"/>
      <c r="N4" s="47"/>
      <c r="O4" s="47"/>
      <c r="P4" s="47"/>
      <c r="Q4" s="47"/>
      <c r="R4" s="48"/>
      <c r="S4" s="48"/>
    </row>
    <row r="5" spans="2:21" ht="18.75" x14ac:dyDescent="0.3">
      <c r="B5" s="1"/>
      <c r="C5" s="18" t="s">
        <v>91</v>
      </c>
      <c r="D5" s="18"/>
      <c r="E5" s="19" t="s">
        <v>1</v>
      </c>
      <c r="F5" s="60" t="s">
        <v>92</v>
      </c>
      <c r="G5" s="71" t="s">
        <v>20</v>
      </c>
      <c r="H5" s="71">
        <v>300</v>
      </c>
      <c r="I5" s="72" t="s">
        <v>64</v>
      </c>
      <c r="J5" s="79">
        <v>1800</v>
      </c>
      <c r="K5" s="9"/>
      <c r="L5" s="46"/>
      <c r="M5" s="47"/>
      <c r="N5" s="47"/>
      <c r="O5" s="47"/>
      <c r="P5" s="47"/>
      <c r="Q5" s="47"/>
      <c r="R5" s="48"/>
      <c r="S5" s="48"/>
      <c r="U5" s="16"/>
    </row>
    <row r="6" spans="2:21" ht="18.75" x14ac:dyDescent="0.3">
      <c r="B6" s="1"/>
      <c r="C6" s="18"/>
      <c r="D6" s="18"/>
      <c r="E6" s="19"/>
      <c r="F6" s="60"/>
      <c r="G6" s="71"/>
      <c r="H6" s="71"/>
      <c r="I6" s="72"/>
      <c r="J6" s="71"/>
      <c r="K6" s="9"/>
      <c r="L6" s="46"/>
      <c r="M6" s="47"/>
      <c r="N6" s="47"/>
      <c r="O6" s="47"/>
      <c r="P6" s="47"/>
      <c r="Q6" s="47"/>
      <c r="R6" s="48"/>
      <c r="S6" s="48"/>
    </row>
    <row r="7" spans="2:21" ht="32.25" x14ac:dyDescent="0.3">
      <c r="B7" s="1"/>
      <c r="C7" s="17" t="s">
        <v>66</v>
      </c>
      <c r="D7" s="17"/>
      <c r="E7" s="19"/>
      <c r="F7" s="68" t="s">
        <v>67</v>
      </c>
      <c r="G7" s="68" t="s">
        <v>20</v>
      </c>
      <c r="H7" s="69" t="s">
        <v>68</v>
      </c>
      <c r="I7" s="70"/>
      <c r="J7" s="18"/>
      <c r="K7" s="9"/>
      <c r="L7" s="46"/>
      <c r="M7" s="47"/>
      <c r="N7" s="47"/>
      <c r="O7" s="47"/>
      <c r="P7" s="47"/>
      <c r="Q7" s="47"/>
      <c r="R7" s="48"/>
      <c r="S7" s="48"/>
    </row>
    <row r="8" spans="2:21" ht="18.75" x14ac:dyDescent="0.3">
      <c r="B8" s="1"/>
      <c r="C8" s="18" t="str">
        <f>C5</f>
        <v>For April May &amp; June</v>
      </c>
      <c r="D8" s="18"/>
      <c r="E8" s="19" t="s">
        <v>1</v>
      </c>
      <c r="F8" s="60">
        <v>3</v>
      </c>
      <c r="G8" s="71" t="s">
        <v>20</v>
      </c>
      <c r="H8" s="71">
        <v>60</v>
      </c>
      <c r="I8" s="72" t="s">
        <v>64</v>
      </c>
      <c r="J8" s="71">
        <f>SUM(F8*H8)</f>
        <v>180</v>
      </c>
      <c r="K8" s="2"/>
      <c r="L8" s="1"/>
      <c r="M8" s="47"/>
      <c r="N8" s="47"/>
      <c r="O8" s="47"/>
      <c r="P8" s="48"/>
      <c r="Q8" s="47"/>
      <c r="R8" s="48"/>
      <c r="S8" s="47"/>
    </row>
    <row r="9" spans="2:21" ht="18.75" x14ac:dyDescent="0.3">
      <c r="B9" s="1"/>
      <c r="C9" s="18"/>
      <c r="D9" s="18"/>
      <c r="E9" s="19"/>
      <c r="F9" s="60"/>
      <c r="G9" s="71"/>
      <c r="H9" s="71"/>
      <c r="I9" s="72"/>
      <c r="J9" s="71"/>
      <c r="K9" s="2"/>
      <c r="L9" s="1"/>
      <c r="M9" s="47"/>
      <c r="N9" s="47"/>
      <c r="O9" s="47"/>
      <c r="P9" s="47"/>
      <c r="Q9" s="47"/>
      <c r="R9" s="48"/>
      <c r="S9" s="47"/>
    </row>
    <row r="10" spans="2:21" ht="18.75" x14ac:dyDescent="0.3">
      <c r="B10" s="1"/>
      <c r="C10" s="18"/>
      <c r="H10" s="31"/>
      <c r="I10" s="31"/>
      <c r="J10" s="20"/>
      <c r="K10" s="2"/>
      <c r="L10" s="1"/>
      <c r="M10" s="47"/>
      <c r="N10" s="47"/>
      <c r="O10" s="47"/>
      <c r="P10" s="47"/>
      <c r="Q10" s="47"/>
      <c r="R10" s="48"/>
      <c r="S10" s="47"/>
    </row>
    <row r="11" spans="2:21" ht="33" x14ac:dyDescent="0.35">
      <c r="B11" s="1"/>
      <c r="C11" s="81" t="s">
        <v>69</v>
      </c>
      <c r="D11" s="82"/>
      <c r="E11" s="73"/>
      <c r="F11" s="68" t="s">
        <v>67</v>
      </c>
      <c r="G11" s="68" t="s">
        <v>20</v>
      </c>
      <c r="H11" s="69" t="s">
        <v>68</v>
      </c>
      <c r="I11" s="74"/>
      <c r="J11" s="75"/>
      <c r="K11" s="2"/>
      <c r="L11" s="1"/>
      <c r="M11" s="47"/>
      <c r="N11" s="47"/>
      <c r="O11" s="47"/>
      <c r="P11" s="47"/>
      <c r="Q11" s="47"/>
      <c r="R11" s="48"/>
      <c r="S11" s="47"/>
    </row>
    <row r="12" spans="2:21" ht="18.75" x14ac:dyDescent="0.3">
      <c r="B12" s="1"/>
      <c r="C12" s="18" t="str">
        <f>C5</f>
        <v>For April May &amp; June</v>
      </c>
      <c r="D12" s="18"/>
      <c r="E12" s="19" t="s">
        <v>1</v>
      </c>
      <c r="F12" s="60">
        <v>3</v>
      </c>
      <c r="G12" s="71" t="s">
        <v>20</v>
      </c>
      <c r="H12" s="71">
        <v>85</v>
      </c>
      <c r="I12" s="72" t="s">
        <v>64</v>
      </c>
      <c r="J12" s="71">
        <f>SUM(F12*H12)</f>
        <v>255</v>
      </c>
      <c r="K12" s="2"/>
      <c r="L12" s="40"/>
      <c r="M12" s="76"/>
      <c r="N12" s="76"/>
      <c r="O12" s="47"/>
      <c r="P12" s="47"/>
      <c r="Q12" s="47"/>
      <c r="R12" s="48"/>
      <c r="S12" s="47"/>
    </row>
    <row r="13" spans="2:21" ht="18.75" x14ac:dyDescent="0.3">
      <c r="B13" s="1"/>
      <c r="C13" s="18"/>
      <c r="D13" s="18"/>
      <c r="E13" s="19"/>
      <c r="F13" s="60"/>
      <c r="G13" s="71"/>
      <c r="H13" s="71"/>
      <c r="I13" s="72"/>
      <c r="J13" s="71"/>
      <c r="K13" s="2"/>
      <c r="L13" s="46"/>
      <c r="M13" s="47"/>
      <c r="N13" s="47"/>
      <c r="O13" s="47"/>
      <c r="P13" s="47"/>
      <c r="Q13" s="47"/>
      <c r="R13" s="48"/>
      <c r="S13" s="48"/>
    </row>
    <row r="14" spans="2:21" ht="18.75" x14ac:dyDescent="0.3">
      <c r="B14" s="1"/>
      <c r="C14" s="17"/>
      <c r="D14" s="85"/>
      <c r="E14" s="19"/>
      <c r="F14" s="60"/>
      <c r="G14" s="71"/>
      <c r="H14" s="71"/>
      <c r="I14" s="72"/>
      <c r="J14" s="71"/>
      <c r="K14" s="2"/>
      <c r="L14" s="46"/>
      <c r="M14" s="47"/>
      <c r="N14" s="47"/>
      <c r="O14" s="47"/>
      <c r="P14" s="47"/>
      <c r="Q14" s="47"/>
      <c r="R14" s="48"/>
      <c r="S14" s="48"/>
    </row>
    <row r="15" spans="2:21" ht="18.75" x14ac:dyDescent="0.3">
      <c r="B15" s="1"/>
      <c r="C15" s="18"/>
      <c r="D15" s="18"/>
      <c r="E15" s="18"/>
      <c r="F15" s="60"/>
      <c r="G15" s="71"/>
      <c r="H15" s="71"/>
      <c r="I15" s="72"/>
      <c r="J15" s="71"/>
      <c r="K15" s="2"/>
      <c r="L15" s="46"/>
      <c r="M15" s="47"/>
      <c r="N15" s="47"/>
      <c r="O15" s="47"/>
      <c r="P15" s="47"/>
      <c r="Q15" s="47"/>
      <c r="R15" s="48"/>
      <c r="S15" s="48"/>
    </row>
    <row r="16" spans="2:21" ht="18.75" x14ac:dyDescent="0.3">
      <c r="B16" s="1"/>
      <c r="C16" s="18"/>
      <c r="D16" s="18"/>
      <c r="E16" s="19"/>
      <c r="F16" s="60"/>
      <c r="G16" s="71"/>
      <c r="H16" s="71"/>
      <c r="I16" s="72"/>
      <c r="J16" s="71"/>
      <c r="K16" s="2"/>
      <c r="L16" s="46"/>
      <c r="M16" s="47"/>
      <c r="N16" s="47"/>
      <c r="O16" s="47"/>
      <c r="P16" s="47"/>
      <c r="Q16" s="47"/>
      <c r="R16" s="48"/>
      <c r="S16" s="48"/>
    </row>
    <row r="17" spans="2:19" ht="18.75" x14ac:dyDescent="0.3">
      <c r="B17" s="1"/>
      <c r="C17" s="18" t="s">
        <v>15</v>
      </c>
      <c r="H17" s="30"/>
      <c r="I17" s="30"/>
      <c r="J17" s="37">
        <f>SUM(J5:J15)</f>
        <v>2235</v>
      </c>
      <c r="K17" s="2"/>
      <c r="L17" s="1"/>
      <c r="M17" s="50"/>
      <c r="N17" s="47"/>
      <c r="O17" s="47"/>
      <c r="P17" s="48"/>
      <c r="Q17" s="47"/>
      <c r="R17" s="47"/>
      <c r="S17" s="48"/>
    </row>
    <row r="18" spans="2:19" x14ac:dyDescent="0.25">
      <c r="B18" s="7"/>
      <c r="C18" s="10"/>
      <c r="D18" s="10"/>
      <c r="E18" s="10"/>
      <c r="F18" s="10"/>
      <c r="G18" s="10"/>
      <c r="H18" s="10"/>
      <c r="I18" s="10"/>
      <c r="J18" s="39"/>
      <c r="K18" s="8"/>
      <c r="L18" s="1"/>
      <c r="M18" s="47"/>
      <c r="N18" s="47"/>
      <c r="O18" s="47"/>
      <c r="P18" s="77"/>
    </row>
  </sheetData>
  <mergeCells count="1">
    <mergeCell ref="C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Nov 1st -14 Nov18 </vt:lpstr>
      <vt:lpstr>Nov -Dec 18 </vt:lpstr>
      <vt:lpstr>Dec 18 -Jan 2019 </vt:lpstr>
      <vt:lpstr>Feb and March-2019</vt:lpstr>
      <vt:lpstr>April and May-2019 </vt:lpstr>
      <vt:lpstr>June 2919</vt:lpstr>
      <vt:lpstr>July and Aug 2019</vt:lpstr>
      <vt:lpstr>Sept 2919 </vt:lpstr>
      <vt:lpstr>Oct 2919 </vt:lpstr>
      <vt:lpstr>Nov 2919</vt:lpstr>
      <vt:lpstr>Dec 2919 </vt:lpstr>
      <vt:lpstr>Jan 2020</vt:lpstr>
      <vt:lpstr>Feb 2020)</vt:lpstr>
      <vt:lpstr>March 2020</vt:lpstr>
      <vt:lpstr>April May 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2020-06-09T12:03:53Z</dcterms:modified>
</cp:coreProperties>
</file>