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PSY310\"/>
    </mc:Choice>
  </mc:AlternateContent>
  <xr:revisionPtr revIDLastSave="0" documentId="13_ncr:1_{E59D2C86-0F65-456B-808B-02C244D7CDF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articipant1" sheetId="1" r:id="rId1"/>
    <sheet name="participant2" sheetId="2" r:id="rId2"/>
    <sheet name="participant3" sheetId="3" r:id="rId3"/>
    <sheet name="participant4" sheetId="4" r:id="rId4"/>
    <sheet name="participant5" sheetId="5" r:id="rId5"/>
    <sheet name="descriptive" sheetId="6" r:id="rId6"/>
    <sheet name="inferential" sheetId="8" r:id="rId7"/>
  </sheets>
  <definedNames>
    <definedName name="_xlchart.v1.0" hidden="1">descriptive!$A$22:$A$24</definedName>
    <definedName name="_xlchart.v1.1" hidden="1">descriptive!$B$21</definedName>
    <definedName name="_xlchart.v1.2" hidden="1">descriptive!$B$22:$B$24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6" l="1"/>
  <c r="N7" i="6"/>
  <c r="N11" i="6"/>
  <c r="N10" i="6"/>
  <c r="H18" i="5"/>
  <c r="H10" i="5"/>
  <c r="H18" i="4"/>
  <c r="H10" i="4"/>
  <c r="H18" i="3"/>
  <c r="H10" i="3"/>
  <c r="M18" i="3"/>
  <c r="L18" i="2"/>
  <c r="L10" i="2"/>
  <c r="H20" i="1"/>
  <c r="H12" i="1"/>
  <c r="G22" i="5"/>
  <c r="G21" i="5"/>
  <c r="G22" i="4"/>
  <c r="G21" i="4"/>
  <c r="G22" i="3"/>
  <c r="G21" i="3"/>
  <c r="G22" i="2"/>
  <c r="G21" i="2"/>
  <c r="G24" i="1"/>
  <c r="G23" i="1"/>
  <c r="F5" i="6"/>
  <c r="F4" i="6"/>
  <c r="F3" i="6"/>
  <c r="E5" i="6"/>
  <c r="E4" i="6"/>
  <c r="E3" i="6"/>
  <c r="D5" i="6"/>
  <c r="D4" i="6"/>
  <c r="D3" i="6"/>
  <c r="C5" i="6"/>
  <c r="C4" i="6"/>
  <c r="C3" i="6"/>
  <c r="B5" i="6"/>
  <c r="G5" i="6" s="1"/>
  <c r="B4" i="6"/>
  <c r="G4" i="6" s="1"/>
  <c r="B3" i="6"/>
  <c r="G3" i="6" s="1"/>
  <c r="G10" i="5"/>
  <c r="G3" i="5" s="1"/>
  <c r="G19" i="5"/>
  <c r="G18" i="5"/>
  <c r="G15" i="5"/>
  <c r="G12" i="5"/>
  <c r="G11" i="5"/>
  <c r="G5" i="5"/>
  <c r="G4" i="5"/>
  <c r="G19" i="4"/>
  <c r="G18" i="4"/>
  <c r="G15" i="4"/>
  <c r="G12" i="4"/>
  <c r="G11" i="4"/>
  <c r="G10" i="4"/>
  <c r="G5" i="4"/>
  <c r="G4" i="4"/>
  <c r="G3" i="4"/>
  <c r="G3" i="3"/>
  <c r="G5" i="3"/>
  <c r="G4" i="3"/>
  <c r="G19" i="3"/>
  <c r="G18" i="3"/>
  <c r="G15" i="3"/>
  <c r="G12" i="3"/>
  <c r="G11" i="3"/>
  <c r="G10" i="3"/>
  <c r="G5" i="2"/>
  <c r="G4" i="2"/>
  <c r="G3" i="2"/>
  <c r="G19" i="2"/>
  <c r="G18" i="2"/>
  <c r="G15" i="2"/>
  <c r="G12" i="2"/>
  <c r="G11" i="2"/>
  <c r="G10" i="2"/>
  <c r="G7" i="1"/>
  <c r="G6" i="1"/>
  <c r="G5" i="1"/>
  <c r="G21" i="1"/>
  <c r="G20" i="1"/>
  <c r="G17" i="1"/>
  <c r="G13" i="1"/>
  <c r="G12" i="1"/>
  <c r="G14" i="1"/>
</calcChain>
</file>

<file path=xl/sharedStrings.xml><?xml version="1.0" encoding="utf-8"?>
<sst xmlns="http://schemas.openxmlformats.org/spreadsheetml/2006/main" count="2006" uniqueCount="79">
  <si>
    <t>text</t>
  </si>
  <si>
    <t>corr_resp</t>
  </si>
  <si>
    <t>NNNENNN</t>
  </si>
  <si>
    <t>left</t>
  </si>
  <si>
    <t>N</t>
  </si>
  <si>
    <t>right</t>
  </si>
  <si>
    <t>GGGNGGG</t>
  </si>
  <si>
    <t>PPPPPPP</t>
  </si>
  <si>
    <t>XYAGHRR</t>
  </si>
  <si>
    <t>PPPNPPP</t>
  </si>
  <si>
    <t>KOLNFCB</t>
  </si>
  <si>
    <t>OQCGCQO</t>
  </si>
  <si>
    <t>EEEGEEE</t>
  </si>
  <si>
    <t>P</t>
  </si>
  <si>
    <t>PPPGPPP</t>
  </si>
  <si>
    <t>EEEEEEE</t>
  </si>
  <si>
    <t>GGGGGGG</t>
  </si>
  <si>
    <t>NNNPNNN</t>
  </si>
  <si>
    <t>RBDEQLW</t>
  </si>
  <si>
    <t>G</t>
  </si>
  <si>
    <t>YZKPTAL</t>
  </si>
  <si>
    <t>AHMNMHA</t>
  </si>
  <si>
    <t>NNNNNNN</t>
  </si>
  <si>
    <t>EEEPEEE</t>
  </si>
  <si>
    <t>FLTELFT</t>
  </si>
  <si>
    <t>BRDPRBD</t>
  </si>
  <si>
    <t>E</t>
  </si>
  <si>
    <t>GGGEGGG</t>
  </si>
  <si>
    <t>key_resp.keys</t>
  </si>
  <si>
    <t>key_resp.rt</t>
  </si>
  <si>
    <t>congruent</t>
  </si>
  <si>
    <t>incongruent</t>
  </si>
  <si>
    <t>neutral</t>
  </si>
  <si>
    <t>total avg</t>
  </si>
  <si>
    <t>noise identical</t>
  </si>
  <si>
    <t>noise same resp</t>
  </si>
  <si>
    <t>target alone</t>
  </si>
  <si>
    <t>noise opp resp</t>
  </si>
  <si>
    <t>noise simil</t>
  </si>
  <si>
    <t>noise dissm</t>
  </si>
  <si>
    <t>left'</t>
  </si>
  <si>
    <t>right'</t>
  </si>
  <si>
    <t>GGGGGG</t>
  </si>
  <si>
    <t>OQCG</t>
  </si>
  <si>
    <t>FLT</t>
  </si>
  <si>
    <t>BRD</t>
  </si>
  <si>
    <t>AHM</t>
  </si>
  <si>
    <t>XYA</t>
  </si>
  <si>
    <t>RBD</t>
  </si>
  <si>
    <t>YZPT</t>
  </si>
  <si>
    <t>KOL</t>
  </si>
  <si>
    <t>one stimuli</t>
  </si>
  <si>
    <t>multiple stimuli</t>
  </si>
  <si>
    <t>participant 1</t>
  </si>
  <si>
    <t>participant 2</t>
  </si>
  <si>
    <t>participant 3</t>
  </si>
  <si>
    <t>participant 4</t>
  </si>
  <si>
    <t>participant 5</t>
  </si>
  <si>
    <t>Total average</t>
  </si>
  <si>
    <t>conditions</t>
  </si>
  <si>
    <t>Total avg</t>
  </si>
  <si>
    <t>flanking stim present</t>
  </si>
  <si>
    <t>no flanking stimuli</t>
  </si>
  <si>
    <t>flanking stimuli present</t>
  </si>
  <si>
    <t>Within Subjects Effects</t>
  </si>
  <si>
    <t>Cases</t>
  </si>
  <si>
    <t>Sum of Squares</t>
  </si>
  <si>
    <t>df</t>
  </si>
  <si>
    <t>Mean Square</t>
  </si>
  <si>
    <t>F</t>
  </si>
  <si>
    <t>p</t>
  </si>
  <si>
    <t>nature of flanking stim</t>
  </si>
  <si>
    <t>Residuals</t>
  </si>
  <si>
    <r>
      <t>Note.</t>
    </r>
    <r>
      <rPr>
        <sz val="11"/>
        <color theme="1"/>
        <rFont val="Calibri"/>
        <family val="2"/>
        <scheme val="minor"/>
      </rPr>
      <t xml:space="preserve">  Type III Sum of Squares</t>
    </r>
  </si>
  <si>
    <t>Paired Samples T-Test</t>
  </si>
  <si>
    <t>Measure 1</t>
  </si>
  <si>
    <t>Measure 2</t>
  </si>
  <si>
    <t>t</t>
  </si>
  <si>
    <t>no flanking stim.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</si>
</sst>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0" fillId="2" borderId="0" xfId="0" applyFill="1"/>
    <xf numFmtId="0" fontId="0" fillId="2" borderId="0" xfId="0" quotePrefix="1" applyFill="1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 with</a:t>
            </a:r>
            <a:r>
              <a:rPr lang="en-IN" baseline="0"/>
              <a:t> and without flanking stimuli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descriptive!$H$7</c:f>
              <c:strCache>
                <c:ptCount val="1"/>
                <c:pt idx="0">
                  <c:v>no flanking stimuli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descriptive!$I$6:$M$6</c:f>
              <c:strCache>
                <c:ptCount val="5"/>
                <c:pt idx="0">
                  <c:v>participant 1</c:v>
                </c:pt>
                <c:pt idx="1">
                  <c:v>participant 2</c:v>
                </c:pt>
                <c:pt idx="2">
                  <c:v>participant 3</c:v>
                </c:pt>
                <c:pt idx="3">
                  <c:v>participant 4</c:v>
                </c:pt>
                <c:pt idx="4">
                  <c:v>participant 5</c:v>
                </c:pt>
              </c:strCache>
            </c:strRef>
          </c:cat>
          <c:val>
            <c:numRef>
              <c:f>descriptive!$I$7:$M$7</c:f>
              <c:numCache>
                <c:formatCode>General</c:formatCode>
                <c:ptCount val="5"/>
                <c:pt idx="0">
                  <c:v>0.84102706500125257</c:v>
                </c:pt>
                <c:pt idx="1">
                  <c:v>0.75708329999906676</c:v>
                </c:pt>
                <c:pt idx="2">
                  <c:v>0.91196536499919423</c:v>
                </c:pt>
                <c:pt idx="3">
                  <c:v>1.0982912950028529</c:v>
                </c:pt>
                <c:pt idx="4">
                  <c:v>0.80982078000233548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0-4347-B278-53FD7CD72C16}"/>
            </c:ext>
          </c:extLst>
        </c:ser>
        <c:ser>
          <c:idx val="1"/>
          <c:order val="1"/>
          <c:tx>
            <c:strRef>
              <c:f>descriptive!$H$8</c:f>
              <c:strCache>
                <c:ptCount val="1"/>
                <c:pt idx="0">
                  <c:v>flanking stimuli present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descriptive!$I$6:$M$6</c:f>
              <c:strCache>
                <c:ptCount val="5"/>
                <c:pt idx="0">
                  <c:v>participant 1</c:v>
                </c:pt>
                <c:pt idx="1">
                  <c:v>participant 2</c:v>
                </c:pt>
                <c:pt idx="2">
                  <c:v>participant 3</c:v>
                </c:pt>
                <c:pt idx="3">
                  <c:v>participant 4</c:v>
                </c:pt>
                <c:pt idx="4">
                  <c:v>participant 5</c:v>
                </c:pt>
              </c:strCache>
            </c:strRef>
          </c:cat>
          <c:val>
            <c:numRef>
              <c:f>descriptive!$I$8:$M$8</c:f>
              <c:numCache>
                <c:formatCode>General</c:formatCode>
                <c:ptCount val="5"/>
                <c:pt idx="0">
                  <c:v>0.91026827100431451</c:v>
                </c:pt>
                <c:pt idx="1">
                  <c:v>0.88687236938798919</c:v>
                </c:pt>
                <c:pt idx="2">
                  <c:v>0.91469805773177049</c:v>
                </c:pt>
                <c:pt idx="3">
                  <c:v>1.2615590897998716</c:v>
                </c:pt>
                <c:pt idx="4">
                  <c:v>0.8296132340205743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B0-4347-B278-53FD7CD7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0796927"/>
        <c:axId val="1252791711"/>
      </c:barChart>
      <c:catAx>
        <c:axId val="125079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91711"/>
        <c:crosses val="autoZero"/>
        <c:auto val="1"/>
        <c:lblAlgn val="ctr"/>
        <c:lblOffset val="100"/>
        <c:noMultiLvlLbl val="0"/>
      </c:catAx>
      <c:valAx>
        <c:axId val="125279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reaction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9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Reaction</a:t>
            </a:r>
            <a:r>
              <a:rPr lang="en-IN" baseline="0"/>
              <a:t> time vs presence of flanking stimuli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descriptive!$M$10:$M$11</c:f>
              <c:strCache>
                <c:ptCount val="2"/>
                <c:pt idx="0">
                  <c:v>no flanking stimuli</c:v>
                </c:pt>
                <c:pt idx="1">
                  <c:v>flanking stimuli present</c:v>
                </c:pt>
              </c:strCache>
            </c:strRef>
          </c:cat>
          <c:val>
            <c:numRef>
              <c:f>descriptive!$N$10:$N$11</c:f>
              <c:numCache>
                <c:formatCode>General</c:formatCode>
                <c:ptCount val="2"/>
                <c:pt idx="0">
                  <c:v>0.88363756100094049</c:v>
                </c:pt>
                <c:pt idx="1">
                  <c:v>0.96060220438890409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E-412D-B9D2-877B1655F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439567"/>
        <c:axId val="1482983919"/>
      </c:lineChart>
      <c:catAx>
        <c:axId val="1342439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Nature of stimuli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983919"/>
        <c:crosses val="autoZero"/>
        <c:auto val="1"/>
        <c:lblAlgn val="ctr"/>
        <c:lblOffset val="100"/>
        <c:noMultiLvlLbl val="0"/>
      </c:catAx>
      <c:valAx>
        <c:axId val="148298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in seconds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3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Features of flanking</a:t>
            </a:r>
            <a:r>
              <a:rPr lang="en-US" baseline="0"/>
              <a:t> stimuli vs. 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descriptive!$B$21</c:f>
              <c:strCache>
                <c:ptCount val="1"/>
                <c:pt idx="0">
                  <c:v>Total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descriptive!$A$22:$A$24</c:f>
              <c:strCache>
                <c:ptCount val="3"/>
                <c:pt idx="0">
                  <c:v>congruent</c:v>
                </c:pt>
                <c:pt idx="1">
                  <c:v>incongruent</c:v>
                </c:pt>
                <c:pt idx="2">
                  <c:v>neutral</c:v>
                </c:pt>
              </c:strCache>
            </c:strRef>
          </c:cat>
          <c:val>
            <c:numRef>
              <c:f>descriptive!$B$22:$B$24</c:f>
              <c:numCache>
                <c:formatCode>General</c:formatCode>
                <c:ptCount val="3"/>
                <c:pt idx="0">
                  <c:v>0.9119840504752359</c:v>
                </c:pt>
                <c:pt idx="1">
                  <c:v>1.0475952273165621</c:v>
                </c:pt>
                <c:pt idx="2">
                  <c:v>0.96381781617768214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1-4AF8-8006-D9E383A9A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8540656"/>
        <c:axId val="151668720"/>
      </c:barChart>
      <c:catAx>
        <c:axId val="204854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features</a:t>
                </a:r>
                <a:r>
                  <a:rPr lang="en-IN" baseline="0"/>
                  <a:t> of flanking stimuli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3176926012001812"/>
              <c:y val="0.871249790584687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8720"/>
        <c:crosses val="autoZero"/>
        <c:auto val="1"/>
        <c:lblAlgn val="ctr"/>
        <c:lblOffset val="100"/>
        <c:noMultiLvlLbl val="0"/>
      </c:catAx>
      <c:valAx>
        <c:axId val="1516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54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11</xdr:row>
      <xdr:rowOff>69850</xdr:rowOff>
    </xdr:from>
    <xdr:to>
      <xdr:col>10</xdr:col>
      <xdr:colOff>590550</xdr:colOff>
      <xdr:row>23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0EC542-B1EC-51E0-36C1-3EB61566D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422275</xdr:colOff>
      <xdr:row>12</xdr:row>
      <xdr:rowOff>31750</xdr:rowOff>
    </xdr:from>
    <xdr:to>
      <xdr:col>18</xdr:col>
      <xdr:colOff>31750</xdr:colOff>
      <xdr:row>24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00BC4C-1B90-2651-91E3-DEC36D753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111125</xdr:colOff>
      <xdr:row>24</xdr:row>
      <xdr:rowOff>158750</xdr:rowOff>
    </xdr:from>
    <xdr:to>
      <xdr:col>4</xdr:col>
      <xdr:colOff>704850</xdr:colOff>
      <xdr:row>37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67ED49-BE6E-EEBA-6B4C-48D2BD486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"/>
  <sheetViews>
    <sheetView tabSelected="1" workbookViewId="0">
      <selection activeCell="J12" sqref="J12"/>
    </sheetView>
  </sheetViews>
  <sheetFormatPr defaultRowHeight="14.5" x14ac:dyDescent="0.35"/>
  <cols>
    <col min="3" max="3" width="15" customWidth="1"/>
    <col min="4" max="4" width="20" customWidth="1"/>
    <col min="6" max="6" width="14.7265625" customWidth="1"/>
  </cols>
  <sheetData>
    <row r="1" spans="1:8" x14ac:dyDescent="0.35">
      <c r="A1" t="s">
        <v>21</v>
      </c>
      <c r="B1" t="s">
        <v>5</v>
      </c>
      <c r="C1" s="1" t="s">
        <v>41</v>
      </c>
      <c r="D1">
        <v>1.3072900999977699</v>
      </c>
    </row>
    <row r="2" spans="1:8" x14ac:dyDescent="0.35">
      <c r="A2" t="s">
        <v>21</v>
      </c>
      <c r="B2" t="s">
        <v>5</v>
      </c>
      <c r="C2" s="1" t="s">
        <v>41</v>
      </c>
      <c r="D2">
        <v>1.71829610000713</v>
      </c>
    </row>
    <row r="3" spans="1:8" x14ac:dyDescent="0.35">
      <c r="A3" t="s">
        <v>21</v>
      </c>
      <c r="B3" t="s">
        <v>5</v>
      </c>
      <c r="C3" s="1" t="s">
        <v>41</v>
      </c>
      <c r="D3">
        <v>0.99017480001202696</v>
      </c>
    </row>
    <row r="4" spans="1:8" x14ac:dyDescent="0.35">
      <c r="A4" t="s">
        <v>21</v>
      </c>
      <c r="B4" t="s">
        <v>5</v>
      </c>
      <c r="C4" s="1" t="s">
        <v>41</v>
      </c>
      <c r="D4">
        <v>1.6344288999971399</v>
      </c>
    </row>
    <row r="5" spans="1:8" x14ac:dyDescent="0.35">
      <c r="A5" t="s">
        <v>21</v>
      </c>
      <c r="B5" t="s">
        <v>5</v>
      </c>
      <c r="C5" s="1" t="s">
        <v>41</v>
      </c>
      <c r="D5">
        <v>0.97797950002131895</v>
      </c>
      <c r="F5" t="s">
        <v>30</v>
      </c>
      <c r="G5">
        <f>AVERAGE(G12,G13,G14)</f>
        <v>0.90588551833740472</v>
      </c>
    </row>
    <row r="6" spans="1:8" x14ac:dyDescent="0.35">
      <c r="A6" t="s">
        <v>25</v>
      </c>
      <c r="B6" t="s">
        <v>5</v>
      </c>
      <c r="C6" s="1" t="s">
        <v>41</v>
      </c>
      <c r="D6">
        <v>0.72901579999597699</v>
      </c>
      <c r="F6" t="s">
        <v>31</v>
      </c>
      <c r="G6">
        <f>G17</f>
        <v>0.9713354050050832</v>
      </c>
    </row>
    <row r="7" spans="1:8" x14ac:dyDescent="0.35">
      <c r="A7" t="s">
        <v>25</v>
      </c>
      <c r="B7" t="s">
        <v>5</v>
      </c>
      <c r="C7" s="1" t="s">
        <v>41</v>
      </c>
      <c r="D7">
        <v>0.75928739999653705</v>
      </c>
      <c r="F7" t="s">
        <v>32</v>
      </c>
      <c r="G7">
        <f>AVERAGE(G20:G21)</f>
        <v>0.92984533526729218</v>
      </c>
    </row>
    <row r="8" spans="1:8" x14ac:dyDescent="0.35">
      <c r="A8" t="s">
        <v>25</v>
      </c>
      <c r="B8" t="s">
        <v>5</v>
      </c>
      <c r="C8" s="1" t="s">
        <v>41</v>
      </c>
      <c r="D8">
        <v>0.67778570001246397</v>
      </c>
      <c r="F8" t="s">
        <v>33</v>
      </c>
    </row>
    <row r="9" spans="1:8" x14ac:dyDescent="0.35">
      <c r="A9" t="s">
        <v>25</v>
      </c>
      <c r="B9" t="s">
        <v>5</v>
      </c>
      <c r="C9" s="1" t="s">
        <v>41</v>
      </c>
      <c r="D9">
        <v>1.1017157000023801</v>
      </c>
    </row>
    <row r="10" spans="1:8" x14ac:dyDescent="0.35">
      <c r="A10" t="s">
        <v>25</v>
      </c>
      <c r="B10" t="s">
        <v>5</v>
      </c>
      <c r="C10" s="1" t="s">
        <v>41</v>
      </c>
      <c r="D10">
        <v>1.1576834000006699</v>
      </c>
    </row>
    <row r="11" spans="1:8" x14ac:dyDescent="0.35">
      <c r="A11" t="s">
        <v>26</v>
      </c>
      <c r="B11" t="s">
        <v>3</v>
      </c>
      <c r="C11" s="1" t="s">
        <v>40</v>
      </c>
      <c r="D11">
        <v>0.72622640000190497</v>
      </c>
      <c r="F11" t="s">
        <v>30</v>
      </c>
    </row>
    <row r="12" spans="1:8" x14ac:dyDescent="0.35">
      <c r="A12" t="s">
        <v>26</v>
      </c>
      <c r="B12" t="s">
        <v>3</v>
      </c>
      <c r="C12" s="1" t="s">
        <v>40</v>
      </c>
      <c r="D12">
        <v>0.99234279998927299</v>
      </c>
      <c r="F12" t="s">
        <v>34</v>
      </c>
      <c r="G12">
        <f>AVERAGE(D16:D20,D46:D50,D71:D75,D101:D105)</f>
        <v>0.89952755000413087</v>
      </c>
      <c r="H12">
        <f>SUM(G12:G13)</f>
        <v>1.7368523200086181</v>
      </c>
    </row>
    <row r="13" spans="1:8" x14ac:dyDescent="0.35">
      <c r="A13" t="s">
        <v>26</v>
      </c>
      <c r="B13" t="s">
        <v>3</v>
      </c>
      <c r="C13" s="1" t="s">
        <v>40</v>
      </c>
      <c r="D13">
        <v>0.65934489999199197</v>
      </c>
      <c r="F13" t="s">
        <v>35</v>
      </c>
      <c r="G13">
        <f>AVERAGE(D21:D25,D41:D45,D76:D80,D96:D100)</f>
        <v>0.83732477000448724</v>
      </c>
    </row>
    <row r="14" spans="1:8" x14ac:dyDescent="0.35">
      <c r="A14" t="s">
        <v>26</v>
      </c>
      <c r="B14" t="s">
        <v>3</v>
      </c>
      <c r="C14" s="1" t="s">
        <v>40</v>
      </c>
      <c r="D14">
        <v>0.84139570000115704</v>
      </c>
      <c r="F14" t="s">
        <v>36</v>
      </c>
      <c r="G14">
        <f>AVERAGE(D4,D12,D18,D25,D28,D40,D47,D48,D56,D58,D67,D73,D83,D94,D97,D98,D101,D116,D119,D120)</f>
        <v>0.98080423500359615</v>
      </c>
    </row>
    <row r="15" spans="1:8" x14ac:dyDescent="0.35">
      <c r="A15" t="s">
        <v>26</v>
      </c>
      <c r="B15" t="s">
        <v>3</v>
      </c>
      <c r="C15" s="1" t="s">
        <v>40</v>
      </c>
      <c r="D15">
        <v>0.87613660001079496</v>
      </c>
    </row>
    <row r="16" spans="1:8" x14ac:dyDescent="0.35">
      <c r="A16" t="s">
        <v>15</v>
      </c>
      <c r="B16" t="s">
        <v>3</v>
      </c>
      <c r="C16" s="1" t="s">
        <v>40</v>
      </c>
      <c r="D16">
        <v>0.88430000000516795</v>
      </c>
      <c r="F16" t="s">
        <v>31</v>
      </c>
    </row>
    <row r="17" spans="1:8" x14ac:dyDescent="0.35">
      <c r="A17" t="s">
        <v>15</v>
      </c>
      <c r="B17" t="s">
        <v>3</v>
      </c>
      <c r="C17" s="1" t="s">
        <v>40</v>
      </c>
      <c r="D17">
        <v>1.33062180000706</v>
      </c>
      <c r="F17" t="s">
        <v>37</v>
      </c>
      <c r="G17">
        <f>AVERAGE(D91:D95,D66:D70,D26:D30,D51:D55)</f>
        <v>0.9713354050050832</v>
      </c>
    </row>
    <row r="18" spans="1:8" x14ac:dyDescent="0.35">
      <c r="A18" t="s">
        <v>15</v>
      </c>
      <c r="B18" t="s">
        <v>3</v>
      </c>
      <c r="C18" s="1" t="s">
        <v>40</v>
      </c>
      <c r="D18">
        <v>0.85420659999363102</v>
      </c>
    </row>
    <row r="19" spans="1:8" x14ac:dyDescent="0.35">
      <c r="A19" t="s">
        <v>15</v>
      </c>
      <c r="B19" t="s">
        <v>3</v>
      </c>
      <c r="C19" s="1" t="s">
        <v>40</v>
      </c>
      <c r="D19">
        <v>0.75116270000580698</v>
      </c>
      <c r="F19" t="s">
        <v>32</v>
      </c>
    </row>
    <row r="20" spans="1:8" x14ac:dyDescent="0.35">
      <c r="A20" t="s">
        <v>15</v>
      </c>
      <c r="B20" t="s">
        <v>3</v>
      </c>
      <c r="C20" s="1" t="s">
        <v>40</v>
      </c>
      <c r="D20">
        <v>0.72754079999867804</v>
      </c>
      <c r="F20" t="s">
        <v>38</v>
      </c>
      <c r="G20">
        <f>AVERAGE(D81:D85,D32:D35,D6:D10,D1:D5)</f>
        <v>0.99244061052970489</v>
      </c>
      <c r="H20">
        <f>SUM(G20:G21)</f>
        <v>1.8596906705345844</v>
      </c>
    </row>
    <row r="21" spans="1:8" x14ac:dyDescent="0.35">
      <c r="A21" t="s">
        <v>12</v>
      </c>
      <c r="B21" t="s">
        <v>3</v>
      </c>
      <c r="C21" s="1" t="s">
        <v>40</v>
      </c>
      <c r="D21">
        <v>0.64504170001600802</v>
      </c>
      <c r="F21" t="s">
        <v>39</v>
      </c>
      <c r="G21">
        <f>AVERAGE(D112:D116,D106:D110,D117:D121,D56:D60)</f>
        <v>0.86725006000487959</v>
      </c>
    </row>
    <row r="22" spans="1:8" x14ac:dyDescent="0.35">
      <c r="A22" t="s">
        <v>12</v>
      </c>
      <c r="B22" t="s">
        <v>3</v>
      </c>
      <c r="C22" s="1" t="s">
        <v>40</v>
      </c>
      <c r="D22">
        <v>0.889076199993724</v>
      </c>
    </row>
    <row r="23" spans="1:8" x14ac:dyDescent="0.35">
      <c r="A23" t="s">
        <v>12</v>
      </c>
      <c r="B23" t="s">
        <v>3</v>
      </c>
      <c r="C23" s="1" t="s">
        <v>40</v>
      </c>
      <c r="D23">
        <v>0.83812560001388103</v>
      </c>
      <c r="F23" t="s">
        <v>51</v>
      </c>
      <c r="G23">
        <f>AVERAGE(D11:D15,D36:D40,D61:D65,D86:D90)</f>
        <v>0.84102706500125257</v>
      </c>
    </row>
    <row r="24" spans="1:8" x14ac:dyDescent="0.35">
      <c r="A24" t="s">
        <v>12</v>
      </c>
      <c r="B24" t="s">
        <v>3</v>
      </c>
      <c r="C24" s="1" t="s">
        <v>40</v>
      </c>
      <c r="D24">
        <v>0.73562600000877798</v>
      </c>
      <c r="F24" t="s">
        <v>52</v>
      </c>
      <c r="G24">
        <f>AVERAGE(D1:D10,D16:D35,D41:D60,D66:D85,D91:D110,D112:D121)</f>
        <v>0.91026827100431451</v>
      </c>
    </row>
    <row r="25" spans="1:8" x14ac:dyDescent="0.35">
      <c r="A25" t="s">
        <v>12</v>
      </c>
      <c r="B25" t="s">
        <v>3</v>
      </c>
      <c r="C25" s="1" t="s">
        <v>40</v>
      </c>
      <c r="D25">
        <v>1.4412873000255699</v>
      </c>
    </row>
    <row r="26" spans="1:8" x14ac:dyDescent="0.35">
      <c r="A26" t="s">
        <v>23</v>
      </c>
      <c r="B26" t="s">
        <v>5</v>
      </c>
      <c r="C26" s="1" t="s">
        <v>41</v>
      </c>
      <c r="D26">
        <v>0.68865460000233703</v>
      </c>
    </row>
    <row r="27" spans="1:8" x14ac:dyDescent="0.35">
      <c r="A27" t="s">
        <v>23</v>
      </c>
      <c r="B27" t="s">
        <v>5</v>
      </c>
      <c r="C27" s="1" t="s">
        <v>41</v>
      </c>
      <c r="D27">
        <v>0.57759840000653595</v>
      </c>
    </row>
    <row r="28" spans="1:8" x14ac:dyDescent="0.35">
      <c r="A28" t="s">
        <v>23</v>
      </c>
      <c r="B28" t="s">
        <v>5</v>
      </c>
      <c r="C28" s="1" t="s">
        <v>41</v>
      </c>
      <c r="D28">
        <v>0.81050480002886605</v>
      </c>
    </row>
    <row r="29" spans="1:8" x14ac:dyDescent="0.35">
      <c r="A29" t="s">
        <v>23</v>
      </c>
      <c r="B29" t="s">
        <v>5</v>
      </c>
      <c r="C29" s="1" t="s">
        <v>41</v>
      </c>
      <c r="D29">
        <v>0.84591330002876897</v>
      </c>
    </row>
    <row r="30" spans="1:8" x14ac:dyDescent="0.35">
      <c r="A30" t="s">
        <v>23</v>
      </c>
      <c r="B30" t="s">
        <v>5</v>
      </c>
      <c r="C30" s="1" t="s">
        <v>41</v>
      </c>
      <c r="D30">
        <v>0.67401320001226805</v>
      </c>
    </row>
    <row r="31" spans="1:8" x14ac:dyDescent="0.35">
      <c r="A31" t="s">
        <v>24</v>
      </c>
      <c r="B31" t="s">
        <v>3</v>
      </c>
      <c r="C31" s="1" t="s">
        <v>40</v>
      </c>
      <c r="D31">
        <v>0.66169979999540296</v>
      </c>
    </row>
    <row r="32" spans="1:8" x14ac:dyDescent="0.35">
      <c r="A32" t="s">
        <v>24</v>
      </c>
      <c r="B32" t="s">
        <v>3</v>
      </c>
      <c r="C32" s="1" t="s">
        <v>40</v>
      </c>
      <c r="D32">
        <v>0.83264939999207799</v>
      </c>
    </row>
    <row r="33" spans="1:4" x14ac:dyDescent="0.35">
      <c r="A33" t="s">
        <v>24</v>
      </c>
      <c r="B33" t="s">
        <v>3</v>
      </c>
      <c r="C33" s="1" t="s">
        <v>40</v>
      </c>
      <c r="D33">
        <v>1.0209445999935201</v>
      </c>
    </row>
    <row r="34" spans="1:4" x14ac:dyDescent="0.35">
      <c r="A34" t="s">
        <v>24</v>
      </c>
      <c r="B34" t="s">
        <v>3</v>
      </c>
      <c r="C34" s="1" t="s">
        <v>40</v>
      </c>
      <c r="D34">
        <v>0.88256539998110295</v>
      </c>
    </row>
    <row r="35" spans="1:4" x14ac:dyDescent="0.35">
      <c r="A35" t="s">
        <v>24</v>
      </c>
      <c r="B35" t="s">
        <v>3</v>
      </c>
      <c r="C35" s="1" t="s">
        <v>40</v>
      </c>
      <c r="D35">
        <v>0.71618850002414502</v>
      </c>
    </row>
    <row r="36" spans="1:4" x14ac:dyDescent="0.35">
      <c r="A36" t="s">
        <v>19</v>
      </c>
      <c r="B36" t="s">
        <v>3</v>
      </c>
      <c r="C36" s="1" t="s">
        <v>40</v>
      </c>
      <c r="D36">
        <v>0.69538089999696195</v>
      </c>
    </row>
    <row r="37" spans="1:4" x14ac:dyDescent="0.35">
      <c r="A37" t="s">
        <v>19</v>
      </c>
      <c r="B37" t="s">
        <v>3</v>
      </c>
      <c r="C37" s="1" t="s">
        <v>40</v>
      </c>
      <c r="D37">
        <v>0.65947220000089102</v>
      </c>
    </row>
    <row r="38" spans="1:4" x14ac:dyDescent="0.35">
      <c r="A38" t="s">
        <v>19</v>
      </c>
      <c r="B38" t="s">
        <v>3</v>
      </c>
      <c r="C38" s="1" t="s">
        <v>40</v>
      </c>
      <c r="D38">
        <v>0.68419840000569798</v>
      </c>
    </row>
    <row r="39" spans="1:4" x14ac:dyDescent="0.35">
      <c r="A39" t="s">
        <v>19</v>
      </c>
      <c r="B39" t="s">
        <v>3</v>
      </c>
      <c r="C39" s="1" t="s">
        <v>40</v>
      </c>
      <c r="D39">
        <v>0.82798550001461901</v>
      </c>
    </row>
    <row r="40" spans="1:4" x14ac:dyDescent="0.35">
      <c r="A40" t="s">
        <v>19</v>
      </c>
      <c r="B40" t="s">
        <v>3</v>
      </c>
      <c r="C40" s="1" t="s">
        <v>40</v>
      </c>
      <c r="D40">
        <v>0.66807389998575595</v>
      </c>
    </row>
    <row r="41" spans="1:4" x14ac:dyDescent="0.35">
      <c r="A41" t="s">
        <v>27</v>
      </c>
      <c r="B41" t="s">
        <v>3</v>
      </c>
      <c r="C41" s="1" t="s">
        <v>40</v>
      </c>
      <c r="D41">
        <v>0.56577610000385903</v>
      </c>
    </row>
    <row r="42" spans="1:4" x14ac:dyDescent="0.35">
      <c r="A42" t="s">
        <v>27</v>
      </c>
      <c r="B42" t="s">
        <v>3</v>
      </c>
      <c r="C42" s="1" t="s">
        <v>40</v>
      </c>
      <c r="D42">
        <v>0.54933680000249296</v>
      </c>
    </row>
    <row r="43" spans="1:4" x14ac:dyDescent="0.35">
      <c r="A43" t="s">
        <v>27</v>
      </c>
      <c r="B43" t="s">
        <v>3</v>
      </c>
      <c r="C43" s="1" t="s">
        <v>40</v>
      </c>
      <c r="D43">
        <v>0.92441199999302603</v>
      </c>
    </row>
    <row r="44" spans="1:4" x14ac:dyDescent="0.35">
      <c r="A44" t="s">
        <v>27</v>
      </c>
      <c r="B44" t="s">
        <v>3</v>
      </c>
      <c r="C44" s="1" t="s">
        <v>40</v>
      </c>
      <c r="D44">
        <v>0.69085359998280105</v>
      </c>
    </row>
    <row r="45" spans="1:4" x14ac:dyDescent="0.35">
      <c r="A45" t="s">
        <v>27</v>
      </c>
      <c r="B45" t="s">
        <v>3</v>
      </c>
      <c r="C45" s="1" t="s">
        <v>40</v>
      </c>
      <c r="D45">
        <v>0.632353000022703</v>
      </c>
    </row>
    <row r="46" spans="1:4" x14ac:dyDescent="0.35">
      <c r="A46" t="s">
        <v>16</v>
      </c>
      <c r="B46" t="s">
        <v>3</v>
      </c>
      <c r="C46" s="1" t="s">
        <v>40</v>
      </c>
      <c r="D46">
        <v>0.72638529998948798</v>
      </c>
    </row>
    <row r="47" spans="1:4" x14ac:dyDescent="0.35">
      <c r="A47" t="s">
        <v>16</v>
      </c>
      <c r="B47" t="s">
        <v>3</v>
      </c>
      <c r="C47" s="1" t="s">
        <v>40</v>
      </c>
      <c r="D47">
        <v>0.68290980000165202</v>
      </c>
    </row>
    <row r="48" spans="1:4" x14ac:dyDescent="0.35">
      <c r="A48" t="s">
        <v>16</v>
      </c>
      <c r="B48" t="s">
        <v>3</v>
      </c>
      <c r="C48" s="1" t="s">
        <v>40</v>
      </c>
      <c r="D48">
        <v>0.89965370000572797</v>
      </c>
    </row>
    <row r="49" spans="1:4" x14ac:dyDescent="0.35">
      <c r="A49" t="s">
        <v>16</v>
      </c>
      <c r="B49" t="s">
        <v>3</v>
      </c>
      <c r="C49" s="1" t="s">
        <v>40</v>
      </c>
      <c r="D49">
        <v>0.72368719999212705</v>
      </c>
    </row>
    <row r="50" spans="1:4" x14ac:dyDescent="0.35">
      <c r="A50" t="s">
        <v>16</v>
      </c>
      <c r="B50" t="s">
        <v>3</v>
      </c>
      <c r="C50" s="1" t="s">
        <v>40</v>
      </c>
      <c r="D50">
        <v>0.78258040000218898</v>
      </c>
    </row>
    <row r="51" spans="1:4" x14ac:dyDescent="0.35">
      <c r="A51" t="s">
        <v>6</v>
      </c>
      <c r="B51" t="s">
        <v>5</v>
      </c>
      <c r="C51" s="1" t="s">
        <v>41</v>
      </c>
      <c r="D51">
        <v>0.922267399990232</v>
      </c>
    </row>
    <row r="52" spans="1:4" x14ac:dyDescent="0.35">
      <c r="A52" t="s">
        <v>6</v>
      </c>
      <c r="B52" t="s">
        <v>5</v>
      </c>
      <c r="C52" s="1" t="s">
        <v>41</v>
      </c>
      <c r="D52">
        <v>1.19538619997911</v>
      </c>
    </row>
    <row r="53" spans="1:4" x14ac:dyDescent="0.35">
      <c r="A53" t="s">
        <v>6</v>
      </c>
      <c r="B53" t="s">
        <v>5</v>
      </c>
      <c r="C53" s="1" t="s">
        <v>41</v>
      </c>
      <c r="D53">
        <v>0.83861830001114801</v>
      </c>
    </row>
    <row r="54" spans="1:4" x14ac:dyDescent="0.35">
      <c r="A54" t="s">
        <v>6</v>
      </c>
      <c r="B54" t="s">
        <v>5</v>
      </c>
      <c r="C54" s="1" t="s">
        <v>41</v>
      </c>
      <c r="D54">
        <v>0.818525400012731</v>
      </c>
    </row>
    <row r="55" spans="1:4" x14ac:dyDescent="0.35">
      <c r="A55" t="s">
        <v>6</v>
      </c>
      <c r="B55" t="s">
        <v>5</v>
      </c>
      <c r="C55" s="1" t="s">
        <v>41</v>
      </c>
      <c r="D55">
        <v>1.0990291000052801</v>
      </c>
    </row>
    <row r="56" spans="1:4" x14ac:dyDescent="0.35">
      <c r="A56" t="s">
        <v>10</v>
      </c>
      <c r="B56" t="s">
        <v>5</v>
      </c>
      <c r="C56" s="1" t="s">
        <v>41</v>
      </c>
      <c r="D56">
        <v>1.01872959997854</v>
      </c>
    </row>
    <row r="57" spans="1:4" x14ac:dyDescent="0.35">
      <c r="A57" t="s">
        <v>10</v>
      </c>
      <c r="B57" t="s">
        <v>5</v>
      </c>
      <c r="C57" s="1" t="s">
        <v>41</v>
      </c>
      <c r="D57">
        <v>0.68085640002391301</v>
      </c>
    </row>
    <row r="58" spans="1:4" x14ac:dyDescent="0.35">
      <c r="A58" t="s">
        <v>10</v>
      </c>
      <c r="B58" t="s">
        <v>5</v>
      </c>
      <c r="C58" s="1" t="s">
        <v>41</v>
      </c>
      <c r="D58">
        <v>0.79963769999449097</v>
      </c>
    </row>
    <row r="59" spans="1:4" x14ac:dyDescent="0.35">
      <c r="A59" t="s">
        <v>10</v>
      </c>
      <c r="B59" t="s">
        <v>5</v>
      </c>
      <c r="C59" s="1" t="s">
        <v>41</v>
      </c>
      <c r="D59">
        <v>0.88617539999540895</v>
      </c>
    </row>
    <row r="60" spans="1:4" x14ac:dyDescent="0.35">
      <c r="A60" t="s">
        <v>10</v>
      </c>
      <c r="B60" t="s">
        <v>5</v>
      </c>
      <c r="C60" s="1" t="s">
        <v>41</v>
      </c>
      <c r="D60">
        <v>0.66501830000197504</v>
      </c>
    </row>
    <row r="61" spans="1:4" x14ac:dyDescent="0.35">
      <c r="A61" t="s">
        <v>4</v>
      </c>
      <c r="B61" t="s">
        <v>5</v>
      </c>
      <c r="C61" s="1" t="s">
        <v>41</v>
      </c>
      <c r="D61">
        <v>1.01888310001231</v>
      </c>
    </row>
    <row r="62" spans="1:4" x14ac:dyDescent="0.35">
      <c r="A62" t="s">
        <v>4</v>
      </c>
      <c r="B62" t="s">
        <v>5</v>
      </c>
      <c r="C62" s="1" t="s">
        <v>41</v>
      </c>
      <c r="D62">
        <v>0.75020519999088697</v>
      </c>
    </row>
    <row r="63" spans="1:4" x14ac:dyDescent="0.35">
      <c r="A63" t="s">
        <v>4</v>
      </c>
      <c r="B63" t="s">
        <v>5</v>
      </c>
      <c r="C63" s="1" t="s">
        <v>41</v>
      </c>
      <c r="D63">
        <v>1.5077992999868</v>
      </c>
    </row>
    <row r="64" spans="1:4" x14ac:dyDescent="0.35">
      <c r="A64" t="s">
        <v>4</v>
      </c>
      <c r="B64" t="s">
        <v>5</v>
      </c>
      <c r="C64" s="1" t="s">
        <v>41</v>
      </c>
      <c r="D64">
        <v>0.95498150002094895</v>
      </c>
    </row>
    <row r="65" spans="1:4" x14ac:dyDescent="0.35">
      <c r="A65" t="s">
        <v>4</v>
      </c>
      <c r="B65" t="s">
        <v>5</v>
      </c>
      <c r="C65" s="1" t="s">
        <v>41</v>
      </c>
      <c r="D65">
        <v>0.64851040000212301</v>
      </c>
    </row>
    <row r="66" spans="1:4" x14ac:dyDescent="0.35">
      <c r="A66" t="s">
        <v>2</v>
      </c>
      <c r="B66" t="s">
        <v>3</v>
      </c>
      <c r="C66" s="1" t="s">
        <v>40</v>
      </c>
      <c r="D66">
        <v>1.0932966000109401</v>
      </c>
    </row>
    <row r="67" spans="1:4" x14ac:dyDescent="0.35">
      <c r="A67" t="s">
        <v>2</v>
      </c>
      <c r="B67" t="s">
        <v>3</v>
      </c>
      <c r="C67" s="1" t="s">
        <v>40</v>
      </c>
      <c r="D67">
        <v>1.0718255999963699</v>
      </c>
    </row>
    <row r="68" spans="1:4" x14ac:dyDescent="0.35">
      <c r="A68" t="s">
        <v>2</v>
      </c>
      <c r="B68" t="s">
        <v>3</v>
      </c>
      <c r="C68" s="1" t="s">
        <v>40</v>
      </c>
      <c r="D68">
        <v>0.995055899984436</v>
      </c>
    </row>
    <row r="69" spans="1:4" x14ac:dyDescent="0.35">
      <c r="A69" t="s">
        <v>2</v>
      </c>
      <c r="B69" t="s">
        <v>3</v>
      </c>
      <c r="C69" s="1" t="s">
        <v>40</v>
      </c>
      <c r="D69">
        <v>0.95438569999532696</v>
      </c>
    </row>
    <row r="70" spans="1:4" x14ac:dyDescent="0.35">
      <c r="A70" t="s">
        <v>2</v>
      </c>
      <c r="B70" t="s">
        <v>3</v>
      </c>
      <c r="C70" s="1" t="s">
        <v>40</v>
      </c>
      <c r="D70">
        <v>1.31763880001381</v>
      </c>
    </row>
    <row r="71" spans="1:4" x14ac:dyDescent="0.35">
      <c r="A71" t="s">
        <v>22</v>
      </c>
      <c r="B71" t="s">
        <v>5</v>
      </c>
      <c r="C71" s="1" t="s">
        <v>41</v>
      </c>
      <c r="D71">
        <v>0.83880570001201704</v>
      </c>
    </row>
    <row r="72" spans="1:4" x14ac:dyDescent="0.35">
      <c r="A72" t="s">
        <v>22</v>
      </c>
      <c r="B72" t="s">
        <v>5</v>
      </c>
      <c r="C72" s="1" t="s">
        <v>41</v>
      </c>
      <c r="D72">
        <v>0.66682710000895895</v>
      </c>
    </row>
    <row r="73" spans="1:4" x14ac:dyDescent="0.35">
      <c r="A73" t="s">
        <v>22</v>
      </c>
      <c r="B73" t="s">
        <v>5</v>
      </c>
      <c r="C73" s="1" t="s">
        <v>41</v>
      </c>
      <c r="D73">
        <v>0.75381290001678203</v>
      </c>
    </row>
    <row r="74" spans="1:4" x14ac:dyDescent="0.35">
      <c r="A74" t="s">
        <v>22</v>
      </c>
      <c r="B74" t="s">
        <v>5</v>
      </c>
      <c r="C74" s="1" t="s">
        <v>41</v>
      </c>
      <c r="D74">
        <v>0.74488850001944196</v>
      </c>
    </row>
    <row r="75" spans="1:4" x14ac:dyDescent="0.35">
      <c r="A75" t="s">
        <v>22</v>
      </c>
      <c r="B75" t="s">
        <v>5</v>
      </c>
      <c r="C75" s="1" t="s">
        <v>41</v>
      </c>
      <c r="D75">
        <v>0.77978889999212697</v>
      </c>
    </row>
    <row r="76" spans="1:4" x14ac:dyDescent="0.35">
      <c r="A76" t="s">
        <v>17</v>
      </c>
      <c r="B76" t="s">
        <v>5</v>
      </c>
      <c r="C76" s="1" t="s">
        <v>41</v>
      </c>
      <c r="D76">
        <v>0.81923580000875496</v>
      </c>
    </row>
    <row r="77" spans="1:4" x14ac:dyDescent="0.35">
      <c r="A77" t="s">
        <v>17</v>
      </c>
      <c r="B77" t="s">
        <v>5</v>
      </c>
      <c r="C77" s="1" t="s">
        <v>41</v>
      </c>
      <c r="D77">
        <v>0.83625849999952995</v>
      </c>
    </row>
    <row r="78" spans="1:4" x14ac:dyDescent="0.35">
      <c r="A78" t="s">
        <v>17</v>
      </c>
      <c r="B78" t="s">
        <v>5</v>
      </c>
      <c r="C78" s="1" t="s">
        <v>41</v>
      </c>
      <c r="D78">
        <v>0.62673089999589104</v>
      </c>
    </row>
    <row r="79" spans="1:4" x14ac:dyDescent="0.35">
      <c r="A79" t="s">
        <v>17</v>
      </c>
      <c r="B79" t="s">
        <v>5</v>
      </c>
      <c r="C79" s="1" t="s">
        <v>41</v>
      </c>
      <c r="D79">
        <v>0.75776079998468004</v>
      </c>
    </row>
    <row r="80" spans="1:4" x14ac:dyDescent="0.35">
      <c r="A80" t="s">
        <v>17</v>
      </c>
      <c r="B80" t="s">
        <v>5</v>
      </c>
      <c r="C80" s="1" t="s">
        <v>41</v>
      </c>
      <c r="D80">
        <v>1.3212974999914799</v>
      </c>
    </row>
    <row r="81" spans="1:4" x14ac:dyDescent="0.35">
      <c r="A81" t="s">
        <v>11</v>
      </c>
      <c r="B81" t="s">
        <v>3</v>
      </c>
      <c r="C81" s="1" t="s">
        <v>40</v>
      </c>
      <c r="D81">
        <v>0.73107340000569798</v>
      </c>
    </row>
    <row r="82" spans="1:4" x14ac:dyDescent="0.35">
      <c r="A82" t="s">
        <v>11</v>
      </c>
      <c r="B82" t="s">
        <v>3</v>
      </c>
      <c r="C82" s="1" t="s">
        <v>40</v>
      </c>
      <c r="D82">
        <v>1.03262569999787</v>
      </c>
    </row>
    <row r="83" spans="1:4" x14ac:dyDescent="0.35">
      <c r="A83" t="s">
        <v>11</v>
      </c>
      <c r="B83" t="s">
        <v>3</v>
      </c>
      <c r="C83" s="1" t="s">
        <v>40</v>
      </c>
      <c r="D83">
        <v>0.73139649999211498</v>
      </c>
    </row>
    <row r="84" spans="1:4" x14ac:dyDescent="0.35">
      <c r="A84" t="s">
        <v>11</v>
      </c>
      <c r="B84" t="s">
        <v>3</v>
      </c>
      <c r="C84" s="1" t="s">
        <v>40</v>
      </c>
      <c r="D84">
        <v>0.83207240002229799</v>
      </c>
    </row>
    <row r="85" spans="1:4" x14ac:dyDescent="0.35">
      <c r="A85" t="s">
        <v>11</v>
      </c>
      <c r="B85" t="s">
        <v>3</v>
      </c>
      <c r="C85" s="1" t="s">
        <v>40</v>
      </c>
      <c r="D85">
        <v>1.0231983000121501</v>
      </c>
    </row>
    <row r="86" spans="1:4" x14ac:dyDescent="0.35">
      <c r="A86" t="s">
        <v>13</v>
      </c>
      <c r="B86" t="s">
        <v>5</v>
      </c>
      <c r="C86" s="1" t="s">
        <v>41</v>
      </c>
      <c r="D86">
        <v>0.66659120001713701</v>
      </c>
    </row>
    <row r="87" spans="1:4" x14ac:dyDescent="0.35">
      <c r="A87" t="s">
        <v>13</v>
      </c>
      <c r="B87" t="s">
        <v>5</v>
      </c>
      <c r="C87" s="1" t="s">
        <v>41</v>
      </c>
      <c r="D87">
        <v>0.96285239999997396</v>
      </c>
    </row>
    <row r="88" spans="1:4" x14ac:dyDescent="0.35">
      <c r="A88" t="s">
        <v>13</v>
      </c>
      <c r="B88" t="s">
        <v>5</v>
      </c>
      <c r="C88" s="1" t="s">
        <v>41</v>
      </c>
      <c r="D88">
        <v>0.81973909999942396</v>
      </c>
    </row>
    <row r="89" spans="1:4" x14ac:dyDescent="0.35">
      <c r="A89" t="s">
        <v>13</v>
      </c>
      <c r="B89" t="s">
        <v>5</v>
      </c>
      <c r="C89" s="1" t="s">
        <v>41</v>
      </c>
      <c r="D89">
        <v>0.58178949999273699</v>
      </c>
    </row>
    <row r="90" spans="1:4" x14ac:dyDescent="0.35">
      <c r="A90" t="s">
        <v>13</v>
      </c>
      <c r="B90" t="s">
        <v>5</v>
      </c>
      <c r="C90" s="1" t="s">
        <v>41</v>
      </c>
      <c r="D90">
        <v>1.2786323000036599</v>
      </c>
    </row>
    <row r="91" spans="1:4" x14ac:dyDescent="0.35">
      <c r="A91" t="s">
        <v>14</v>
      </c>
      <c r="B91" t="s">
        <v>3</v>
      </c>
      <c r="C91" s="1" t="s">
        <v>40</v>
      </c>
      <c r="D91">
        <v>0.78817949999938697</v>
      </c>
    </row>
    <row r="92" spans="1:4" x14ac:dyDescent="0.35">
      <c r="A92" t="s">
        <v>14</v>
      </c>
      <c r="B92" t="s">
        <v>3</v>
      </c>
      <c r="C92" s="1" t="s">
        <v>40</v>
      </c>
      <c r="D92">
        <v>1.77310540000326</v>
      </c>
    </row>
    <row r="93" spans="1:4" x14ac:dyDescent="0.35">
      <c r="A93" t="s">
        <v>14</v>
      </c>
      <c r="B93" t="s">
        <v>3</v>
      </c>
      <c r="C93" s="1" t="s">
        <v>40</v>
      </c>
      <c r="D93">
        <v>1.17107740000938</v>
      </c>
    </row>
    <row r="94" spans="1:4" x14ac:dyDescent="0.35">
      <c r="A94" t="s">
        <v>14</v>
      </c>
      <c r="B94" t="s">
        <v>3</v>
      </c>
      <c r="C94" s="1" t="s">
        <v>40</v>
      </c>
      <c r="D94">
        <v>1.06982030000654</v>
      </c>
    </row>
    <row r="95" spans="1:4" x14ac:dyDescent="0.35">
      <c r="A95" t="s">
        <v>14</v>
      </c>
      <c r="B95" t="s">
        <v>3</v>
      </c>
      <c r="C95" s="1" t="s">
        <v>40</v>
      </c>
      <c r="D95">
        <v>0.72181220000493296</v>
      </c>
    </row>
    <row r="96" spans="1:4" x14ac:dyDescent="0.35">
      <c r="A96" t="s">
        <v>9</v>
      </c>
      <c r="B96" t="s">
        <v>5</v>
      </c>
      <c r="C96" s="1" t="s">
        <v>41</v>
      </c>
      <c r="D96">
        <v>0.95914290001382996</v>
      </c>
    </row>
    <row r="97" spans="1:4" x14ac:dyDescent="0.35">
      <c r="A97" t="s">
        <v>9</v>
      </c>
      <c r="B97" t="s">
        <v>5</v>
      </c>
      <c r="C97" s="1" t="s">
        <v>41</v>
      </c>
      <c r="D97">
        <v>0.81375760000082598</v>
      </c>
    </row>
    <row r="98" spans="1:4" x14ac:dyDescent="0.35">
      <c r="A98" t="s">
        <v>9</v>
      </c>
      <c r="B98" t="s">
        <v>5</v>
      </c>
      <c r="C98" s="1" t="s">
        <v>41</v>
      </c>
      <c r="D98">
        <v>0.84529160000965897</v>
      </c>
    </row>
    <row r="99" spans="1:4" x14ac:dyDescent="0.35">
      <c r="A99" t="s">
        <v>9</v>
      </c>
      <c r="B99" t="s">
        <v>5</v>
      </c>
      <c r="C99" s="1" t="s">
        <v>41</v>
      </c>
      <c r="D99">
        <v>0.78090730000985698</v>
      </c>
    </row>
    <row r="100" spans="1:4" x14ac:dyDescent="0.35">
      <c r="A100" t="s">
        <v>9</v>
      </c>
      <c r="B100" t="s">
        <v>5</v>
      </c>
      <c r="C100" s="1" t="s">
        <v>41</v>
      </c>
      <c r="D100">
        <v>1.0742242000123901</v>
      </c>
    </row>
    <row r="101" spans="1:4" x14ac:dyDescent="0.35">
      <c r="A101" t="s">
        <v>7</v>
      </c>
      <c r="B101" t="s">
        <v>5</v>
      </c>
      <c r="C101" s="1" t="s">
        <v>41</v>
      </c>
      <c r="D101">
        <v>2.1553052999952298</v>
      </c>
    </row>
    <row r="102" spans="1:4" x14ac:dyDescent="0.35">
      <c r="A102" t="s">
        <v>7</v>
      </c>
      <c r="B102" t="s">
        <v>5</v>
      </c>
      <c r="C102" s="1" t="s">
        <v>41</v>
      </c>
      <c r="D102">
        <v>0.586411600001156</v>
      </c>
    </row>
    <row r="103" spans="1:4" x14ac:dyDescent="0.35">
      <c r="A103" t="s">
        <v>7</v>
      </c>
      <c r="B103" t="s">
        <v>5</v>
      </c>
      <c r="C103" s="1" t="s">
        <v>41</v>
      </c>
      <c r="D103">
        <v>0.741099400009261</v>
      </c>
    </row>
    <row r="104" spans="1:4" x14ac:dyDescent="0.35">
      <c r="A104" t="s">
        <v>7</v>
      </c>
      <c r="B104" t="s">
        <v>5</v>
      </c>
      <c r="C104" s="1" t="s">
        <v>41</v>
      </c>
      <c r="D104">
        <v>0.72468970000045296</v>
      </c>
    </row>
    <row r="105" spans="1:4" x14ac:dyDescent="0.35">
      <c r="A105" t="s">
        <v>7</v>
      </c>
      <c r="B105" t="s">
        <v>5</v>
      </c>
      <c r="C105" s="1" t="s">
        <v>41</v>
      </c>
      <c r="D105">
        <v>1.63587360002566</v>
      </c>
    </row>
    <row r="106" spans="1:4" x14ac:dyDescent="0.35">
      <c r="A106" t="s">
        <v>18</v>
      </c>
      <c r="B106" t="s">
        <v>3</v>
      </c>
      <c r="C106" s="1" t="s">
        <v>40</v>
      </c>
      <c r="D106">
        <v>0.92374769999878403</v>
      </c>
    </row>
    <row r="107" spans="1:4" x14ac:dyDescent="0.35">
      <c r="A107" t="s">
        <v>18</v>
      </c>
      <c r="B107" t="s">
        <v>3</v>
      </c>
      <c r="C107" s="1" t="s">
        <v>40</v>
      </c>
      <c r="D107">
        <v>1.1099783999961801</v>
      </c>
    </row>
    <row r="108" spans="1:4" x14ac:dyDescent="0.35">
      <c r="A108" t="s">
        <v>18</v>
      </c>
      <c r="B108" t="s">
        <v>3</v>
      </c>
      <c r="C108" s="1" t="s">
        <v>40</v>
      </c>
      <c r="D108">
        <v>0.77383689998532601</v>
      </c>
    </row>
    <row r="109" spans="1:4" x14ac:dyDescent="0.35">
      <c r="A109" t="s">
        <v>18</v>
      </c>
      <c r="B109" t="s">
        <v>3</v>
      </c>
      <c r="C109" s="1" t="s">
        <v>40</v>
      </c>
      <c r="D109">
        <v>1.4380237000295799</v>
      </c>
    </row>
    <row r="110" spans="1:4" x14ac:dyDescent="0.35">
      <c r="A110" t="s">
        <v>18</v>
      </c>
      <c r="B110" t="s">
        <v>3</v>
      </c>
      <c r="C110" s="1" t="s">
        <v>40</v>
      </c>
      <c r="D110">
        <v>0.77361830000882004</v>
      </c>
    </row>
    <row r="111" spans="1:4" x14ac:dyDescent="0.35">
      <c r="A111" t="s">
        <v>0</v>
      </c>
      <c r="B111" t="s">
        <v>1</v>
      </c>
      <c r="C111" t="s">
        <v>28</v>
      </c>
      <c r="D111" t="s">
        <v>29</v>
      </c>
    </row>
    <row r="112" spans="1:4" x14ac:dyDescent="0.35">
      <c r="A112" t="s">
        <v>8</v>
      </c>
      <c r="B112" t="s">
        <v>3</v>
      </c>
      <c r="C112" s="1" t="s">
        <v>40</v>
      </c>
      <c r="D112">
        <v>0.88713180000195202</v>
      </c>
    </row>
    <row r="113" spans="1:4" x14ac:dyDescent="0.35">
      <c r="A113" t="s">
        <v>8</v>
      </c>
      <c r="B113" t="s">
        <v>3</v>
      </c>
      <c r="C113" s="1" t="s">
        <v>40</v>
      </c>
      <c r="D113">
        <v>1.0321345000120301</v>
      </c>
    </row>
    <row r="114" spans="1:4" x14ac:dyDescent="0.35">
      <c r="A114" t="s">
        <v>8</v>
      </c>
      <c r="B114" t="s">
        <v>3</v>
      </c>
      <c r="C114" s="1" t="s">
        <v>40</v>
      </c>
      <c r="D114">
        <v>0.56797329999972102</v>
      </c>
    </row>
    <row r="115" spans="1:4" x14ac:dyDescent="0.35">
      <c r="A115" t="s">
        <v>8</v>
      </c>
      <c r="B115" t="s">
        <v>3</v>
      </c>
      <c r="C115" s="1" t="s">
        <v>40</v>
      </c>
      <c r="D115">
        <v>0.86603059998014897</v>
      </c>
    </row>
    <row r="116" spans="1:4" x14ac:dyDescent="0.35">
      <c r="A116" t="s">
        <v>8</v>
      </c>
      <c r="B116" t="s">
        <v>3</v>
      </c>
      <c r="C116" s="1" t="s">
        <v>40</v>
      </c>
      <c r="D116">
        <v>0.98353450000286102</v>
      </c>
    </row>
    <row r="117" spans="1:4" x14ac:dyDescent="0.35">
      <c r="A117" t="s">
        <v>20</v>
      </c>
      <c r="B117" t="s">
        <v>5</v>
      </c>
      <c r="C117" s="1" t="s">
        <v>41</v>
      </c>
      <c r="D117">
        <v>0.79620750001049601</v>
      </c>
    </row>
    <row r="118" spans="1:4" x14ac:dyDescent="0.35">
      <c r="A118" t="s">
        <v>20</v>
      </c>
      <c r="B118" t="s">
        <v>5</v>
      </c>
      <c r="C118" s="1" t="s">
        <v>41</v>
      </c>
      <c r="D118">
        <v>1.0511243000219099</v>
      </c>
    </row>
    <row r="119" spans="1:4" x14ac:dyDescent="0.35">
      <c r="A119" t="s">
        <v>20</v>
      </c>
      <c r="B119" t="s">
        <v>5</v>
      </c>
      <c r="C119" s="1" t="s">
        <v>41</v>
      </c>
      <c r="D119">
        <v>0.80423220002558005</v>
      </c>
    </row>
    <row r="120" spans="1:4" x14ac:dyDescent="0.35">
      <c r="A120" t="s">
        <v>20</v>
      </c>
      <c r="B120" t="s">
        <v>5</v>
      </c>
      <c r="C120" s="1" t="s">
        <v>41</v>
      </c>
      <c r="D120">
        <v>0.58533310002530903</v>
      </c>
    </row>
    <row r="121" spans="1:4" x14ac:dyDescent="0.35">
      <c r="A121" t="s">
        <v>20</v>
      </c>
      <c r="B121" t="s">
        <v>5</v>
      </c>
      <c r="C121" s="1" t="s">
        <v>41</v>
      </c>
      <c r="D121">
        <v>0.70167700000456501</v>
      </c>
    </row>
  </sheetData>
  <sortState xmlns:xlrd2="http://schemas.microsoft.com/office/spreadsheetml/2017/richdata2" ref="A1:D122">
    <sortCondition ref="A1:A1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9AC95-E6E8-4B71-9FDA-F6FDD1B46286}">
  <dimension ref="A1:L121"/>
  <sheetViews>
    <sheetView workbookViewId="0">
      <selection activeCell="L10" sqref="L10:L18"/>
    </sheetView>
  </sheetViews>
  <sheetFormatPr defaultRowHeight="14.5" x14ac:dyDescent="0.35"/>
  <cols>
    <col min="1" max="1" width="13" customWidth="1"/>
    <col min="3" max="3" width="16.7265625" customWidth="1"/>
    <col min="4" max="4" width="12.26953125" customWidth="1"/>
    <col min="6" max="6" width="14.36328125" customWidth="1"/>
    <col min="7" max="7" width="17" customWidth="1"/>
  </cols>
  <sheetData>
    <row r="1" spans="1:12" x14ac:dyDescent="0.35">
      <c r="A1" t="s">
        <v>0</v>
      </c>
      <c r="B1" t="s">
        <v>1</v>
      </c>
      <c r="C1" t="s">
        <v>28</v>
      </c>
      <c r="D1" t="s">
        <v>29</v>
      </c>
    </row>
    <row r="2" spans="1:12" x14ac:dyDescent="0.35">
      <c r="A2" t="s">
        <v>21</v>
      </c>
      <c r="B2" t="s">
        <v>5</v>
      </c>
      <c r="C2" s="1" t="s">
        <v>41</v>
      </c>
      <c r="D2">
        <v>1.0010999000223799</v>
      </c>
    </row>
    <row r="3" spans="1:12" x14ac:dyDescent="0.35">
      <c r="A3" t="s">
        <v>21</v>
      </c>
      <c r="B3" t="s">
        <v>5</v>
      </c>
      <c r="C3" s="1" t="s">
        <v>41</v>
      </c>
      <c r="D3">
        <v>0.72208830001181901</v>
      </c>
      <c r="F3" t="s">
        <v>30</v>
      </c>
      <c r="G3">
        <f>AVERAGE(G10,G11,G12)</f>
        <v>0.79831761499905574</v>
      </c>
    </row>
    <row r="4" spans="1:12" x14ac:dyDescent="0.35">
      <c r="A4" t="s">
        <v>21</v>
      </c>
      <c r="B4" t="s">
        <v>5</v>
      </c>
      <c r="C4" s="1" t="s">
        <v>41</v>
      </c>
      <c r="D4">
        <v>0.85803449997911196</v>
      </c>
      <c r="F4" t="s">
        <v>31</v>
      </c>
      <c r="G4">
        <f>G15</f>
        <v>0.94058033683962017</v>
      </c>
    </row>
    <row r="5" spans="1:12" x14ac:dyDescent="0.35">
      <c r="A5" t="s">
        <v>21</v>
      </c>
      <c r="B5" t="s">
        <v>5</v>
      </c>
      <c r="C5" s="1" t="s">
        <v>41</v>
      </c>
      <c r="D5">
        <v>0.97131950000766598</v>
      </c>
      <c r="F5" t="s">
        <v>32</v>
      </c>
      <c r="G5">
        <f>AVERAGE(G18:G19)</f>
        <v>0.93108343816060357</v>
      </c>
    </row>
    <row r="6" spans="1:12" x14ac:dyDescent="0.35">
      <c r="A6" t="s">
        <v>21</v>
      </c>
      <c r="B6" t="s">
        <v>5</v>
      </c>
      <c r="C6" s="1" t="s">
        <v>41</v>
      </c>
      <c r="D6">
        <v>1.3515176000073501</v>
      </c>
      <c r="F6" t="s">
        <v>33</v>
      </c>
    </row>
    <row r="7" spans="1:12" x14ac:dyDescent="0.35">
      <c r="A7" t="s">
        <v>25</v>
      </c>
      <c r="B7" t="s">
        <v>5</v>
      </c>
      <c r="C7" s="1" t="s">
        <v>41</v>
      </c>
      <c r="D7">
        <v>1.05658430000767</v>
      </c>
    </row>
    <row r="8" spans="1:12" x14ac:dyDescent="0.35">
      <c r="A8" t="s">
        <v>25</v>
      </c>
      <c r="B8" t="s">
        <v>5</v>
      </c>
      <c r="C8" s="1" t="s">
        <v>41</v>
      </c>
      <c r="D8">
        <v>0.76726860000053398</v>
      </c>
    </row>
    <row r="9" spans="1:12" x14ac:dyDescent="0.35">
      <c r="A9" t="s">
        <v>25</v>
      </c>
      <c r="B9" t="s">
        <v>5</v>
      </c>
      <c r="C9" s="1" t="s">
        <v>41</v>
      </c>
      <c r="D9">
        <v>0.69096380000701096</v>
      </c>
      <c r="F9" t="s">
        <v>30</v>
      </c>
    </row>
    <row r="10" spans="1:12" x14ac:dyDescent="0.35">
      <c r="A10" t="s">
        <v>25</v>
      </c>
      <c r="B10" t="s">
        <v>5</v>
      </c>
      <c r="C10" s="1" t="s">
        <v>41</v>
      </c>
      <c r="D10">
        <v>0.71573720002197605</v>
      </c>
      <c r="F10" t="s">
        <v>34</v>
      </c>
      <c r="G10">
        <f>AVERAGE(D17:D21,D47:D51,D72:D76,D102:D106)</f>
        <v>0.83416224999964328</v>
      </c>
      <c r="H10" t="s">
        <v>42</v>
      </c>
      <c r="L10">
        <f>AVERAGE(G10:G11)</f>
        <v>0.81893477249905022</v>
      </c>
    </row>
    <row r="11" spans="1:12" x14ac:dyDescent="0.35">
      <c r="A11" t="s">
        <v>25</v>
      </c>
      <c r="B11" t="s">
        <v>5</v>
      </c>
      <c r="C11" s="1" t="s">
        <v>41</v>
      </c>
      <c r="D11">
        <v>0.82848589998320599</v>
      </c>
      <c r="F11" t="s">
        <v>35</v>
      </c>
      <c r="G11">
        <f>AVERAGE(D22:D26,D42:D46,D77:D81,D97:D101)</f>
        <v>0.80370729499845717</v>
      </c>
      <c r="H11" t="s">
        <v>12</v>
      </c>
      <c r="I11" t="s">
        <v>27</v>
      </c>
      <c r="J11" t="s">
        <v>17</v>
      </c>
      <c r="K11" t="s">
        <v>9</v>
      </c>
    </row>
    <row r="12" spans="1:12" x14ac:dyDescent="0.35">
      <c r="A12" t="s">
        <v>26</v>
      </c>
      <c r="B12" t="s">
        <v>3</v>
      </c>
      <c r="C12" s="1" t="s">
        <v>40</v>
      </c>
      <c r="D12">
        <v>0.93640499998582505</v>
      </c>
      <c r="F12" t="s">
        <v>36</v>
      </c>
      <c r="G12">
        <f>AVERAGE(D12:D16,D37:D41,D62:D66,D87:D91)</f>
        <v>0.75708329999906676</v>
      </c>
    </row>
    <row r="13" spans="1:12" x14ac:dyDescent="0.35">
      <c r="A13" t="s">
        <v>26</v>
      </c>
      <c r="B13" t="s">
        <v>3</v>
      </c>
      <c r="C13" s="1" t="s">
        <v>40</v>
      </c>
      <c r="D13">
        <v>0.75840130000142303</v>
      </c>
    </row>
    <row r="14" spans="1:12" x14ac:dyDescent="0.35">
      <c r="A14" t="s">
        <v>26</v>
      </c>
      <c r="B14" t="s">
        <v>3</v>
      </c>
      <c r="C14" s="1" t="s">
        <v>40</v>
      </c>
      <c r="D14">
        <v>0.981510000012349</v>
      </c>
      <c r="F14" t="s">
        <v>31</v>
      </c>
    </row>
    <row r="15" spans="1:12" x14ac:dyDescent="0.35">
      <c r="A15" t="s">
        <v>26</v>
      </c>
      <c r="B15" t="s">
        <v>3</v>
      </c>
      <c r="C15" s="1" t="s">
        <v>40</v>
      </c>
      <c r="D15">
        <v>0.631498499977169</v>
      </c>
      <c r="F15" t="s">
        <v>37</v>
      </c>
      <c r="G15">
        <f>AVERAGE(D92:D96,D67:D71,D27:D31,D54:D56,D52)</f>
        <v>0.94058033683962017</v>
      </c>
      <c r="H15" t="s">
        <v>14</v>
      </c>
      <c r="I15" t="s">
        <v>2</v>
      </c>
      <c r="J15" t="s">
        <v>23</v>
      </c>
      <c r="K15" t="s">
        <v>6</v>
      </c>
    </row>
    <row r="16" spans="1:12" x14ac:dyDescent="0.35">
      <c r="A16" t="s">
        <v>26</v>
      </c>
      <c r="B16" t="s">
        <v>3</v>
      </c>
      <c r="C16" s="1" t="s">
        <v>40</v>
      </c>
      <c r="D16">
        <v>0.60902739997254596</v>
      </c>
    </row>
    <row r="17" spans="1:12" x14ac:dyDescent="0.35">
      <c r="A17" t="s">
        <v>15</v>
      </c>
      <c r="B17" t="s">
        <v>3</v>
      </c>
      <c r="C17" s="1" t="s">
        <v>40</v>
      </c>
      <c r="D17">
        <v>0.76682789999176704</v>
      </c>
      <c r="F17" t="s">
        <v>32</v>
      </c>
    </row>
    <row r="18" spans="1:12" x14ac:dyDescent="0.35">
      <c r="A18" t="s">
        <v>15</v>
      </c>
      <c r="B18" t="s">
        <v>3</v>
      </c>
      <c r="C18" s="1" t="s">
        <v>40</v>
      </c>
      <c r="D18">
        <v>0.64011130001745098</v>
      </c>
      <c r="F18" t="s">
        <v>38</v>
      </c>
      <c r="G18">
        <f>AVERAGE(D82:D86,D32:D36,D7:D11,D2:D6)</f>
        <v>0.90390425000514207</v>
      </c>
      <c r="H18" t="s">
        <v>43</v>
      </c>
      <c r="I18" t="s">
        <v>44</v>
      </c>
      <c r="J18" t="s">
        <v>45</v>
      </c>
      <c r="K18" t="s">
        <v>46</v>
      </c>
      <c r="L18">
        <f>AVERAGE(G18:G19)</f>
        <v>0.93108343816060357</v>
      </c>
    </row>
    <row r="19" spans="1:12" x14ac:dyDescent="0.35">
      <c r="A19" t="s">
        <v>15</v>
      </c>
      <c r="B19" t="s">
        <v>3</v>
      </c>
      <c r="C19" s="1" t="s">
        <v>40</v>
      </c>
      <c r="D19">
        <v>0.95143909999751397</v>
      </c>
      <c r="F19" t="s">
        <v>39</v>
      </c>
      <c r="G19">
        <f>AVERAGE(D107:D111,D57:D60,D112:D121)</f>
        <v>0.95826262631606507</v>
      </c>
      <c r="H19" t="s">
        <v>47</v>
      </c>
      <c r="I19" t="s">
        <v>48</v>
      </c>
      <c r="J19" t="s">
        <v>49</v>
      </c>
      <c r="K19" t="s">
        <v>50</v>
      </c>
    </row>
    <row r="20" spans="1:12" x14ac:dyDescent="0.35">
      <c r="A20" t="s">
        <v>15</v>
      </c>
      <c r="B20" t="s">
        <v>3</v>
      </c>
      <c r="C20" s="1" t="s">
        <v>40</v>
      </c>
      <c r="D20">
        <v>0.49409169997670599</v>
      </c>
    </row>
    <row r="21" spans="1:12" x14ac:dyDescent="0.35">
      <c r="A21" t="s">
        <v>15</v>
      </c>
      <c r="B21" t="s">
        <v>3</v>
      </c>
      <c r="C21" s="1" t="s">
        <v>40</v>
      </c>
      <c r="D21">
        <v>1.10916100000031</v>
      </c>
      <c r="F21" t="s">
        <v>51</v>
      </c>
      <c r="G21">
        <f>AVERAGE(D12:D16,D37:D41,D62:D66,D87:D91)</f>
        <v>0.75708329999906676</v>
      </c>
    </row>
    <row r="22" spans="1:12" x14ac:dyDescent="0.35">
      <c r="A22" t="s">
        <v>12</v>
      </c>
      <c r="B22" t="s">
        <v>3</v>
      </c>
      <c r="C22" s="1" t="s">
        <v>40</v>
      </c>
      <c r="D22">
        <v>0.92982809999375604</v>
      </c>
      <c r="F22" t="s">
        <v>52</v>
      </c>
      <c r="G22">
        <f>AVERAGE(D2:D11,D17:D36,D42:D52,D54:D60,D67:D86,D92:D121)</f>
        <v>0.88687236938798919</v>
      </c>
    </row>
    <row r="23" spans="1:12" x14ac:dyDescent="0.35">
      <c r="A23" t="s">
        <v>12</v>
      </c>
      <c r="B23" t="s">
        <v>3</v>
      </c>
      <c r="C23" s="1" t="s">
        <v>40</v>
      </c>
      <c r="D23">
        <v>0.85016630002064597</v>
      </c>
    </row>
    <row r="24" spans="1:12" x14ac:dyDescent="0.35">
      <c r="A24" t="s">
        <v>12</v>
      </c>
      <c r="B24" t="s">
        <v>3</v>
      </c>
      <c r="C24" s="1" t="s">
        <v>40</v>
      </c>
      <c r="D24">
        <v>0.68155019998084698</v>
      </c>
    </row>
    <row r="25" spans="1:12" x14ac:dyDescent="0.35">
      <c r="A25" t="s">
        <v>12</v>
      </c>
      <c r="B25" t="s">
        <v>3</v>
      </c>
      <c r="C25" s="1" t="s">
        <v>40</v>
      </c>
      <c r="D25">
        <v>0.82592580001801197</v>
      </c>
    </row>
    <row r="26" spans="1:12" x14ac:dyDescent="0.35">
      <c r="A26" t="s">
        <v>12</v>
      </c>
      <c r="B26" t="s">
        <v>3</v>
      </c>
      <c r="C26" s="1" t="s">
        <v>40</v>
      </c>
      <c r="D26">
        <v>0.67802530000335504</v>
      </c>
    </row>
    <row r="27" spans="1:12" x14ac:dyDescent="0.35">
      <c r="A27" t="s">
        <v>23</v>
      </c>
      <c r="B27" t="s">
        <v>5</v>
      </c>
      <c r="C27" s="1" t="s">
        <v>41</v>
      </c>
      <c r="D27">
        <v>1.4508374999859299</v>
      </c>
    </row>
    <row r="28" spans="1:12" x14ac:dyDescent="0.35">
      <c r="A28" t="s">
        <v>23</v>
      </c>
      <c r="B28" t="s">
        <v>5</v>
      </c>
      <c r="C28" s="1" t="s">
        <v>41</v>
      </c>
      <c r="D28">
        <v>0.99001420001150098</v>
      </c>
    </row>
    <row r="29" spans="1:12" x14ac:dyDescent="0.35">
      <c r="A29" t="s">
        <v>23</v>
      </c>
      <c r="B29" t="s">
        <v>5</v>
      </c>
      <c r="C29" s="1" t="s">
        <v>41</v>
      </c>
      <c r="D29">
        <v>0.77405259999795795</v>
      </c>
    </row>
    <row r="30" spans="1:12" x14ac:dyDescent="0.35">
      <c r="A30" t="s">
        <v>23</v>
      </c>
      <c r="B30" t="s">
        <v>5</v>
      </c>
      <c r="C30" s="1" t="s">
        <v>41</v>
      </c>
      <c r="D30">
        <v>1.37797629999113</v>
      </c>
    </row>
    <row r="31" spans="1:12" x14ac:dyDescent="0.35">
      <c r="A31" t="s">
        <v>23</v>
      </c>
      <c r="B31" t="s">
        <v>5</v>
      </c>
      <c r="C31" s="1" t="s">
        <v>41</v>
      </c>
      <c r="D31">
        <v>0.65910729998722595</v>
      </c>
    </row>
    <row r="32" spans="1:12" x14ac:dyDescent="0.35">
      <c r="A32" t="s">
        <v>24</v>
      </c>
      <c r="B32" t="s">
        <v>3</v>
      </c>
      <c r="C32" s="1" t="s">
        <v>40</v>
      </c>
      <c r="D32">
        <v>1.0105316000117399</v>
      </c>
    </row>
    <row r="33" spans="1:4" x14ac:dyDescent="0.35">
      <c r="A33" t="s">
        <v>24</v>
      </c>
      <c r="B33" t="s">
        <v>3</v>
      </c>
      <c r="C33" s="1" t="s">
        <v>40</v>
      </c>
      <c r="D33">
        <v>0.70016949999262501</v>
      </c>
    </row>
    <row r="34" spans="1:4" x14ac:dyDescent="0.35">
      <c r="A34" t="s">
        <v>24</v>
      </c>
      <c r="B34" t="s">
        <v>3</v>
      </c>
      <c r="C34" s="1" t="s">
        <v>40</v>
      </c>
      <c r="D34">
        <v>0.74789580001379297</v>
      </c>
    </row>
    <row r="35" spans="1:4" x14ac:dyDescent="0.35">
      <c r="A35" t="s">
        <v>24</v>
      </c>
      <c r="B35" t="s">
        <v>3</v>
      </c>
      <c r="C35" s="1" t="s">
        <v>40</v>
      </c>
      <c r="D35">
        <v>0.61861990002216705</v>
      </c>
    </row>
    <row r="36" spans="1:4" x14ac:dyDescent="0.35">
      <c r="A36" t="s">
        <v>24</v>
      </c>
      <c r="B36" t="s">
        <v>3</v>
      </c>
      <c r="C36" s="1" t="s">
        <v>40</v>
      </c>
      <c r="D36">
        <v>0.66338880002149303</v>
      </c>
    </row>
    <row r="37" spans="1:4" x14ac:dyDescent="0.35">
      <c r="A37" t="s">
        <v>19</v>
      </c>
      <c r="B37" t="s">
        <v>3</v>
      </c>
      <c r="C37" s="1" t="s">
        <v>40</v>
      </c>
      <c r="D37">
        <v>1.0921054999926101</v>
      </c>
    </row>
    <row r="38" spans="1:4" x14ac:dyDescent="0.35">
      <c r="A38" t="s">
        <v>19</v>
      </c>
      <c r="B38" t="s">
        <v>3</v>
      </c>
      <c r="C38" s="1" t="s">
        <v>40</v>
      </c>
      <c r="D38">
        <v>0.631528600002639</v>
      </c>
    </row>
    <row r="39" spans="1:4" x14ac:dyDescent="0.35">
      <c r="A39" t="s">
        <v>19</v>
      </c>
      <c r="B39" t="s">
        <v>3</v>
      </c>
      <c r="C39" s="1" t="s">
        <v>40</v>
      </c>
      <c r="D39">
        <v>0.72106490001897305</v>
      </c>
    </row>
    <row r="40" spans="1:4" x14ac:dyDescent="0.35">
      <c r="A40" t="s">
        <v>19</v>
      </c>
      <c r="B40" t="s">
        <v>3</v>
      </c>
      <c r="C40" s="1" t="s">
        <v>40</v>
      </c>
      <c r="D40">
        <v>0.678571399999782</v>
      </c>
    </row>
    <row r="41" spans="1:4" x14ac:dyDescent="0.35">
      <c r="A41" t="s">
        <v>19</v>
      </c>
      <c r="B41" t="s">
        <v>3</v>
      </c>
      <c r="C41" s="1" t="s">
        <v>40</v>
      </c>
      <c r="D41">
        <v>0.55254899998544704</v>
      </c>
    </row>
    <row r="42" spans="1:4" x14ac:dyDescent="0.35">
      <c r="A42" t="s">
        <v>27</v>
      </c>
      <c r="B42" t="s">
        <v>3</v>
      </c>
      <c r="C42" s="1" t="s">
        <v>40</v>
      </c>
      <c r="D42">
        <v>0.69855970001663004</v>
      </c>
    </row>
    <row r="43" spans="1:4" x14ac:dyDescent="0.35">
      <c r="A43" t="s">
        <v>27</v>
      </c>
      <c r="B43" t="s">
        <v>3</v>
      </c>
      <c r="C43" s="1" t="s">
        <v>40</v>
      </c>
      <c r="D43">
        <v>1.03959949998534</v>
      </c>
    </row>
    <row r="44" spans="1:4" x14ac:dyDescent="0.35">
      <c r="A44" t="s">
        <v>27</v>
      </c>
      <c r="B44" t="s">
        <v>3</v>
      </c>
      <c r="C44" s="1" t="s">
        <v>40</v>
      </c>
      <c r="D44">
        <v>0.71394270000746396</v>
      </c>
    </row>
    <row r="45" spans="1:4" x14ac:dyDescent="0.35">
      <c r="A45" t="s">
        <v>27</v>
      </c>
      <c r="B45" t="s">
        <v>3</v>
      </c>
      <c r="C45" s="1" t="s">
        <v>40</v>
      </c>
      <c r="D45">
        <v>0.64853380000567995</v>
      </c>
    </row>
    <row r="46" spans="1:4" x14ac:dyDescent="0.35">
      <c r="A46" t="s">
        <v>27</v>
      </c>
      <c r="B46" t="s">
        <v>3</v>
      </c>
      <c r="C46" s="1" t="s">
        <v>40</v>
      </c>
      <c r="D46">
        <v>0.82068429997889303</v>
      </c>
    </row>
    <row r="47" spans="1:4" x14ac:dyDescent="0.35">
      <c r="A47" t="s">
        <v>16</v>
      </c>
      <c r="B47" t="s">
        <v>3</v>
      </c>
      <c r="C47" s="1" t="s">
        <v>40</v>
      </c>
      <c r="D47">
        <v>0.64693700001225796</v>
      </c>
    </row>
    <row r="48" spans="1:4" x14ac:dyDescent="0.35">
      <c r="A48" t="s">
        <v>16</v>
      </c>
      <c r="B48" t="s">
        <v>3</v>
      </c>
      <c r="C48" s="1" t="s">
        <v>40</v>
      </c>
      <c r="D48">
        <v>0.90580249999766205</v>
      </c>
    </row>
    <row r="49" spans="1:4" x14ac:dyDescent="0.35">
      <c r="A49" t="s">
        <v>16</v>
      </c>
      <c r="B49" t="s">
        <v>3</v>
      </c>
      <c r="C49" s="1" t="s">
        <v>40</v>
      </c>
      <c r="D49">
        <v>0.68666159998974696</v>
      </c>
    </row>
    <row r="50" spans="1:4" x14ac:dyDescent="0.35">
      <c r="A50" t="s">
        <v>16</v>
      </c>
      <c r="B50" t="s">
        <v>3</v>
      </c>
      <c r="C50" s="1" t="s">
        <v>40</v>
      </c>
      <c r="D50">
        <v>0.55544389999704402</v>
      </c>
    </row>
    <row r="51" spans="1:4" x14ac:dyDescent="0.35">
      <c r="A51" t="s">
        <v>16</v>
      </c>
      <c r="B51" t="s">
        <v>3</v>
      </c>
      <c r="C51" s="1" t="s">
        <v>40</v>
      </c>
      <c r="D51">
        <v>1.3140910000074599</v>
      </c>
    </row>
    <row r="52" spans="1:4" x14ac:dyDescent="0.35">
      <c r="A52" t="s">
        <v>6</v>
      </c>
      <c r="B52" t="s">
        <v>5</v>
      </c>
      <c r="C52" s="1" t="s">
        <v>41</v>
      </c>
      <c r="D52">
        <v>1.08065960000385</v>
      </c>
    </row>
    <row r="53" spans="1:4" x14ac:dyDescent="0.35">
      <c r="A53" s="2" t="s">
        <v>6</v>
      </c>
      <c r="B53" s="2" t="s">
        <v>5</v>
      </c>
      <c r="C53" s="3" t="s">
        <v>40</v>
      </c>
      <c r="D53" s="2">
        <v>0.81847319999360402</v>
      </c>
    </row>
    <row r="54" spans="1:4" x14ac:dyDescent="0.35">
      <c r="A54" t="s">
        <v>6</v>
      </c>
      <c r="B54" t="s">
        <v>5</v>
      </c>
      <c r="C54" s="1" t="s">
        <v>41</v>
      </c>
      <c r="D54">
        <v>0.60601509999833003</v>
      </c>
    </row>
    <row r="55" spans="1:4" x14ac:dyDescent="0.35">
      <c r="A55" t="s">
        <v>6</v>
      </c>
      <c r="B55" t="s">
        <v>5</v>
      </c>
      <c r="C55" s="1" t="s">
        <v>41</v>
      </c>
      <c r="D55">
        <v>0.92009379999944896</v>
      </c>
    </row>
    <row r="56" spans="1:4" x14ac:dyDescent="0.35">
      <c r="A56" t="s">
        <v>6</v>
      </c>
      <c r="B56" t="s">
        <v>5</v>
      </c>
      <c r="C56" s="1" t="s">
        <v>41</v>
      </c>
      <c r="D56">
        <v>1.3409929000190399</v>
      </c>
    </row>
    <row r="57" spans="1:4" x14ac:dyDescent="0.35">
      <c r="A57" t="s">
        <v>10</v>
      </c>
      <c r="B57" t="s">
        <v>5</v>
      </c>
      <c r="C57" s="1" t="s">
        <v>41</v>
      </c>
      <c r="D57">
        <v>1.05165989999659</v>
      </c>
    </row>
    <row r="58" spans="1:4" x14ac:dyDescent="0.35">
      <c r="A58" t="s">
        <v>10</v>
      </c>
      <c r="B58" t="s">
        <v>5</v>
      </c>
      <c r="C58" s="1" t="s">
        <v>41</v>
      </c>
      <c r="D58">
        <v>0.64997500000754305</v>
      </c>
    </row>
    <row r="59" spans="1:4" x14ac:dyDescent="0.35">
      <c r="A59" t="s">
        <v>10</v>
      </c>
      <c r="B59" t="s">
        <v>5</v>
      </c>
      <c r="C59" s="1" t="s">
        <v>41</v>
      </c>
      <c r="D59">
        <v>1.0437762999790701</v>
      </c>
    </row>
    <row r="60" spans="1:4" x14ac:dyDescent="0.35">
      <c r="A60" t="s">
        <v>10</v>
      </c>
      <c r="B60" t="s">
        <v>5</v>
      </c>
      <c r="C60" s="1" t="s">
        <v>41</v>
      </c>
      <c r="D60">
        <v>0.87884829999529701</v>
      </c>
    </row>
    <row r="61" spans="1:4" x14ac:dyDescent="0.35">
      <c r="A61" s="2" t="s">
        <v>10</v>
      </c>
      <c r="B61" s="2" t="s">
        <v>5</v>
      </c>
      <c r="C61" s="3" t="s">
        <v>40</v>
      </c>
      <c r="D61" s="2">
        <v>0.67542020001565095</v>
      </c>
    </row>
    <row r="62" spans="1:4" x14ac:dyDescent="0.35">
      <c r="A62" t="s">
        <v>4</v>
      </c>
      <c r="B62" t="s">
        <v>5</v>
      </c>
      <c r="C62" s="1" t="s">
        <v>41</v>
      </c>
      <c r="D62">
        <v>0.93734730000141997</v>
      </c>
    </row>
    <row r="63" spans="1:4" x14ac:dyDescent="0.35">
      <c r="A63" t="s">
        <v>4</v>
      </c>
      <c r="B63" t="s">
        <v>5</v>
      </c>
      <c r="C63" s="1" t="s">
        <v>41</v>
      </c>
      <c r="D63">
        <v>0.96452189999399696</v>
      </c>
    </row>
    <row r="64" spans="1:4" x14ac:dyDescent="0.35">
      <c r="A64" t="s">
        <v>4</v>
      </c>
      <c r="B64" t="s">
        <v>5</v>
      </c>
      <c r="C64" s="1" t="s">
        <v>41</v>
      </c>
      <c r="D64">
        <v>0.68477289998554602</v>
      </c>
    </row>
    <row r="65" spans="1:4" x14ac:dyDescent="0.35">
      <c r="A65" t="s">
        <v>4</v>
      </c>
      <c r="B65" t="s">
        <v>5</v>
      </c>
      <c r="C65" s="1" t="s">
        <v>41</v>
      </c>
      <c r="D65">
        <v>0.69561240001348701</v>
      </c>
    </row>
    <row r="66" spans="1:4" x14ac:dyDescent="0.35">
      <c r="A66" t="s">
        <v>4</v>
      </c>
      <c r="B66" t="s">
        <v>5</v>
      </c>
      <c r="C66" s="1" t="s">
        <v>41</v>
      </c>
      <c r="D66">
        <v>0.67019810000783697</v>
      </c>
    </row>
    <row r="67" spans="1:4" x14ac:dyDescent="0.35">
      <c r="A67" t="s">
        <v>2</v>
      </c>
      <c r="B67" t="s">
        <v>3</v>
      </c>
      <c r="C67" s="1" t="s">
        <v>40</v>
      </c>
      <c r="D67">
        <v>1.08152879998669</v>
      </c>
    </row>
    <row r="68" spans="1:4" x14ac:dyDescent="0.35">
      <c r="A68" t="s">
        <v>2</v>
      </c>
      <c r="B68" t="s">
        <v>3</v>
      </c>
      <c r="C68" s="1" t="s">
        <v>40</v>
      </c>
      <c r="D68">
        <v>0.80859639999107402</v>
      </c>
    </row>
    <row r="69" spans="1:4" x14ac:dyDescent="0.35">
      <c r="A69" t="s">
        <v>2</v>
      </c>
      <c r="B69" t="s">
        <v>3</v>
      </c>
      <c r="C69" s="1" t="s">
        <v>40</v>
      </c>
      <c r="D69">
        <v>0.81592500000260704</v>
      </c>
    </row>
    <row r="70" spans="1:4" x14ac:dyDescent="0.35">
      <c r="A70" t="s">
        <v>2</v>
      </c>
      <c r="B70" t="s">
        <v>3</v>
      </c>
      <c r="C70" s="1" t="s">
        <v>40</v>
      </c>
      <c r="D70">
        <v>0.648599599982844</v>
      </c>
    </row>
    <row r="71" spans="1:4" x14ac:dyDescent="0.35">
      <c r="A71" t="s">
        <v>2</v>
      </c>
      <c r="B71" t="s">
        <v>3</v>
      </c>
      <c r="C71" s="1" t="s">
        <v>40</v>
      </c>
      <c r="D71">
        <v>0.91871830000309196</v>
      </c>
    </row>
    <row r="72" spans="1:4" x14ac:dyDescent="0.35">
      <c r="A72" t="s">
        <v>22</v>
      </c>
      <c r="B72" t="s">
        <v>5</v>
      </c>
      <c r="C72" s="1" t="s">
        <v>41</v>
      </c>
      <c r="D72">
        <v>1.1201997999742099</v>
      </c>
    </row>
    <row r="73" spans="1:4" x14ac:dyDescent="0.35">
      <c r="A73" t="s">
        <v>22</v>
      </c>
      <c r="B73" t="s">
        <v>5</v>
      </c>
      <c r="C73" s="1" t="s">
        <v>41</v>
      </c>
      <c r="D73">
        <v>0.86797849999857102</v>
      </c>
    </row>
    <row r="74" spans="1:4" x14ac:dyDescent="0.35">
      <c r="A74" t="s">
        <v>22</v>
      </c>
      <c r="B74" t="s">
        <v>5</v>
      </c>
      <c r="C74" s="1" t="s">
        <v>41</v>
      </c>
      <c r="D74">
        <v>0.89753360001486704</v>
      </c>
    </row>
    <row r="75" spans="1:4" x14ac:dyDescent="0.35">
      <c r="A75" t="s">
        <v>22</v>
      </c>
      <c r="B75" t="s">
        <v>5</v>
      </c>
      <c r="C75" s="1" t="s">
        <v>41</v>
      </c>
      <c r="D75">
        <v>0.52447880001272995</v>
      </c>
    </row>
    <row r="76" spans="1:4" x14ac:dyDescent="0.35">
      <c r="A76" t="s">
        <v>22</v>
      </c>
      <c r="B76" t="s">
        <v>5</v>
      </c>
      <c r="C76" s="1" t="s">
        <v>41</v>
      </c>
      <c r="D76">
        <v>1.05125239997869</v>
      </c>
    </row>
    <row r="77" spans="1:4" x14ac:dyDescent="0.35">
      <c r="A77" t="s">
        <v>17</v>
      </c>
      <c r="B77" t="s">
        <v>5</v>
      </c>
      <c r="C77" s="1" t="s">
        <v>41</v>
      </c>
      <c r="D77">
        <v>0.83063699997728602</v>
      </c>
    </row>
    <row r="78" spans="1:4" x14ac:dyDescent="0.35">
      <c r="A78" t="s">
        <v>17</v>
      </c>
      <c r="B78" t="s">
        <v>5</v>
      </c>
      <c r="C78" s="1" t="s">
        <v>41</v>
      </c>
      <c r="D78">
        <v>0.74022979999426697</v>
      </c>
    </row>
    <row r="79" spans="1:4" x14ac:dyDescent="0.35">
      <c r="A79" t="s">
        <v>17</v>
      </c>
      <c r="B79" t="s">
        <v>5</v>
      </c>
      <c r="C79" s="1" t="s">
        <v>41</v>
      </c>
      <c r="D79">
        <v>0.68809139999211699</v>
      </c>
    </row>
    <row r="80" spans="1:4" x14ac:dyDescent="0.35">
      <c r="A80" t="s">
        <v>17</v>
      </c>
      <c r="B80" t="s">
        <v>5</v>
      </c>
      <c r="C80" s="1" t="s">
        <v>41</v>
      </c>
      <c r="D80">
        <v>1.25172790000215</v>
      </c>
    </row>
    <row r="81" spans="1:4" x14ac:dyDescent="0.35">
      <c r="A81" t="s">
        <v>17</v>
      </c>
      <c r="B81" t="s">
        <v>5</v>
      </c>
      <c r="C81" s="1" t="s">
        <v>41</v>
      </c>
      <c r="D81">
        <v>0.76479519999702394</v>
      </c>
    </row>
    <row r="82" spans="1:4" x14ac:dyDescent="0.35">
      <c r="A82" t="s">
        <v>11</v>
      </c>
      <c r="B82" t="s">
        <v>3</v>
      </c>
      <c r="C82" s="1" t="s">
        <v>40</v>
      </c>
      <c r="D82">
        <v>1.66622590000042</v>
      </c>
    </row>
    <row r="83" spans="1:4" x14ac:dyDescent="0.35">
      <c r="A83" t="s">
        <v>11</v>
      </c>
      <c r="B83" t="s">
        <v>3</v>
      </c>
      <c r="C83" s="1" t="s">
        <v>40</v>
      </c>
      <c r="D83">
        <v>0.83597539999755099</v>
      </c>
    </row>
    <row r="84" spans="1:4" x14ac:dyDescent="0.35">
      <c r="A84" t="s">
        <v>11</v>
      </c>
      <c r="B84" t="s">
        <v>3</v>
      </c>
      <c r="C84" s="1" t="s">
        <v>40</v>
      </c>
      <c r="D84">
        <v>1.6308683999814</v>
      </c>
    </row>
    <row r="85" spans="1:4" x14ac:dyDescent="0.35">
      <c r="A85" t="s">
        <v>11</v>
      </c>
      <c r="B85" t="s">
        <v>3</v>
      </c>
      <c r="C85" s="1" t="s">
        <v>40</v>
      </c>
      <c r="D85">
        <v>0.62154469999950301</v>
      </c>
    </row>
    <row r="86" spans="1:4" x14ac:dyDescent="0.35">
      <c r="A86" t="s">
        <v>11</v>
      </c>
      <c r="B86" t="s">
        <v>3</v>
      </c>
      <c r="C86" s="1" t="s">
        <v>40</v>
      </c>
      <c r="D86">
        <v>0.61976540001341995</v>
      </c>
    </row>
    <row r="87" spans="1:4" x14ac:dyDescent="0.35">
      <c r="A87" t="s">
        <v>13</v>
      </c>
      <c r="B87" t="s">
        <v>5</v>
      </c>
      <c r="C87" s="1" t="s">
        <v>41</v>
      </c>
      <c r="D87">
        <v>0.77281049999873996</v>
      </c>
    </row>
    <row r="88" spans="1:4" x14ac:dyDescent="0.35">
      <c r="A88" t="s">
        <v>13</v>
      </c>
      <c r="B88" t="s">
        <v>5</v>
      </c>
      <c r="C88" s="1" t="s">
        <v>41</v>
      </c>
      <c r="D88">
        <v>0.70909360001678501</v>
      </c>
    </row>
    <row r="89" spans="1:4" x14ac:dyDescent="0.35">
      <c r="A89" t="s">
        <v>13</v>
      </c>
      <c r="B89" t="s">
        <v>5</v>
      </c>
      <c r="C89" s="1" t="s">
        <v>41</v>
      </c>
      <c r="D89">
        <v>0.62942240000120298</v>
      </c>
    </row>
    <row r="90" spans="1:4" x14ac:dyDescent="0.35">
      <c r="A90" t="s">
        <v>13</v>
      </c>
      <c r="B90" t="s">
        <v>5</v>
      </c>
      <c r="C90" s="1" t="s">
        <v>41</v>
      </c>
      <c r="D90">
        <v>0.77911480001057498</v>
      </c>
    </row>
    <row r="91" spans="1:4" x14ac:dyDescent="0.35">
      <c r="A91" t="s">
        <v>13</v>
      </c>
      <c r="B91" t="s">
        <v>5</v>
      </c>
      <c r="C91" s="1" t="s">
        <v>41</v>
      </c>
      <c r="D91">
        <v>0.70611050000297804</v>
      </c>
    </row>
    <row r="92" spans="1:4" x14ac:dyDescent="0.35">
      <c r="A92" t="s">
        <v>14</v>
      </c>
      <c r="B92" t="s">
        <v>3</v>
      </c>
      <c r="C92" s="1" t="s">
        <v>40</v>
      </c>
      <c r="D92">
        <v>0.72546970000257704</v>
      </c>
    </row>
    <row r="93" spans="1:4" x14ac:dyDescent="0.35">
      <c r="A93" t="s">
        <v>14</v>
      </c>
      <c r="B93" t="s">
        <v>3</v>
      </c>
      <c r="C93" s="1" t="s">
        <v>40</v>
      </c>
      <c r="D93">
        <v>0.665870800003176</v>
      </c>
    </row>
    <row r="94" spans="1:4" x14ac:dyDescent="0.35">
      <c r="A94" t="s">
        <v>14</v>
      </c>
      <c r="B94" t="s">
        <v>3</v>
      </c>
      <c r="C94" s="1" t="s">
        <v>40</v>
      </c>
      <c r="D94">
        <v>1.2041390000085801</v>
      </c>
    </row>
    <row r="95" spans="1:4" x14ac:dyDescent="0.35">
      <c r="A95" t="s">
        <v>14</v>
      </c>
      <c r="B95" t="s">
        <v>3</v>
      </c>
      <c r="C95" s="1" t="s">
        <v>40</v>
      </c>
      <c r="D95">
        <v>0.63462649998837095</v>
      </c>
    </row>
    <row r="96" spans="1:4" x14ac:dyDescent="0.35">
      <c r="A96" t="s">
        <v>14</v>
      </c>
      <c r="B96" t="s">
        <v>3</v>
      </c>
      <c r="C96" s="1" t="s">
        <v>40</v>
      </c>
      <c r="D96">
        <v>1.16780299998936</v>
      </c>
    </row>
    <row r="97" spans="1:4" x14ac:dyDescent="0.35">
      <c r="A97" t="s">
        <v>9</v>
      </c>
      <c r="B97" t="s">
        <v>5</v>
      </c>
      <c r="C97" s="1" t="s">
        <v>41</v>
      </c>
      <c r="D97">
        <v>0.98523610000847806</v>
      </c>
    </row>
    <row r="98" spans="1:4" x14ac:dyDescent="0.35">
      <c r="A98" t="s">
        <v>9</v>
      </c>
      <c r="B98" t="s">
        <v>5</v>
      </c>
      <c r="C98" s="1" t="s">
        <v>41</v>
      </c>
      <c r="D98">
        <v>0.44418379999115098</v>
      </c>
    </row>
    <row r="99" spans="1:4" x14ac:dyDescent="0.35">
      <c r="A99" t="s">
        <v>9</v>
      </c>
      <c r="B99" t="s">
        <v>5</v>
      </c>
      <c r="C99" s="1" t="s">
        <v>41</v>
      </c>
      <c r="D99">
        <v>1.01855219999561</v>
      </c>
    </row>
    <row r="100" spans="1:4" x14ac:dyDescent="0.35">
      <c r="A100" t="s">
        <v>9</v>
      </c>
      <c r="B100" t="s">
        <v>5</v>
      </c>
      <c r="C100" s="1" t="s">
        <v>41</v>
      </c>
      <c r="D100">
        <v>0.76196760000311703</v>
      </c>
    </row>
    <row r="101" spans="1:4" x14ac:dyDescent="0.35">
      <c r="A101" t="s">
        <v>9</v>
      </c>
      <c r="B101" t="s">
        <v>5</v>
      </c>
      <c r="C101" s="1" t="s">
        <v>41</v>
      </c>
      <c r="D101">
        <v>0.70190919999731705</v>
      </c>
    </row>
    <row r="102" spans="1:4" x14ac:dyDescent="0.35">
      <c r="A102" t="s">
        <v>7</v>
      </c>
      <c r="B102" t="s">
        <v>5</v>
      </c>
      <c r="C102" s="1" t="s">
        <v>41</v>
      </c>
      <c r="D102">
        <v>0.98686410000664104</v>
      </c>
    </row>
    <row r="103" spans="1:4" x14ac:dyDescent="0.35">
      <c r="A103" t="s">
        <v>7</v>
      </c>
      <c r="B103" t="s">
        <v>5</v>
      </c>
      <c r="C103" s="1" t="s">
        <v>41</v>
      </c>
      <c r="D103">
        <v>0.631782599986763</v>
      </c>
    </row>
    <row r="104" spans="1:4" x14ac:dyDescent="0.35">
      <c r="A104" t="s">
        <v>7</v>
      </c>
      <c r="B104" t="s">
        <v>5</v>
      </c>
      <c r="C104" s="1" t="s">
        <v>41</v>
      </c>
      <c r="D104">
        <v>1.0579486000060501</v>
      </c>
    </row>
    <row r="105" spans="1:4" x14ac:dyDescent="0.35">
      <c r="A105" t="s">
        <v>7</v>
      </c>
      <c r="B105" t="s">
        <v>5</v>
      </c>
      <c r="C105" s="1" t="s">
        <v>41</v>
      </c>
      <c r="D105">
        <v>0.68952220000210196</v>
      </c>
    </row>
    <row r="106" spans="1:4" x14ac:dyDescent="0.35">
      <c r="A106" t="s">
        <v>7</v>
      </c>
      <c r="B106" t="s">
        <v>5</v>
      </c>
      <c r="C106" s="1" t="s">
        <v>41</v>
      </c>
      <c r="D106">
        <v>0.78511740002431896</v>
      </c>
    </row>
    <row r="107" spans="1:4" x14ac:dyDescent="0.35">
      <c r="A107" t="s">
        <v>18</v>
      </c>
      <c r="B107" t="s">
        <v>3</v>
      </c>
      <c r="C107" s="1" t="s">
        <v>40</v>
      </c>
      <c r="D107">
        <v>0.94860309999785297</v>
      </c>
    </row>
    <row r="108" spans="1:4" x14ac:dyDescent="0.35">
      <c r="A108" t="s">
        <v>18</v>
      </c>
      <c r="B108" t="s">
        <v>3</v>
      </c>
      <c r="C108" s="1" t="s">
        <v>40</v>
      </c>
      <c r="D108">
        <v>0.86903190001612496</v>
      </c>
    </row>
    <row r="109" spans="1:4" x14ac:dyDescent="0.35">
      <c r="A109" t="s">
        <v>18</v>
      </c>
      <c r="B109" t="s">
        <v>3</v>
      </c>
      <c r="C109" s="1" t="s">
        <v>40</v>
      </c>
      <c r="D109">
        <v>1.21784890000708</v>
      </c>
    </row>
    <row r="110" spans="1:4" x14ac:dyDescent="0.35">
      <c r="A110" t="s">
        <v>18</v>
      </c>
      <c r="B110" t="s">
        <v>3</v>
      </c>
      <c r="C110" s="1" t="s">
        <v>40</v>
      </c>
      <c r="D110">
        <v>0.71866399998543695</v>
      </c>
    </row>
    <row r="111" spans="1:4" x14ac:dyDescent="0.35">
      <c r="A111" t="s">
        <v>18</v>
      </c>
      <c r="B111" t="s">
        <v>3</v>
      </c>
      <c r="C111" s="1" t="s">
        <v>40</v>
      </c>
      <c r="D111">
        <v>1.15679400000954</v>
      </c>
    </row>
    <row r="112" spans="1:4" x14ac:dyDescent="0.35">
      <c r="A112" t="s">
        <v>8</v>
      </c>
      <c r="B112" t="s">
        <v>3</v>
      </c>
      <c r="C112" s="1" t="s">
        <v>40</v>
      </c>
      <c r="D112">
        <v>1.0159093000111099</v>
      </c>
    </row>
    <row r="113" spans="1:4" x14ac:dyDescent="0.35">
      <c r="A113" t="s">
        <v>8</v>
      </c>
      <c r="B113" t="s">
        <v>3</v>
      </c>
      <c r="C113" s="1" t="s">
        <v>40</v>
      </c>
      <c r="D113">
        <v>1.0460128999839</v>
      </c>
    </row>
    <row r="114" spans="1:4" x14ac:dyDescent="0.35">
      <c r="A114" t="s">
        <v>8</v>
      </c>
      <c r="B114" t="s">
        <v>3</v>
      </c>
      <c r="C114" s="1" t="s">
        <v>40</v>
      </c>
      <c r="D114">
        <v>1.09147569999913</v>
      </c>
    </row>
    <row r="115" spans="1:4" x14ac:dyDescent="0.35">
      <c r="A115" t="s">
        <v>8</v>
      </c>
      <c r="B115" t="s">
        <v>3</v>
      </c>
      <c r="C115" s="1" t="s">
        <v>40</v>
      </c>
      <c r="D115">
        <v>0.76809070000308499</v>
      </c>
    </row>
    <row r="116" spans="1:4" x14ac:dyDescent="0.35">
      <c r="A116" t="s">
        <v>8</v>
      </c>
      <c r="B116" t="s">
        <v>3</v>
      </c>
      <c r="C116" s="1" t="s">
        <v>40</v>
      </c>
      <c r="D116">
        <v>0.68810219998704203</v>
      </c>
    </row>
    <row r="117" spans="1:4" x14ac:dyDescent="0.35">
      <c r="A117" t="s">
        <v>20</v>
      </c>
      <c r="B117" t="s">
        <v>5</v>
      </c>
      <c r="C117" s="1" t="s">
        <v>41</v>
      </c>
      <c r="D117">
        <v>0.91066780002438397</v>
      </c>
    </row>
    <row r="118" spans="1:4" x14ac:dyDescent="0.35">
      <c r="A118" t="s">
        <v>20</v>
      </c>
      <c r="B118" t="s">
        <v>5</v>
      </c>
      <c r="C118" s="1" t="s">
        <v>41</v>
      </c>
      <c r="D118">
        <v>1.4473980999900899</v>
      </c>
    </row>
    <row r="119" spans="1:4" x14ac:dyDescent="0.35">
      <c r="A119" t="s">
        <v>20</v>
      </c>
      <c r="B119" t="s">
        <v>5</v>
      </c>
      <c r="C119" s="1" t="s">
        <v>41</v>
      </c>
      <c r="D119">
        <v>0.82089780000387602</v>
      </c>
    </row>
    <row r="120" spans="1:4" x14ac:dyDescent="0.35">
      <c r="A120" t="s">
        <v>20</v>
      </c>
      <c r="B120" t="s">
        <v>5</v>
      </c>
      <c r="C120" s="1" t="s">
        <v>41</v>
      </c>
      <c r="D120">
        <v>1.18982639999012</v>
      </c>
    </row>
    <row r="121" spans="1:4" x14ac:dyDescent="0.35">
      <c r="A121" t="s">
        <v>20</v>
      </c>
      <c r="B121" t="s">
        <v>5</v>
      </c>
      <c r="C121" s="1" t="s">
        <v>41</v>
      </c>
      <c r="D121">
        <v>0.69340760001796298</v>
      </c>
    </row>
  </sheetData>
  <sortState xmlns:xlrd2="http://schemas.microsoft.com/office/spreadsheetml/2017/richdata2" ref="A2:D122">
    <sortCondition ref="A2:A1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67B86-EF0E-47A3-AF71-892CBFDC579B}">
  <dimension ref="A1:M122"/>
  <sheetViews>
    <sheetView topLeftCell="A4" workbookViewId="0">
      <selection activeCell="G25" sqref="G25"/>
    </sheetView>
  </sheetViews>
  <sheetFormatPr defaultRowHeight="14.5" x14ac:dyDescent="0.35"/>
  <cols>
    <col min="3" max="3" width="14.453125" customWidth="1"/>
    <col min="4" max="4" width="19.54296875" customWidth="1"/>
    <col min="6" max="6" width="15.08984375" customWidth="1"/>
    <col min="7" max="7" width="16.81640625" customWidth="1"/>
  </cols>
  <sheetData>
    <row r="1" spans="1:12" x14ac:dyDescent="0.35">
      <c r="A1" t="s">
        <v>0</v>
      </c>
      <c r="B1" t="s">
        <v>1</v>
      </c>
      <c r="C1" t="s">
        <v>28</v>
      </c>
      <c r="D1" t="s">
        <v>29</v>
      </c>
    </row>
    <row r="3" spans="1:12" x14ac:dyDescent="0.35">
      <c r="A3" t="s">
        <v>21</v>
      </c>
      <c r="B3" t="s">
        <v>5</v>
      </c>
      <c r="C3" s="1" t="s">
        <v>41</v>
      </c>
      <c r="D3">
        <v>0.90929139999207098</v>
      </c>
      <c r="F3" t="s">
        <v>30</v>
      </c>
      <c r="G3">
        <f>AVERAGE(G10,G11,G12)</f>
        <v>0.8458690327202083</v>
      </c>
    </row>
    <row r="4" spans="1:12" x14ac:dyDescent="0.35">
      <c r="A4" t="s">
        <v>21</v>
      </c>
      <c r="B4" t="s">
        <v>5</v>
      </c>
      <c r="C4" s="1" t="s">
        <v>41</v>
      </c>
      <c r="D4">
        <v>0.88329090000479404</v>
      </c>
      <c r="F4" t="s">
        <v>31</v>
      </c>
      <c r="G4">
        <f>G15</f>
        <v>0.98935258947159543</v>
      </c>
    </row>
    <row r="5" spans="1:12" x14ac:dyDescent="0.35">
      <c r="A5" t="s">
        <v>21</v>
      </c>
      <c r="B5" t="s">
        <v>5</v>
      </c>
      <c r="C5" s="1" t="s">
        <v>41</v>
      </c>
      <c r="D5">
        <v>0.77853589999722295</v>
      </c>
      <c r="F5" t="s">
        <v>32</v>
      </c>
      <c r="G5">
        <f>AVERAGE(G18,G19)</f>
        <v>0.94703505526213894</v>
      </c>
    </row>
    <row r="6" spans="1:12" x14ac:dyDescent="0.35">
      <c r="A6" t="s">
        <v>21</v>
      </c>
      <c r="B6" t="s">
        <v>5</v>
      </c>
      <c r="C6" s="1" t="s">
        <v>41</v>
      </c>
      <c r="D6">
        <v>1.0626365999923999</v>
      </c>
      <c r="F6" t="s">
        <v>33</v>
      </c>
    </row>
    <row r="7" spans="1:12" x14ac:dyDescent="0.35">
      <c r="A7" t="s">
        <v>21</v>
      </c>
      <c r="B7" t="s">
        <v>5</v>
      </c>
      <c r="C7" s="1" t="s">
        <v>41</v>
      </c>
      <c r="D7">
        <v>1.0466475000139299</v>
      </c>
    </row>
    <row r="8" spans="1:12" x14ac:dyDescent="0.35">
      <c r="A8" t="s">
        <v>25</v>
      </c>
      <c r="B8" t="s">
        <v>5</v>
      </c>
      <c r="C8" s="1" t="s">
        <v>41</v>
      </c>
      <c r="D8">
        <v>1.5584049999888501</v>
      </c>
    </row>
    <row r="9" spans="1:12" x14ac:dyDescent="0.35">
      <c r="A9" t="s">
        <v>25</v>
      </c>
      <c r="B9" t="s">
        <v>5</v>
      </c>
      <c r="C9" s="1" t="s">
        <v>41</v>
      </c>
      <c r="D9">
        <v>0.80248819998814702</v>
      </c>
      <c r="F9" t="s">
        <v>30</v>
      </c>
    </row>
    <row r="10" spans="1:12" x14ac:dyDescent="0.35">
      <c r="A10" t="s">
        <v>25</v>
      </c>
      <c r="B10" t="s">
        <v>5</v>
      </c>
      <c r="C10" s="1" t="s">
        <v>41</v>
      </c>
      <c r="D10">
        <v>1.09726209999644</v>
      </c>
      <c r="F10" t="s">
        <v>34</v>
      </c>
      <c r="G10">
        <f>AVERAGE(D18:D22,D48:D52,D73:D77,D103:D107)</f>
        <v>0.87390017500147033</v>
      </c>
      <c r="H10">
        <f>SUM(G10:G11)</f>
        <v>1.6796480350021707</v>
      </c>
      <c r="I10" t="s">
        <v>42</v>
      </c>
    </row>
    <row r="11" spans="1:12" x14ac:dyDescent="0.35">
      <c r="A11" s="2" t="s">
        <v>25</v>
      </c>
      <c r="B11" s="2" t="s">
        <v>5</v>
      </c>
      <c r="C11" s="3" t="s">
        <v>40</v>
      </c>
      <c r="D11" s="2">
        <v>1.24925559997791</v>
      </c>
      <c r="F11" t="s">
        <v>35</v>
      </c>
      <c r="G11">
        <f>AVERAGE(D23:D27,D43:D47,D78:D82,D98:D102)</f>
        <v>0.80574786000070053</v>
      </c>
      <c r="I11" t="s">
        <v>12</v>
      </c>
      <c r="J11" t="s">
        <v>27</v>
      </c>
      <c r="K11" t="s">
        <v>17</v>
      </c>
      <c r="L11" t="s">
        <v>9</v>
      </c>
    </row>
    <row r="12" spans="1:12" x14ac:dyDescent="0.35">
      <c r="A12" t="s">
        <v>25</v>
      </c>
      <c r="B12" t="s">
        <v>5</v>
      </c>
      <c r="C12" s="1" t="s">
        <v>41</v>
      </c>
      <c r="D12">
        <v>1.3212698999850501</v>
      </c>
      <c r="F12" t="s">
        <v>36</v>
      </c>
      <c r="G12">
        <f>AVERAGE(D13:D17,D38:D42,D64:D67,D88:D92)</f>
        <v>0.85795906315845427</v>
      </c>
    </row>
    <row r="13" spans="1:12" x14ac:dyDescent="0.35">
      <c r="A13" t="s">
        <v>26</v>
      </c>
      <c r="B13" t="s">
        <v>3</v>
      </c>
      <c r="C13" s="1" t="s">
        <v>40</v>
      </c>
      <c r="D13">
        <v>0.86917140000150495</v>
      </c>
    </row>
    <row r="14" spans="1:12" x14ac:dyDescent="0.35">
      <c r="A14" t="s">
        <v>26</v>
      </c>
      <c r="B14" t="s">
        <v>3</v>
      </c>
      <c r="C14" s="1" t="s">
        <v>40</v>
      </c>
      <c r="D14">
        <v>1.2071926000062301</v>
      </c>
      <c r="F14" t="s">
        <v>31</v>
      </c>
    </row>
    <row r="15" spans="1:12" x14ac:dyDescent="0.35">
      <c r="A15" t="s">
        <v>26</v>
      </c>
      <c r="B15" t="s">
        <v>3</v>
      </c>
      <c r="C15" s="1" t="s">
        <v>40</v>
      </c>
      <c r="D15">
        <v>0.57561540001188405</v>
      </c>
      <c r="F15" t="s">
        <v>37</v>
      </c>
      <c r="G15">
        <f>AVERAGE(D93:D97,D68:D72,D28:D31,D53:D57)</f>
        <v>0.98935258947159543</v>
      </c>
      <c r="I15" t="s">
        <v>14</v>
      </c>
      <c r="J15" t="s">
        <v>2</v>
      </c>
      <c r="K15" t="s">
        <v>23</v>
      </c>
      <c r="L15" t="s">
        <v>6</v>
      </c>
    </row>
    <row r="16" spans="1:12" x14ac:dyDescent="0.35">
      <c r="A16" t="s">
        <v>26</v>
      </c>
      <c r="B16" t="s">
        <v>3</v>
      </c>
      <c r="C16" s="1" t="s">
        <v>40</v>
      </c>
      <c r="D16">
        <v>0.66582789999665604</v>
      </c>
    </row>
    <row r="17" spans="1:13" x14ac:dyDescent="0.35">
      <c r="A17" t="s">
        <v>26</v>
      </c>
      <c r="B17" t="s">
        <v>3</v>
      </c>
      <c r="C17" s="1" t="s">
        <v>40</v>
      </c>
      <c r="D17">
        <v>0.85155849999864497</v>
      </c>
      <c r="F17" t="s">
        <v>32</v>
      </c>
    </row>
    <row r="18" spans="1:13" x14ac:dyDescent="0.35">
      <c r="A18" t="s">
        <v>15</v>
      </c>
      <c r="B18" t="s">
        <v>3</v>
      </c>
      <c r="C18" s="1" t="s">
        <v>40</v>
      </c>
      <c r="D18">
        <v>1.2949862000241401</v>
      </c>
      <c r="F18" t="s">
        <v>38</v>
      </c>
      <c r="G18">
        <f>AVERAGE(D83:D87,D33:D37,D8:D10,D12,D3:D7)</f>
        <v>1.0127148999967346</v>
      </c>
      <c r="H18">
        <f>SUM(G18:G19)</f>
        <v>1.8940701105242779</v>
      </c>
      <c r="I18" t="s">
        <v>43</v>
      </c>
      <c r="J18" t="s">
        <v>44</v>
      </c>
      <c r="K18" t="s">
        <v>45</v>
      </c>
      <c r="L18" t="s">
        <v>46</v>
      </c>
      <c r="M18">
        <f>AVERAGE(H18:H19)</f>
        <v>1.8940701105242779</v>
      </c>
    </row>
    <row r="19" spans="1:13" x14ac:dyDescent="0.35">
      <c r="A19" t="s">
        <v>15</v>
      </c>
      <c r="B19" t="s">
        <v>3</v>
      </c>
      <c r="C19" s="1" t="s">
        <v>40</v>
      </c>
      <c r="D19">
        <v>1.0686050000076599</v>
      </c>
      <c r="F19" t="s">
        <v>39</v>
      </c>
      <c r="G19">
        <f>AVERAGE(D58:D62,D108:D111,D113:D122)</f>
        <v>0.8813552105275434</v>
      </c>
      <c r="I19" t="s">
        <v>47</v>
      </c>
      <c r="J19" t="s">
        <v>48</v>
      </c>
      <c r="K19" t="s">
        <v>49</v>
      </c>
      <c r="L19" t="s">
        <v>50</v>
      </c>
    </row>
    <row r="20" spans="1:13" x14ac:dyDescent="0.35">
      <c r="A20" t="s">
        <v>15</v>
      </c>
      <c r="B20" t="s">
        <v>3</v>
      </c>
      <c r="C20" s="1" t="s">
        <v>40</v>
      </c>
      <c r="D20">
        <v>1.10421989997848</v>
      </c>
    </row>
    <row r="21" spans="1:13" x14ac:dyDescent="0.35">
      <c r="A21" t="s">
        <v>15</v>
      </c>
      <c r="B21" t="s">
        <v>3</v>
      </c>
      <c r="C21" s="1" t="s">
        <v>40</v>
      </c>
      <c r="D21">
        <v>0.61818809999385804</v>
      </c>
      <c r="F21" t="s">
        <v>51</v>
      </c>
      <c r="G21">
        <f>AVERAGE(D12:D16,D37:D41,D62:D66,D87:D91)</f>
        <v>0.91196536499919423</v>
      </c>
    </row>
    <row r="22" spans="1:13" x14ac:dyDescent="0.35">
      <c r="A22" t="s">
        <v>15</v>
      </c>
      <c r="B22" t="s">
        <v>3</v>
      </c>
      <c r="C22" s="1" t="s">
        <v>40</v>
      </c>
      <c r="D22">
        <v>0.67970829998375804</v>
      </c>
      <c r="F22" t="s">
        <v>52</v>
      </c>
      <c r="G22">
        <f>AVERAGE(D2:D11,D17:D36,D42:D52,D54:D60,D67:D86,D92:D121)</f>
        <v>0.91469805773177049</v>
      </c>
    </row>
    <row r="23" spans="1:13" x14ac:dyDescent="0.35">
      <c r="A23" t="s">
        <v>12</v>
      </c>
      <c r="B23" t="s">
        <v>3</v>
      </c>
      <c r="C23" s="1" t="s">
        <v>40</v>
      </c>
      <c r="D23">
        <v>0.73112749998108395</v>
      </c>
    </row>
    <row r="24" spans="1:13" x14ac:dyDescent="0.35">
      <c r="A24" t="s">
        <v>12</v>
      </c>
      <c r="B24" t="s">
        <v>3</v>
      </c>
      <c r="C24" s="1" t="s">
        <v>40</v>
      </c>
      <c r="D24">
        <v>0.84726850001607001</v>
      </c>
    </row>
    <row r="25" spans="1:13" x14ac:dyDescent="0.35">
      <c r="A25" t="s">
        <v>12</v>
      </c>
      <c r="B25" t="s">
        <v>3</v>
      </c>
      <c r="C25" s="1" t="s">
        <v>40</v>
      </c>
      <c r="D25">
        <v>0.71539859997574196</v>
      </c>
    </row>
    <row r="26" spans="1:13" x14ac:dyDescent="0.35">
      <c r="A26" t="s">
        <v>12</v>
      </c>
      <c r="B26" t="s">
        <v>3</v>
      </c>
      <c r="C26" s="1" t="s">
        <v>40</v>
      </c>
      <c r="D26">
        <v>0.74775290000252403</v>
      </c>
    </row>
    <row r="27" spans="1:13" x14ac:dyDescent="0.35">
      <c r="A27" t="s">
        <v>12</v>
      </c>
      <c r="B27" t="s">
        <v>3</v>
      </c>
      <c r="C27" s="1" t="s">
        <v>40</v>
      </c>
      <c r="D27">
        <v>1.08536189998267</v>
      </c>
    </row>
    <row r="28" spans="1:13" x14ac:dyDescent="0.35">
      <c r="A28" t="s">
        <v>23</v>
      </c>
      <c r="B28" t="s">
        <v>5</v>
      </c>
      <c r="C28" s="1" t="s">
        <v>41</v>
      </c>
      <c r="D28">
        <v>0.78727999998955001</v>
      </c>
    </row>
    <row r="29" spans="1:13" x14ac:dyDescent="0.35">
      <c r="A29" t="s">
        <v>23</v>
      </c>
      <c r="B29" t="s">
        <v>5</v>
      </c>
      <c r="C29" s="1" t="s">
        <v>41</v>
      </c>
      <c r="D29">
        <v>0.9751914999797</v>
      </c>
    </row>
    <row r="30" spans="1:13" x14ac:dyDescent="0.35">
      <c r="A30" t="s">
        <v>23</v>
      </c>
      <c r="B30" t="s">
        <v>5</v>
      </c>
      <c r="C30" s="1" t="s">
        <v>41</v>
      </c>
      <c r="D30">
        <v>1.3849012000137</v>
      </c>
    </row>
    <row r="31" spans="1:13" x14ac:dyDescent="0.35">
      <c r="A31" t="s">
        <v>23</v>
      </c>
      <c r="B31" t="s">
        <v>5</v>
      </c>
      <c r="C31" s="1" t="s">
        <v>41</v>
      </c>
      <c r="D31">
        <v>1.8740235999866801</v>
      </c>
    </row>
    <row r="32" spans="1:13" x14ac:dyDescent="0.35">
      <c r="A32" s="2" t="s">
        <v>23</v>
      </c>
      <c r="B32" s="2" t="s">
        <v>5</v>
      </c>
      <c r="C32" s="3" t="s">
        <v>40</v>
      </c>
      <c r="D32" s="2">
        <v>1.3099447000131399</v>
      </c>
    </row>
    <row r="33" spans="1:4" x14ac:dyDescent="0.35">
      <c r="A33" t="s">
        <v>24</v>
      </c>
      <c r="B33" t="s">
        <v>3</v>
      </c>
      <c r="C33" s="1" t="s">
        <v>40</v>
      </c>
      <c r="D33">
        <v>0.93212650000350505</v>
      </c>
    </row>
    <row r="34" spans="1:4" x14ac:dyDescent="0.35">
      <c r="A34" t="s">
        <v>24</v>
      </c>
      <c r="B34" t="s">
        <v>3</v>
      </c>
      <c r="C34" s="1" t="s">
        <v>40</v>
      </c>
      <c r="D34">
        <v>0.85292089998256404</v>
      </c>
    </row>
    <row r="35" spans="1:4" x14ac:dyDescent="0.35">
      <c r="A35" t="s">
        <v>24</v>
      </c>
      <c r="B35" t="s">
        <v>3</v>
      </c>
      <c r="C35" s="1" t="s">
        <v>40</v>
      </c>
      <c r="D35">
        <v>0.91675640002358705</v>
      </c>
    </row>
    <row r="36" spans="1:4" x14ac:dyDescent="0.35">
      <c r="A36" t="s">
        <v>24</v>
      </c>
      <c r="B36" t="s">
        <v>3</v>
      </c>
      <c r="C36" s="1" t="s">
        <v>40</v>
      </c>
      <c r="D36">
        <v>1.5310920999909201</v>
      </c>
    </row>
    <row r="37" spans="1:4" x14ac:dyDescent="0.35">
      <c r="A37" t="s">
        <v>24</v>
      </c>
      <c r="B37" t="s">
        <v>3</v>
      </c>
      <c r="C37" s="1" t="s">
        <v>40</v>
      </c>
      <c r="D37">
        <v>0.84938599998713404</v>
      </c>
    </row>
    <row r="38" spans="1:4" x14ac:dyDescent="0.35">
      <c r="A38" t="s">
        <v>19</v>
      </c>
      <c r="B38" t="s">
        <v>3</v>
      </c>
      <c r="C38" s="1" t="s">
        <v>40</v>
      </c>
      <c r="D38">
        <v>0.94150429998990104</v>
      </c>
    </row>
    <row r="39" spans="1:4" x14ac:dyDescent="0.35">
      <c r="A39" t="s">
        <v>19</v>
      </c>
      <c r="B39" t="s">
        <v>3</v>
      </c>
      <c r="C39" s="1" t="s">
        <v>40</v>
      </c>
      <c r="D39">
        <v>0.794139700010418</v>
      </c>
    </row>
    <row r="40" spans="1:4" x14ac:dyDescent="0.35">
      <c r="A40" t="s">
        <v>19</v>
      </c>
      <c r="B40" t="s">
        <v>3</v>
      </c>
      <c r="C40" s="1" t="s">
        <v>40</v>
      </c>
      <c r="D40">
        <v>0.61597250000340797</v>
      </c>
    </row>
    <row r="41" spans="1:4" x14ac:dyDescent="0.35">
      <c r="A41" t="s">
        <v>19</v>
      </c>
      <c r="B41" t="s">
        <v>3</v>
      </c>
      <c r="C41" s="1" t="s">
        <v>40</v>
      </c>
      <c r="D41">
        <v>0.71412530000088703</v>
      </c>
    </row>
    <row r="42" spans="1:4" x14ac:dyDescent="0.35">
      <c r="A42" t="s">
        <v>19</v>
      </c>
      <c r="B42" t="s">
        <v>3</v>
      </c>
      <c r="C42" s="1" t="s">
        <v>40</v>
      </c>
      <c r="D42">
        <v>1.3746752000006299</v>
      </c>
    </row>
    <row r="43" spans="1:4" x14ac:dyDescent="0.35">
      <c r="A43" t="s">
        <v>27</v>
      </c>
      <c r="B43" t="s">
        <v>3</v>
      </c>
      <c r="C43" s="1" t="s">
        <v>40</v>
      </c>
      <c r="D43">
        <v>1.0881557999819</v>
      </c>
    </row>
    <row r="44" spans="1:4" x14ac:dyDescent="0.35">
      <c r="A44" t="s">
        <v>27</v>
      </c>
      <c r="B44" t="s">
        <v>3</v>
      </c>
      <c r="C44" s="1" t="s">
        <v>40</v>
      </c>
      <c r="D44">
        <v>0.94688480001059305</v>
      </c>
    </row>
    <row r="45" spans="1:4" x14ac:dyDescent="0.35">
      <c r="A45" t="s">
        <v>27</v>
      </c>
      <c r="B45" t="s">
        <v>3</v>
      </c>
      <c r="C45" s="1" t="s">
        <v>40</v>
      </c>
      <c r="D45">
        <v>0.60425430000759595</v>
      </c>
    </row>
    <row r="46" spans="1:4" x14ac:dyDescent="0.35">
      <c r="A46" t="s">
        <v>27</v>
      </c>
      <c r="B46" t="s">
        <v>3</v>
      </c>
      <c r="C46" s="1" t="s">
        <v>40</v>
      </c>
      <c r="D46">
        <v>0.75282329999026798</v>
      </c>
    </row>
    <row r="47" spans="1:4" x14ac:dyDescent="0.35">
      <c r="A47" t="s">
        <v>27</v>
      </c>
      <c r="B47" t="s">
        <v>3</v>
      </c>
      <c r="C47" s="1" t="s">
        <v>40</v>
      </c>
      <c r="D47">
        <v>0.83266040001762998</v>
      </c>
    </row>
    <row r="48" spans="1:4" x14ac:dyDescent="0.35">
      <c r="A48" t="s">
        <v>16</v>
      </c>
      <c r="B48" t="s">
        <v>3</v>
      </c>
      <c r="C48" s="1" t="s">
        <v>40</v>
      </c>
      <c r="D48">
        <v>0.64502160000847597</v>
      </c>
    </row>
    <row r="49" spans="1:4" x14ac:dyDescent="0.35">
      <c r="A49" t="s">
        <v>16</v>
      </c>
      <c r="B49" t="s">
        <v>3</v>
      </c>
      <c r="C49" s="1" t="s">
        <v>40</v>
      </c>
      <c r="D49">
        <v>0.82866810000268698</v>
      </c>
    </row>
    <row r="50" spans="1:4" x14ac:dyDescent="0.35">
      <c r="A50" t="s">
        <v>16</v>
      </c>
      <c r="B50" t="s">
        <v>3</v>
      </c>
      <c r="C50" s="1" t="s">
        <v>40</v>
      </c>
      <c r="D50">
        <v>0.64203160000033599</v>
      </c>
    </row>
    <row r="51" spans="1:4" x14ac:dyDescent="0.35">
      <c r="A51" t="s">
        <v>16</v>
      </c>
      <c r="B51" t="s">
        <v>3</v>
      </c>
      <c r="C51" s="1" t="s">
        <v>40</v>
      </c>
      <c r="D51">
        <v>0.90058629997656603</v>
      </c>
    </row>
    <row r="52" spans="1:4" x14ac:dyDescent="0.35">
      <c r="A52" t="s">
        <v>16</v>
      </c>
      <c r="B52" t="s">
        <v>3</v>
      </c>
      <c r="C52" s="1" t="s">
        <v>40</v>
      </c>
      <c r="D52">
        <v>1.1116437000164201</v>
      </c>
    </row>
    <row r="53" spans="1:4" x14ac:dyDescent="0.35">
      <c r="A53" t="s">
        <v>6</v>
      </c>
      <c r="B53" t="s">
        <v>5</v>
      </c>
      <c r="C53" s="1" t="s">
        <v>41</v>
      </c>
      <c r="D53">
        <v>0.88393999999971096</v>
      </c>
    </row>
    <row r="54" spans="1:4" x14ac:dyDescent="0.35">
      <c r="A54" t="s">
        <v>6</v>
      </c>
      <c r="B54" t="s">
        <v>5</v>
      </c>
      <c r="C54" s="1" t="s">
        <v>41</v>
      </c>
      <c r="D54">
        <v>0.86194139998406105</v>
      </c>
    </row>
    <row r="55" spans="1:4" x14ac:dyDescent="0.35">
      <c r="A55" t="s">
        <v>6</v>
      </c>
      <c r="B55" t="s">
        <v>5</v>
      </c>
      <c r="C55" s="1" t="s">
        <v>41</v>
      </c>
      <c r="D55">
        <v>1.35300120001193</v>
      </c>
    </row>
    <row r="56" spans="1:4" x14ac:dyDescent="0.35">
      <c r="A56" t="s">
        <v>6</v>
      </c>
      <c r="B56" t="s">
        <v>5</v>
      </c>
      <c r="C56" s="1" t="s">
        <v>41</v>
      </c>
      <c r="D56">
        <v>0.88840460000210397</v>
      </c>
    </row>
    <row r="57" spans="1:4" x14ac:dyDescent="0.35">
      <c r="A57" t="s">
        <v>6</v>
      </c>
      <c r="B57" t="s">
        <v>5</v>
      </c>
      <c r="C57" s="1" t="s">
        <v>41</v>
      </c>
      <c r="D57">
        <v>0.89967359998263396</v>
      </c>
    </row>
    <row r="58" spans="1:4" x14ac:dyDescent="0.35">
      <c r="A58" t="s">
        <v>10</v>
      </c>
      <c r="B58" t="s">
        <v>5</v>
      </c>
      <c r="C58" s="1" t="s">
        <v>41</v>
      </c>
      <c r="D58">
        <v>0.78163680000579905</v>
      </c>
    </row>
    <row r="59" spans="1:4" x14ac:dyDescent="0.35">
      <c r="A59" t="s">
        <v>10</v>
      </c>
      <c r="B59" t="s">
        <v>5</v>
      </c>
      <c r="C59" s="1" t="s">
        <v>41</v>
      </c>
      <c r="D59">
        <v>0.68631390001974002</v>
      </c>
    </row>
    <row r="60" spans="1:4" x14ac:dyDescent="0.35">
      <c r="A60" t="s">
        <v>10</v>
      </c>
      <c r="B60" t="s">
        <v>5</v>
      </c>
      <c r="C60" s="1" t="s">
        <v>41</v>
      </c>
      <c r="D60">
        <v>0.85681450000265602</v>
      </c>
    </row>
    <row r="61" spans="1:4" x14ac:dyDescent="0.35">
      <c r="A61" t="s">
        <v>10</v>
      </c>
      <c r="B61" t="s">
        <v>5</v>
      </c>
      <c r="C61" s="1" t="s">
        <v>41</v>
      </c>
      <c r="D61">
        <v>0.64230380000662901</v>
      </c>
    </row>
    <row r="62" spans="1:4" x14ac:dyDescent="0.35">
      <c r="A62" t="s">
        <v>10</v>
      </c>
      <c r="B62" t="s">
        <v>5</v>
      </c>
      <c r="C62" s="1" t="s">
        <v>41</v>
      </c>
      <c r="D62">
        <v>1.72364089998882</v>
      </c>
    </row>
    <row r="63" spans="1:4" x14ac:dyDescent="0.35">
      <c r="A63" s="2" t="s">
        <v>4</v>
      </c>
      <c r="B63" s="2" t="s">
        <v>5</v>
      </c>
      <c r="C63" s="3" t="s">
        <v>40</v>
      </c>
      <c r="D63" s="2">
        <v>0.98193549999268703</v>
      </c>
    </row>
    <row r="64" spans="1:4" x14ac:dyDescent="0.35">
      <c r="A64" t="s">
        <v>4</v>
      </c>
      <c r="B64" t="s">
        <v>5</v>
      </c>
      <c r="C64" s="1" t="s">
        <v>41</v>
      </c>
      <c r="D64">
        <v>1.1865615999849899</v>
      </c>
    </row>
    <row r="65" spans="1:4" x14ac:dyDescent="0.35">
      <c r="A65" t="s">
        <v>4</v>
      </c>
      <c r="B65" t="s">
        <v>5</v>
      </c>
      <c r="C65" s="1" t="s">
        <v>41</v>
      </c>
      <c r="D65">
        <v>0.79881000000750602</v>
      </c>
    </row>
    <row r="66" spans="1:4" x14ac:dyDescent="0.35">
      <c r="A66" t="s">
        <v>4</v>
      </c>
      <c r="B66" t="s">
        <v>5</v>
      </c>
      <c r="C66" s="1" t="s">
        <v>41</v>
      </c>
      <c r="D66">
        <v>0.72547740000300098</v>
      </c>
    </row>
    <row r="67" spans="1:4" x14ac:dyDescent="0.35">
      <c r="A67" t="s">
        <v>4</v>
      </c>
      <c r="B67" t="s">
        <v>5</v>
      </c>
      <c r="C67" s="1" t="s">
        <v>41</v>
      </c>
      <c r="D67">
        <v>0.77760359999956497</v>
      </c>
    </row>
    <row r="68" spans="1:4" x14ac:dyDescent="0.35">
      <c r="A68" t="s">
        <v>2</v>
      </c>
      <c r="B68" t="s">
        <v>3</v>
      </c>
      <c r="C68" s="1" t="s">
        <v>40</v>
      </c>
      <c r="D68">
        <v>0.65128140000160695</v>
      </c>
    </row>
    <row r="69" spans="1:4" x14ac:dyDescent="0.35">
      <c r="A69" t="s">
        <v>2</v>
      </c>
      <c r="B69" t="s">
        <v>3</v>
      </c>
      <c r="C69" s="1" t="s">
        <v>40</v>
      </c>
      <c r="D69">
        <v>0.88939940001000595</v>
      </c>
    </row>
    <row r="70" spans="1:4" x14ac:dyDescent="0.35">
      <c r="A70" t="s">
        <v>2</v>
      </c>
      <c r="B70" t="s">
        <v>3</v>
      </c>
      <c r="C70" s="1" t="s">
        <v>40</v>
      </c>
      <c r="D70">
        <v>1.12555329999304</v>
      </c>
    </row>
    <row r="71" spans="1:4" x14ac:dyDescent="0.35">
      <c r="A71" t="s">
        <v>2</v>
      </c>
      <c r="B71" t="s">
        <v>3</v>
      </c>
      <c r="C71" s="1" t="s">
        <v>40</v>
      </c>
      <c r="D71">
        <v>0.73405440000351496</v>
      </c>
    </row>
    <row r="72" spans="1:4" x14ac:dyDescent="0.35">
      <c r="A72" t="s">
        <v>2</v>
      </c>
      <c r="B72" t="s">
        <v>3</v>
      </c>
      <c r="C72" s="1" t="s">
        <v>40</v>
      </c>
      <c r="D72">
        <v>1.49408699999912</v>
      </c>
    </row>
    <row r="73" spans="1:4" x14ac:dyDescent="0.35">
      <c r="A73" t="s">
        <v>22</v>
      </c>
      <c r="B73" t="s">
        <v>5</v>
      </c>
      <c r="C73" s="1" t="s">
        <v>41</v>
      </c>
      <c r="D73">
        <v>0.75109159998828501</v>
      </c>
    </row>
    <row r="74" spans="1:4" x14ac:dyDescent="0.35">
      <c r="A74" t="s">
        <v>22</v>
      </c>
      <c r="B74" t="s">
        <v>5</v>
      </c>
      <c r="C74" s="1" t="s">
        <v>41</v>
      </c>
      <c r="D74">
        <v>0.73208760001580198</v>
      </c>
    </row>
    <row r="75" spans="1:4" x14ac:dyDescent="0.35">
      <c r="A75" t="s">
        <v>22</v>
      </c>
      <c r="B75" t="s">
        <v>5</v>
      </c>
      <c r="C75" s="1" t="s">
        <v>41</v>
      </c>
      <c r="D75">
        <v>0.64961260001291499</v>
      </c>
    </row>
    <row r="76" spans="1:4" x14ac:dyDescent="0.35">
      <c r="A76" t="s">
        <v>22</v>
      </c>
      <c r="B76" t="s">
        <v>5</v>
      </c>
      <c r="C76" s="1" t="s">
        <v>41</v>
      </c>
      <c r="D76">
        <v>0.71851410000817795</v>
      </c>
    </row>
    <row r="77" spans="1:4" x14ac:dyDescent="0.35">
      <c r="A77" t="s">
        <v>22</v>
      </c>
      <c r="B77" t="s">
        <v>5</v>
      </c>
      <c r="C77" s="1" t="s">
        <v>41</v>
      </c>
      <c r="D77">
        <v>0.984413099999073</v>
      </c>
    </row>
    <row r="78" spans="1:4" x14ac:dyDescent="0.35">
      <c r="A78" t="s">
        <v>17</v>
      </c>
      <c r="B78" t="s">
        <v>5</v>
      </c>
      <c r="C78" s="1" t="s">
        <v>41</v>
      </c>
      <c r="D78">
        <v>0.86242620000848502</v>
      </c>
    </row>
    <row r="79" spans="1:4" x14ac:dyDescent="0.35">
      <c r="A79" t="s">
        <v>17</v>
      </c>
      <c r="B79" t="s">
        <v>5</v>
      </c>
      <c r="C79" s="1" t="s">
        <v>41</v>
      </c>
      <c r="D79">
        <v>0.83090889998129502</v>
      </c>
    </row>
    <row r="80" spans="1:4" x14ac:dyDescent="0.35">
      <c r="A80" t="s">
        <v>17</v>
      </c>
      <c r="B80" t="s">
        <v>5</v>
      </c>
      <c r="C80" s="1" t="s">
        <v>41</v>
      </c>
      <c r="D80">
        <v>0.763031600014073</v>
      </c>
    </row>
    <row r="81" spans="1:4" x14ac:dyDescent="0.35">
      <c r="A81" t="s">
        <v>17</v>
      </c>
      <c r="B81" t="s">
        <v>5</v>
      </c>
      <c r="C81" s="1" t="s">
        <v>41</v>
      </c>
      <c r="D81">
        <v>1.07222300002467</v>
      </c>
    </row>
    <row r="82" spans="1:4" x14ac:dyDescent="0.35">
      <c r="A82" t="s">
        <v>17</v>
      </c>
      <c r="B82" t="s">
        <v>5</v>
      </c>
      <c r="C82" s="1" t="s">
        <v>41</v>
      </c>
      <c r="D82">
        <v>0.76025479999952905</v>
      </c>
    </row>
    <row r="83" spans="1:4" x14ac:dyDescent="0.35">
      <c r="A83" t="s">
        <v>11</v>
      </c>
      <c r="B83" t="s">
        <v>3</v>
      </c>
      <c r="C83" s="1" t="s">
        <v>40</v>
      </c>
      <c r="D83">
        <v>1.2422294999996599</v>
      </c>
    </row>
    <row r="84" spans="1:4" x14ac:dyDescent="0.35">
      <c r="A84" t="s">
        <v>11</v>
      </c>
      <c r="B84" t="s">
        <v>3</v>
      </c>
      <c r="C84" s="1" t="s">
        <v>40</v>
      </c>
      <c r="D84">
        <v>1.16796779999276</v>
      </c>
    </row>
    <row r="85" spans="1:4" x14ac:dyDescent="0.35">
      <c r="A85" t="s">
        <v>11</v>
      </c>
      <c r="B85" t="s">
        <v>3</v>
      </c>
      <c r="C85" s="1" t="s">
        <v>40</v>
      </c>
      <c r="D85">
        <v>0.70484359998954405</v>
      </c>
    </row>
    <row r="86" spans="1:4" x14ac:dyDescent="0.35">
      <c r="A86" t="s">
        <v>11</v>
      </c>
      <c r="B86" t="s">
        <v>3</v>
      </c>
      <c r="C86" s="1" t="s">
        <v>40</v>
      </c>
      <c r="D86">
        <v>0.75912589998915703</v>
      </c>
    </row>
    <row r="87" spans="1:4" x14ac:dyDescent="0.35">
      <c r="A87" t="s">
        <v>11</v>
      </c>
      <c r="B87" t="s">
        <v>3</v>
      </c>
      <c r="C87" s="1" t="s">
        <v>40</v>
      </c>
      <c r="D87">
        <v>0.825306900020223</v>
      </c>
    </row>
    <row r="88" spans="1:4" x14ac:dyDescent="0.35">
      <c r="A88" t="s">
        <v>13</v>
      </c>
      <c r="B88" t="s">
        <v>5</v>
      </c>
      <c r="C88" s="1" t="s">
        <v>41</v>
      </c>
      <c r="D88">
        <v>0.67528569998103105</v>
      </c>
    </row>
    <row r="89" spans="1:4" x14ac:dyDescent="0.35">
      <c r="A89" t="s">
        <v>13</v>
      </c>
      <c r="B89" t="s">
        <v>5</v>
      </c>
      <c r="C89" s="1" t="s">
        <v>41</v>
      </c>
      <c r="D89">
        <v>1.1556488999922201</v>
      </c>
    </row>
    <row r="90" spans="1:4" x14ac:dyDescent="0.35">
      <c r="A90" t="s">
        <v>13</v>
      </c>
      <c r="B90" t="s">
        <v>5</v>
      </c>
      <c r="C90" s="1" t="s">
        <v>41</v>
      </c>
      <c r="D90">
        <v>0.65123260000837002</v>
      </c>
    </row>
    <row r="91" spans="1:4" x14ac:dyDescent="0.35">
      <c r="A91" t="s">
        <v>13</v>
      </c>
      <c r="B91" t="s">
        <v>5</v>
      </c>
      <c r="C91" s="1" t="s">
        <v>41</v>
      </c>
      <c r="D91">
        <v>0.96120280001196001</v>
      </c>
    </row>
    <row r="92" spans="1:4" x14ac:dyDescent="0.35">
      <c r="A92" t="s">
        <v>13</v>
      </c>
      <c r="B92" t="s">
        <v>5</v>
      </c>
      <c r="C92" s="1" t="s">
        <v>41</v>
      </c>
      <c r="D92">
        <v>0.75961680000182197</v>
      </c>
    </row>
    <row r="93" spans="1:4" x14ac:dyDescent="0.35">
      <c r="A93" t="s">
        <v>14</v>
      </c>
      <c r="B93" t="s">
        <v>3</v>
      </c>
      <c r="C93" s="1" t="s">
        <v>40</v>
      </c>
      <c r="D93">
        <v>0.73702600001706697</v>
      </c>
    </row>
    <row r="94" spans="1:4" x14ac:dyDescent="0.35">
      <c r="A94" t="s">
        <v>14</v>
      </c>
      <c r="B94" t="s">
        <v>3</v>
      </c>
      <c r="C94" s="1" t="s">
        <v>40</v>
      </c>
      <c r="D94">
        <v>0.84671089999028404</v>
      </c>
    </row>
    <row r="95" spans="1:4" x14ac:dyDescent="0.35">
      <c r="A95" t="s">
        <v>14</v>
      </c>
      <c r="B95" t="s">
        <v>3</v>
      </c>
      <c r="C95" s="1" t="s">
        <v>40</v>
      </c>
      <c r="D95">
        <v>0.81329130000085503</v>
      </c>
    </row>
    <row r="96" spans="1:4" x14ac:dyDescent="0.35">
      <c r="A96" t="s">
        <v>14</v>
      </c>
      <c r="B96" t="s">
        <v>3</v>
      </c>
      <c r="C96" s="1" t="s">
        <v>40</v>
      </c>
      <c r="D96">
        <v>0.92423319999943399</v>
      </c>
    </row>
    <row r="97" spans="1:4" x14ac:dyDescent="0.35">
      <c r="A97" t="s">
        <v>14</v>
      </c>
      <c r="B97" t="s">
        <v>3</v>
      </c>
      <c r="C97" s="1" t="s">
        <v>40</v>
      </c>
      <c r="D97">
        <v>0.67370519999531098</v>
      </c>
    </row>
    <row r="98" spans="1:4" x14ac:dyDescent="0.35">
      <c r="A98" t="s">
        <v>9</v>
      </c>
      <c r="B98" t="s">
        <v>5</v>
      </c>
      <c r="C98" s="1" t="s">
        <v>41</v>
      </c>
      <c r="D98">
        <v>0.80654439999489103</v>
      </c>
    </row>
    <row r="99" spans="1:4" x14ac:dyDescent="0.35">
      <c r="A99" t="s">
        <v>9</v>
      </c>
      <c r="B99" t="s">
        <v>5</v>
      </c>
      <c r="C99" s="1" t="s">
        <v>41</v>
      </c>
      <c r="D99">
        <v>0.67387180001241997</v>
      </c>
    </row>
    <row r="100" spans="1:4" x14ac:dyDescent="0.35">
      <c r="A100" t="s">
        <v>9</v>
      </c>
      <c r="B100" t="s">
        <v>5</v>
      </c>
      <c r="C100" s="1" t="s">
        <v>41</v>
      </c>
      <c r="D100">
        <v>0.57198730000527498</v>
      </c>
    </row>
    <row r="101" spans="1:4" x14ac:dyDescent="0.35">
      <c r="A101" t="s">
        <v>9</v>
      </c>
      <c r="B101" t="s">
        <v>5</v>
      </c>
      <c r="C101" s="1" t="s">
        <v>41</v>
      </c>
      <c r="D101">
        <v>0.80652680000639498</v>
      </c>
    </row>
    <row r="102" spans="1:4" x14ac:dyDescent="0.35">
      <c r="A102" t="s">
        <v>9</v>
      </c>
      <c r="B102" t="s">
        <v>5</v>
      </c>
      <c r="C102" s="1" t="s">
        <v>41</v>
      </c>
      <c r="D102">
        <v>0.61549440000089795</v>
      </c>
    </row>
    <row r="103" spans="1:4" x14ac:dyDescent="0.35">
      <c r="A103" t="s">
        <v>7</v>
      </c>
      <c r="B103" t="s">
        <v>5</v>
      </c>
      <c r="C103" s="1" t="s">
        <v>41</v>
      </c>
      <c r="D103">
        <v>1.15534679999109</v>
      </c>
    </row>
    <row r="104" spans="1:4" x14ac:dyDescent="0.35">
      <c r="A104" t="s">
        <v>7</v>
      </c>
      <c r="B104" t="s">
        <v>5</v>
      </c>
      <c r="C104" s="1" t="s">
        <v>41</v>
      </c>
      <c r="D104">
        <v>1.05106490000616</v>
      </c>
    </row>
    <row r="105" spans="1:4" x14ac:dyDescent="0.35">
      <c r="A105" t="s">
        <v>7</v>
      </c>
      <c r="B105" t="s">
        <v>5</v>
      </c>
      <c r="C105" s="1" t="s">
        <v>41</v>
      </c>
      <c r="D105">
        <v>0.60545719999936398</v>
      </c>
    </row>
    <row r="106" spans="1:4" x14ac:dyDescent="0.35">
      <c r="A106" t="s">
        <v>7</v>
      </c>
      <c r="B106" t="s">
        <v>5</v>
      </c>
      <c r="C106" s="1" t="s">
        <v>41</v>
      </c>
      <c r="D106">
        <v>1.2947290000156499</v>
      </c>
    </row>
    <row r="107" spans="1:4" x14ac:dyDescent="0.35">
      <c r="A107" t="s">
        <v>7</v>
      </c>
      <c r="B107" t="s">
        <v>5</v>
      </c>
      <c r="C107" s="1" t="s">
        <v>41</v>
      </c>
      <c r="D107">
        <v>0.64202780000050497</v>
      </c>
    </row>
    <row r="108" spans="1:4" x14ac:dyDescent="0.35">
      <c r="A108" t="s">
        <v>18</v>
      </c>
      <c r="B108" t="s">
        <v>3</v>
      </c>
      <c r="C108" s="1" t="s">
        <v>40</v>
      </c>
      <c r="D108">
        <v>0.69205069998861202</v>
      </c>
    </row>
    <row r="109" spans="1:4" x14ac:dyDescent="0.35">
      <c r="A109" t="s">
        <v>18</v>
      </c>
      <c r="B109" t="s">
        <v>3</v>
      </c>
      <c r="C109" s="1" t="s">
        <v>40</v>
      </c>
      <c r="D109">
        <v>0.72185390000231497</v>
      </c>
    </row>
    <row r="110" spans="1:4" x14ac:dyDescent="0.35">
      <c r="A110" t="s">
        <v>18</v>
      </c>
      <c r="B110" t="s">
        <v>3</v>
      </c>
      <c r="C110" s="1" t="s">
        <v>40</v>
      </c>
      <c r="D110">
        <v>1.00085650000255</v>
      </c>
    </row>
    <row r="111" spans="1:4" x14ac:dyDescent="0.35">
      <c r="A111" t="s">
        <v>18</v>
      </c>
      <c r="B111" t="s">
        <v>3</v>
      </c>
      <c r="C111" s="1" t="s">
        <v>40</v>
      </c>
      <c r="D111">
        <v>1.4493890999874499</v>
      </c>
    </row>
    <row r="112" spans="1:4" x14ac:dyDescent="0.35">
      <c r="A112" s="2" t="s">
        <v>18</v>
      </c>
      <c r="B112" s="2" t="s">
        <v>3</v>
      </c>
      <c r="C112" s="3" t="s">
        <v>41</v>
      </c>
      <c r="D112" s="2">
        <v>0.92269579999265205</v>
      </c>
    </row>
    <row r="113" spans="1:4" x14ac:dyDescent="0.35">
      <c r="A113" t="s">
        <v>8</v>
      </c>
      <c r="B113" t="s">
        <v>3</v>
      </c>
      <c r="C113" s="1" t="s">
        <v>40</v>
      </c>
      <c r="D113">
        <v>0.95101070002419796</v>
      </c>
    </row>
    <row r="114" spans="1:4" x14ac:dyDescent="0.35">
      <c r="A114" t="s">
        <v>8</v>
      </c>
      <c r="B114" t="s">
        <v>3</v>
      </c>
      <c r="C114" s="1" t="s">
        <v>40</v>
      </c>
      <c r="D114">
        <v>0.80104580000624903</v>
      </c>
    </row>
    <row r="115" spans="1:4" x14ac:dyDescent="0.35">
      <c r="A115" t="s">
        <v>8</v>
      </c>
      <c r="B115" t="s">
        <v>3</v>
      </c>
      <c r="C115" s="1" t="s">
        <v>40</v>
      </c>
      <c r="D115">
        <v>0.73235839998233099</v>
      </c>
    </row>
    <row r="116" spans="1:4" x14ac:dyDescent="0.35">
      <c r="A116" t="s">
        <v>8</v>
      </c>
      <c r="B116" t="s">
        <v>3</v>
      </c>
      <c r="C116" s="1" t="s">
        <v>40</v>
      </c>
      <c r="D116">
        <v>0.79975190002005503</v>
      </c>
    </row>
    <row r="117" spans="1:4" x14ac:dyDescent="0.35">
      <c r="A117" t="s">
        <v>8</v>
      </c>
      <c r="B117" t="s">
        <v>3</v>
      </c>
      <c r="C117" s="1" t="s">
        <v>40</v>
      </c>
      <c r="D117">
        <v>1.12786999999661</v>
      </c>
    </row>
    <row r="118" spans="1:4" x14ac:dyDescent="0.35">
      <c r="A118" t="s">
        <v>20</v>
      </c>
      <c r="B118" t="s">
        <v>5</v>
      </c>
      <c r="C118" s="1" t="s">
        <v>41</v>
      </c>
      <c r="D118">
        <v>0.67779049999080598</v>
      </c>
    </row>
    <row r="119" spans="1:4" x14ac:dyDescent="0.35">
      <c r="A119" t="s">
        <v>20</v>
      </c>
      <c r="B119" t="s">
        <v>5</v>
      </c>
      <c r="C119" s="1" t="s">
        <v>41</v>
      </c>
      <c r="D119">
        <v>0.78257860001758595</v>
      </c>
    </row>
    <row r="120" spans="1:4" x14ac:dyDescent="0.35">
      <c r="A120" t="s">
        <v>20</v>
      </c>
      <c r="B120" t="s">
        <v>5</v>
      </c>
      <c r="C120" s="1" t="s">
        <v>41</v>
      </c>
      <c r="D120">
        <v>0.742488199990475</v>
      </c>
    </row>
    <row r="121" spans="1:4" x14ac:dyDescent="0.35">
      <c r="A121" t="s">
        <v>20</v>
      </c>
      <c r="B121" t="s">
        <v>5</v>
      </c>
      <c r="C121" s="1" t="s">
        <v>41</v>
      </c>
      <c r="D121">
        <v>0.92421170001034603</v>
      </c>
    </row>
    <row r="122" spans="1:4" x14ac:dyDescent="0.35">
      <c r="A122" t="s">
        <v>20</v>
      </c>
      <c r="B122" t="s">
        <v>5</v>
      </c>
      <c r="C122" s="1" t="s">
        <v>41</v>
      </c>
      <c r="D122">
        <v>0.65178309998009298</v>
      </c>
    </row>
  </sheetData>
  <sortState xmlns:xlrd2="http://schemas.microsoft.com/office/spreadsheetml/2017/richdata2" ref="A3:D122">
    <sortCondition ref="A3:A12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C8205-A09F-49D5-A434-C695BC72D879}">
  <dimension ref="A1:L121"/>
  <sheetViews>
    <sheetView topLeftCell="A4" workbookViewId="0">
      <selection activeCell="H10" sqref="H10:H18"/>
    </sheetView>
  </sheetViews>
  <sheetFormatPr defaultRowHeight="14.5" x14ac:dyDescent="0.35"/>
  <cols>
    <col min="1" max="1" width="12.08984375" customWidth="1"/>
    <col min="3" max="3" width="13" customWidth="1"/>
    <col min="4" max="4" width="19.90625" customWidth="1"/>
  </cols>
  <sheetData>
    <row r="1" spans="1:12" x14ac:dyDescent="0.35">
      <c r="A1" t="s">
        <v>0</v>
      </c>
      <c r="B1" t="s">
        <v>1</v>
      </c>
      <c r="C1" t="s">
        <v>28</v>
      </c>
      <c r="D1" t="s">
        <v>29</v>
      </c>
    </row>
    <row r="2" spans="1:12" x14ac:dyDescent="0.35">
      <c r="A2" t="s">
        <v>21</v>
      </c>
      <c r="B2" t="s">
        <v>5</v>
      </c>
      <c r="C2" s="1" t="s">
        <v>41</v>
      </c>
      <c r="D2">
        <v>0.73188979999394999</v>
      </c>
    </row>
    <row r="3" spans="1:12" x14ac:dyDescent="0.35">
      <c r="A3" t="s">
        <v>21</v>
      </c>
      <c r="B3" t="s">
        <v>5</v>
      </c>
      <c r="C3" s="1" t="s">
        <v>41</v>
      </c>
      <c r="D3">
        <v>1.4585179000277999</v>
      </c>
      <c r="F3" t="s">
        <v>30</v>
      </c>
      <c r="G3">
        <f>AVERAGE(G10,G11,G12)</f>
        <v>1.2237668992150097</v>
      </c>
    </row>
    <row r="4" spans="1:12" x14ac:dyDescent="0.35">
      <c r="A4" t="s">
        <v>21</v>
      </c>
      <c r="B4" t="s">
        <v>5</v>
      </c>
      <c r="C4" s="1" t="s">
        <v>41</v>
      </c>
      <c r="D4">
        <v>1.04250660000252</v>
      </c>
      <c r="F4" t="s">
        <v>31</v>
      </c>
      <c r="G4">
        <f>G15</f>
        <v>1.3414584631605737</v>
      </c>
    </row>
    <row r="5" spans="1:12" x14ac:dyDescent="0.35">
      <c r="A5" t="s">
        <v>21</v>
      </c>
      <c r="B5" t="s">
        <v>5</v>
      </c>
      <c r="C5" s="1" t="s">
        <v>41</v>
      </c>
      <c r="D5">
        <v>0.79990720000932902</v>
      </c>
      <c r="F5" t="s">
        <v>32</v>
      </c>
      <c r="G5">
        <f>AVERAGE(G18,G19)</f>
        <v>1.2032552548280868</v>
      </c>
    </row>
    <row r="6" spans="1:12" x14ac:dyDescent="0.35">
      <c r="A6" t="s">
        <v>21</v>
      </c>
      <c r="B6" t="s">
        <v>5</v>
      </c>
      <c r="C6" s="1" t="s">
        <v>41</v>
      </c>
      <c r="D6">
        <v>1.0900034000223899</v>
      </c>
      <c r="F6" t="s">
        <v>33</v>
      </c>
    </row>
    <row r="7" spans="1:12" x14ac:dyDescent="0.35">
      <c r="A7" t="s">
        <v>25</v>
      </c>
      <c r="B7" t="s">
        <v>5</v>
      </c>
      <c r="C7" s="1" t="s">
        <v>41</v>
      </c>
      <c r="D7">
        <v>1.90098279999801</v>
      </c>
    </row>
    <row r="8" spans="1:12" x14ac:dyDescent="0.35">
      <c r="A8" t="s">
        <v>25</v>
      </c>
      <c r="B8" t="s">
        <v>5</v>
      </c>
      <c r="C8" s="1" t="s">
        <v>41</v>
      </c>
      <c r="D8">
        <v>1.97301409998908</v>
      </c>
    </row>
    <row r="9" spans="1:12" x14ac:dyDescent="0.35">
      <c r="A9" t="s">
        <v>25</v>
      </c>
      <c r="B9" t="s">
        <v>5</v>
      </c>
      <c r="C9" s="1" t="s">
        <v>41</v>
      </c>
      <c r="D9">
        <v>1.0184314000071</v>
      </c>
      <c r="F9" t="s">
        <v>30</v>
      </c>
    </row>
    <row r="10" spans="1:12" x14ac:dyDescent="0.35">
      <c r="A10" t="s">
        <v>25</v>
      </c>
      <c r="B10" t="s">
        <v>5</v>
      </c>
      <c r="C10" s="1" t="s">
        <v>41</v>
      </c>
      <c r="D10">
        <v>0.80014130001654804</v>
      </c>
      <c r="F10" t="s">
        <v>34</v>
      </c>
      <c r="G10">
        <f>AVERAGE(D18:D22,D48:D52,D73:D77,D103:D107)</f>
        <v>1.3015767700038814</v>
      </c>
      <c r="H10">
        <f>SUM(G10:G11)</f>
        <v>2.563799445009491</v>
      </c>
      <c r="I10" t="s">
        <v>42</v>
      </c>
    </row>
    <row r="11" spans="1:12" x14ac:dyDescent="0.35">
      <c r="A11" t="s">
        <v>25</v>
      </c>
      <c r="B11" t="s">
        <v>5</v>
      </c>
      <c r="C11" s="1" t="s">
        <v>41</v>
      </c>
      <c r="D11">
        <v>1.8616640999971401</v>
      </c>
      <c r="F11" t="s">
        <v>35</v>
      </c>
      <c r="G11">
        <f>AVERAGE(D23:D27,D43:D47,D78:D82,D98:D102)</f>
        <v>1.2622226750056098</v>
      </c>
      <c r="I11" t="s">
        <v>12</v>
      </c>
      <c r="J11" t="s">
        <v>27</v>
      </c>
      <c r="K11" t="s">
        <v>17</v>
      </c>
      <c r="L11" t="s">
        <v>9</v>
      </c>
    </row>
    <row r="12" spans="1:12" x14ac:dyDescent="0.35">
      <c r="A12" t="s">
        <v>26</v>
      </c>
      <c r="B12" t="s">
        <v>3</v>
      </c>
      <c r="C12" s="1" t="s">
        <v>40</v>
      </c>
      <c r="D12">
        <v>1.5178939999896099</v>
      </c>
      <c r="F12" t="s">
        <v>36</v>
      </c>
      <c r="G12">
        <f>AVERAGE(D13:D17,D38:D42,D64:D67,D88:D92)</f>
        <v>1.1075012526355383</v>
      </c>
    </row>
    <row r="13" spans="1:12" x14ac:dyDescent="0.35">
      <c r="A13" t="s">
        <v>26</v>
      </c>
      <c r="B13" t="s">
        <v>3</v>
      </c>
      <c r="C13" s="1" t="s">
        <v>40</v>
      </c>
      <c r="D13">
        <v>1.50557509998907</v>
      </c>
    </row>
    <row r="14" spans="1:12" x14ac:dyDescent="0.35">
      <c r="A14" t="s">
        <v>26</v>
      </c>
      <c r="B14" t="s">
        <v>3</v>
      </c>
      <c r="C14" s="1" t="s">
        <v>40</v>
      </c>
      <c r="D14">
        <v>1.6146196000045101</v>
      </c>
      <c r="F14" t="s">
        <v>31</v>
      </c>
    </row>
    <row r="15" spans="1:12" x14ac:dyDescent="0.35">
      <c r="A15" t="s">
        <v>26</v>
      </c>
      <c r="B15" t="s">
        <v>3</v>
      </c>
      <c r="C15" s="1" t="s">
        <v>40</v>
      </c>
      <c r="D15">
        <v>0.97207489999709595</v>
      </c>
      <c r="F15" t="s">
        <v>37</v>
      </c>
      <c r="G15">
        <f>AVERAGE(D93:D97,D68:D72,D28:D31,D53:D57)</f>
        <v>1.3414584631605737</v>
      </c>
      <c r="I15" t="s">
        <v>14</v>
      </c>
      <c r="J15" t="s">
        <v>2</v>
      </c>
      <c r="K15" t="s">
        <v>23</v>
      </c>
      <c r="L15" t="s">
        <v>6</v>
      </c>
    </row>
    <row r="16" spans="1:12" x14ac:dyDescent="0.35">
      <c r="A16" t="s">
        <v>26</v>
      </c>
      <c r="B16" t="s">
        <v>3</v>
      </c>
      <c r="C16" s="1" t="s">
        <v>40</v>
      </c>
      <c r="D16">
        <v>1.64454559999285</v>
      </c>
    </row>
    <row r="17" spans="1:12" x14ac:dyDescent="0.35">
      <c r="A17" t="s">
        <v>15</v>
      </c>
      <c r="B17" t="s">
        <v>3</v>
      </c>
      <c r="C17" s="1" t="s">
        <v>40</v>
      </c>
      <c r="D17">
        <v>1.3396402999933299</v>
      </c>
      <c r="F17" t="s">
        <v>32</v>
      </c>
    </row>
    <row r="18" spans="1:12" x14ac:dyDescent="0.35">
      <c r="A18" t="s">
        <v>15</v>
      </c>
      <c r="B18" t="s">
        <v>3</v>
      </c>
      <c r="C18" s="1" t="s">
        <v>40</v>
      </c>
      <c r="D18">
        <v>1.3832050000200899</v>
      </c>
      <c r="F18" t="s">
        <v>38</v>
      </c>
      <c r="G18">
        <f>AVERAGE(D83:D87,D33:D37,D8:D10,D12,D3:D7)</f>
        <v>1.2312547263189948</v>
      </c>
      <c r="H18">
        <f>SUM(G18:G19)</f>
        <v>2.4065105096561736</v>
      </c>
      <c r="I18" t="s">
        <v>43</v>
      </c>
      <c r="J18" t="s">
        <v>44</v>
      </c>
      <c r="K18" t="s">
        <v>45</v>
      </c>
      <c r="L18" t="s">
        <v>46</v>
      </c>
    </row>
    <row r="19" spans="1:12" x14ac:dyDescent="0.35">
      <c r="A19" t="s">
        <v>15</v>
      </c>
      <c r="B19" t="s">
        <v>3</v>
      </c>
      <c r="C19" s="1" t="s">
        <v>40</v>
      </c>
      <c r="D19">
        <v>1.5018397000094399</v>
      </c>
      <c r="F19" t="s">
        <v>39</v>
      </c>
      <c r="G19">
        <f>AVERAGE(D58:D62,D108:D111,D113:D122)</f>
        <v>1.1752557833371788</v>
      </c>
      <c r="I19" t="s">
        <v>47</v>
      </c>
      <c r="J19" t="s">
        <v>48</v>
      </c>
      <c r="K19" t="s">
        <v>49</v>
      </c>
      <c r="L19" t="s">
        <v>50</v>
      </c>
    </row>
    <row r="20" spans="1:12" x14ac:dyDescent="0.35">
      <c r="A20" t="s">
        <v>15</v>
      </c>
      <c r="B20" t="s">
        <v>3</v>
      </c>
      <c r="C20" s="1" t="s">
        <v>40</v>
      </c>
      <c r="D20">
        <v>1.45312789999297</v>
      </c>
    </row>
    <row r="21" spans="1:12" x14ac:dyDescent="0.35">
      <c r="A21" t="s">
        <v>15</v>
      </c>
      <c r="B21" t="s">
        <v>3</v>
      </c>
      <c r="C21" s="1" t="s">
        <v>40</v>
      </c>
      <c r="D21">
        <v>1.4655651999928501</v>
      </c>
      <c r="F21" t="s">
        <v>51</v>
      </c>
      <c r="G21">
        <f>AVERAGE(D12:D16,D37:D41,D62:D66,D87:D91)</f>
        <v>1.0982912950028529</v>
      </c>
    </row>
    <row r="22" spans="1:12" x14ac:dyDescent="0.35">
      <c r="A22" t="s">
        <v>12</v>
      </c>
      <c r="B22" t="s">
        <v>3</v>
      </c>
      <c r="C22" s="1" t="s">
        <v>40</v>
      </c>
      <c r="D22">
        <v>1.3520901000010701</v>
      </c>
      <c r="F22" t="s">
        <v>52</v>
      </c>
      <c r="G22">
        <f>AVERAGE(D2:D11,D17:D36,D42:D52,D54:D60,D67:D86,D92:D121)</f>
        <v>1.2615590897998716</v>
      </c>
    </row>
    <row r="23" spans="1:12" x14ac:dyDescent="0.35">
      <c r="A23" t="s">
        <v>12</v>
      </c>
      <c r="B23" t="s">
        <v>3</v>
      </c>
      <c r="C23" s="1" t="s">
        <v>40</v>
      </c>
      <c r="D23">
        <v>2.1079336999973699</v>
      </c>
    </row>
    <row r="24" spans="1:12" x14ac:dyDescent="0.35">
      <c r="A24" t="s">
        <v>12</v>
      </c>
      <c r="B24" t="s">
        <v>3</v>
      </c>
      <c r="C24" s="1" t="s">
        <v>40</v>
      </c>
      <c r="D24">
        <v>0.82002770001417902</v>
      </c>
    </row>
    <row r="25" spans="1:12" x14ac:dyDescent="0.35">
      <c r="A25" t="s">
        <v>12</v>
      </c>
      <c r="B25" t="s">
        <v>3</v>
      </c>
      <c r="C25" s="1" t="s">
        <v>40</v>
      </c>
      <c r="D25">
        <v>1.5827663000090899</v>
      </c>
    </row>
    <row r="26" spans="1:12" x14ac:dyDescent="0.35">
      <c r="A26" t="s">
        <v>12</v>
      </c>
      <c r="B26" t="s">
        <v>3</v>
      </c>
      <c r="C26" s="1" t="s">
        <v>40</v>
      </c>
      <c r="D26">
        <v>1.0783608000201601</v>
      </c>
    </row>
    <row r="27" spans="1:12" x14ac:dyDescent="0.35">
      <c r="A27" t="s">
        <v>23</v>
      </c>
      <c r="B27" t="s">
        <v>5</v>
      </c>
      <c r="C27" s="1" t="s">
        <v>41</v>
      </c>
      <c r="D27">
        <v>1.26954619999742</v>
      </c>
    </row>
    <row r="28" spans="1:12" x14ac:dyDescent="0.35">
      <c r="A28" t="s">
        <v>23</v>
      </c>
      <c r="B28" t="s">
        <v>5</v>
      </c>
      <c r="C28" s="1" t="s">
        <v>41</v>
      </c>
      <c r="D28">
        <v>1.5049621000071001</v>
      </c>
    </row>
    <row r="29" spans="1:12" x14ac:dyDescent="0.35">
      <c r="A29" t="s">
        <v>23</v>
      </c>
      <c r="B29" t="s">
        <v>5</v>
      </c>
      <c r="C29" s="1" t="s">
        <v>41</v>
      </c>
      <c r="D29">
        <v>1.72801280001294</v>
      </c>
    </row>
    <row r="30" spans="1:12" x14ac:dyDescent="0.35">
      <c r="A30" t="s">
        <v>23</v>
      </c>
      <c r="B30" t="s">
        <v>5</v>
      </c>
      <c r="C30" s="1" t="s">
        <v>41</v>
      </c>
      <c r="D30">
        <v>1.26348799999686</v>
      </c>
    </row>
    <row r="31" spans="1:12" x14ac:dyDescent="0.35">
      <c r="A31" t="s">
        <v>23</v>
      </c>
      <c r="B31" t="s">
        <v>5</v>
      </c>
      <c r="C31" s="1" t="s">
        <v>41</v>
      </c>
      <c r="D31">
        <v>1.38530120000359</v>
      </c>
    </row>
    <row r="32" spans="1:12" x14ac:dyDescent="0.35">
      <c r="A32" t="s">
        <v>24</v>
      </c>
      <c r="B32" t="s">
        <v>3</v>
      </c>
      <c r="C32" s="1" t="s">
        <v>40</v>
      </c>
      <c r="D32">
        <v>1.52693510000244</v>
      </c>
    </row>
    <row r="33" spans="1:4" x14ac:dyDescent="0.35">
      <c r="A33" t="s">
        <v>24</v>
      </c>
      <c r="B33" t="s">
        <v>3</v>
      </c>
      <c r="C33" s="1" t="s">
        <v>40</v>
      </c>
      <c r="D33">
        <v>1.6956389000115399</v>
      </c>
    </row>
    <row r="34" spans="1:4" x14ac:dyDescent="0.35">
      <c r="A34" t="s">
        <v>24</v>
      </c>
      <c r="B34" t="s">
        <v>3</v>
      </c>
      <c r="C34" s="1" t="s">
        <v>40</v>
      </c>
      <c r="D34">
        <v>0.93939739998313598</v>
      </c>
    </row>
    <row r="35" spans="1:4" x14ac:dyDescent="0.35">
      <c r="A35" t="s">
        <v>24</v>
      </c>
      <c r="B35" t="s">
        <v>3</v>
      </c>
      <c r="C35" s="1" t="s">
        <v>40</v>
      </c>
      <c r="D35">
        <v>1.5518302000127699</v>
      </c>
    </row>
    <row r="36" spans="1:4" x14ac:dyDescent="0.35">
      <c r="A36" t="s">
        <v>24</v>
      </c>
      <c r="B36" t="s">
        <v>3</v>
      </c>
      <c r="C36" s="1" t="s">
        <v>40</v>
      </c>
      <c r="D36">
        <v>0.77858559999731303</v>
      </c>
    </row>
    <row r="37" spans="1:4" x14ac:dyDescent="0.35">
      <c r="A37" t="s">
        <v>19</v>
      </c>
      <c r="B37" t="s">
        <v>3</v>
      </c>
      <c r="C37" s="1" t="s">
        <v>40</v>
      </c>
      <c r="D37">
        <v>1.28359810000984</v>
      </c>
    </row>
    <row r="38" spans="1:4" x14ac:dyDescent="0.35">
      <c r="A38" t="s">
        <v>19</v>
      </c>
      <c r="B38" t="s">
        <v>3</v>
      </c>
      <c r="C38" s="1" t="s">
        <v>40</v>
      </c>
      <c r="D38">
        <v>1.63870630000019</v>
      </c>
    </row>
    <row r="39" spans="1:4" x14ac:dyDescent="0.35">
      <c r="A39" t="s">
        <v>19</v>
      </c>
      <c r="B39" t="s">
        <v>3</v>
      </c>
      <c r="C39" s="1" t="s">
        <v>40</v>
      </c>
      <c r="D39">
        <v>0.64088400002219703</v>
      </c>
    </row>
    <row r="40" spans="1:4" x14ac:dyDescent="0.35">
      <c r="A40" t="s">
        <v>19</v>
      </c>
      <c r="B40" t="s">
        <v>3</v>
      </c>
      <c r="C40" s="1" t="s">
        <v>40</v>
      </c>
      <c r="D40">
        <v>0.72121550000156198</v>
      </c>
    </row>
    <row r="41" spans="1:4" x14ac:dyDescent="0.35">
      <c r="A41" t="s">
        <v>19</v>
      </c>
      <c r="B41" t="s">
        <v>3</v>
      </c>
      <c r="C41" s="1" t="s">
        <v>40</v>
      </c>
      <c r="D41">
        <v>1.03098999999929</v>
      </c>
    </row>
    <row r="42" spans="1:4" x14ac:dyDescent="0.35">
      <c r="A42" t="s">
        <v>27</v>
      </c>
      <c r="B42" t="s">
        <v>3</v>
      </c>
      <c r="C42" s="1" t="s">
        <v>40</v>
      </c>
      <c r="D42">
        <v>0.79348920000484202</v>
      </c>
    </row>
    <row r="43" spans="1:4" x14ac:dyDescent="0.35">
      <c r="A43" t="s">
        <v>27</v>
      </c>
      <c r="B43" t="s">
        <v>3</v>
      </c>
      <c r="C43" s="1" t="s">
        <v>40</v>
      </c>
      <c r="D43">
        <v>1.2998572000069499</v>
      </c>
    </row>
    <row r="44" spans="1:4" x14ac:dyDescent="0.35">
      <c r="A44" t="s">
        <v>27</v>
      </c>
      <c r="B44" t="s">
        <v>3</v>
      </c>
      <c r="C44" s="1" t="s">
        <v>40</v>
      </c>
      <c r="D44">
        <v>1.0856349999958099</v>
      </c>
    </row>
    <row r="45" spans="1:4" x14ac:dyDescent="0.35">
      <c r="A45" t="s">
        <v>27</v>
      </c>
      <c r="B45" t="s">
        <v>3</v>
      </c>
      <c r="C45" s="1" t="s">
        <v>40</v>
      </c>
      <c r="D45">
        <v>0.85450200000195697</v>
      </c>
    </row>
    <row r="46" spans="1:4" x14ac:dyDescent="0.35">
      <c r="A46" t="s">
        <v>27</v>
      </c>
      <c r="B46" t="s">
        <v>3</v>
      </c>
      <c r="C46" s="1" t="s">
        <v>40</v>
      </c>
      <c r="D46">
        <v>1.4861350999853999</v>
      </c>
    </row>
    <row r="47" spans="1:4" x14ac:dyDescent="0.35">
      <c r="A47" t="s">
        <v>16</v>
      </c>
      <c r="B47" t="s">
        <v>3</v>
      </c>
      <c r="C47" s="1" t="s">
        <v>40</v>
      </c>
      <c r="D47">
        <v>1.2899797999998499</v>
      </c>
    </row>
    <row r="48" spans="1:4" x14ac:dyDescent="0.35">
      <c r="A48" t="s">
        <v>16</v>
      </c>
      <c r="B48" t="s">
        <v>3</v>
      </c>
      <c r="C48" s="1" t="s">
        <v>40</v>
      </c>
      <c r="D48">
        <v>1.39797900000121</v>
      </c>
    </row>
    <row r="49" spans="1:4" x14ac:dyDescent="0.35">
      <c r="A49" t="s">
        <v>16</v>
      </c>
      <c r="B49" t="s">
        <v>3</v>
      </c>
      <c r="C49" s="1" t="s">
        <v>40</v>
      </c>
      <c r="D49">
        <v>1.40560650001862</v>
      </c>
    </row>
    <row r="50" spans="1:4" x14ac:dyDescent="0.35">
      <c r="A50" t="s">
        <v>16</v>
      </c>
      <c r="B50" t="s">
        <v>3</v>
      </c>
      <c r="C50" s="1" t="s">
        <v>40</v>
      </c>
      <c r="D50">
        <v>0.85008999999263302</v>
      </c>
    </row>
    <row r="51" spans="1:4" x14ac:dyDescent="0.35">
      <c r="A51" t="s">
        <v>16</v>
      </c>
      <c r="B51" t="s">
        <v>3</v>
      </c>
      <c r="C51" s="1" t="s">
        <v>40</v>
      </c>
      <c r="D51">
        <v>0.95564180001383603</v>
      </c>
    </row>
    <row r="52" spans="1:4" x14ac:dyDescent="0.35">
      <c r="A52" t="s">
        <v>6</v>
      </c>
      <c r="B52" t="s">
        <v>5</v>
      </c>
      <c r="C52" s="1" t="s">
        <v>41</v>
      </c>
      <c r="D52">
        <v>2.02224829999613</v>
      </c>
    </row>
    <row r="53" spans="1:4" x14ac:dyDescent="0.35">
      <c r="A53" t="s">
        <v>6</v>
      </c>
      <c r="B53" t="s">
        <v>5</v>
      </c>
      <c r="C53" s="1" t="s">
        <v>41</v>
      </c>
      <c r="D53">
        <v>1.33398950000992</v>
      </c>
    </row>
    <row r="54" spans="1:4" x14ac:dyDescent="0.35">
      <c r="A54" t="s">
        <v>6</v>
      </c>
      <c r="B54" t="s">
        <v>5</v>
      </c>
      <c r="C54" s="1" t="s">
        <v>41</v>
      </c>
      <c r="D54">
        <v>1.8038797000190201</v>
      </c>
    </row>
    <row r="55" spans="1:4" x14ac:dyDescent="0.35">
      <c r="A55" t="s">
        <v>6</v>
      </c>
      <c r="B55" t="s">
        <v>5</v>
      </c>
      <c r="C55" s="1" t="s">
        <v>41</v>
      </c>
      <c r="D55">
        <v>1.76162370000383</v>
      </c>
    </row>
    <row r="56" spans="1:4" x14ac:dyDescent="0.35">
      <c r="A56" t="s">
        <v>6</v>
      </c>
      <c r="B56" t="s">
        <v>5</v>
      </c>
      <c r="C56" s="1" t="s">
        <v>41</v>
      </c>
      <c r="D56">
        <v>0.78258680002181702</v>
      </c>
    </row>
    <row r="57" spans="1:4" x14ac:dyDescent="0.35">
      <c r="A57" t="s">
        <v>10</v>
      </c>
      <c r="B57" t="s">
        <v>5</v>
      </c>
      <c r="C57" s="1" t="s">
        <v>41</v>
      </c>
      <c r="D57">
        <v>1.4171050000004399</v>
      </c>
    </row>
    <row r="58" spans="1:4" x14ac:dyDescent="0.35">
      <c r="A58" t="s">
        <v>10</v>
      </c>
      <c r="B58" t="s">
        <v>5</v>
      </c>
      <c r="C58" s="1" t="s">
        <v>41</v>
      </c>
      <c r="D58">
        <v>1.05425539999851</v>
      </c>
    </row>
    <row r="59" spans="1:4" x14ac:dyDescent="0.35">
      <c r="A59" t="s">
        <v>10</v>
      </c>
      <c r="B59" t="s">
        <v>5</v>
      </c>
      <c r="C59" s="1" t="s">
        <v>41</v>
      </c>
      <c r="D59">
        <v>0.946017100010067</v>
      </c>
    </row>
    <row r="60" spans="1:4" x14ac:dyDescent="0.35">
      <c r="A60" t="s">
        <v>10</v>
      </c>
      <c r="B60" t="s">
        <v>5</v>
      </c>
      <c r="C60" s="1" t="s">
        <v>41</v>
      </c>
      <c r="D60">
        <v>1.2185570000146899</v>
      </c>
    </row>
    <row r="61" spans="1:4" x14ac:dyDescent="0.35">
      <c r="A61" t="s">
        <v>10</v>
      </c>
      <c r="B61" t="s">
        <v>5</v>
      </c>
      <c r="C61" s="1" t="s">
        <v>41</v>
      </c>
      <c r="D61">
        <v>1.56550900000729</v>
      </c>
    </row>
    <row r="62" spans="1:4" x14ac:dyDescent="0.35">
      <c r="A62" t="s">
        <v>4</v>
      </c>
      <c r="B62" t="s">
        <v>5</v>
      </c>
      <c r="C62" s="1" t="s">
        <v>41</v>
      </c>
      <c r="D62">
        <v>0.99058099999092497</v>
      </c>
    </row>
    <row r="63" spans="1:4" x14ac:dyDescent="0.35">
      <c r="A63" t="s">
        <v>4</v>
      </c>
      <c r="B63" t="s">
        <v>5</v>
      </c>
      <c r="C63" s="1" t="s">
        <v>41</v>
      </c>
      <c r="D63">
        <v>1.0047942000092001</v>
      </c>
    </row>
    <row r="64" spans="1:4" x14ac:dyDescent="0.35">
      <c r="A64" t="s">
        <v>4</v>
      </c>
      <c r="B64" t="s">
        <v>5</v>
      </c>
      <c r="C64" s="1" t="s">
        <v>41</v>
      </c>
      <c r="D64">
        <v>1.1652399000013201</v>
      </c>
    </row>
    <row r="65" spans="1:4" x14ac:dyDescent="0.35">
      <c r="A65" t="s">
        <v>4</v>
      </c>
      <c r="B65" t="s">
        <v>5</v>
      </c>
      <c r="C65" s="1" t="s">
        <v>41</v>
      </c>
      <c r="D65">
        <v>0.61181110001052696</v>
      </c>
    </row>
    <row r="66" spans="1:4" x14ac:dyDescent="0.35">
      <c r="A66" t="s">
        <v>4</v>
      </c>
      <c r="B66" t="s">
        <v>5</v>
      </c>
      <c r="C66" s="1" t="s">
        <v>41</v>
      </c>
      <c r="D66">
        <v>0.72171030001481995</v>
      </c>
    </row>
    <row r="67" spans="1:4" x14ac:dyDescent="0.35">
      <c r="A67" t="s">
        <v>2</v>
      </c>
      <c r="B67" t="s">
        <v>3</v>
      </c>
      <c r="C67" s="1" t="s">
        <v>40</v>
      </c>
      <c r="D67">
        <v>1.1036963000078599</v>
      </c>
    </row>
    <row r="68" spans="1:4" x14ac:dyDescent="0.35">
      <c r="A68" t="s">
        <v>2</v>
      </c>
      <c r="B68" t="s">
        <v>3</v>
      </c>
      <c r="C68" s="1" t="s">
        <v>40</v>
      </c>
      <c r="D68">
        <v>1.8497543999983399</v>
      </c>
    </row>
    <row r="69" spans="1:4" x14ac:dyDescent="0.35">
      <c r="A69" t="s">
        <v>2</v>
      </c>
      <c r="B69" t="s">
        <v>3</v>
      </c>
      <c r="C69" s="1" t="s">
        <v>40</v>
      </c>
      <c r="D69">
        <v>0.95175999999628402</v>
      </c>
    </row>
    <row r="70" spans="1:4" x14ac:dyDescent="0.35">
      <c r="A70" t="s">
        <v>2</v>
      </c>
      <c r="B70" t="s">
        <v>3</v>
      </c>
      <c r="C70" s="1" t="s">
        <v>40</v>
      </c>
      <c r="D70">
        <v>1.56808029999956</v>
      </c>
    </row>
    <row r="71" spans="1:4" x14ac:dyDescent="0.35">
      <c r="A71" t="s">
        <v>2</v>
      </c>
      <c r="B71" t="s">
        <v>3</v>
      </c>
      <c r="C71" s="1" t="s">
        <v>40</v>
      </c>
      <c r="D71">
        <v>1.0103360999783</v>
      </c>
    </row>
    <row r="72" spans="1:4" x14ac:dyDescent="0.35">
      <c r="A72" t="s">
        <v>22</v>
      </c>
      <c r="B72" t="s">
        <v>5</v>
      </c>
      <c r="C72" s="1" t="s">
        <v>41</v>
      </c>
      <c r="D72">
        <v>1.1865905000013299</v>
      </c>
    </row>
    <row r="73" spans="1:4" x14ac:dyDescent="0.35">
      <c r="A73" t="s">
        <v>22</v>
      </c>
      <c r="B73" t="s">
        <v>5</v>
      </c>
      <c r="C73" s="1" t="s">
        <v>41</v>
      </c>
      <c r="D73">
        <v>1.2081305999890899</v>
      </c>
    </row>
    <row r="74" spans="1:4" x14ac:dyDescent="0.35">
      <c r="A74" t="s">
        <v>22</v>
      </c>
      <c r="B74" t="s">
        <v>5</v>
      </c>
      <c r="C74" s="1" t="s">
        <v>41</v>
      </c>
      <c r="D74">
        <v>1.1374534000060501</v>
      </c>
    </row>
    <row r="75" spans="1:4" x14ac:dyDescent="0.35">
      <c r="A75" t="s">
        <v>22</v>
      </c>
      <c r="B75" t="s">
        <v>5</v>
      </c>
      <c r="C75" s="1" t="s">
        <v>41</v>
      </c>
      <c r="D75">
        <v>0.80541200001607605</v>
      </c>
    </row>
    <row r="76" spans="1:4" x14ac:dyDescent="0.35">
      <c r="A76" t="s">
        <v>22</v>
      </c>
      <c r="B76" t="s">
        <v>5</v>
      </c>
      <c r="C76" s="1" t="s">
        <v>41</v>
      </c>
      <c r="D76">
        <v>0.93692549999104802</v>
      </c>
    </row>
    <row r="77" spans="1:4" x14ac:dyDescent="0.35">
      <c r="A77" t="s">
        <v>17</v>
      </c>
      <c r="B77" t="s">
        <v>5</v>
      </c>
      <c r="C77" s="1" t="s">
        <v>41</v>
      </c>
      <c r="D77">
        <v>1.4265568000264399</v>
      </c>
    </row>
    <row r="78" spans="1:4" x14ac:dyDescent="0.35">
      <c r="A78" t="s">
        <v>17</v>
      </c>
      <c r="B78" t="s">
        <v>5</v>
      </c>
      <c r="C78" s="1" t="s">
        <v>41</v>
      </c>
      <c r="D78">
        <v>1.5246307000052099</v>
      </c>
    </row>
    <row r="79" spans="1:4" x14ac:dyDescent="0.35">
      <c r="A79" t="s">
        <v>17</v>
      </c>
      <c r="B79" t="s">
        <v>5</v>
      </c>
      <c r="C79" s="1" t="s">
        <v>41</v>
      </c>
      <c r="D79">
        <v>1.05710320002981</v>
      </c>
    </row>
    <row r="80" spans="1:4" x14ac:dyDescent="0.35">
      <c r="A80" t="s">
        <v>17</v>
      </c>
      <c r="B80" t="s">
        <v>5</v>
      </c>
      <c r="C80" s="1" t="s">
        <v>41</v>
      </c>
      <c r="D80">
        <v>0.74107930000172895</v>
      </c>
    </row>
    <row r="81" spans="1:4" x14ac:dyDescent="0.35">
      <c r="A81" t="s">
        <v>17</v>
      </c>
      <c r="B81" t="s">
        <v>5</v>
      </c>
      <c r="C81" s="1" t="s">
        <v>41</v>
      </c>
      <c r="D81">
        <v>1.72906419998616</v>
      </c>
    </row>
    <row r="82" spans="1:4" x14ac:dyDescent="0.35">
      <c r="A82" t="s">
        <v>11</v>
      </c>
      <c r="B82" t="s">
        <v>3</v>
      </c>
      <c r="C82" s="1" t="s">
        <v>40</v>
      </c>
      <c r="D82">
        <v>1.90490510000381</v>
      </c>
    </row>
    <row r="83" spans="1:4" x14ac:dyDescent="0.35">
      <c r="A83" t="s">
        <v>11</v>
      </c>
      <c r="B83" t="s">
        <v>3</v>
      </c>
      <c r="C83" s="1" t="s">
        <v>40</v>
      </c>
      <c r="D83">
        <v>1.68094510000082</v>
      </c>
    </row>
    <row r="84" spans="1:4" x14ac:dyDescent="0.35">
      <c r="A84" t="s">
        <v>11</v>
      </c>
      <c r="B84" t="s">
        <v>3</v>
      </c>
      <c r="C84" s="1" t="s">
        <v>40</v>
      </c>
      <c r="D84">
        <v>0.95246979998773895</v>
      </c>
    </row>
    <row r="85" spans="1:4" x14ac:dyDescent="0.35">
      <c r="A85" t="s">
        <v>11</v>
      </c>
      <c r="B85" t="s">
        <v>3</v>
      </c>
      <c r="C85" s="1" t="s">
        <v>40</v>
      </c>
      <c r="D85">
        <v>0.93199689997709301</v>
      </c>
    </row>
    <row r="86" spans="1:4" x14ac:dyDescent="0.35">
      <c r="A86" t="s">
        <v>11</v>
      </c>
      <c r="B86" t="s">
        <v>3</v>
      </c>
      <c r="C86" s="1" t="s">
        <v>40</v>
      </c>
      <c r="D86">
        <v>1.1822230000106999</v>
      </c>
    </row>
    <row r="87" spans="1:4" x14ac:dyDescent="0.35">
      <c r="A87" t="s">
        <v>13</v>
      </c>
      <c r="B87" t="s">
        <v>5</v>
      </c>
      <c r="C87" s="1" t="s">
        <v>41</v>
      </c>
      <c r="D87">
        <v>0.79575610000756503</v>
      </c>
    </row>
    <row r="88" spans="1:4" x14ac:dyDescent="0.35">
      <c r="A88" t="s">
        <v>13</v>
      </c>
      <c r="B88" t="s">
        <v>5</v>
      </c>
      <c r="C88" s="1" t="s">
        <v>41</v>
      </c>
      <c r="D88">
        <v>1.3018462999898399</v>
      </c>
    </row>
    <row r="89" spans="1:4" x14ac:dyDescent="0.35">
      <c r="A89" t="s">
        <v>13</v>
      </c>
      <c r="B89" t="s">
        <v>5</v>
      </c>
      <c r="C89" s="1" t="s">
        <v>41</v>
      </c>
      <c r="D89">
        <v>1.0311526000150399</v>
      </c>
    </row>
    <row r="90" spans="1:4" x14ac:dyDescent="0.35">
      <c r="A90" t="s">
        <v>13</v>
      </c>
      <c r="B90" t="s">
        <v>5</v>
      </c>
      <c r="C90" s="1" t="s">
        <v>41</v>
      </c>
      <c r="D90">
        <v>0.79319319999194704</v>
      </c>
    </row>
    <row r="91" spans="1:4" x14ac:dyDescent="0.35">
      <c r="A91" t="s">
        <v>13</v>
      </c>
      <c r="B91" t="s">
        <v>5</v>
      </c>
      <c r="C91" s="1" t="s">
        <v>41</v>
      </c>
      <c r="D91">
        <v>0.97963810001965601</v>
      </c>
    </row>
    <row r="92" spans="1:4" x14ac:dyDescent="0.35">
      <c r="A92" t="s">
        <v>14</v>
      </c>
      <c r="B92" t="s">
        <v>3</v>
      </c>
      <c r="C92" s="1" t="s">
        <v>40</v>
      </c>
      <c r="D92">
        <v>1.4324955000192801</v>
      </c>
    </row>
    <row r="93" spans="1:4" x14ac:dyDescent="0.35">
      <c r="A93" t="s">
        <v>14</v>
      </c>
      <c r="B93" t="s">
        <v>3</v>
      </c>
      <c r="C93" s="1" t="s">
        <v>40</v>
      </c>
      <c r="D93">
        <v>1.11259849998168</v>
      </c>
    </row>
    <row r="94" spans="1:4" x14ac:dyDescent="0.35">
      <c r="A94" t="s">
        <v>14</v>
      </c>
      <c r="B94" t="s">
        <v>3</v>
      </c>
      <c r="C94" s="1" t="s">
        <v>40</v>
      </c>
      <c r="D94">
        <v>1.06719319999683</v>
      </c>
    </row>
    <row r="95" spans="1:4" x14ac:dyDescent="0.35">
      <c r="A95" t="s">
        <v>14</v>
      </c>
      <c r="B95" t="s">
        <v>3</v>
      </c>
      <c r="C95" s="1" t="s">
        <v>40</v>
      </c>
      <c r="D95">
        <v>1.1342162000073499</v>
      </c>
    </row>
    <row r="96" spans="1:4" x14ac:dyDescent="0.35">
      <c r="A96" t="s">
        <v>14</v>
      </c>
      <c r="B96" t="s">
        <v>3</v>
      </c>
      <c r="C96" s="1" t="s">
        <v>40</v>
      </c>
      <c r="D96">
        <v>1.4143509000132299</v>
      </c>
    </row>
    <row r="97" spans="1:4" x14ac:dyDescent="0.35">
      <c r="A97" t="s">
        <v>9</v>
      </c>
      <c r="B97" t="s">
        <v>5</v>
      </c>
      <c r="C97" s="1" t="s">
        <v>41</v>
      </c>
      <c r="D97">
        <v>1.2118819000024801</v>
      </c>
    </row>
    <row r="98" spans="1:4" x14ac:dyDescent="0.35">
      <c r="A98" t="s">
        <v>9</v>
      </c>
      <c r="B98" t="s">
        <v>5</v>
      </c>
      <c r="C98" s="1" t="s">
        <v>41</v>
      </c>
      <c r="D98">
        <v>1.00500120001379</v>
      </c>
    </row>
    <row r="99" spans="1:4" x14ac:dyDescent="0.35">
      <c r="A99" t="s">
        <v>9</v>
      </c>
      <c r="B99" t="s">
        <v>5</v>
      </c>
      <c r="C99" s="1" t="s">
        <v>41</v>
      </c>
      <c r="D99">
        <v>1.5893847999977799</v>
      </c>
    </row>
    <row r="100" spans="1:4" x14ac:dyDescent="0.35">
      <c r="A100" t="s">
        <v>9</v>
      </c>
      <c r="B100" t="s">
        <v>5</v>
      </c>
      <c r="C100" s="1" t="s">
        <v>41</v>
      </c>
      <c r="D100">
        <v>1.2326617000216999</v>
      </c>
    </row>
    <row r="101" spans="1:4" x14ac:dyDescent="0.35">
      <c r="A101" t="s">
        <v>9</v>
      </c>
      <c r="B101" t="s">
        <v>5</v>
      </c>
      <c r="C101" s="1" t="s">
        <v>41</v>
      </c>
      <c r="D101">
        <v>0.68591590001597003</v>
      </c>
    </row>
    <row r="102" spans="1:4" x14ac:dyDescent="0.35">
      <c r="A102" t="s">
        <v>7</v>
      </c>
      <c r="B102" t="s">
        <v>5</v>
      </c>
      <c r="C102" s="1" t="s">
        <v>41</v>
      </c>
      <c r="D102">
        <v>0.89996360000804998</v>
      </c>
    </row>
    <row r="103" spans="1:4" x14ac:dyDescent="0.35">
      <c r="A103" t="s">
        <v>7</v>
      </c>
      <c r="B103" t="s">
        <v>5</v>
      </c>
      <c r="C103" s="1" t="s">
        <v>41</v>
      </c>
      <c r="D103">
        <v>1.5217532000096901</v>
      </c>
    </row>
    <row r="104" spans="1:4" x14ac:dyDescent="0.35">
      <c r="A104" t="s">
        <v>7</v>
      </c>
      <c r="B104" t="s">
        <v>5</v>
      </c>
      <c r="C104" s="1" t="s">
        <v>41</v>
      </c>
      <c r="D104">
        <v>1.13413890000083</v>
      </c>
    </row>
    <row r="105" spans="1:4" x14ac:dyDescent="0.35">
      <c r="A105" t="s">
        <v>7</v>
      </c>
      <c r="B105" t="s">
        <v>5</v>
      </c>
      <c r="C105" s="1" t="s">
        <v>41</v>
      </c>
      <c r="D105">
        <v>1.1619513999903499</v>
      </c>
    </row>
    <row r="106" spans="1:4" x14ac:dyDescent="0.35">
      <c r="A106" t="s">
        <v>7</v>
      </c>
      <c r="B106" t="s">
        <v>5</v>
      </c>
      <c r="C106" s="1" t="s">
        <v>41</v>
      </c>
      <c r="D106">
        <v>1.46127190001425</v>
      </c>
    </row>
    <row r="107" spans="1:4" x14ac:dyDescent="0.35">
      <c r="A107" t="s">
        <v>18</v>
      </c>
      <c r="B107" t="s">
        <v>3</v>
      </c>
      <c r="C107" s="1" t="s">
        <v>40</v>
      </c>
      <c r="D107">
        <v>1.4505481999949501</v>
      </c>
    </row>
    <row r="108" spans="1:4" x14ac:dyDescent="0.35">
      <c r="A108" t="s">
        <v>18</v>
      </c>
      <c r="B108" t="s">
        <v>3</v>
      </c>
      <c r="C108" s="1" t="s">
        <v>40</v>
      </c>
      <c r="D108">
        <v>1.5706861000217001</v>
      </c>
    </row>
    <row r="109" spans="1:4" x14ac:dyDescent="0.35">
      <c r="A109" t="s">
        <v>18</v>
      </c>
      <c r="B109" t="s">
        <v>3</v>
      </c>
      <c r="C109" s="1" t="s">
        <v>40</v>
      </c>
      <c r="D109">
        <v>1.23566209999262</v>
      </c>
    </row>
    <row r="110" spans="1:4" x14ac:dyDescent="0.35">
      <c r="A110" t="s">
        <v>18</v>
      </c>
      <c r="B110" t="s">
        <v>3</v>
      </c>
      <c r="C110" s="1" t="s">
        <v>40</v>
      </c>
      <c r="D110">
        <v>0.93240540000260796</v>
      </c>
    </row>
    <row r="111" spans="1:4" x14ac:dyDescent="0.35">
      <c r="A111" t="s">
        <v>18</v>
      </c>
      <c r="B111" t="s">
        <v>3</v>
      </c>
      <c r="C111" s="1" t="s">
        <v>40</v>
      </c>
      <c r="D111">
        <v>0.83181510001304504</v>
      </c>
    </row>
    <row r="112" spans="1:4" x14ac:dyDescent="0.35">
      <c r="A112" t="s">
        <v>8</v>
      </c>
      <c r="B112" t="s">
        <v>3</v>
      </c>
      <c r="C112" s="1" t="s">
        <v>40</v>
      </c>
      <c r="D112">
        <v>1.0181646000128199</v>
      </c>
    </row>
    <row r="113" spans="1:4" x14ac:dyDescent="0.35">
      <c r="A113" t="s">
        <v>8</v>
      </c>
      <c r="B113" t="s">
        <v>3</v>
      </c>
      <c r="C113" s="1" t="s">
        <v>40</v>
      </c>
      <c r="D113">
        <v>1.05811139999423</v>
      </c>
    </row>
    <row r="114" spans="1:4" x14ac:dyDescent="0.35">
      <c r="A114" t="s">
        <v>8</v>
      </c>
      <c r="B114" t="s">
        <v>3</v>
      </c>
      <c r="C114" s="1" t="s">
        <v>40</v>
      </c>
      <c r="D114">
        <v>1.09443499997723</v>
      </c>
    </row>
    <row r="115" spans="1:4" x14ac:dyDescent="0.35">
      <c r="A115" t="s">
        <v>8</v>
      </c>
      <c r="B115" t="s">
        <v>3</v>
      </c>
      <c r="C115" s="1" t="s">
        <v>40</v>
      </c>
      <c r="D115">
        <v>1.0822962000092899</v>
      </c>
    </row>
    <row r="116" spans="1:4" x14ac:dyDescent="0.35">
      <c r="A116" t="s">
        <v>8</v>
      </c>
      <c r="B116" t="s">
        <v>3</v>
      </c>
      <c r="C116" s="1" t="s">
        <v>40</v>
      </c>
      <c r="D116">
        <v>1.5198006999853499</v>
      </c>
    </row>
    <row r="117" spans="1:4" x14ac:dyDescent="0.35">
      <c r="A117" t="s">
        <v>20</v>
      </c>
      <c r="B117" t="s">
        <v>5</v>
      </c>
      <c r="C117" s="1" t="s">
        <v>41</v>
      </c>
      <c r="D117">
        <v>1.2262896000174801</v>
      </c>
    </row>
    <row r="118" spans="1:4" x14ac:dyDescent="0.35">
      <c r="A118" t="s">
        <v>20</v>
      </c>
      <c r="B118" t="s">
        <v>5</v>
      </c>
      <c r="C118" s="1" t="s">
        <v>41</v>
      </c>
      <c r="D118">
        <v>1.0601624000119001</v>
      </c>
    </row>
    <row r="119" spans="1:4" x14ac:dyDescent="0.35">
      <c r="A119" t="s">
        <v>20</v>
      </c>
      <c r="B119" t="s">
        <v>5</v>
      </c>
      <c r="C119" s="1" t="s">
        <v>41</v>
      </c>
      <c r="D119">
        <v>0.99382490001153201</v>
      </c>
    </row>
    <row r="120" spans="1:4" x14ac:dyDescent="0.35">
      <c r="A120" t="s">
        <v>20</v>
      </c>
      <c r="B120" t="s">
        <v>5</v>
      </c>
      <c r="C120" s="1" t="s">
        <v>41</v>
      </c>
      <c r="D120">
        <v>1.28805669999565</v>
      </c>
    </row>
    <row r="121" spans="1:4" x14ac:dyDescent="0.35">
      <c r="A121" t="s">
        <v>20</v>
      </c>
      <c r="B121" t="s">
        <v>5</v>
      </c>
      <c r="C121" s="1" t="s">
        <v>41</v>
      </c>
      <c r="D121">
        <v>1.4861390000151</v>
      </c>
    </row>
  </sheetData>
  <sortState xmlns:xlrd2="http://schemas.microsoft.com/office/spreadsheetml/2017/richdata2" ref="A2:D122">
    <sortCondition ref="A2:A12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1EF82-DE30-406C-9984-52C5A0A78760}">
  <dimension ref="A1:L122"/>
  <sheetViews>
    <sheetView workbookViewId="0">
      <selection activeCell="K19" sqref="K19"/>
    </sheetView>
  </sheetViews>
  <sheetFormatPr defaultRowHeight="14.5" x14ac:dyDescent="0.35"/>
  <cols>
    <col min="3" max="3" width="14" customWidth="1"/>
    <col min="4" max="4" width="20.08984375" customWidth="1"/>
    <col min="6" max="6" width="14.26953125" customWidth="1"/>
  </cols>
  <sheetData>
    <row r="1" spans="1:12" x14ac:dyDescent="0.35">
      <c r="A1" t="s">
        <v>0</v>
      </c>
      <c r="B1" t="s">
        <v>1</v>
      </c>
      <c r="C1" t="s">
        <v>28</v>
      </c>
      <c r="D1" t="s">
        <v>29</v>
      </c>
    </row>
    <row r="3" spans="1:12" x14ac:dyDescent="0.35">
      <c r="A3" t="s">
        <v>21</v>
      </c>
      <c r="B3" t="s">
        <v>5</v>
      </c>
      <c r="C3" s="1" t="s">
        <v>41</v>
      </c>
      <c r="D3">
        <v>0.90756540000438601</v>
      </c>
      <c r="F3" t="s">
        <v>30</v>
      </c>
      <c r="G3">
        <f>AVERAGE(G10,G11,G12)</f>
        <v>0.7860811871045007</v>
      </c>
    </row>
    <row r="4" spans="1:12" x14ac:dyDescent="0.35">
      <c r="A4" t="s">
        <v>21</v>
      </c>
      <c r="B4" t="s">
        <v>5</v>
      </c>
      <c r="C4" s="1" t="s">
        <v>41</v>
      </c>
      <c r="D4">
        <v>0.658460799983004</v>
      </c>
      <c r="F4" t="s">
        <v>31</v>
      </c>
      <c r="G4">
        <f>G15</f>
        <v>0.99524934210593774</v>
      </c>
    </row>
    <row r="5" spans="1:12" x14ac:dyDescent="0.35">
      <c r="A5" t="s">
        <v>21</v>
      </c>
      <c r="B5" t="s">
        <v>5</v>
      </c>
      <c r="C5" s="1" t="s">
        <v>41</v>
      </c>
      <c r="D5">
        <v>0.591065000015078</v>
      </c>
      <c r="F5" t="s">
        <v>32</v>
      </c>
      <c r="G5">
        <f>AVERAGE(G18,G19)</f>
        <v>0.80786999737028853</v>
      </c>
    </row>
    <row r="6" spans="1:12" x14ac:dyDescent="0.35">
      <c r="A6" t="s">
        <v>21</v>
      </c>
      <c r="B6" t="s">
        <v>5</v>
      </c>
      <c r="C6" s="1" t="s">
        <v>41</v>
      </c>
      <c r="D6">
        <v>0.68809650000184697</v>
      </c>
      <c r="F6" t="s">
        <v>33</v>
      </c>
    </row>
    <row r="7" spans="1:12" x14ac:dyDescent="0.35">
      <c r="A7" t="s">
        <v>21</v>
      </c>
      <c r="B7" t="s">
        <v>5</v>
      </c>
      <c r="C7" s="1" t="s">
        <v>41</v>
      </c>
      <c r="D7">
        <v>0.74208599998382796</v>
      </c>
    </row>
    <row r="8" spans="1:12" x14ac:dyDescent="0.35">
      <c r="A8" t="s">
        <v>25</v>
      </c>
      <c r="B8" t="s">
        <v>5</v>
      </c>
      <c r="C8" s="1" t="s">
        <v>41</v>
      </c>
      <c r="D8">
        <v>2.0398598000174299</v>
      </c>
    </row>
    <row r="9" spans="1:12" x14ac:dyDescent="0.35">
      <c r="A9" t="s">
        <v>25</v>
      </c>
      <c r="B9" t="s">
        <v>5</v>
      </c>
      <c r="C9" s="1" t="s">
        <v>41</v>
      </c>
      <c r="D9">
        <v>0.91591689997585402</v>
      </c>
      <c r="F9" t="s">
        <v>30</v>
      </c>
    </row>
    <row r="10" spans="1:12" x14ac:dyDescent="0.35">
      <c r="A10" t="s">
        <v>25</v>
      </c>
      <c r="B10" t="s">
        <v>5</v>
      </c>
      <c r="C10" s="1" t="s">
        <v>41</v>
      </c>
      <c r="D10">
        <v>0.68430789999547403</v>
      </c>
      <c r="F10" t="s">
        <v>34</v>
      </c>
      <c r="G10">
        <f>AVERAGE(D18:D22,D48:D52,D73:D77,D103:D107)</f>
        <v>0.74786604499531584</v>
      </c>
      <c r="H10">
        <f>SUM(G10:G11)</f>
        <v>1.5428415349946574</v>
      </c>
      <c r="I10" t="s">
        <v>42</v>
      </c>
    </row>
    <row r="11" spans="1:12" x14ac:dyDescent="0.35">
      <c r="A11" t="s">
        <v>25</v>
      </c>
      <c r="B11" t="s">
        <v>5</v>
      </c>
      <c r="C11" s="1" t="s">
        <v>41</v>
      </c>
      <c r="D11">
        <v>0.67581620000419196</v>
      </c>
      <c r="F11" t="s">
        <v>35</v>
      </c>
      <c r="G11">
        <f>AVERAGE(D23:D27,D43:D47,D78:D82,D98:D102)</f>
        <v>0.79497548999934153</v>
      </c>
      <c r="I11" t="s">
        <v>12</v>
      </c>
      <c r="J11" t="s">
        <v>27</v>
      </c>
      <c r="K11" t="s">
        <v>17</v>
      </c>
      <c r="L11" t="s">
        <v>9</v>
      </c>
    </row>
    <row r="12" spans="1:12" x14ac:dyDescent="0.35">
      <c r="A12" t="s">
        <v>25</v>
      </c>
      <c r="B12" t="s">
        <v>5</v>
      </c>
      <c r="C12" s="1" t="s">
        <v>41</v>
      </c>
      <c r="D12">
        <v>0.88543729999219001</v>
      </c>
      <c r="F12" t="s">
        <v>36</v>
      </c>
      <c r="G12">
        <f>AVERAGE(D13:D17,D38:D42,D64:D67,D88:D92)</f>
        <v>0.81540202631884495</v>
      </c>
    </row>
    <row r="13" spans="1:12" x14ac:dyDescent="0.35">
      <c r="A13" t="s">
        <v>26</v>
      </c>
      <c r="B13" t="s">
        <v>3</v>
      </c>
      <c r="C13" s="1" t="s">
        <v>40</v>
      </c>
      <c r="D13">
        <v>1.19290480000199</v>
      </c>
    </row>
    <row r="14" spans="1:12" x14ac:dyDescent="0.35">
      <c r="A14" t="s">
        <v>26</v>
      </c>
      <c r="B14" t="s">
        <v>3</v>
      </c>
      <c r="C14" s="1" t="s">
        <v>40</v>
      </c>
      <c r="D14">
        <v>0.71492459997534696</v>
      </c>
      <c r="F14" t="s">
        <v>31</v>
      </c>
    </row>
    <row r="15" spans="1:12" x14ac:dyDescent="0.35">
      <c r="A15" t="s">
        <v>26</v>
      </c>
      <c r="B15" t="s">
        <v>3</v>
      </c>
      <c r="C15" s="1" t="s">
        <v>40</v>
      </c>
      <c r="D15">
        <v>0.40815829997882203</v>
      </c>
      <c r="F15" t="s">
        <v>37</v>
      </c>
      <c r="G15">
        <f>AVERAGE(D93:D97,D68:D72,D28:D31,D53:D57)</f>
        <v>0.99524934210593774</v>
      </c>
      <c r="I15" t="s">
        <v>14</v>
      </c>
      <c r="J15" t="s">
        <v>2</v>
      </c>
      <c r="K15" t="s">
        <v>23</v>
      </c>
      <c r="L15" t="s">
        <v>6</v>
      </c>
    </row>
    <row r="16" spans="1:12" x14ac:dyDescent="0.35">
      <c r="A16" t="s">
        <v>26</v>
      </c>
      <c r="B16" t="s">
        <v>3</v>
      </c>
      <c r="C16" s="1" t="s">
        <v>40</v>
      </c>
      <c r="D16">
        <v>1.19529309999779</v>
      </c>
    </row>
    <row r="17" spans="1:12" x14ac:dyDescent="0.35">
      <c r="A17" t="s">
        <v>26</v>
      </c>
      <c r="B17" t="s">
        <v>3</v>
      </c>
      <c r="C17" s="1" t="s">
        <v>40</v>
      </c>
      <c r="D17">
        <v>0.77688810002291497</v>
      </c>
      <c r="F17" t="s">
        <v>32</v>
      </c>
    </row>
    <row r="18" spans="1:12" x14ac:dyDescent="0.35">
      <c r="A18" t="s">
        <v>15</v>
      </c>
      <c r="B18" t="s">
        <v>3</v>
      </c>
      <c r="C18" s="1" t="s">
        <v>40</v>
      </c>
      <c r="D18">
        <v>0.80451349998474997</v>
      </c>
      <c r="F18" t="s">
        <v>38</v>
      </c>
      <c r="G18">
        <f>AVERAGE(D83:D87,D33:D37,D8:D10,D12,D3:D7)</f>
        <v>0.869275126315186</v>
      </c>
      <c r="H18">
        <f>SUM(G18:G19)</f>
        <v>1.6157399947405771</v>
      </c>
      <c r="I18" t="s">
        <v>43</v>
      </c>
      <c r="J18" t="s">
        <v>44</v>
      </c>
      <c r="K18" t="s">
        <v>45</v>
      </c>
      <c r="L18" t="s">
        <v>46</v>
      </c>
    </row>
    <row r="19" spans="1:12" x14ac:dyDescent="0.35">
      <c r="A19" t="s">
        <v>15</v>
      </c>
      <c r="B19" t="s">
        <v>3</v>
      </c>
      <c r="C19" s="1" t="s">
        <v>40</v>
      </c>
      <c r="D19">
        <v>0.58979180001188003</v>
      </c>
      <c r="F19" t="s">
        <v>39</v>
      </c>
      <c r="G19">
        <f>AVERAGE(D58:D62,D108:D111,D113:D122)</f>
        <v>0.74646486842539106</v>
      </c>
      <c r="I19" t="s">
        <v>47</v>
      </c>
      <c r="J19" t="s">
        <v>48</v>
      </c>
      <c r="K19" t="s">
        <v>49</v>
      </c>
      <c r="L19" t="s">
        <v>50</v>
      </c>
    </row>
    <row r="20" spans="1:12" x14ac:dyDescent="0.35">
      <c r="A20" t="s">
        <v>15</v>
      </c>
      <c r="B20" t="s">
        <v>3</v>
      </c>
      <c r="C20" s="1" t="s">
        <v>40</v>
      </c>
      <c r="D20">
        <v>0.59272069999133203</v>
      </c>
    </row>
    <row r="21" spans="1:12" x14ac:dyDescent="0.35">
      <c r="A21" t="s">
        <v>15</v>
      </c>
      <c r="B21" t="s">
        <v>3</v>
      </c>
      <c r="C21" s="1" t="s">
        <v>40</v>
      </c>
      <c r="D21">
        <v>0.62100619997363504</v>
      </c>
      <c r="F21" t="s">
        <v>51</v>
      </c>
      <c r="G21">
        <f>AVERAGE(D12:D16,D37:D41,D62:D66,D87:D91)</f>
        <v>0.80982078000233548</v>
      </c>
    </row>
    <row r="22" spans="1:12" x14ac:dyDescent="0.35">
      <c r="A22" t="s">
        <v>15</v>
      </c>
      <c r="B22" t="s">
        <v>3</v>
      </c>
      <c r="C22" s="1" t="s">
        <v>40</v>
      </c>
      <c r="D22">
        <v>1.10738959998707</v>
      </c>
      <c r="F22" t="s">
        <v>52</v>
      </c>
      <c r="G22">
        <f>AVERAGE(D2:D11,D17:D36,D42:D52,D54:D60,D67:D86,D92:D121)</f>
        <v>0.8296132340205743</v>
      </c>
    </row>
    <row r="23" spans="1:12" x14ac:dyDescent="0.35">
      <c r="A23" t="s">
        <v>12</v>
      </c>
      <c r="B23" t="s">
        <v>3</v>
      </c>
      <c r="C23" s="1" t="s">
        <v>40</v>
      </c>
      <c r="D23">
        <v>0.76856520000728701</v>
      </c>
    </row>
    <row r="24" spans="1:12" x14ac:dyDescent="0.35">
      <c r="A24" t="s">
        <v>12</v>
      </c>
      <c r="B24" t="s">
        <v>3</v>
      </c>
      <c r="C24" s="1" t="s">
        <v>40</v>
      </c>
      <c r="D24">
        <v>0.87228730000788302</v>
      </c>
    </row>
    <row r="25" spans="1:12" x14ac:dyDescent="0.35">
      <c r="A25" t="s">
        <v>12</v>
      </c>
      <c r="B25" t="s">
        <v>3</v>
      </c>
      <c r="C25" s="1" t="s">
        <v>40</v>
      </c>
      <c r="D25">
        <v>0.55388329998822805</v>
      </c>
    </row>
    <row r="26" spans="1:12" x14ac:dyDescent="0.35">
      <c r="A26" t="s">
        <v>12</v>
      </c>
      <c r="B26" t="s">
        <v>3</v>
      </c>
      <c r="C26" s="1" t="s">
        <v>40</v>
      </c>
      <c r="D26">
        <v>0.68178019998595096</v>
      </c>
    </row>
    <row r="27" spans="1:12" x14ac:dyDescent="0.35">
      <c r="A27" t="s">
        <v>12</v>
      </c>
      <c r="B27" t="s">
        <v>3</v>
      </c>
      <c r="C27" s="1" t="s">
        <v>40</v>
      </c>
      <c r="D27">
        <v>0.57482899999013104</v>
      </c>
    </row>
    <row r="28" spans="1:12" x14ac:dyDescent="0.35">
      <c r="A28" t="s">
        <v>23</v>
      </c>
      <c r="B28" t="s">
        <v>5</v>
      </c>
      <c r="C28" s="1" t="s">
        <v>41</v>
      </c>
      <c r="D28">
        <v>1.4677973999932801</v>
      </c>
    </row>
    <row r="29" spans="1:12" x14ac:dyDescent="0.35">
      <c r="A29" t="s">
        <v>23</v>
      </c>
      <c r="B29" t="s">
        <v>5</v>
      </c>
      <c r="C29" s="1" t="s">
        <v>41</v>
      </c>
      <c r="D29">
        <v>0.91688340000109703</v>
      </c>
    </row>
    <row r="30" spans="1:12" x14ac:dyDescent="0.35">
      <c r="A30" t="s">
        <v>23</v>
      </c>
      <c r="B30" t="s">
        <v>5</v>
      </c>
      <c r="C30" s="1" t="s">
        <v>41</v>
      </c>
      <c r="D30">
        <v>0.80683999997563605</v>
      </c>
    </row>
    <row r="31" spans="1:12" x14ac:dyDescent="0.35">
      <c r="A31" t="s">
        <v>23</v>
      </c>
      <c r="B31" t="s">
        <v>5</v>
      </c>
      <c r="C31" s="1" t="s">
        <v>41</v>
      </c>
      <c r="D31">
        <v>1.1910566000151399</v>
      </c>
    </row>
    <row r="32" spans="1:12" x14ac:dyDescent="0.35">
      <c r="A32" t="s">
        <v>23</v>
      </c>
      <c r="B32" t="s">
        <v>5</v>
      </c>
      <c r="C32" s="1" t="s">
        <v>41</v>
      </c>
      <c r="D32">
        <v>1.9588579999981399</v>
      </c>
    </row>
    <row r="33" spans="1:4" x14ac:dyDescent="0.35">
      <c r="A33" t="s">
        <v>24</v>
      </c>
      <c r="B33" t="s">
        <v>3</v>
      </c>
      <c r="C33" s="1" t="s">
        <v>40</v>
      </c>
      <c r="D33">
        <v>1.36995749999186</v>
      </c>
    </row>
    <row r="34" spans="1:4" x14ac:dyDescent="0.35">
      <c r="A34" t="s">
        <v>24</v>
      </c>
      <c r="B34" t="s">
        <v>3</v>
      </c>
      <c r="C34" s="1" t="s">
        <v>40</v>
      </c>
      <c r="D34">
        <v>0.64313649997347899</v>
      </c>
    </row>
    <row r="35" spans="1:4" x14ac:dyDescent="0.35">
      <c r="A35" t="s">
        <v>24</v>
      </c>
      <c r="B35" t="s">
        <v>3</v>
      </c>
      <c r="C35" s="1" t="s">
        <v>40</v>
      </c>
      <c r="D35">
        <v>0.59289749999879804</v>
      </c>
    </row>
    <row r="36" spans="1:4" x14ac:dyDescent="0.35">
      <c r="A36" t="s">
        <v>24</v>
      </c>
      <c r="B36" t="s">
        <v>3</v>
      </c>
      <c r="C36" s="1" t="s">
        <v>40</v>
      </c>
      <c r="D36">
        <v>1.1236008000269</v>
      </c>
    </row>
    <row r="37" spans="1:4" x14ac:dyDescent="0.35">
      <c r="A37" t="s">
        <v>24</v>
      </c>
      <c r="B37" t="s">
        <v>3</v>
      </c>
      <c r="C37" s="1" t="s">
        <v>40</v>
      </c>
      <c r="D37">
        <v>0.76585900000645701</v>
      </c>
    </row>
    <row r="38" spans="1:4" x14ac:dyDescent="0.35">
      <c r="A38" t="s">
        <v>19</v>
      </c>
      <c r="B38" t="s">
        <v>3</v>
      </c>
      <c r="C38" s="1" t="s">
        <v>40</v>
      </c>
      <c r="D38">
        <v>1.0031365000177099</v>
      </c>
    </row>
    <row r="39" spans="1:4" x14ac:dyDescent="0.35">
      <c r="A39" t="s">
        <v>19</v>
      </c>
      <c r="B39" t="s">
        <v>3</v>
      </c>
      <c r="C39" s="1" t="s">
        <v>40</v>
      </c>
      <c r="D39">
        <v>0.47710999997798298</v>
      </c>
    </row>
    <row r="40" spans="1:4" x14ac:dyDescent="0.35">
      <c r="A40" t="s">
        <v>19</v>
      </c>
      <c r="B40" t="s">
        <v>3</v>
      </c>
      <c r="C40" s="1" t="s">
        <v>40</v>
      </c>
      <c r="D40">
        <v>0.90040559999761105</v>
      </c>
    </row>
    <row r="41" spans="1:4" x14ac:dyDescent="0.35">
      <c r="A41" t="s">
        <v>19</v>
      </c>
      <c r="B41" t="s">
        <v>3</v>
      </c>
      <c r="C41" s="1" t="s">
        <v>40</v>
      </c>
      <c r="D41">
        <v>0.70422779998625595</v>
      </c>
    </row>
    <row r="42" spans="1:4" x14ac:dyDescent="0.35">
      <c r="A42" t="s">
        <v>19</v>
      </c>
      <c r="B42" t="s">
        <v>3</v>
      </c>
      <c r="C42" s="1" t="s">
        <v>40</v>
      </c>
      <c r="D42">
        <v>0.82508849998703204</v>
      </c>
    </row>
    <row r="43" spans="1:4" x14ac:dyDescent="0.35">
      <c r="A43" t="s">
        <v>27</v>
      </c>
      <c r="B43" t="s">
        <v>3</v>
      </c>
      <c r="C43" s="1" t="s">
        <v>40</v>
      </c>
      <c r="D43">
        <v>1.9621478999906601</v>
      </c>
    </row>
    <row r="44" spans="1:4" x14ac:dyDescent="0.35">
      <c r="A44" t="s">
        <v>27</v>
      </c>
      <c r="B44" t="s">
        <v>3</v>
      </c>
      <c r="C44" s="1" t="s">
        <v>40</v>
      </c>
      <c r="D44">
        <v>0.84528270000009798</v>
      </c>
    </row>
    <row r="45" spans="1:4" x14ac:dyDescent="0.35">
      <c r="A45" t="s">
        <v>27</v>
      </c>
      <c r="B45" t="s">
        <v>3</v>
      </c>
      <c r="C45" s="1" t="s">
        <v>40</v>
      </c>
      <c r="D45">
        <v>1.09908310000901</v>
      </c>
    </row>
    <row r="46" spans="1:4" x14ac:dyDescent="0.35">
      <c r="A46" t="s">
        <v>27</v>
      </c>
      <c r="B46" t="s">
        <v>3</v>
      </c>
      <c r="C46" s="1" t="s">
        <v>40</v>
      </c>
      <c r="D46">
        <v>0.67940299998735998</v>
      </c>
    </row>
    <row r="47" spans="1:4" x14ac:dyDescent="0.35">
      <c r="A47" t="s">
        <v>27</v>
      </c>
      <c r="B47" t="s">
        <v>3</v>
      </c>
      <c r="C47" s="1" t="s">
        <v>40</v>
      </c>
      <c r="D47">
        <v>0.62133369999355603</v>
      </c>
    </row>
    <row r="48" spans="1:4" x14ac:dyDescent="0.35">
      <c r="A48" t="s">
        <v>16</v>
      </c>
      <c r="B48" t="s">
        <v>3</v>
      </c>
      <c r="C48" s="1" t="s">
        <v>40</v>
      </c>
      <c r="D48">
        <v>0.79170040000462905</v>
      </c>
    </row>
    <row r="49" spans="1:4" x14ac:dyDescent="0.35">
      <c r="A49" t="s">
        <v>16</v>
      </c>
      <c r="B49" t="s">
        <v>3</v>
      </c>
      <c r="C49" s="1" t="s">
        <v>40</v>
      </c>
      <c r="D49">
        <v>0.67754430000786603</v>
      </c>
    </row>
    <row r="50" spans="1:4" x14ac:dyDescent="0.35">
      <c r="A50" t="s">
        <v>16</v>
      </c>
      <c r="B50" t="s">
        <v>3</v>
      </c>
      <c r="C50" s="1" t="s">
        <v>40</v>
      </c>
      <c r="D50">
        <v>0.691361399978632</v>
      </c>
    </row>
    <row r="51" spans="1:4" x14ac:dyDescent="0.35">
      <c r="A51" t="s">
        <v>16</v>
      </c>
      <c r="B51" t="s">
        <v>3</v>
      </c>
      <c r="C51" s="1" t="s">
        <v>40</v>
      </c>
      <c r="D51">
        <v>0.70662380001158398</v>
      </c>
    </row>
    <row r="52" spans="1:4" x14ac:dyDescent="0.35">
      <c r="A52" t="s">
        <v>16</v>
      </c>
      <c r="B52" t="s">
        <v>3</v>
      </c>
      <c r="C52" s="1" t="s">
        <v>40</v>
      </c>
      <c r="D52">
        <v>0.95869289999245599</v>
      </c>
    </row>
    <row r="53" spans="1:4" x14ac:dyDescent="0.35">
      <c r="A53" t="s">
        <v>6</v>
      </c>
      <c r="B53" t="s">
        <v>5</v>
      </c>
      <c r="C53" s="1" t="s">
        <v>41</v>
      </c>
      <c r="D53">
        <v>2.2369662999990299</v>
      </c>
    </row>
    <row r="54" spans="1:4" x14ac:dyDescent="0.35">
      <c r="A54" t="s">
        <v>6</v>
      </c>
      <c r="B54" t="s">
        <v>5</v>
      </c>
      <c r="C54" s="1" t="s">
        <v>41</v>
      </c>
      <c r="D54">
        <v>0.76212379999924396</v>
      </c>
    </row>
    <row r="55" spans="1:4" x14ac:dyDescent="0.35">
      <c r="A55" t="s">
        <v>6</v>
      </c>
      <c r="B55" t="s">
        <v>5</v>
      </c>
      <c r="C55" s="1" t="s">
        <v>41</v>
      </c>
      <c r="D55">
        <v>0.82180659999721595</v>
      </c>
    </row>
    <row r="56" spans="1:4" x14ac:dyDescent="0.35">
      <c r="A56" t="s">
        <v>6</v>
      </c>
      <c r="B56" t="s">
        <v>5</v>
      </c>
      <c r="C56" s="1" t="s">
        <v>41</v>
      </c>
      <c r="D56">
        <v>0.87158839998301096</v>
      </c>
    </row>
    <row r="57" spans="1:4" x14ac:dyDescent="0.35">
      <c r="A57" t="s">
        <v>6</v>
      </c>
      <c r="B57" t="s">
        <v>5</v>
      </c>
      <c r="C57" s="1" t="s">
        <v>41</v>
      </c>
      <c r="D57">
        <v>0.76515819999622103</v>
      </c>
    </row>
    <row r="58" spans="1:4" x14ac:dyDescent="0.35">
      <c r="A58" t="s">
        <v>10</v>
      </c>
      <c r="B58" t="s">
        <v>5</v>
      </c>
      <c r="C58" s="1" t="s">
        <v>41</v>
      </c>
      <c r="D58">
        <v>1.0931578000017901</v>
      </c>
    </row>
    <row r="59" spans="1:4" x14ac:dyDescent="0.35">
      <c r="A59" t="s">
        <v>10</v>
      </c>
      <c r="B59" t="s">
        <v>5</v>
      </c>
      <c r="C59" s="1" t="s">
        <v>41</v>
      </c>
      <c r="D59">
        <v>0.78526330000022404</v>
      </c>
    </row>
    <row r="60" spans="1:4" x14ac:dyDescent="0.35">
      <c r="A60" t="s">
        <v>10</v>
      </c>
      <c r="B60" t="s">
        <v>5</v>
      </c>
      <c r="C60" s="1" t="s">
        <v>41</v>
      </c>
      <c r="D60">
        <v>0.63421650000964203</v>
      </c>
    </row>
    <row r="61" spans="1:4" x14ac:dyDescent="0.35">
      <c r="A61" t="s">
        <v>10</v>
      </c>
      <c r="B61" t="s">
        <v>5</v>
      </c>
      <c r="C61" s="1" t="s">
        <v>41</v>
      </c>
      <c r="D61">
        <v>0.80072030000155703</v>
      </c>
    </row>
    <row r="62" spans="1:4" x14ac:dyDescent="0.35">
      <c r="A62" t="s">
        <v>10</v>
      </c>
      <c r="B62" t="s">
        <v>5</v>
      </c>
      <c r="C62" s="1" t="s">
        <v>41</v>
      </c>
      <c r="D62">
        <v>0.65641850000247304</v>
      </c>
    </row>
    <row r="63" spans="1:4" x14ac:dyDescent="0.35">
      <c r="A63" t="s">
        <v>4</v>
      </c>
      <c r="B63" t="s">
        <v>5</v>
      </c>
      <c r="C63" s="1" t="s">
        <v>41</v>
      </c>
      <c r="D63">
        <v>0.61250600000494104</v>
      </c>
    </row>
    <row r="64" spans="1:4" x14ac:dyDescent="0.35">
      <c r="A64" t="s">
        <v>4</v>
      </c>
      <c r="B64" t="s">
        <v>5</v>
      </c>
      <c r="C64" s="1" t="s">
        <v>41</v>
      </c>
      <c r="D64">
        <v>0.67537030001403697</v>
      </c>
    </row>
    <row r="65" spans="1:4" x14ac:dyDescent="0.35">
      <c r="A65" t="s">
        <v>4</v>
      </c>
      <c r="B65" t="s">
        <v>5</v>
      </c>
      <c r="C65" s="1" t="s">
        <v>41</v>
      </c>
      <c r="D65">
        <v>0.456300000019837</v>
      </c>
    </row>
    <row r="66" spans="1:4" x14ac:dyDescent="0.35">
      <c r="A66" t="s">
        <v>4</v>
      </c>
      <c r="B66" t="s">
        <v>5</v>
      </c>
      <c r="C66" s="1" t="s">
        <v>41</v>
      </c>
      <c r="D66">
        <v>1.0621965000172999</v>
      </c>
    </row>
    <row r="67" spans="1:4" x14ac:dyDescent="0.35">
      <c r="A67" t="s">
        <v>4</v>
      </c>
      <c r="B67" t="s">
        <v>5</v>
      </c>
      <c r="C67" s="1" t="s">
        <v>41</v>
      </c>
      <c r="D67">
        <v>0.922216100007062</v>
      </c>
    </row>
    <row r="68" spans="1:4" x14ac:dyDescent="0.35">
      <c r="A68" t="s">
        <v>2</v>
      </c>
      <c r="B68" t="s">
        <v>3</v>
      </c>
      <c r="C68" s="1" t="s">
        <v>40</v>
      </c>
      <c r="D68">
        <v>1.5184358000114999</v>
      </c>
    </row>
    <row r="69" spans="1:4" x14ac:dyDescent="0.35">
      <c r="A69" t="s">
        <v>2</v>
      </c>
      <c r="B69" t="s">
        <v>3</v>
      </c>
      <c r="C69" s="1" t="s">
        <v>40</v>
      </c>
      <c r="D69">
        <v>0.83867120000650097</v>
      </c>
    </row>
    <row r="70" spans="1:4" x14ac:dyDescent="0.35">
      <c r="A70" t="s">
        <v>2</v>
      </c>
      <c r="B70" t="s">
        <v>3</v>
      </c>
      <c r="C70" s="1" t="s">
        <v>40</v>
      </c>
      <c r="D70">
        <v>0.454036500013899</v>
      </c>
    </row>
    <row r="71" spans="1:4" x14ac:dyDescent="0.35">
      <c r="A71" t="s">
        <v>2</v>
      </c>
      <c r="B71" t="s">
        <v>3</v>
      </c>
      <c r="C71" s="1" t="s">
        <v>40</v>
      </c>
      <c r="D71">
        <v>0.99621860001934603</v>
      </c>
    </row>
    <row r="72" spans="1:4" x14ac:dyDescent="0.35">
      <c r="A72" t="s">
        <v>2</v>
      </c>
      <c r="B72" t="s">
        <v>3</v>
      </c>
      <c r="C72" s="1" t="s">
        <v>40</v>
      </c>
      <c r="D72">
        <v>1.0622470999951401</v>
      </c>
    </row>
    <row r="73" spans="1:4" x14ac:dyDescent="0.35">
      <c r="A73" t="s">
        <v>22</v>
      </c>
      <c r="B73" t="s">
        <v>5</v>
      </c>
      <c r="C73" s="1" t="s">
        <v>41</v>
      </c>
      <c r="D73">
        <v>1.1430739999923301</v>
      </c>
    </row>
    <row r="74" spans="1:4" x14ac:dyDescent="0.35">
      <c r="A74" t="s">
        <v>22</v>
      </c>
      <c r="B74" t="s">
        <v>5</v>
      </c>
      <c r="C74" s="1" t="s">
        <v>41</v>
      </c>
      <c r="D74">
        <v>0.85986779999802798</v>
      </c>
    </row>
    <row r="75" spans="1:4" x14ac:dyDescent="0.35">
      <c r="A75" t="s">
        <v>22</v>
      </c>
      <c r="B75" t="s">
        <v>5</v>
      </c>
      <c r="C75" s="1" t="s">
        <v>41</v>
      </c>
      <c r="D75">
        <v>0.75436660001287204</v>
      </c>
    </row>
    <row r="76" spans="1:4" x14ac:dyDescent="0.35">
      <c r="A76" t="s">
        <v>22</v>
      </c>
      <c r="B76" t="s">
        <v>5</v>
      </c>
      <c r="C76" s="1" t="s">
        <v>41</v>
      </c>
      <c r="D76">
        <v>0.62321019999217198</v>
      </c>
    </row>
    <row r="77" spans="1:4" x14ac:dyDescent="0.35">
      <c r="A77" t="s">
        <v>22</v>
      </c>
      <c r="B77" t="s">
        <v>5</v>
      </c>
      <c r="C77" s="1" t="s">
        <v>41</v>
      </c>
      <c r="D77">
        <v>0.71138729999074701</v>
      </c>
    </row>
    <row r="78" spans="1:4" x14ac:dyDescent="0.35">
      <c r="A78" t="s">
        <v>17</v>
      </c>
      <c r="B78" t="s">
        <v>5</v>
      </c>
      <c r="C78" s="1" t="s">
        <v>41</v>
      </c>
      <c r="D78">
        <v>0.96967550000408598</v>
      </c>
    </row>
    <row r="79" spans="1:4" x14ac:dyDescent="0.35">
      <c r="A79" t="s">
        <v>17</v>
      </c>
      <c r="B79" t="s">
        <v>5</v>
      </c>
      <c r="C79" s="1" t="s">
        <v>41</v>
      </c>
      <c r="D79">
        <v>0.59471129998564698</v>
      </c>
    </row>
    <row r="80" spans="1:4" x14ac:dyDescent="0.35">
      <c r="A80" t="s">
        <v>17</v>
      </c>
      <c r="B80" t="s">
        <v>5</v>
      </c>
      <c r="C80" s="1" t="s">
        <v>41</v>
      </c>
      <c r="D80">
        <v>0.80093100000522099</v>
      </c>
    </row>
    <row r="81" spans="1:4" x14ac:dyDescent="0.35">
      <c r="A81" t="s">
        <v>17</v>
      </c>
      <c r="B81" t="s">
        <v>5</v>
      </c>
      <c r="C81" s="1" t="s">
        <v>41</v>
      </c>
      <c r="D81">
        <v>0.62892280000960399</v>
      </c>
    </row>
    <row r="82" spans="1:4" x14ac:dyDescent="0.35">
      <c r="A82" t="s">
        <v>17</v>
      </c>
      <c r="B82" t="s">
        <v>5</v>
      </c>
      <c r="C82" s="1" t="s">
        <v>41</v>
      </c>
      <c r="D82">
        <v>0.72979040001519002</v>
      </c>
    </row>
    <row r="83" spans="1:4" x14ac:dyDescent="0.35">
      <c r="A83" t="s">
        <v>11</v>
      </c>
      <c r="B83" t="s">
        <v>3</v>
      </c>
      <c r="C83" s="1" t="s">
        <v>40</v>
      </c>
      <c r="D83">
        <v>0.79632029999629494</v>
      </c>
    </row>
    <row r="84" spans="1:4" x14ac:dyDescent="0.35">
      <c r="A84" t="s">
        <v>11</v>
      </c>
      <c r="B84" t="s">
        <v>3</v>
      </c>
      <c r="C84" s="1" t="s">
        <v>40</v>
      </c>
      <c r="D84">
        <v>0.84764560000621703</v>
      </c>
    </row>
    <row r="85" spans="1:4" x14ac:dyDescent="0.35">
      <c r="A85" t="s">
        <v>11</v>
      </c>
      <c r="B85" t="s">
        <v>3</v>
      </c>
      <c r="C85" s="1" t="s">
        <v>40</v>
      </c>
      <c r="D85">
        <v>0.49911470001097702</v>
      </c>
    </row>
    <row r="86" spans="1:4" x14ac:dyDescent="0.35">
      <c r="A86" t="s">
        <v>11</v>
      </c>
      <c r="B86" t="s">
        <v>3</v>
      </c>
      <c r="C86" s="1" t="s">
        <v>40</v>
      </c>
      <c r="D86">
        <v>0.86569730000337497</v>
      </c>
    </row>
    <row r="87" spans="1:4" x14ac:dyDescent="0.35">
      <c r="A87" t="s">
        <v>11</v>
      </c>
      <c r="B87" t="s">
        <v>3</v>
      </c>
      <c r="C87" s="1" t="s">
        <v>40</v>
      </c>
      <c r="D87">
        <v>0.89920260000508201</v>
      </c>
    </row>
    <row r="88" spans="1:4" x14ac:dyDescent="0.35">
      <c r="A88" t="s">
        <v>13</v>
      </c>
      <c r="B88" t="s">
        <v>5</v>
      </c>
      <c r="C88" s="1" t="s">
        <v>41</v>
      </c>
      <c r="D88">
        <v>1.4345961000071801</v>
      </c>
    </row>
    <row r="89" spans="1:4" x14ac:dyDescent="0.35">
      <c r="A89" t="s">
        <v>13</v>
      </c>
      <c r="B89" t="s">
        <v>5</v>
      </c>
      <c r="C89" s="1" t="s">
        <v>41</v>
      </c>
      <c r="D89">
        <v>0.578358700004173</v>
      </c>
    </row>
    <row r="90" spans="1:4" x14ac:dyDescent="0.35">
      <c r="A90" t="s">
        <v>13</v>
      </c>
      <c r="B90" t="s">
        <v>5</v>
      </c>
      <c r="C90" s="1" t="s">
        <v>41</v>
      </c>
      <c r="D90">
        <v>0.66781380001339097</v>
      </c>
    </row>
    <row r="91" spans="1:4" x14ac:dyDescent="0.35">
      <c r="A91" t="s">
        <v>13</v>
      </c>
      <c r="B91" t="s">
        <v>5</v>
      </c>
      <c r="C91" s="1" t="s">
        <v>41</v>
      </c>
      <c r="D91">
        <v>0.90619610002613604</v>
      </c>
    </row>
    <row r="92" spans="1:4" x14ac:dyDescent="0.35">
      <c r="A92" t="s">
        <v>13</v>
      </c>
      <c r="B92" t="s">
        <v>5</v>
      </c>
      <c r="C92" s="1" t="s">
        <v>41</v>
      </c>
      <c r="D92">
        <v>0.59145360000547897</v>
      </c>
    </row>
    <row r="93" spans="1:4" x14ac:dyDescent="0.35">
      <c r="A93" t="s">
        <v>14</v>
      </c>
      <c r="B93" t="s">
        <v>3</v>
      </c>
      <c r="C93" s="1" t="s">
        <v>40</v>
      </c>
      <c r="D93">
        <v>0.82600309999543198</v>
      </c>
    </row>
    <row r="94" spans="1:4" x14ac:dyDescent="0.35">
      <c r="A94" t="s">
        <v>14</v>
      </c>
      <c r="B94" t="s">
        <v>3</v>
      </c>
      <c r="C94" s="1" t="s">
        <v>40</v>
      </c>
      <c r="D94">
        <v>0.92086369998287398</v>
      </c>
    </row>
    <row r="95" spans="1:4" x14ac:dyDescent="0.35">
      <c r="A95" t="s">
        <v>14</v>
      </c>
      <c r="B95" t="s">
        <v>3</v>
      </c>
      <c r="C95" s="1" t="s">
        <v>40</v>
      </c>
      <c r="D95">
        <v>0.49561370001174498</v>
      </c>
    </row>
    <row r="96" spans="1:4" x14ac:dyDescent="0.35">
      <c r="A96" t="s">
        <v>14</v>
      </c>
      <c r="B96" t="s">
        <v>3</v>
      </c>
      <c r="C96" s="1" t="s">
        <v>40</v>
      </c>
      <c r="D96">
        <v>0.81906490001710996</v>
      </c>
    </row>
    <row r="97" spans="1:4" x14ac:dyDescent="0.35">
      <c r="A97" t="s">
        <v>14</v>
      </c>
      <c r="B97" t="s">
        <v>3</v>
      </c>
      <c r="C97" s="1" t="s">
        <v>40</v>
      </c>
      <c r="D97">
        <v>1.13836219999939</v>
      </c>
    </row>
    <row r="98" spans="1:4" x14ac:dyDescent="0.35">
      <c r="A98" t="s">
        <v>9</v>
      </c>
      <c r="B98" t="s">
        <v>5</v>
      </c>
      <c r="C98" s="1" t="s">
        <v>41</v>
      </c>
      <c r="D98">
        <v>0.747963500005425</v>
      </c>
    </row>
    <row r="99" spans="1:4" x14ac:dyDescent="0.35">
      <c r="A99" t="s">
        <v>9</v>
      </c>
      <c r="B99" t="s">
        <v>5</v>
      </c>
      <c r="C99" s="1" t="s">
        <v>41</v>
      </c>
      <c r="D99">
        <v>0.69930800001020499</v>
      </c>
    </row>
    <row r="100" spans="1:4" x14ac:dyDescent="0.35">
      <c r="A100" t="s">
        <v>9</v>
      </c>
      <c r="B100" t="s">
        <v>5</v>
      </c>
      <c r="C100" s="1" t="s">
        <v>41</v>
      </c>
      <c r="D100">
        <v>0.5077340999851</v>
      </c>
    </row>
    <row r="101" spans="1:4" x14ac:dyDescent="0.35">
      <c r="A101" t="s">
        <v>9</v>
      </c>
      <c r="B101" t="s">
        <v>5</v>
      </c>
      <c r="C101" s="1" t="s">
        <v>41</v>
      </c>
      <c r="D101">
        <v>0.76800300000468202</v>
      </c>
    </row>
    <row r="102" spans="1:4" x14ac:dyDescent="0.35">
      <c r="A102" t="s">
        <v>9</v>
      </c>
      <c r="B102" t="s">
        <v>5</v>
      </c>
      <c r="C102" s="1" t="s">
        <v>41</v>
      </c>
      <c r="D102">
        <v>0.79387480000150301</v>
      </c>
    </row>
    <row r="103" spans="1:4" x14ac:dyDescent="0.35">
      <c r="A103" t="s">
        <v>7</v>
      </c>
      <c r="B103" t="s">
        <v>5</v>
      </c>
      <c r="C103" s="1" t="s">
        <v>41</v>
      </c>
      <c r="D103">
        <v>0.82350480000604798</v>
      </c>
    </row>
    <row r="104" spans="1:4" x14ac:dyDescent="0.35">
      <c r="A104" t="s">
        <v>7</v>
      </c>
      <c r="B104" t="s">
        <v>5</v>
      </c>
      <c r="C104" s="1" t="s">
        <v>41</v>
      </c>
      <c r="D104">
        <v>0.58640239998930999</v>
      </c>
    </row>
    <row r="105" spans="1:4" x14ac:dyDescent="0.35">
      <c r="A105" t="s">
        <v>7</v>
      </c>
      <c r="B105" t="s">
        <v>5</v>
      </c>
      <c r="C105" s="1" t="s">
        <v>41</v>
      </c>
      <c r="D105">
        <v>0.64995859999908101</v>
      </c>
    </row>
    <row r="106" spans="1:4" x14ac:dyDescent="0.35">
      <c r="A106" t="s">
        <v>7</v>
      </c>
      <c r="B106" t="s">
        <v>5</v>
      </c>
      <c r="C106" s="1" t="s">
        <v>41</v>
      </c>
      <c r="D106">
        <v>0.65135609998833299</v>
      </c>
    </row>
    <row r="107" spans="1:4" x14ac:dyDescent="0.35">
      <c r="A107" t="s">
        <v>7</v>
      </c>
      <c r="B107" t="s">
        <v>5</v>
      </c>
      <c r="C107" s="1" t="s">
        <v>41</v>
      </c>
      <c r="D107">
        <v>0.61284849999355995</v>
      </c>
    </row>
    <row r="108" spans="1:4" x14ac:dyDescent="0.35">
      <c r="A108" t="s">
        <v>18</v>
      </c>
      <c r="B108" t="s">
        <v>3</v>
      </c>
      <c r="C108" s="1" t="s">
        <v>40</v>
      </c>
      <c r="D108">
        <v>0.93630700002540801</v>
      </c>
    </row>
    <row r="109" spans="1:4" x14ac:dyDescent="0.35">
      <c r="A109" t="s">
        <v>18</v>
      </c>
      <c r="B109" t="s">
        <v>3</v>
      </c>
      <c r="C109" s="1" t="s">
        <v>40</v>
      </c>
      <c r="D109">
        <v>0.63720389999798499</v>
      </c>
    </row>
    <row r="110" spans="1:4" x14ac:dyDescent="0.35">
      <c r="A110" t="s">
        <v>18</v>
      </c>
      <c r="B110" t="s">
        <v>3</v>
      </c>
      <c r="C110" s="1" t="s">
        <v>40</v>
      </c>
      <c r="D110">
        <v>0.55866850001621005</v>
      </c>
    </row>
    <row r="111" spans="1:4" x14ac:dyDescent="0.35">
      <c r="A111" t="s">
        <v>18</v>
      </c>
      <c r="B111" t="s">
        <v>3</v>
      </c>
      <c r="C111" s="1" t="s">
        <v>40</v>
      </c>
      <c r="D111">
        <v>0.71868009999161497</v>
      </c>
    </row>
    <row r="112" spans="1:4" x14ac:dyDescent="0.35">
      <c r="A112" s="2" t="s">
        <v>18</v>
      </c>
      <c r="B112" s="2" t="s">
        <v>3</v>
      </c>
      <c r="C112" s="3" t="s">
        <v>41</v>
      </c>
      <c r="D112" s="2">
        <v>1.1596625999954899</v>
      </c>
    </row>
    <row r="113" spans="1:4" x14ac:dyDescent="0.35">
      <c r="A113" t="s">
        <v>8</v>
      </c>
      <c r="B113" t="s">
        <v>3</v>
      </c>
      <c r="C113" s="1" t="s">
        <v>40</v>
      </c>
      <c r="D113">
        <v>0.72516430000541698</v>
      </c>
    </row>
    <row r="114" spans="1:4" x14ac:dyDescent="0.35">
      <c r="A114" t="s">
        <v>8</v>
      </c>
      <c r="B114" t="s">
        <v>3</v>
      </c>
      <c r="C114" s="1" t="s">
        <v>40</v>
      </c>
      <c r="D114">
        <v>0.68234930001199201</v>
      </c>
    </row>
    <row r="115" spans="1:4" x14ac:dyDescent="0.35">
      <c r="A115" t="s">
        <v>8</v>
      </c>
      <c r="B115" t="s">
        <v>3</v>
      </c>
      <c r="C115" s="1" t="s">
        <v>40</v>
      </c>
      <c r="D115">
        <v>0.78679030001512695</v>
      </c>
    </row>
    <row r="116" spans="1:4" x14ac:dyDescent="0.35">
      <c r="A116" t="s">
        <v>8</v>
      </c>
      <c r="B116" t="s">
        <v>3</v>
      </c>
      <c r="C116" s="1" t="s">
        <v>40</v>
      </c>
      <c r="D116">
        <v>0.938233499997295</v>
      </c>
    </row>
    <row r="117" spans="1:4" x14ac:dyDescent="0.35">
      <c r="A117" t="s">
        <v>8</v>
      </c>
      <c r="B117" t="s">
        <v>3</v>
      </c>
      <c r="C117" s="1" t="s">
        <v>40</v>
      </c>
      <c r="D117">
        <v>0.75383020000299406</v>
      </c>
    </row>
    <row r="118" spans="1:4" x14ac:dyDescent="0.35">
      <c r="A118" t="s">
        <v>20</v>
      </c>
      <c r="B118" t="s">
        <v>5</v>
      </c>
      <c r="C118" s="1" t="s">
        <v>41</v>
      </c>
      <c r="D118">
        <v>0.61848220002138898</v>
      </c>
    </row>
    <row r="119" spans="1:4" x14ac:dyDescent="0.35">
      <c r="A119" t="s">
        <v>20</v>
      </c>
      <c r="B119" t="s">
        <v>5</v>
      </c>
      <c r="C119" s="1" t="s">
        <v>41</v>
      </c>
      <c r="D119">
        <v>0.57888609997462404</v>
      </c>
    </row>
    <row r="120" spans="1:4" x14ac:dyDescent="0.35">
      <c r="A120" t="s">
        <v>20</v>
      </c>
      <c r="B120" t="s">
        <v>5</v>
      </c>
      <c r="C120" s="1" t="s">
        <v>41</v>
      </c>
      <c r="D120">
        <v>1.0231657999975099</v>
      </c>
    </row>
    <row r="121" spans="1:4" x14ac:dyDescent="0.35">
      <c r="A121" t="s">
        <v>20</v>
      </c>
      <c r="B121" t="s">
        <v>5</v>
      </c>
      <c r="C121" s="1" t="s">
        <v>41</v>
      </c>
      <c r="D121">
        <v>0.59677140001440399</v>
      </c>
    </row>
    <row r="122" spans="1:4" x14ac:dyDescent="0.35">
      <c r="A122" t="s">
        <v>20</v>
      </c>
      <c r="B122" t="s">
        <v>5</v>
      </c>
      <c r="C122" s="1" t="s">
        <v>41</v>
      </c>
      <c r="D122">
        <v>0.658523499994771</v>
      </c>
    </row>
  </sheetData>
  <sortState xmlns:xlrd2="http://schemas.microsoft.com/office/spreadsheetml/2017/richdata2" ref="A3:D122">
    <sortCondition ref="A3:A12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2C158-4E6C-4AB9-B128-AAC057409DD0}">
  <dimension ref="A2:N24"/>
  <sheetViews>
    <sheetView workbookViewId="0">
      <selection activeCell="E19" sqref="E19"/>
    </sheetView>
  </sheetViews>
  <sheetFormatPr defaultRowHeight="14.5" x14ac:dyDescent="0.35"/>
  <cols>
    <col min="1" max="1" width="13.453125" customWidth="1"/>
    <col min="2" max="2" width="14.453125" customWidth="1"/>
    <col min="3" max="3" width="15.08984375" customWidth="1"/>
    <col min="4" max="4" width="13.54296875" customWidth="1"/>
    <col min="5" max="5" width="15.36328125" customWidth="1"/>
    <col min="6" max="6" width="11.81640625" customWidth="1"/>
    <col min="7" max="7" width="14.1796875" customWidth="1"/>
    <col min="8" max="8" width="14.90625" customWidth="1"/>
  </cols>
  <sheetData>
    <row r="2" spans="1:14" x14ac:dyDescent="0.35">
      <c r="A2" t="s">
        <v>59</v>
      </c>
      <c r="B2" t="s">
        <v>53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</row>
    <row r="3" spans="1:14" x14ac:dyDescent="0.35">
      <c r="A3" t="s">
        <v>30</v>
      </c>
      <c r="B3">
        <f>participant1!G5</f>
        <v>0.90588551833740472</v>
      </c>
      <c r="C3">
        <f>participant2!G3</f>
        <v>0.79831761499905574</v>
      </c>
      <c r="D3">
        <f>participant3!G3</f>
        <v>0.8458690327202083</v>
      </c>
      <c r="E3">
        <f>participant4!G3</f>
        <v>1.2237668992150097</v>
      </c>
      <c r="F3">
        <f>participant5!G3</f>
        <v>0.7860811871045007</v>
      </c>
      <c r="G3">
        <f>AVERAGE(B3:F3)</f>
        <v>0.9119840504752359</v>
      </c>
    </row>
    <row r="4" spans="1:14" x14ac:dyDescent="0.35">
      <c r="A4" t="s">
        <v>31</v>
      </c>
      <c r="B4">
        <f>participant1!G6</f>
        <v>0.9713354050050832</v>
      </c>
      <c r="C4">
        <f>participant2!G4</f>
        <v>0.94058033683962017</v>
      </c>
      <c r="D4">
        <f>participant3!G4</f>
        <v>0.98935258947159543</v>
      </c>
      <c r="E4">
        <f>participant4!G4</f>
        <v>1.3414584631605737</v>
      </c>
      <c r="F4">
        <f>participant5!G4</f>
        <v>0.99524934210593774</v>
      </c>
      <c r="G4">
        <f t="shared" ref="G4:G5" si="0">AVERAGE(B4:F4)</f>
        <v>1.0475952273165621</v>
      </c>
    </row>
    <row r="5" spans="1:14" x14ac:dyDescent="0.35">
      <c r="A5" t="s">
        <v>32</v>
      </c>
      <c r="B5">
        <f>participant1!G7</f>
        <v>0.92984533526729218</v>
      </c>
      <c r="C5">
        <f>participant2!G5</f>
        <v>0.93108343816060357</v>
      </c>
      <c r="D5">
        <f>participant3!G5</f>
        <v>0.94703505526213894</v>
      </c>
      <c r="E5">
        <f>participant4!G5</f>
        <v>1.2032552548280868</v>
      </c>
      <c r="F5">
        <f>participant5!G5</f>
        <v>0.80786999737028853</v>
      </c>
      <c r="G5">
        <f t="shared" si="0"/>
        <v>0.96381781617768214</v>
      </c>
    </row>
    <row r="6" spans="1:14" x14ac:dyDescent="0.35">
      <c r="I6" t="s">
        <v>53</v>
      </c>
      <c r="J6" t="s">
        <v>54</v>
      </c>
      <c r="K6" t="s">
        <v>55</v>
      </c>
      <c r="L6" t="s">
        <v>56</v>
      </c>
      <c r="M6" t="s">
        <v>57</v>
      </c>
      <c r="N6" t="s">
        <v>60</v>
      </c>
    </row>
    <row r="7" spans="1:14" x14ac:dyDescent="0.35">
      <c r="H7" t="s">
        <v>62</v>
      </c>
      <c r="I7">
        <v>0.84102706500125257</v>
      </c>
      <c r="J7">
        <v>0.75708329999906676</v>
      </c>
      <c r="K7">
        <v>0.91196536499919423</v>
      </c>
      <c r="L7">
        <v>1.0982912950028529</v>
      </c>
      <c r="M7">
        <v>0.80982078000233548</v>
      </c>
      <c r="N7">
        <f>AVERAGE(I7:M7)</f>
        <v>0.88363756100094049</v>
      </c>
    </row>
    <row r="8" spans="1:14" x14ac:dyDescent="0.35">
      <c r="H8" t="s">
        <v>63</v>
      </c>
      <c r="I8">
        <v>0.91026827100431451</v>
      </c>
      <c r="J8">
        <v>0.88687236938798919</v>
      </c>
      <c r="K8">
        <v>0.91469805773177049</v>
      </c>
      <c r="L8">
        <v>1.2615590897998716</v>
      </c>
      <c r="M8">
        <v>0.8296132340205743</v>
      </c>
      <c r="N8">
        <f>AVERAGE(I8:M8)</f>
        <v>0.96060220438890409</v>
      </c>
    </row>
    <row r="10" spans="1:14" x14ac:dyDescent="0.35">
      <c r="M10" t="s">
        <v>62</v>
      </c>
      <c r="N10">
        <f>AVERAGE(I7:M7)</f>
        <v>0.88363756100094049</v>
      </c>
    </row>
    <row r="11" spans="1:14" x14ac:dyDescent="0.35">
      <c r="M11" t="s">
        <v>63</v>
      </c>
      <c r="N11">
        <f>AVERAGE(I8:M8)</f>
        <v>0.96060220438890409</v>
      </c>
    </row>
    <row r="21" spans="1:2" x14ac:dyDescent="0.35">
      <c r="A21" t="s">
        <v>59</v>
      </c>
      <c r="B21" t="s">
        <v>58</v>
      </c>
    </row>
    <row r="22" spans="1:2" x14ac:dyDescent="0.35">
      <c r="A22" t="s">
        <v>30</v>
      </c>
      <c r="B22">
        <v>0.9119840504752359</v>
      </c>
    </row>
    <row r="23" spans="1:2" x14ac:dyDescent="0.35">
      <c r="A23" t="s">
        <v>31</v>
      </c>
      <c r="B23">
        <v>1.0475952273165621</v>
      </c>
    </row>
    <row r="24" spans="1:2" x14ac:dyDescent="0.35">
      <c r="A24" t="s">
        <v>32</v>
      </c>
      <c r="B24">
        <v>0.96381781617768214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BEC89-8801-4113-8954-68D7B9BCD587}">
  <dimension ref="A1:F11"/>
  <sheetViews>
    <sheetView workbookViewId="0">
      <selection activeCell="I2" sqref="I2"/>
    </sheetView>
  </sheetViews>
  <sheetFormatPr defaultRowHeight="14.5" x14ac:dyDescent="0.35"/>
  <sheetData>
    <row r="1" spans="1:6" ht="15" thickBot="1" x14ac:dyDescent="0.4">
      <c r="A1" s="4" t="s">
        <v>64</v>
      </c>
      <c r="B1" s="4"/>
      <c r="C1" s="4"/>
      <c r="D1" s="4"/>
      <c r="E1" s="4"/>
      <c r="F1" s="4"/>
    </row>
    <row r="2" spans="1:6" ht="29.5" thickBot="1" x14ac:dyDescent="0.4">
      <c r="A2" s="5" t="s">
        <v>65</v>
      </c>
      <c r="B2" s="5" t="s">
        <v>66</v>
      </c>
      <c r="C2" s="5" t="s">
        <v>67</v>
      </c>
      <c r="D2" s="5" t="s">
        <v>68</v>
      </c>
      <c r="E2" s="5" t="s">
        <v>69</v>
      </c>
      <c r="F2" s="5" t="s">
        <v>70</v>
      </c>
    </row>
    <row r="3" spans="1:6" ht="43.5" x14ac:dyDescent="0.35">
      <c r="A3" s="6" t="s">
        <v>71</v>
      </c>
      <c r="B3" s="7">
        <v>4.7E-2</v>
      </c>
      <c r="C3" s="7">
        <v>2</v>
      </c>
      <c r="D3" s="7">
        <v>2.3E-2</v>
      </c>
      <c r="E3" s="7">
        <v>11.38</v>
      </c>
      <c r="F3" s="7">
        <v>5.0000000000000001E-3</v>
      </c>
    </row>
    <row r="4" spans="1:6" x14ac:dyDescent="0.35">
      <c r="A4" s="6" t="s">
        <v>72</v>
      </c>
      <c r="B4" s="7">
        <v>1.6E-2</v>
      </c>
      <c r="C4" s="7">
        <v>8</v>
      </c>
      <c r="D4" s="7">
        <v>2E-3</v>
      </c>
      <c r="E4" s="7"/>
      <c r="F4" s="7"/>
    </row>
    <row r="5" spans="1:6" ht="15" thickBot="1" x14ac:dyDescent="0.4">
      <c r="A5" s="8"/>
      <c r="B5" s="8"/>
      <c r="C5" s="8"/>
      <c r="D5" s="8"/>
      <c r="E5" s="8"/>
      <c r="F5" s="8"/>
    </row>
    <row r="6" spans="1:6" x14ac:dyDescent="0.35">
      <c r="A6" s="9" t="s">
        <v>73</v>
      </c>
      <c r="B6" s="9"/>
      <c r="C6" s="9"/>
      <c r="D6" s="9"/>
      <c r="E6" s="9"/>
      <c r="F6" s="9"/>
    </row>
    <row r="9" spans="1:6" ht="15" thickBot="1" x14ac:dyDescent="0.4">
      <c r="A9" s="4" t="s">
        <v>74</v>
      </c>
      <c r="B9" s="4"/>
      <c r="C9" s="4"/>
      <c r="D9" s="4"/>
      <c r="E9" s="4"/>
    </row>
    <row r="10" spans="1:6" ht="29.5" thickBot="1" x14ac:dyDescent="0.4">
      <c r="A10" s="5" t="s">
        <v>75</v>
      </c>
      <c r="B10" s="5" t="s">
        <v>76</v>
      </c>
      <c r="C10" s="5" t="s">
        <v>77</v>
      </c>
      <c r="D10" s="5" t="s">
        <v>67</v>
      </c>
      <c r="E10" s="5" t="s">
        <v>70</v>
      </c>
    </row>
    <row r="11" spans="1:6" ht="43.5" x14ac:dyDescent="0.35">
      <c r="A11" s="6" t="s">
        <v>61</v>
      </c>
      <c r="B11" s="6" t="s">
        <v>78</v>
      </c>
      <c r="C11" s="7">
        <v>2.492</v>
      </c>
      <c r="D11" s="7">
        <v>4</v>
      </c>
      <c r="E11" s="7">
        <v>6.7000000000000004E-2</v>
      </c>
    </row>
  </sheetData>
  <mergeCells count="4">
    <mergeCell ref="A1:F1"/>
    <mergeCell ref="A5:F5"/>
    <mergeCell ref="A6:F6"/>
    <mergeCell ref="A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participant1</vt:lpstr>
      <vt:lpstr>participant2</vt:lpstr>
      <vt:lpstr>participant3</vt:lpstr>
      <vt:lpstr>participant4</vt:lpstr>
      <vt:lpstr>participant5</vt:lpstr>
      <vt:lpstr>descriptive</vt:lpstr>
      <vt:lpstr>inferential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Rucha Patel</dc:creator>
  <cp:lastModifiedBy>Rucha Patel</cp:lastModifiedBy>
  <dcterms:created xsi:type="dcterms:W3CDTF">2015-06-05T18:17:20Z</dcterms:created>
  <dcterms:modified xsi:type="dcterms:W3CDTF">2023-12-01T00:51:02Z</dcterms:modified>
</cp:coreProperties>
</file>