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D:\Innomatics\Excel\"/>
    </mc:Choice>
  </mc:AlternateContent>
  <xr:revisionPtr revIDLastSave="0" documentId="13_ncr:1_{74507325-3FB8-44EB-8499-2FDD4893562D}" xr6:coauthVersionLast="47" xr6:coauthVersionMax="47" xr10:uidLastSave="{00000000-0000-0000-0000-000000000000}"/>
  <bookViews>
    <workbookView xWindow="-108" yWindow="-108" windowWidth="23256" windowHeight="12456" firstSheet="4" activeTab="7" xr2:uid="{ABF18290-3223-401B-98F2-AEB724018DB3}"/>
  </bookViews>
  <sheets>
    <sheet name="Biology" sheetId="1" r:id="rId1"/>
    <sheet name="Chemistry" sheetId="2" r:id="rId2"/>
    <sheet name="Mathematics" sheetId="3" r:id="rId3"/>
    <sheet name="Philosophy" sheetId="4" r:id="rId4"/>
    <sheet name="Physics" sheetId="5" r:id="rId5"/>
    <sheet name="Sociology" sheetId="6" r:id="rId6"/>
    <sheet name="Additional Details" sheetId="7" r:id="rId7"/>
    <sheet name="Final Dashboard" sheetId="30" r:id="rId8"/>
    <sheet name="Sheet3" sheetId="28" r:id="rId9"/>
  </sheets>
  <definedNames>
    <definedName name="_xlchart.v1.0" hidden="1">'Final Dashboard'!$A$23:$A$28</definedName>
    <definedName name="_xlchart.v1.1" hidden="1">'Final Dashboard'!$B$22</definedName>
    <definedName name="_xlchart.v1.2" hidden="1">'Final Dashboard'!$B$23:$B$28</definedName>
    <definedName name="Slicer_Student_nam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30" l="1"/>
  <c r="B27" i="30"/>
  <c r="B26" i="30"/>
  <c r="B25" i="30"/>
  <c r="B24" i="30"/>
  <c r="B23" i="30"/>
  <c r="B19" i="30"/>
  <c r="A19" i="30"/>
  <c r="B15" i="30"/>
  <c r="A15" i="30"/>
  <c r="B11" i="30"/>
  <c r="B10" i="30"/>
  <c r="B9" i="30"/>
  <c r="B8" i="30"/>
  <c r="B7" i="30"/>
  <c r="B6" i="30"/>
  <c r="B12" i="30" s="1"/>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2" i="7"/>
  <c r="Q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2" i="7"/>
  <c r="U3" i="7"/>
  <c r="U4" i="7"/>
  <c r="U5" i="7"/>
  <c r="U6" i="7"/>
  <c r="U7" i="7"/>
  <c r="U8" i="7"/>
  <c r="U9" i="7"/>
  <c r="U10" i="7"/>
  <c r="U11" i="7"/>
  <c r="U12" i="7"/>
  <c r="U13" i="7"/>
  <c r="U14" i="7"/>
  <c r="U15" i="7"/>
  <c r="U16" i="7"/>
  <c r="U17" i="7"/>
  <c r="U18" i="7"/>
  <c r="U19" i="7"/>
  <c r="U20" i="7"/>
  <c r="U21" i="7"/>
  <c r="U22" i="7"/>
  <c r="U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2" i="7"/>
  <c r="R3" i="7"/>
  <c r="R4" i="7"/>
  <c r="R5" i="7"/>
  <c r="R6" i="7"/>
  <c r="R7" i="7"/>
  <c r="R8" i="7"/>
  <c r="R9" i="7"/>
  <c r="R10" i="7"/>
  <c r="R11" i="7"/>
  <c r="R12" i="7"/>
  <c r="R13" i="7"/>
  <c r="R14" i="7"/>
  <c r="R15" i="7"/>
  <c r="R16" i="7"/>
  <c r="R17" i="7"/>
  <c r="R18" i="7"/>
  <c r="R19" i="7"/>
  <c r="R20" i="7"/>
  <c r="R21" i="7"/>
  <c r="R22" i="7"/>
  <c r="R23" i="7"/>
  <c r="R24" i="7"/>
  <c r="R25" i="7"/>
  <c r="R26" i="7"/>
  <c r="R27" i="7"/>
  <c r="R28" i="7"/>
  <c r="R2"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F40" i="6" l="1"/>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F22" i="5"/>
  <c r="F21" i="5"/>
  <c r="F20" i="5"/>
  <c r="F19" i="5"/>
  <c r="F18" i="5"/>
  <c r="F17" i="5"/>
  <c r="F16" i="5"/>
  <c r="F15" i="5"/>
  <c r="F14" i="5"/>
  <c r="F13" i="5"/>
  <c r="F12" i="5"/>
  <c r="F11" i="5"/>
  <c r="F10" i="5"/>
  <c r="F9" i="5"/>
  <c r="F8" i="5"/>
  <c r="F7" i="5"/>
  <c r="F6" i="5"/>
  <c r="F5" i="5"/>
  <c r="F4" i="5"/>
  <c r="F3" i="5"/>
  <c r="F2" i="5"/>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28" i="2"/>
  <c r="F27" i="2"/>
  <c r="F26" i="2"/>
  <c r="F25" i="2"/>
  <c r="F24" i="2"/>
  <c r="F23" i="2"/>
  <c r="F22" i="2"/>
  <c r="F21" i="2"/>
  <c r="F20" i="2"/>
  <c r="F19" i="2"/>
  <c r="F18" i="2"/>
  <c r="F17" i="2"/>
  <c r="F16" i="2"/>
  <c r="F15" i="2"/>
  <c r="F14" i="2"/>
  <c r="F13" i="2"/>
  <c r="F12" i="2"/>
  <c r="F11" i="2"/>
  <c r="F10" i="2"/>
  <c r="F9" i="2"/>
  <c r="F8" i="2"/>
  <c r="F7" i="2"/>
  <c r="F6" i="2"/>
  <c r="F5" i="2"/>
  <c r="F4" i="2"/>
  <c r="F3" i="2"/>
  <c r="F2" i="2"/>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<sst xmlns="http://schemas.openxmlformats.org/spreadsheetml/2006/main" count="778" uniqueCount="97">
  <si>
    <t>StudentID</t>
  </si>
  <si>
    <t>Student name</t>
  </si>
  <si>
    <t>Exam name</t>
  </si>
  <si>
    <t>Exam date</t>
  </si>
  <si>
    <t>Exam points</t>
  </si>
  <si>
    <t>Strengths/weakness</t>
  </si>
  <si>
    <t>James Walker</t>
  </si>
  <si>
    <t>Biology</t>
  </si>
  <si>
    <t>05/06/2016</t>
  </si>
  <si>
    <t>Velma Clemons</t>
  </si>
  <si>
    <t>Kibo Underwood</t>
  </si>
  <si>
    <t>Louis Mcgee</t>
  </si>
  <si>
    <t>Phyllis Paul</t>
  </si>
  <si>
    <t>Zenaida Decker</t>
  </si>
  <si>
    <t>Gillian Tillman</t>
  </si>
  <si>
    <t>Constance Boone</t>
  </si>
  <si>
    <t>Giselle Lancaster</t>
  </si>
  <si>
    <t>Kirsten Mcdowell</t>
  </si>
  <si>
    <t>Solomon Ray</t>
  </si>
  <si>
    <t>John Marshall</t>
  </si>
  <si>
    <t>Merrill Carney</t>
  </si>
  <si>
    <t>Hakeem Gillespie</t>
  </si>
  <si>
    <t>Hayden Boyer</t>
  </si>
  <si>
    <t>Griffin Mcleod</t>
  </si>
  <si>
    <t>Allistair Patton</t>
  </si>
  <si>
    <t>Rina Slater</t>
  </si>
  <si>
    <t>Caldwell Skinner</t>
  </si>
  <si>
    <t>Portia Galloway</t>
  </si>
  <si>
    <t>Noelle Valentine</t>
  </si>
  <si>
    <t>Abel Clay</t>
  </si>
  <si>
    <t>Stephanie Kent</t>
  </si>
  <si>
    <t>Axel Petty</t>
  </si>
  <si>
    <t>Nevada Morales</t>
  </si>
  <si>
    <t>Fuller Bush</t>
  </si>
  <si>
    <t>Quinn Mayo</t>
  </si>
  <si>
    <t>Marcia Shepard</t>
  </si>
  <si>
    <t>Kieran Moody</t>
  </si>
  <si>
    <t>Brielle Thompson</t>
  </si>
  <si>
    <t>Hashim Gay</t>
  </si>
  <si>
    <t>Deborah Roberts</t>
  </si>
  <si>
    <t>Nomlanga Clarke</t>
  </si>
  <si>
    <t>Elaine Downs</t>
  </si>
  <si>
    <t>Christen Ballard</t>
  </si>
  <si>
    <t>Dacey Baxter</t>
  </si>
  <si>
    <t>Nasim Sampson</t>
  </si>
  <si>
    <t>Yoshi Sherman</t>
  </si>
  <si>
    <t>Chemistry</t>
  </si>
  <si>
    <t>15/06/2016</t>
  </si>
  <si>
    <t>Mathematics</t>
  </si>
  <si>
    <t>29/07/2016</t>
  </si>
  <si>
    <t>Philosophy</t>
  </si>
  <si>
    <t>02/06/2016</t>
  </si>
  <si>
    <t>Physics</t>
  </si>
  <si>
    <t>10/06/2016</t>
  </si>
  <si>
    <t>Sociology</t>
  </si>
  <si>
    <t>21/06/2016</t>
  </si>
  <si>
    <t>Stacy Small</t>
  </si>
  <si>
    <t>Age</t>
  </si>
  <si>
    <t>Gender</t>
  </si>
  <si>
    <t>Ethnicity</t>
  </si>
  <si>
    <t>ParentalEducation</t>
  </si>
  <si>
    <t>StudyTimeWeekly</t>
  </si>
  <si>
    <t>Absences</t>
  </si>
  <si>
    <t>Tutoring</t>
  </si>
  <si>
    <t>ParentalSupport</t>
  </si>
  <si>
    <t>Extracurricular</t>
  </si>
  <si>
    <t>Sports</t>
  </si>
  <si>
    <t>Music</t>
  </si>
  <si>
    <t>Volunteering</t>
  </si>
  <si>
    <t>GPA</t>
  </si>
  <si>
    <t>GradeClass</t>
  </si>
  <si>
    <t>Bio</t>
  </si>
  <si>
    <t>Chem</t>
  </si>
  <si>
    <t>Philo</t>
  </si>
  <si>
    <t>Phy</t>
  </si>
  <si>
    <t>Math</t>
  </si>
  <si>
    <t>Sociol</t>
  </si>
  <si>
    <t>Sum of Bio</t>
  </si>
  <si>
    <t>Sum of Chem</t>
  </si>
  <si>
    <t>Sum of Math</t>
  </si>
  <si>
    <t>Sum of Philo</t>
  </si>
  <si>
    <t>Sum of Phy</t>
  </si>
  <si>
    <t>Sum of Sociol</t>
  </si>
  <si>
    <t>Average of study time weekly</t>
  </si>
  <si>
    <t>Sum of Average of study time weekly</t>
  </si>
  <si>
    <t>Sum of StudyTimeWeekly2</t>
  </si>
  <si>
    <t>Sum of GradeClass</t>
  </si>
  <si>
    <t>Sum of Age</t>
  </si>
  <si>
    <t>Subjects</t>
  </si>
  <si>
    <t>Total</t>
  </si>
  <si>
    <t>Marks</t>
  </si>
  <si>
    <t>Avg Study Time Weekly</t>
  </si>
  <si>
    <t>Absense</t>
  </si>
  <si>
    <t>Avg Absence</t>
  </si>
  <si>
    <t xml:space="preserve">Study Time Weekly </t>
  </si>
  <si>
    <t>Maths</t>
  </si>
  <si>
    <t>Strength/weakness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</si>
</sst>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sz val="11"/>
      <name val="Calibri"/>
      <family val="2"/>
    </font>
    <font>
      <sz val="11"/>
      <color theme="0"/>
      <name val="Calibri"/>
      <family val="2"/>
      <scheme val="minor"/>
    </font>
    <font>
      <sz val="18"/>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 fontId="0" fillId="0" borderId="0" xfId="0" applyNumberFormat="1"/>
    <xf numFmtId="0" fontId="3" fillId="0" borderId="0" xfId="0" applyFont="1"/>
    <xf numFmtId="0" fontId="0" fillId="0" borderId="0" xfId="0" pivotButton="1"/>
    <xf numFmtId="0" fontId="4" fillId="0" borderId="0" xfId="0" applyFont="1"/>
    <xf numFmtId="0" fontId="5" fillId="2" borderId="1" xfId="0" applyFont="1" applyFill="1" applyBorder="1"/>
  </cellXfs>
  <cellStyles count="1">
    <cellStyle name="Normal" xfId="0" builtinId="0"/>
  </cellStyles>
  <dxfs count="12">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
      <font>
        <strike val="0"/>
        <outline val="0"/>
        <shadow val="0"/>
        <u val="none"/>
        <vertAlign val="baseline"/>
        <sz val="11"/>
        <color theme="0"/>
        <name val="Calibri"/>
        <family val="2"/>
        <scheme val="minor"/>
      </font>
    </dxf>
  </dxfs>
  <tableStyles count="0" defaultTableStyle="TableStyleMedium2" defaultPivotStyle="PivotStyleLight16"/>
  <colors>
    <mruColors>
      <color rgb="FFEAFA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a:t>
            </a:r>
            <a:r>
              <a:rPr lang="en-US" baseline="0"/>
              <a:t> Of </a:t>
            </a:r>
            <a:r>
              <a:rPr lang="en-US"/>
              <a:t>Marks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'Final Dashboard'!$B$5</c:f>
              <c:strCache>
                <c:ptCount val="1"/>
                <c:pt idx="0">
                  <c:v>Marks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Dashboard'!$A$6:$A$12</c:f>
              <c:strCache>
                <c:ptCount val="7"/>
                <c:pt idx="0">
                  <c:v>Biology</c:v>
                </c:pt>
                <c:pt idx="1">
                  <c:v>Chemistry</c:v>
                </c:pt>
                <c:pt idx="2">
                  <c:v>Mathematics</c:v>
                </c:pt>
                <c:pt idx="3">
                  <c:v>Philosophy</c:v>
                </c:pt>
                <c:pt idx="4">
                  <c:v>Physics</c:v>
                </c:pt>
                <c:pt idx="5">
                  <c:v>Sociology</c:v>
                </c:pt>
                <c:pt idx="6">
                  <c:v>Total</c:v>
                </c:pt>
              </c:strCache>
            </c:strRef>
          </c:cat>
          <c:val>
            <c:numRef>
              <c:f>'Final Dashboard'!$B$6:$B$12</c:f>
              <c:numCache>
                <c:formatCode>General</c:formatCode>
                <c:ptCount val="7"/>
                <c:pt idx="0">
                  <c:v>18</c:v>
                </c:pt>
                <c:pt idx="1">
                  <c:v>61</c:v>
                </c:pt>
                <c:pt idx="2">
                  <c:v>73</c:v>
                </c:pt>
                <c:pt idx="3">
                  <c:v>63</c:v>
                </c:pt>
                <c:pt idx="4">
                  <c:v>20</c:v>
                </c:pt>
                <c:pt idx="5">
                  <c:v>98</c:v>
                </c:pt>
                <c:pt idx="6">
                  <c:v>333</c:v>
                </c:pt>
              </c:numCache>
            </c:numRef>
          </c:val>
          <c:extLst>
            <c:ext xmlns:c16="http://schemas.microsoft.com/office/drawing/2014/chart" uri="{C3380CC4-5D6E-409C-BE32-E72D297353CC}">
              <c16:uniqueId val="{00000000-EB30-4A94-A2DF-AFD9DD6C1623}"/>
            </c:ext>
          </c:extLst>
        </c:ser>
        <c:dLbls>
          <c:showLegendKey val="0"/>
          <c:showVal val="1"/>
          <c:showCatName val="0"/>
          <c:showSerName val="0"/>
          <c:showPercent val="0"/>
          <c:showBubbleSize val="0"/>
        </c:dLbls>
        <c:gapWidth val="65"/>
        <c:shape val="box"/>
        <c:axId val="1022360224"/>
        <c:axId val="1022343904"/>
        <c:axId val="0"/>
      </c:bar3DChart>
      <c:catAx>
        <c:axId val="1022360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2343904"/>
        <c:crosses val="autoZero"/>
        <c:auto val="1"/>
        <c:lblAlgn val="ctr"/>
        <c:lblOffset val="100"/>
        <c:noMultiLvlLbl val="0"/>
      </c:catAx>
      <c:valAx>
        <c:axId val="10223439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223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Attendence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C0F-47D5-A543-F7984D69286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0F-47D5-A543-F7984D69286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'Final Dashboard'!$A$14:$B$14</c:f>
              <c:strCache>
                <c:ptCount val="2"/>
                <c:pt idx="0">
                  <c:v>Absense</c:v>
                </c:pt>
                <c:pt idx="1">
                  <c:v>Avg Absence</c:v>
                </c:pt>
              </c:strCache>
            </c:strRef>
          </c:cat>
          <c:val>
            <c:numRef>
              <c:f>'Final Dashboard'!$A$15:$B$15</c:f>
              <c:numCache>
                <c:formatCode>General</c:formatCode>
                <c:ptCount val="2"/>
                <c:pt idx="0">
                  <c:v>17</c:v>
                </c:pt>
                <c:pt idx="1">
                  <c:v>14.62</c:v>
                </c:pt>
              </c:numCache>
            </c:numRef>
          </c:val>
          <c:extLst>
            <c:ext xmlns:c16="http://schemas.microsoft.com/office/drawing/2014/chart" uri="{C3380CC4-5D6E-409C-BE32-E72D297353CC}">
              <c16:uniqueId val="{00000000-9462-464D-B4D8-1B1E3D81D4F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Study</a:t>
            </a:r>
            <a:r>
              <a:rPr lang="en-IN" baseline="0"/>
              <a:t>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Dashboard'!$A$18:$B$18</c:f>
              <c:strCache>
                <c:ptCount val="2"/>
                <c:pt idx="0">
                  <c:v>Study Time Weekly </c:v>
                </c:pt>
                <c:pt idx="1">
                  <c:v>Avg Study Time Weekly</c:v>
                </c:pt>
              </c:strCache>
            </c:strRef>
          </c:cat>
          <c:val>
            <c:numRef>
              <c:f>'Final Dashboard'!$A$19:$B$19</c:f>
              <c:numCache>
                <c:formatCode>General</c:formatCode>
                <c:ptCount val="2"/>
                <c:pt idx="0">
                  <c:v>4.6724952729713296</c:v>
                </c:pt>
                <c:pt idx="1">
                  <c:v>9.9499999999999993</c:v>
                </c:pt>
              </c:numCache>
            </c:numRef>
          </c:val>
          <c:extLst>
            <c:ext xmlns:c16="http://schemas.microsoft.com/office/drawing/2014/chart" uri="{C3380CC4-5D6E-409C-BE32-E72D297353CC}">
              <c16:uniqueId val="{00000000-9160-49A8-AF7F-5BCBDD99D238}"/>
            </c:ext>
          </c:extLst>
        </c:ser>
        <c:dLbls>
          <c:showLegendKey val="0"/>
          <c:showVal val="1"/>
          <c:showCatName val="0"/>
          <c:showSerName val="0"/>
          <c:showPercent val="0"/>
          <c:showBubbleSize val="0"/>
        </c:dLbls>
        <c:gapWidth val="65"/>
        <c:shape val="box"/>
        <c:axId val="274641760"/>
        <c:axId val="274634080"/>
        <c:axId val="0"/>
      </c:bar3DChart>
      <c:catAx>
        <c:axId val="2746417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4634080"/>
        <c:crosses val="autoZero"/>
        <c:auto val="1"/>
        <c:lblAlgn val="ctr"/>
        <c:lblOffset val="100"/>
        <c:noMultiLvlLbl val="0"/>
      </c:catAx>
      <c:valAx>
        <c:axId val="2746340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46417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_File.xlsx]Sheet3!PivotTable6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Sheet3!$I$3</c:f>
              <c:strCache>
                <c:ptCount val="1"/>
                <c:pt idx="0">
                  <c:v>Sum of Average of study time weekly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Sheet3!$I$4</c:f>
              <c:strCache>
                <c:ptCount val="1"/>
                <c:pt idx="0">
                  <c:v>Total</c:v>
                </c:pt>
              </c:strCache>
            </c:strRef>
          </c:cat>
          <c:val>
            <c:numRef>
              <c:f>Sheet3!$I$4</c:f>
              <c:numCache>
                <c:formatCode>General</c:formatCode>
                <c:ptCount val="1"/>
                <c:pt idx="0">
                  <c:v>9.9480693951685026</c:v>
                </c:pt>
              </c:numCache>
            </c:numRef>
          </c:val>
          <c:extLst>
            <c:ext xmlns:c16="http://schemas.microsoft.com/office/drawing/2014/chart" uri="{C3380CC4-5D6E-409C-BE32-E72D297353CC}">
              <c16:uniqueId val="{00000000-8C52-49C3-A824-02534BD65B77}"/>
            </c:ext>
          </c:extLst>
        </c:ser>
        <c:ser>
          <c:idx val="1"/>
          <c:order val="1"/>
          <c:tx>
            <c:strRef>
              <c:f>Sheet3!$J$3</c:f>
              <c:strCache>
                <c:ptCount val="1"/>
                <c:pt idx="0">
                  <c:v>Sum of StudyTimeWeekly2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Sheet3!$I$4</c:f>
              <c:strCache>
                <c:ptCount val="1"/>
                <c:pt idx="0">
                  <c:v>Total</c:v>
                </c:pt>
              </c:strCache>
            </c:strRef>
          </c:cat>
          <c:val>
            <c:numRef>
              <c:f>Sheet3!$J$4</c:f>
              <c:numCache>
                <c:formatCode>General</c:formatCode>
                <c:ptCount val="1"/>
                <c:pt idx="0">
                  <c:v>3.6715925471029198</c:v>
                </c:pt>
              </c:numCache>
            </c:numRef>
          </c:val>
          <c:extLst>
            <c:ext xmlns:c16="http://schemas.microsoft.com/office/drawing/2014/chart" uri="{C3380CC4-5D6E-409C-BE32-E72D297353CC}">
              <c16:uniqueId val="{00000003-8C52-49C3-A824-02534BD65B77}"/>
            </c:ext>
          </c:extLst>
        </c:ser>
        <c:dLbls>
          <c:showLegendKey val="0"/>
          <c:showVal val="0"/>
          <c:showCatName val="0"/>
          <c:showSerName val="0"/>
          <c:showPercent val="0"/>
          <c:showBubbleSize val="0"/>
        </c:dLbls>
        <c:gapWidth val="150"/>
        <c:shape val="box"/>
        <c:axId val="731510224"/>
        <c:axId val="731509264"/>
        <c:axId val="0"/>
      </c:bar3DChart>
      <c:catAx>
        <c:axId val="731510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509264"/>
        <c:crosses val="autoZero"/>
        <c:auto val="1"/>
        <c:lblAlgn val="ctr"/>
        <c:lblOffset val="100"/>
        <c:noMultiLvlLbl val="0"/>
      </c:catAx>
      <c:valAx>
        <c:axId val="73150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51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_File.xlsx]Sheet3!PivotTable7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Sheet3!$O$3</c:f>
              <c:strCache>
                <c:ptCount val="1"/>
                <c:pt idx="0">
                  <c:v>Sum of GradeClass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Sheet3!$O$4</c:f>
              <c:strCache>
                <c:ptCount val="1"/>
                <c:pt idx="0">
                  <c:v>Total</c:v>
                </c:pt>
              </c:strCache>
            </c:strRef>
          </c:cat>
          <c:val>
            <c:numRef>
              <c:f>Sheet3!$O$4</c:f>
              <c:numCache>
                <c:formatCode>General</c:formatCode>
                <c:ptCount val="1"/>
                <c:pt idx="0">
                  <c:v>4</c:v>
                </c:pt>
              </c:numCache>
            </c:numRef>
          </c:val>
          <c:extLst>
            <c:ext xmlns:c16="http://schemas.microsoft.com/office/drawing/2014/chart" uri="{C3380CC4-5D6E-409C-BE32-E72D297353CC}">
              <c16:uniqueId val="{00000000-039D-492D-9DC6-EB46BD1B0B65}"/>
            </c:ext>
          </c:extLst>
        </c:ser>
        <c:ser>
          <c:idx val="1"/>
          <c:order val="1"/>
          <c:tx>
            <c:strRef>
              <c:f>Sheet3!$P$3</c:f>
              <c:strCache>
                <c:ptCount val="1"/>
                <c:pt idx="0">
                  <c:v>Sum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Sheet3!$O$4</c:f>
              <c:strCache>
                <c:ptCount val="1"/>
                <c:pt idx="0">
                  <c:v>Total</c:v>
                </c:pt>
              </c:strCache>
            </c:strRef>
          </c:cat>
          <c:val>
            <c:numRef>
              <c:f>Sheet3!$P$4</c:f>
              <c:numCache>
                <c:formatCode>General</c:formatCode>
                <c:ptCount val="1"/>
                <c:pt idx="0">
                  <c:v>18</c:v>
                </c:pt>
              </c:numCache>
            </c:numRef>
          </c:val>
          <c:extLst>
            <c:ext xmlns:c16="http://schemas.microsoft.com/office/drawing/2014/chart" uri="{C3380CC4-5D6E-409C-BE32-E72D297353CC}">
              <c16:uniqueId val="{00000001-039D-492D-9DC6-EB46BD1B0B65}"/>
            </c:ext>
          </c:extLst>
        </c:ser>
        <c:dLbls>
          <c:showLegendKey val="0"/>
          <c:showVal val="0"/>
          <c:showCatName val="0"/>
          <c:showSerName val="0"/>
          <c:showPercent val="0"/>
          <c:showBubbleSize val="0"/>
        </c:dLbls>
        <c:gapWidth val="150"/>
        <c:shape val="box"/>
        <c:axId val="754046608"/>
        <c:axId val="754047088"/>
        <c:axId val="0"/>
      </c:bar3DChart>
      <c:catAx>
        <c:axId val="75404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047088"/>
        <c:crosses val="autoZero"/>
        <c:auto val="1"/>
        <c:lblAlgn val="ctr"/>
        <c:lblOffset val="100"/>
        <c:noMultiLvlLbl val="0"/>
      </c:catAx>
      <c:valAx>
        <c:axId val="754047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04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_File.xlsx]Sheet3!PivotTable8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Sheet3!$A$3</c:f>
              <c:strCache>
                <c:ptCount val="1"/>
                <c:pt idx="0">
                  <c:v>Sum of Bio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c:f>
              <c:strCache>
                <c:ptCount val="1"/>
                <c:pt idx="0">
                  <c:v>Total</c:v>
                </c:pt>
              </c:strCache>
            </c:strRef>
          </c:cat>
          <c:val>
            <c:numRef>
              <c:f>Sheet3!$A$4</c:f>
              <c:numCache>
                <c:formatCode>General</c:formatCode>
                <c:ptCount val="1"/>
                <c:pt idx="0">
                  <c:v>41</c:v>
                </c:pt>
              </c:numCache>
            </c:numRef>
          </c:val>
          <c:extLst>
            <c:ext xmlns:c16="http://schemas.microsoft.com/office/drawing/2014/chart" uri="{C3380CC4-5D6E-409C-BE32-E72D297353CC}">
              <c16:uniqueId val="{00000000-79DC-4676-B98B-893A8683E0DF}"/>
            </c:ext>
          </c:extLst>
        </c:ser>
        <c:ser>
          <c:idx val="1"/>
          <c:order val="1"/>
          <c:tx>
            <c:strRef>
              <c:f>Sheet3!$B$3</c:f>
              <c:strCache>
                <c:ptCount val="1"/>
                <c:pt idx="0">
                  <c:v>Sum of Chem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c:f>
              <c:strCache>
                <c:ptCount val="1"/>
                <c:pt idx="0">
                  <c:v>Total</c:v>
                </c:pt>
              </c:strCache>
            </c:strRef>
          </c:cat>
          <c:val>
            <c:numRef>
              <c:f>Sheet3!$B$4</c:f>
              <c:numCache>
                <c:formatCode>General</c:formatCode>
                <c:ptCount val="1"/>
              </c:numCache>
            </c:numRef>
          </c:val>
          <c:extLst>
            <c:ext xmlns:c16="http://schemas.microsoft.com/office/drawing/2014/chart" uri="{C3380CC4-5D6E-409C-BE32-E72D297353CC}">
              <c16:uniqueId val="{00000001-79DC-4676-B98B-893A8683E0DF}"/>
            </c:ext>
          </c:extLst>
        </c:ser>
        <c:ser>
          <c:idx val="2"/>
          <c:order val="2"/>
          <c:tx>
            <c:strRef>
              <c:f>Sheet3!$C$3</c:f>
              <c:strCache>
                <c:ptCount val="1"/>
                <c:pt idx="0">
                  <c:v>Sum of Philo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c:f>
              <c:strCache>
                <c:ptCount val="1"/>
                <c:pt idx="0">
                  <c:v>Total</c:v>
                </c:pt>
              </c:strCache>
            </c:strRef>
          </c:cat>
          <c:val>
            <c:numRef>
              <c:f>Sheet3!$C$4</c:f>
              <c:numCache>
                <c:formatCode>General</c:formatCode>
                <c:ptCount val="1"/>
                <c:pt idx="0">
                  <c:v>32</c:v>
                </c:pt>
              </c:numCache>
            </c:numRef>
          </c:val>
          <c:extLst>
            <c:ext xmlns:c16="http://schemas.microsoft.com/office/drawing/2014/chart" uri="{C3380CC4-5D6E-409C-BE32-E72D297353CC}">
              <c16:uniqueId val="{00000002-79DC-4676-B98B-893A8683E0DF}"/>
            </c:ext>
          </c:extLst>
        </c:ser>
        <c:ser>
          <c:idx val="3"/>
          <c:order val="3"/>
          <c:tx>
            <c:strRef>
              <c:f>Sheet3!$D$3</c:f>
              <c:strCache>
                <c:ptCount val="1"/>
                <c:pt idx="0">
                  <c:v>Sum of Phy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c:f>
              <c:strCache>
                <c:ptCount val="1"/>
                <c:pt idx="0">
                  <c:v>Total</c:v>
                </c:pt>
              </c:strCache>
            </c:strRef>
          </c:cat>
          <c:val>
            <c:numRef>
              <c:f>Sheet3!$D$4</c:f>
              <c:numCache>
                <c:formatCode>General</c:formatCode>
                <c:ptCount val="1"/>
              </c:numCache>
            </c:numRef>
          </c:val>
          <c:extLst>
            <c:ext xmlns:c16="http://schemas.microsoft.com/office/drawing/2014/chart" uri="{C3380CC4-5D6E-409C-BE32-E72D297353CC}">
              <c16:uniqueId val="{00000003-79DC-4676-B98B-893A8683E0DF}"/>
            </c:ext>
          </c:extLst>
        </c:ser>
        <c:ser>
          <c:idx val="4"/>
          <c:order val="4"/>
          <c:tx>
            <c:strRef>
              <c:f>Sheet3!$E$3</c:f>
              <c:strCache>
                <c:ptCount val="1"/>
                <c:pt idx="0">
                  <c:v>Sum of Math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c:f>
              <c:strCache>
                <c:ptCount val="1"/>
                <c:pt idx="0">
                  <c:v>Total</c:v>
                </c:pt>
              </c:strCache>
            </c:strRef>
          </c:cat>
          <c:val>
            <c:numRef>
              <c:f>Sheet3!$E$4</c:f>
              <c:numCache>
                <c:formatCode>General</c:formatCode>
                <c:ptCount val="1"/>
                <c:pt idx="0">
                  <c:v>53</c:v>
                </c:pt>
              </c:numCache>
            </c:numRef>
          </c:val>
          <c:extLst>
            <c:ext xmlns:c16="http://schemas.microsoft.com/office/drawing/2014/chart" uri="{C3380CC4-5D6E-409C-BE32-E72D297353CC}">
              <c16:uniqueId val="{00000004-79DC-4676-B98B-893A8683E0DF}"/>
            </c:ext>
          </c:extLst>
        </c:ser>
        <c:ser>
          <c:idx val="5"/>
          <c:order val="5"/>
          <c:tx>
            <c:strRef>
              <c:f>Sheet3!$F$3</c:f>
              <c:strCache>
                <c:ptCount val="1"/>
                <c:pt idx="0">
                  <c:v>Sum of Sociol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c:f>
              <c:strCache>
                <c:ptCount val="1"/>
                <c:pt idx="0">
                  <c:v>Total</c:v>
                </c:pt>
              </c:strCache>
            </c:strRef>
          </c:cat>
          <c:val>
            <c:numRef>
              <c:f>Sheet3!$F$4</c:f>
              <c:numCache>
                <c:formatCode>0</c:formatCode>
                <c:ptCount val="1"/>
                <c:pt idx="0">
                  <c:v>27</c:v>
                </c:pt>
              </c:numCache>
            </c:numRef>
          </c:val>
          <c:extLst>
            <c:ext xmlns:c16="http://schemas.microsoft.com/office/drawing/2014/chart" uri="{C3380CC4-5D6E-409C-BE32-E72D297353CC}">
              <c16:uniqueId val="{00000005-79DC-4676-B98B-893A8683E0DF}"/>
            </c:ext>
          </c:extLst>
        </c:ser>
        <c:dLbls>
          <c:showLegendKey val="0"/>
          <c:showVal val="0"/>
          <c:showCatName val="0"/>
          <c:showSerName val="0"/>
          <c:showPercent val="0"/>
          <c:showBubbleSize val="0"/>
        </c:dLbls>
        <c:gapWidth val="150"/>
        <c:shape val="box"/>
        <c:axId val="567839888"/>
        <c:axId val="760565936"/>
        <c:axId val="0"/>
      </c:bar3DChart>
      <c:catAx>
        <c:axId val="56783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565936"/>
        <c:crosses val="autoZero"/>
        <c:auto val="1"/>
        <c:lblAlgn val="ctr"/>
        <c:lblOffset val="100"/>
        <c:noMultiLvlLbl val="0"/>
      </c:catAx>
      <c:valAx>
        <c:axId val="7605659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78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Strength/Weakness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Strength/Weakness</a:t>
          </a:r>
        </a:p>
      </cx:txPr>
    </cx:title>
    <cx:plotArea>
      <cx:plotAreaRegion>
        <cx:series layoutId="treemap" uniqueId="{9562E481-50F8-47ED-8113-F524035E8FC6}">
          <cx:tx>
            <cx:txData>
              <cx:f>_xlchart.v1.1</cx:f>
              <cx:v>Strength/weakness</cx:v>
            </cx:txData>
          </cx:tx>
          <cx:dataLabels>
            <cx:visibility seriesName="0" categoryName="1" value="0"/>
            <cx:separator>, </cx:separator>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373380</xdr:colOff>
      <xdr:row>1</xdr:row>
      <xdr:rowOff>72390</xdr:rowOff>
    </xdr:from>
    <xdr:to>
      <xdr:col>11</xdr:col>
      <xdr:colOff>68580</xdr:colOff>
      <xdr:row>16</xdr:row>
      <xdr:rowOff>72390</xdr:rowOff>
    </xdr:to>
    <xdr:graphicFrame macro="">
      <xdr:nvGraphicFramePr>
        <xdr:cNvPr id="3" name="Chart 2">
          <a:extLst>
            <a:ext uri="{FF2B5EF4-FFF2-40B4-BE49-F238E27FC236}">
              <a16:creationId xmlns:a16="http://schemas.microsoft.com/office/drawing/2014/main" id="{F68A5776-D62A-5BBD-A2D6-AE3907F2E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575854</xdr:colOff>
      <xdr:row>1</xdr:row>
      <xdr:rowOff>39733</xdr:rowOff>
    </xdr:from>
    <xdr:to>
      <xdr:col>19</xdr:col>
      <xdr:colOff>271054</xdr:colOff>
      <xdr:row>16</xdr:row>
      <xdr:rowOff>39733</xdr:rowOff>
    </xdr:to>
    <xdr:graphicFrame macro="">
      <xdr:nvGraphicFramePr>
        <xdr:cNvPr id="4" name="Chart 3">
          <a:extLst>
            <a:ext uri="{FF2B5EF4-FFF2-40B4-BE49-F238E27FC236}">
              <a16:creationId xmlns:a16="http://schemas.microsoft.com/office/drawing/2014/main" id="{B719344E-3F67-CB8D-889B-658627CD4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17</xdr:row>
      <xdr:rowOff>179070</xdr:rowOff>
    </xdr:from>
    <xdr:to>
      <xdr:col>11</xdr:col>
      <xdr:colOff>38100</xdr:colOff>
      <xdr:row>32</xdr:row>
      <xdr:rowOff>179070</xdr:rowOff>
    </xdr:to>
    <xdr:graphicFrame macro="">
      <xdr:nvGraphicFramePr>
        <xdr:cNvPr id="6" name="Chart 5">
          <a:extLst>
            <a:ext uri="{FF2B5EF4-FFF2-40B4-BE49-F238E27FC236}">
              <a16:creationId xmlns:a16="http://schemas.microsoft.com/office/drawing/2014/main" id="{AC074772-C14F-0FE4-7EBE-4CF1E3F27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5953</xdr:colOff>
      <xdr:row>17</xdr:row>
      <xdr:rowOff>126376</xdr:rowOff>
    </xdr:from>
    <xdr:to>
      <xdr:col>19</xdr:col>
      <xdr:colOff>327422</xdr:colOff>
      <xdr:row>33</xdr:row>
      <xdr:rowOff>5613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DF10F72-7E30-9B47-5896-B09B4523A5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42333" y="3349636"/>
              <a:ext cx="4588669" cy="28053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138545</xdr:colOff>
      <xdr:row>6</xdr:row>
      <xdr:rowOff>68284</xdr:rowOff>
    </xdr:from>
    <xdr:to>
      <xdr:col>10</xdr:col>
      <xdr:colOff>168232</xdr:colOff>
      <xdr:row>21</xdr:row>
      <xdr:rowOff>139536</xdr:rowOff>
    </xdr:to>
    <xdr:graphicFrame macro="">
      <xdr:nvGraphicFramePr>
        <xdr:cNvPr id="8" name="Chart 7">
          <a:extLst>
            <a:ext uri="{FF2B5EF4-FFF2-40B4-BE49-F238E27FC236}">
              <a16:creationId xmlns:a16="http://schemas.microsoft.com/office/drawing/2014/main" id="{6924137A-35CD-F0FE-FC40-B2A500253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103909</xdr:colOff>
      <xdr:row>6</xdr:row>
      <xdr:rowOff>90054</xdr:rowOff>
    </xdr:from>
    <xdr:to>
      <xdr:col>18</xdr:col>
      <xdr:colOff>145473</xdr:colOff>
      <xdr:row>21</xdr:row>
      <xdr:rowOff>131618</xdr:rowOff>
    </xdr:to>
    <xdr:graphicFrame macro="">
      <xdr:nvGraphicFramePr>
        <xdr:cNvPr id="9" name="Chart 8">
          <a:extLst>
            <a:ext uri="{FF2B5EF4-FFF2-40B4-BE49-F238E27FC236}">
              <a16:creationId xmlns:a16="http://schemas.microsoft.com/office/drawing/2014/main" id="{526C0002-F170-941C-B0FC-77BD88948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316675</xdr:colOff>
      <xdr:row>6</xdr:row>
      <xdr:rowOff>107868</xdr:rowOff>
    </xdr:from>
    <xdr:to>
      <xdr:col>6</xdr:col>
      <xdr:colOff>0</xdr:colOff>
      <xdr:row>22</xdr:row>
      <xdr:rowOff>990</xdr:rowOff>
    </xdr:to>
    <xdr:graphicFrame macro="">
      <xdr:nvGraphicFramePr>
        <xdr:cNvPr id="11" name="Chart 10">
          <a:extLst>
            <a:ext uri="{FF2B5EF4-FFF2-40B4-BE49-F238E27FC236}">
              <a16:creationId xmlns:a16="http://schemas.microsoft.com/office/drawing/2014/main" id="{F9CD967B-4FE2-12E7-A602-C29F95905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907076</xdr:colOff>
      <xdr:row>24</xdr:row>
      <xdr:rowOff>107699</xdr:rowOff>
    </xdr:from>
    <xdr:to>
      <xdr:col>3</xdr:col>
      <xdr:colOff>695170</xdr:colOff>
      <xdr:row>38</xdr:row>
      <xdr:rowOff>80856</xdr:rowOff>
    </xdr:to>
    <mc:AlternateContent xmlns:mc="http://schemas.openxmlformats.org/markup-compatibility/2006">
      <mc:Choice xmlns:a14="http://schemas.microsoft.com/office/drawing/2010/main" Requires="a14">
        <xdr:graphicFrame macro="">
          <xdr:nvGraphicFramePr>
            <xdr:cNvPr id="12" name="Student name">
              <a:extLst>
                <a:ext uri="{FF2B5EF4-FFF2-40B4-BE49-F238E27FC236}">
                  <a16:creationId xmlns:a16="http://schemas.microsoft.com/office/drawing/2014/main" id="{AC8C5FC4-B151-1641-EEBE-C5F8C25A23ED}"/>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dr:sp macro="" textlink="">
          <xdr:nvSpPr>
            <xdr:cNvPr id="0" name=""/>
            <xdr:cNvSpPr>
              <a:spLocks noTextEdit="1"/>
            </xdr:cNvSpPr>
          </xdr:nvSpPr>
          <xdr:spPr>
            <a:xfrm>
              <a:off x="1756519" y="4604748"/>
              <a:ext cx="1824258" cy="2596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ta Patil" refreshedDate="45722.705606249998" createdVersion="8" refreshedVersion="8" minRefreshableVersion="3" recordCount="39" xr:uid="{BC0BC40F-3723-4840-84B1-D503B52FE2C3}">
  <cacheSource type="worksheet">
    <worksheetSource ref="A1:Y40" sheet="Additional Details"/>
  </cacheSource>
  <cacheFields count="25">
    <cacheField name="Student name" numFmtId="0">
      <sharedItems count="39">
        <s v="James Walker"/>
        <s v="Velma Clemons"/>
        <s v="Kibo Underwood"/>
        <s v="Louis Mcgee"/>
        <s v="Phyllis Paul"/>
        <s v="Zenaida Decker"/>
        <s v="Gillian Tillman"/>
        <s v="Constance Boone"/>
        <s v="Giselle Lancaster"/>
        <s v="Kirsten Mcdowell"/>
        <s v="Solomon Ray"/>
        <s v="John Marshall"/>
        <s v="Merrill Carney"/>
        <s v="Hakeem Gillespie"/>
        <s v="Hayden Boyer"/>
        <s v="Griffin Mcleod"/>
        <s v="Allistair Patton"/>
        <s v="Rina Slater"/>
        <s v="Caldwell Skinner"/>
        <s v="Portia Galloway"/>
        <s v="Noelle Valentine"/>
        <s v="Abel Clay"/>
        <s v="Stephanie Kent"/>
        <s v="Axel Petty"/>
        <s v="Nevada Morales"/>
        <s v="Fuller Bush"/>
        <s v="Quinn Mayo"/>
        <s v="Marcia Shepard"/>
        <s v="Kieran Moody"/>
        <s v="Brielle Thompson"/>
        <s v="Hashim Gay"/>
        <s v="Deborah Roberts"/>
        <s v="Nomlanga Clarke"/>
        <s v="Elaine Downs"/>
        <s v="Christen Ballard"/>
        <s v="Dacey Baxter"/>
        <s v="Nasim Sampson"/>
        <s v="Yoshi Sherman"/>
        <s v="Stacy Small"/>
      </sharedItems>
    </cacheField>
    <cacheField name="StudentID" numFmtId="0">
      <sharedItems containsSemiMixedTypes="0" containsString="0" containsNumber="1" containsInteger="1" minValue="1001" maxValue="1039"/>
    </cacheField>
    <cacheField name="Age" numFmtId="0">
      <sharedItems containsSemiMixedTypes="0" containsString="0" containsNumber="1" containsInteger="1" minValue="15" maxValue="18"/>
    </cacheField>
    <cacheField name="Gender" numFmtId="0">
      <sharedItems containsSemiMixedTypes="0" containsString="0" containsNumber="1" containsInteger="1" minValue="0" maxValue="1" count="2">
        <n v="1"/>
        <n v="0"/>
      </sharedItems>
    </cacheField>
    <cacheField name="Ethnicity" numFmtId="0">
      <sharedItems containsSemiMixedTypes="0" containsString="0" containsNumber="1" containsInteger="1" minValue="0" maxValue="3"/>
    </cacheField>
    <cacheField name="ParentalEducation" numFmtId="0">
      <sharedItems containsSemiMixedTypes="0" containsString="0" containsNumber="1" containsInteger="1" minValue="0" maxValue="4"/>
    </cacheField>
    <cacheField name="StudyTimeWeekly" numFmtId="0">
      <sharedItems containsSemiMixedTypes="0" containsString="0" containsNumber="1" minValue="2.2521845869844102" maxValue="19.833722807854699"/>
    </cacheField>
    <cacheField name="Absences" numFmtId="0">
      <sharedItems containsSemiMixedTypes="0" containsString="0" containsNumber="1" containsInteger="1" minValue="0" maxValue="29"/>
    </cacheField>
    <cacheField name="Tutoring" numFmtId="0">
      <sharedItems containsSemiMixedTypes="0" containsString="0" containsNumber="1" containsInteger="1" minValue="0" maxValue="1"/>
    </cacheField>
    <cacheField name="ParentalSupport" numFmtId="0">
      <sharedItems containsSemiMixedTypes="0" containsString="0" containsNumber="1" containsInteger="1" minValue="0" maxValue="4"/>
    </cacheField>
    <cacheField name="Extracurricular" numFmtId="0">
      <sharedItems containsSemiMixedTypes="0" containsString="0" containsNumber="1" containsInteger="1" minValue="0" maxValue="1"/>
    </cacheField>
    <cacheField name="Sports" numFmtId="0">
      <sharedItems containsSemiMixedTypes="0" containsString="0" containsNumber="1" containsInteger="1" minValue="0" maxValue="1"/>
    </cacheField>
    <cacheField name="Music" numFmtId="0">
      <sharedItems containsSemiMixedTypes="0" containsString="0" containsNumber="1" containsInteger="1" minValue="0" maxValue="1"/>
    </cacheField>
    <cacheField name="Volunteering" numFmtId="0">
      <sharedItems containsSemiMixedTypes="0" containsString="0" containsNumber="1" containsInteger="1" minValue="0" maxValue="1"/>
    </cacheField>
    <cacheField name="GPA" numFmtId="0">
      <sharedItems containsSemiMixedTypes="0" containsString="0" containsNumber="1" minValue="0.112602254466181" maxValue="3.5734742103297599"/>
    </cacheField>
    <cacheField name="GradeClass" numFmtId="0">
      <sharedItems containsSemiMixedTypes="0" containsString="0" containsNumber="1" containsInteger="1" minValue="0" maxValue="4"/>
    </cacheField>
    <cacheField name="Bio" numFmtId="1">
      <sharedItems containsString="0" containsBlank="1" containsNumber="1" containsInteger="1" minValue="1" maxValue="100"/>
    </cacheField>
    <cacheField name="Chem" numFmtId="1">
      <sharedItems containsString="0" containsBlank="1" containsNumber="1" containsInteger="1" minValue="1" maxValue="100"/>
    </cacheField>
    <cacheField name="Math" numFmtId="1">
      <sharedItems containsString="0" containsBlank="1" containsNumber="1" containsInteger="1" minValue="5" maxValue="100"/>
    </cacheField>
    <cacheField name="Philo" numFmtId="1">
      <sharedItems containsString="0" containsBlank="1" containsNumber="1" containsInteger="1" minValue="0" maxValue="99"/>
    </cacheField>
    <cacheField name="Phy" numFmtId="1">
      <sharedItems containsString="0" containsBlank="1" containsNumber="1" containsInteger="1" minValue="8" maxValue="100"/>
    </cacheField>
    <cacheField name="Sociol" numFmtId="1">
      <sharedItems containsSemiMixedTypes="0" containsString="0" containsNumber="1" containsInteger="1" minValue="1" maxValue="99"/>
    </cacheField>
    <cacheField name="Average of study time weekly" numFmtId="0">
      <sharedItems containsSemiMixedTypes="0" containsString="0" containsNumber="1" minValue="9.9480693951685026" maxValue="9.9480693951685026"/>
    </cacheField>
    <cacheField name="StudyTimeWeekly2" numFmtId="0">
      <sharedItems containsSemiMixedTypes="0" containsString="0" containsNumber="1" minValue="2.2521845869844102" maxValue="19.833722807854699"/>
    </cacheField>
    <cacheField name="Student name2" numFmtId="0">
      <sharedItems/>
    </cacheField>
  </cacheFields>
  <extLst>
    <ext xmlns:x14="http://schemas.microsoft.com/office/spreadsheetml/2009/9/main" uri="{725AE2AE-9491-48be-B2B4-4EB974FC3084}">
      <x14:pivotCacheDefinition pivotCacheId="1558585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n v="1001"/>
    <n v="17"/>
    <x v="0"/>
    <n v="0"/>
    <n v="2"/>
    <n v="19.833722807854699"/>
    <n v="7"/>
    <n v="1"/>
    <n v="2"/>
    <n v="0"/>
    <n v="0"/>
    <n v="1"/>
    <n v="0"/>
    <n v="2.9291955916676802"/>
    <n v="2"/>
    <n v="31"/>
    <n v="52"/>
    <n v="48"/>
    <n v="35"/>
    <n v="69"/>
    <n v="70"/>
    <n v="9.9480693951685026"/>
    <n v="19.833722807854699"/>
    <s v="James Walker"/>
  </r>
  <r>
    <x v="1"/>
    <n v="1002"/>
    <n v="18"/>
    <x v="1"/>
    <n v="0"/>
    <n v="1"/>
    <n v="15.4087560558467"/>
    <n v="0"/>
    <n v="0"/>
    <n v="1"/>
    <n v="0"/>
    <n v="0"/>
    <n v="0"/>
    <n v="0"/>
    <n v="3.0429148334363698"/>
    <n v="1"/>
    <n v="43"/>
    <n v="20"/>
    <n v="5"/>
    <n v="66"/>
    <n v="95"/>
    <n v="37"/>
    <n v="9.9480693951685026"/>
    <n v="15.4087560558467"/>
    <s v="Velma Clemons"/>
  </r>
  <r>
    <x v="2"/>
    <n v="1003"/>
    <n v="15"/>
    <x v="1"/>
    <n v="2"/>
    <n v="3"/>
    <n v="4.2105697688122596"/>
    <n v="26"/>
    <n v="0"/>
    <n v="2"/>
    <n v="0"/>
    <n v="0"/>
    <n v="0"/>
    <n v="0"/>
    <n v="0.112602254466181"/>
    <n v="4"/>
    <n v="81"/>
    <n v="32"/>
    <n v="7"/>
    <n v="29"/>
    <n v="33"/>
    <n v="68"/>
    <n v="9.9480693951685026"/>
    <n v="4.2105697688122596"/>
    <s v="Kibo Underwood"/>
  </r>
  <r>
    <x v="3"/>
    <n v="1004"/>
    <n v="17"/>
    <x v="0"/>
    <n v="0"/>
    <n v="3"/>
    <n v="10.028829473958201"/>
    <n v="14"/>
    <n v="0"/>
    <n v="3"/>
    <n v="1"/>
    <n v="0"/>
    <n v="0"/>
    <n v="0"/>
    <n v="2.05421813970294"/>
    <n v="3"/>
    <n v="11"/>
    <n v="19"/>
    <n v="70"/>
    <n v="91"/>
    <n v="76"/>
    <n v="60"/>
    <n v="9.9480693951685026"/>
    <n v="10.028829473958201"/>
    <s v="Louis Mcgee"/>
  </r>
  <r>
    <x v="4"/>
    <n v="1005"/>
    <n v="17"/>
    <x v="0"/>
    <n v="0"/>
    <n v="2"/>
    <n v="4.6724952729713296"/>
    <n v="17"/>
    <n v="1"/>
    <n v="3"/>
    <n v="0"/>
    <n v="0"/>
    <n v="0"/>
    <n v="0"/>
    <n v="1.28806118179538"/>
    <n v="4"/>
    <n v="18"/>
    <n v="61"/>
    <n v="73"/>
    <n v="63"/>
    <n v="20"/>
    <n v="98"/>
    <n v="9.9480693951685026"/>
    <n v="4.6724952729713296"/>
    <s v="Phyllis Paul"/>
  </r>
  <r>
    <x v="5"/>
    <n v="1006"/>
    <n v="18"/>
    <x v="1"/>
    <n v="0"/>
    <n v="1"/>
    <n v="8.1912185452501802"/>
    <n v="0"/>
    <n v="0"/>
    <n v="1"/>
    <n v="1"/>
    <n v="0"/>
    <n v="0"/>
    <n v="0"/>
    <n v="3.0841836144863901"/>
    <n v="1"/>
    <n v="55"/>
    <n v="34"/>
    <n v="59"/>
    <n v="16"/>
    <n v="10"/>
    <n v="20"/>
    <n v="9.9480693951685026"/>
    <n v="8.1912185452501802"/>
    <s v="Zenaida Decker"/>
  </r>
  <r>
    <x v="6"/>
    <n v="1007"/>
    <n v="15"/>
    <x v="1"/>
    <n v="1"/>
    <n v="1"/>
    <n v="15.601680474699201"/>
    <n v="10"/>
    <n v="0"/>
    <n v="3"/>
    <n v="0"/>
    <n v="1"/>
    <n v="0"/>
    <n v="0"/>
    <n v="2.7482374148915798"/>
    <n v="2"/>
    <n v="38"/>
    <n v="9"/>
    <n v="23"/>
    <n v="10"/>
    <n v="72"/>
    <n v="32"/>
    <n v="9.9480693951685026"/>
    <n v="15.601680474699201"/>
    <s v="Gillian Tillman"/>
  </r>
  <r>
    <x v="7"/>
    <n v="1008"/>
    <n v="15"/>
    <x v="0"/>
    <n v="1"/>
    <n v="4"/>
    <n v="15.424496305808001"/>
    <n v="22"/>
    <n v="1"/>
    <n v="1"/>
    <n v="1"/>
    <n v="0"/>
    <n v="0"/>
    <n v="0"/>
    <n v="1.36014271231646"/>
    <n v="4"/>
    <n v="16"/>
    <n v="22"/>
    <n v="72"/>
    <n v="23"/>
    <n v="80"/>
    <n v="40"/>
    <n v="9.9480693951685026"/>
    <n v="15.424496305808001"/>
    <s v="Constance Boone"/>
  </r>
  <r>
    <x v="8"/>
    <n v="1009"/>
    <n v="17"/>
    <x v="1"/>
    <n v="0"/>
    <n v="0"/>
    <n v="4.5620075580477"/>
    <n v="1"/>
    <n v="0"/>
    <n v="2"/>
    <n v="0"/>
    <n v="1"/>
    <n v="0"/>
    <n v="1"/>
    <n v="2.8968191895135602"/>
    <n v="2"/>
    <n v="73"/>
    <n v="46"/>
    <n v="31"/>
    <n v="72"/>
    <n v="22"/>
    <n v="97"/>
    <n v="9.9480693951685026"/>
    <n v="4.5620075580477"/>
    <s v="Giselle Lancaster"/>
  </r>
  <r>
    <x v="9"/>
    <n v="1010"/>
    <n v="16"/>
    <x v="0"/>
    <n v="0"/>
    <n v="1"/>
    <n v="18.444466363097199"/>
    <n v="0"/>
    <n v="0"/>
    <n v="3"/>
    <n v="1"/>
    <n v="0"/>
    <n v="0"/>
    <n v="0"/>
    <n v="3.5734742103297599"/>
    <n v="0"/>
    <n v="16"/>
    <n v="100"/>
    <n v="74"/>
    <n v="93"/>
    <n v="8"/>
    <n v="1"/>
    <n v="9.9480693951685026"/>
    <n v="18.444466363097199"/>
    <s v="Kirsten Mcdowell"/>
  </r>
  <r>
    <x v="10"/>
    <n v="1011"/>
    <n v="17"/>
    <x v="1"/>
    <n v="0"/>
    <n v="1"/>
    <n v="11.851363655296501"/>
    <n v="11"/>
    <n v="0"/>
    <n v="1"/>
    <n v="0"/>
    <n v="0"/>
    <n v="0"/>
    <n v="0"/>
    <n v="2.14717162501851"/>
    <n v="3"/>
    <n v="23"/>
    <n v="92"/>
    <n v="91"/>
    <n v="10"/>
    <n v="100"/>
    <n v="6"/>
    <n v="9.9480693951685026"/>
    <n v="11.851363655296501"/>
    <s v="Solomon Ray"/>
  </r>
  <r>
    <x v="11"/>
    <n v="1012"/>
    <n v="17"/>
    <x v="1"/>
    <n v="0"/>
    <n v="1"/>
    <n v="7.59848581924029"/>
    <n v="15"/>
    <n v="0"/>
    <n v="2"/>
    <n v="0"/>
    <n v="0"/>
    <n v="0"/>
    <n v="1"/>
    <n v="1.55959451904027"/>
    <n v="4"/>
    <n v="55"/>
    <n v="1"/>
    <n v="53"/>
    <n v="99"/>
    <n v="49"/>
    <n v="39"/>
    <n v="9.9480693951685026"/>
    <n v="7.59848581924029"/>
    <s v="John Marshall"/>
  </r>
  <r>
    <x v="12"/>
    <n v="1013"/>
    <n v="17"/>
    <x v="1"/>
    <n v="1"/>
    <n v="1"/>
    <n v="10.038711615617199"/>
    <n v="21"/>
    <n v="0"/>
    <n v="3"/>
    <n v="1"/>
    <n v="0"/>
    <n v="0"/>
    <n v="0"/>
    <n v="1.5200778148748"/>
    <n v="4"/>
    <n v="71"/>
    <n v="84"/>
    <n v="56"/>
    <n v="78"/>
    <n v="70"/>
    <n v="68"/>
    <n v="9.9480693951685026"/>
    <n v="10.038711615617199"/>
    <s v="Merrill Carney"/>
  </r>
  <r>
    <x v="13"/>
    <n v="1014"/>
    <n v="17"/>
    <x v="1"/>
    <n v="1"/>
    <n v="2"/>
    <n v="12.1014250687548"/>
    <n v="21"/>
    <n v="0"/>
    <n v="4"/>
    <n v="0"/>
    <n v="1"/>
    <n v="0"/>
    <n v="0"/>
    <n v="1.75158095833407"/>
    <n v="4"/>
    <n v="12"/>
    <n v="63"/>
    <n v="53"/>
    <n v="81"/>
    <n v="86"/>
    <n v="37"/>
    <n v="9.9480693951685026"/>
    <n v="12.1014250687548"/>
    <s v="Hakeem Gillespie"/>
  </r>
  <r>
    <x v="14"/>
    <n v="1015"/>
    <n v="18"/>
    <x v="0"/>
    <n v="0"/>
    <n v="1"/>
    <n v="11.197810636915699"/>
    <n v="9"/>
    <n v="1"/>
    <n v="2"/>
    <n v="0"/>
    <n v="0"/>
    <n v="0"/>
    <n v="0"/>
    <n v="2.3967881171247898"/>
    <n v="3"/>
    <n v="77"/>
    <n v="59"/>
    <n v="100"/>
    <n v="40"/>
    <n v="15"/>
    <n v="37"/>
    <n v="9.9480693951685026"/>
    <n v="11.197810636915699"/>
    <s v="Hayden Boyer"/>
  </r>
  <r>
    <x v="15"/>
    <n v="1016"/>
    <n v="15"/>
    <x v="1"/>
    <n v="0"/>
    <n v="2"/>
    <n v="9.7281007107235595"/>
    <n v="17"/>
    <n v="1"/>
    <n v="0"/>
    <n v="0"/>
    <n v="1"/>
    <n v="0"/>
    <n v="0"/>
    <n v="1.3415207165346601"/>
    <n v="4"/>
    <n v="19"/>
    <n v="61"/>
    <n v="50"/>
    <n v="23"/>
    <n v="95"/>
    <n v="90"/>
    <n v="9.9480693951685026"/>
    <n v="9.7281007107235595"/>
    <s v="Griffin Mcleod"/>
  </r>
  <r>
    <x v="16"/>
    <n v="1017"/>
    <n v="18"/>
    <x v="1"/>
    <n v="3"/>
    <n v="1"/>
    <n v="10.098656081788"/>
    <n v="14"/>
    <n v="0"/>
    <n v="2"/>
    <n v="1"/>
    <n v="1"/>
    <n v="0"/>
    <n v="0"/>
    <n v="2.23217527771597"/>
    <n v="3"/>
    <n v="57"/>
    <n v="47"/>
    <n v="60"/>
    <n v="65"/>
    <n v="77"/>
    <n v="38"/>
    <n v="9.9480693951685026"/>
    <n v="10.098656081788"/>
    <s v="Allistair Patton"/>
  </r>
  <r>
    <x v="17"/>
    <n v="1018"/>
    <n v="18"/>
    <x v="0"/>
    <n v="0"/>
    <n v="0"/>
    <n v="3.52823820855772"/>
    <n v="16"/>
    <n v="1"/>
    <n v="2"/>
    <n v="0"/>
    <n v="0"/>
    <n v="0"/>
    <n v="0"/>
    <n v="1.38440417569403"/>
    <n v="4"/>
    <n v="78"/>
    <n v="27"/>
    <n v="38"/>
    <n v="24"/>
    <n v="20"/>
    <n v="87"/>
    <n v="9.9480693951685026"/>
    <n v="3.52823820855772"/>
    <s v="Rina Slater"/>
  </r>
  <r>
    <x v="18"/>
    <n v="1019"/>
    <n v="18"/>
    <x v="1"/>
    <n v="1"/>
    <n v="3"/>
    <n v="16.254658086093499"/>
    <n v="29"/>
    <n v="0"/>
    <n v="2"/>
    <n v="1"/>
    <n v="0"/>
    <n v="0"/>
    <n v="1"/>
    <n v="0.46955332337986999"/>
    <n v="4"/>
    <n v="92"/>
    <n v="99"/>
    <n v="33"/>
    <n v="62"/>
    <n v="31"/>
    <n v="45"/>
    <n v="9.9480693951685026"/>
    <n v="16.254658086093499"/>
    <s v="Caldwell Skinner"/>
  </r>
  <r>
    <x v="19"/>
    <n v="1020"/>
    <n v="17"/>
    <x v="1"/>
    <n v="0"/>
    <n v="1"/>
    <n v="10.835206398820301"/>
    <n v="9"/>
    <n v="0"/>
    <n v="2"/>
    <n v="0"/>
    <n v="0"/>
    <n v="1"/>
    <n v="0"/>
    <n v="2.3957840945306899"/>
    <n v="3"/>
    <n v="23"/>
    <n v="84"/>
    <n v="75"/>
    <n v="41"/>
    <n v="48"/>
    <n v="73"/>
    <n v="9.9480693951685026"/>
    <n v="10.835206398820301"/>
    <s v="Portia Galloway"/>
  </r>
  <r>
    <x v="20"/>
    <n v="1021"/>
    <n v="16"/>
    <x v="0"/>
    <n v="0"/>
    <n v="3"/>
    <n v="2.6215972340940601"/>
    <n v="2"/>
    <n v="0"/>
    <n v="3"/>
    <n v="0"/>
    <n v="0"/>
    <n v="0"/>
    <n v="1"/>
    <n v="2.7784112999206498"/>
    <n v="2"/>
    <n v="62"/>
    <n v="95"/>
    <n v="74"/>
    <n v="42"/>
    <n v="26"/>
    <n v="36"/>
    <n v="9.9480693951685026"/>
    <n v="2.6215972340940601"/>
    <s v="Noelle Valentine"/>
  </r>
  <r>
    <x v="21"/>
    <n v="1022"/>
    <n v="15"/>
    <x v="1"/>
    <n v="0"/>
    <n v="2"/>
    <n v="15.3231420316555"/>
    <n v="25"/>
    <n v="0"/>
    <n v="1"/>
    <n v="1"/>
    <n v="0"/>
    <n v="0"/>
    <n v="0"/>
    <n v="0.34689403670501401"/>
    <n v="4"/>
    <n v="1"/>
    <n v="50"/>
    <n v="7"/>
    <n v="8"/>
    <m/>
    <n v="35"/>
    <n v="9.9480693951685026"/>
    <n v="15.3231420316555"/>
    <s v="Abel Clay"/>
  </r>
  <r>
    <x v="22"/>
    <n v="1023"/>
    <n v="16"/>
    <x v="0"/>
    <n v="1"/>
    <n v="0"/>
    <n v="18.648879567546999"/>
    <n v="29"/>
    <n v="1"/>
    <n v="1"/>
    <n v="0"/>
    <n v="0"/>
    <n v="0"/>
    <n v="0"/>
    <n v="0.31254623052535402"/>
    <n v="4"/>
    <n v="100"/>
    <n v="27"/>
    <n v="6"/>
    <n v="91"/>
    <m/>
    <n v="85"/>
    <n v="9.9480693951685026"/>
    <n v="18.648879567546999"/>
    <s v="Stephanie Kent"/>
  </r>
  <r>
    <x v="23"/>
    <n v="1024"/>
    <n v="18"/>
    <x v="0"/>
    <n v="3"/>
    <n v="4"/>
    <n v="18.946137984739199"/>
    <n v="20"/>
    <n v="0"/>
    <n v="2"/>
    <n v="1"/>
    <n v="0"/>
    <n v="0"/>
    <n v="0"/>
    <n v="1.7701318767799701"/>
    <n v="4"/>
    <n v="49"/>
    <n v="39"/>
    <n v="40"/>
    <n v="69"/>
    <m/>
    <n v="7"/>
    <n v="9.9480693951685026"/>
    <n v="18.946137984739199"/>
    <s v="Axel Petty"/>
  </r>
  <r>
    <x v="24"/>
    <n v="1025"/>
    <n v="18"/>
    <x v="0"/>
    <n v="0"/>
    <n v="1"/>
    <n v="7.3803546482234497"/>
    <n v="15"/>
    <n v="0"/>
    <n v="2"/>
    <n v="0"/>
    <n v="0"/>
    <n v="0"/>
    <n v="0"/>
    <n v="1.5051556220362801"/>
    <n v="4"/>
    <n v="41"/>
    <n v="71"/>
    <n v="14"/>
    <n v="47"/>
    <m/>
    <n v="67"/>
    <n v="9.9480693951685026"/>
    <n v="7.3803546482234497"/>
    <s v="Nevada Morales"/>
  </r>
  <r>
    <x v="25"/>
    <n v="1026"/>
    <n v="16"/>
    <x v="0"/>
    <n v="0"/>
    <n v="3"/>
    <n v="2.7103374712150798"/>
    <n v="5"/>
    <n v="0"/>
    <n v="4"/>
    <n v="0"/>
    <n v="0"/>
    <n v="1"/>
    <n v="0"/>
    <n v="2.9778519183157401"/>
    <n v="2"/>
    <n v="47"/>
    <n v="83"/>
    <n v="16"/>
    <n v="0"/>
    <m/>
    <n v="80"/>
    <n v="9.9480693951685026"/>
    <n v="2.7103374712150798"/>
    <s v="Fuller Bush"/>
  </r>
  <r>
    <x v="26"/>
    <n v="1027"/>
    <n v="16"/>
    <x v="1"/>
    <n v="0"/>
    <n v="1"/>
    <n v="10.367992532661299"/>
    <n v="2"/>
    <n v="0"/>
    <n v="2"/>
    <n v="0"/>
    <n v="1"/>
    <n v="0"/>
    <n v="0"/>
    <n v="2.9487176719119201"/>
    <n v="2"/>
    <n v="24"/>
    <n v="38"/>
    <n v="31"/>
    <n v="42"/>
    <m/>
    <n v="55"/>
    <n v="9.9480693951685026"/>
    <n v="10.367992532661299"/>
    <s v="Quinn Mayo"/>
  </r>
  <r>
    <x v="27"/>
    <n v="1028"/>
    <n v="16"/>
    <x v="0"/>
    <n v="0"/>
    <n v="3"/>
    <n v="2.2521845869844102"/>
    <n v="8"/>
    <n v="0"/>
    <n v="3"/>
    <n v="0"/>
    <n v="0"/>
    <n v="1"/>
    <n v="0"/>
    <n v="2.14520472046719"/>
    <n v="3"/>
    <n v="33"/>
    <m/>
    <n v="72"/>
    <n v="65"/>
    <m/>
    <n v="83"/>
    <n v="9.9480693951685026"/>
    <n v="2.2521845869844102"/>
    <s v="Marcia Shepard"/>
  </r>
  <r>
    <x v="28"/>
    <n v="1029"/>
    <n v="18"/>
    <x v="1"/>
    <n v="0"/>
    <n v="0"/>
    <n v="18.679748370252302"/>
    <n v="10"/>
    <n v="0"/>
    <n v="3"/>
    <n v="1"/>
    <n v="0"/>
    <n v="0"/>
    <n v="0"/>
    <n v="2.8548039289813101"/>
    <n v="2"/>
    <n v="45"/>
    <m/>
    <n v="48"/>
    <n v="42"/>
    <m/>
    <n v="67"/>
    <n v="9.9480693951685026"/>
    <n v="18.679748370252302"/>
    <s v="Kieran Moody"/>
  </r>
  <r>
    <x v="29"/>
    <n v="1030"/>
    <n v="18"/>
    <x v="1"/>
    <n v="0"/>
    <n v="2"/>
    <n v="3.6715925471029198"/>
    <n v="20"/>
    <n v="0"/>
    <n v="3"/>
    <n v="1"/>
    <n v="0"/>
    <n v="0"/>
    <n v="0"/>
    <n v="1.51944172581513"/>
    <n v="4"/>
    <n v="41"/>
    <m/>
    <n v="53"/>
    <n v="32"/>
    <m/>
    <n v="27"/>
    <n v="9.9480693951685026"/>
    <n v="3.6715925471029198"/>
    <s v="Brielle Thompson"/>
  </r>
  <r>
    <x v="30"/>
    <n v="1031"/>
    <n v="15"/>
    <x v="1"/>
    <n v="2"/>
    <n v="2"/>
    <n v="5.0553171990232801"/>
    <n v="12"/>
    <n v="1"/>
    <n v="0"/>
    <n v="0"/>
    <n v="1"/>
    <n v="0"/>
    <n v="0"/>
    <n v="1.7271203095223999"/>
    <n v="4"/>
    <n v="78"/>
    <m/>
    <n v="67"/>
    <n v="33"/>
    <m/>
    <n v="94"/>
    <n v="9.9480693951685026"/>
    <n v="5.0553171990232801"/>
    <s v="Hashim Gay"/>
  </r>
  <r>
    <x v="31"/>
    <n v="1032"/>
    <n v="15"/>
    <x v="1"/>
    <n v="0"/>
    <n v="3"/>
    <n v="8.1327305376994001"/>
    <n v="17"/>
    <n v="0"/>
    <n v="4"/>
    <n v="0"/>
    <n v="0"/>
    <n v="0"/>
    <n v="1"/>
    <n v="1.8475354711387899"/>
    <n v="4"/>
    <n v="25"/>
    <m/>
    <n v="23"/>
    <n v="4"/>
    <m/>
    <n v="96"/>
    <n v="9.9480693951685026"/>
    <n v="8.1327305376994001"/>
    <s v="Deborah Roberts"/>
  </r>
  <r>
    <x v="32"/>
    <n v="1033"/>
    <n v="18"/>
    <x v="1"/>
    <n v="0"/>
    <n v="3"/>
    <n v="7.6632893711825103"/>
    <n v="25"/>
    <n v="0"/>
    <n v="1"/>
    <n v="0"/>
    <n v="1"/>
    <n v="0"/>
    <n v="0"/>
    <n v="0.38461697285648699"/>
    <n v="4"/>
    <n v="44"/>
    <m/>
    <n v="90"/>
    <n v="27"/>
    <m/>
    <n v="99"/>
    <n v="9.9480693951685026"/>
    <n v="7.6632893711825103"/>
    <s v="Nomlanga Clarke"/>
  </r>
  <r>
    <x v="33"/>
    <n v="1034"/>
    <n v="16"/>
    <x v="1"/>
    <n v="3"/>
    <n v="3"/>
    <n v="15.893257847957701"/>
    <n v="21"/>
    <n v="0"/>
    <n v="0"/>
    <n v="1"/>
    <n v="1"/>
    <n v="0"/>
    <n v="0"/>
    <n v="0.94940609779728002"/>
    <n v="4"/>
    <n v="86"/>
    <m/>
    <n v="87"/>
    <n v="56"/>
    <m/>
    <n v="64"/>
    <n v="9.9480693951685026"/>
    <n v="15.893257847957701"/>
    <s v="Elaine Downs"/>
  </r>
  <r>
    <x v="34"/>
    <n v="1035"/>
    <n v="16"/>
    <x v="1"/>
    <n v="0"/>
    <n v="3"/>
    <n v="9.1263364110192402"/>
    <n v="27"/>
    <n v="1"/>
    <n v="2"/>
    <n v="1"/>
    <n v="1"/>
    <n v="0"/>
    <n v="0"/>
    <n v="1.14095941842033"/>
    <n v="4"/>
    <n v="97"/>
    <m/>
    <n v="40"/>
    <n v="36"/>
    <m/>
    <n v="52"/>
    <n v="9.9480693951685026"/>
    <n v="9.1263364110192402"/>
    <s v="Christen Ballard"/>
  </r>
  <r>
    <x v="35"/>
    <n v="1036"/>
    <n v="15"/>
    <x v="1"/>
    <n v="3"/>
    <n v="1"/>
    <n v="3.4153652000667298"/>
    <n v="23"/>
    <n v="0"/>
    <n v="1"/>
    <n v="0"/>
    <n v="0"/>
    <n v="0"/>
    <n v="0"/>
    <n v="0.26147226005075203"/>
    <n v="4"/>
    <n v="35"/>
    <m/>
    <n v="26"/>
    <n v="51"/>
    <m/>
    <n v="16"/>
    <n v="9.9480693951685026"/>
    <n v="3.4153652000667298"/>
    <s v="Dacey Baxter"/>
  </r>
  <r>
    <x v="36"/>
    <n v="1037"/>
    <n v="18"/>
    <x v="1"/>
    <n v="0"/>
    <n v="1"/>
    <n v="5.3441979097214798"/>
    <n v="26"/>
    <n v="1"/>
    <n v="1"/>
    <n v="0"/>
    <n v="0"/>
    <n v="0"/>
    <n v="0"/>
    <n v="0.21828485682103099"/>
    <n v="4"/>
    <n v="75"/>
    <m/>
    <n v="51"/>
    <n v="71"/>
    <m/>
    <n v="34"/>
    <n v="9.9480693951685026"/>
    <n v="5.3441979097214798"/>
    <s v="Nasim Sampson"/>
  </r>
  <r>
    <x v="37"/>
    <n v="1038"/>
    <n v="15"/>
    <x v="1"/>
    <n v="2"/>
    <n v="1"/>
    <n v="10.1822677037504"/>
    <n v="21"/>
    <n v="1"/>
    <n v="1"/>
    <n v="0"/>
    <n v="1"/>
    <n v="0"/>
    <n v="0"/>
    <n v="1.0677635510419701"/>
    <n v="4"/>
    <n v="48"/>
    <m/>
    <m/>
    <n v="52"/>
    <m/>
    <n v="76"/>
    <n v="9.9480693951685026"/>
    <n v="10.1822677037504"/>
    <s v="Yoshi Sherman"/>
  </r>
  <r>
    <x v="38"/>
    <n v="1039"/>
    <n v="15"/>
    <x v="0"/>
    <n v="1"/>
    <n v="1"/>
    <n v="2.9490783485226899"/>
    <n v="3"/>
    <n v="1"/>
    <n v="1"/>
    <n v="1"/>
    <n v="1"/>
    <n v="0"/>
    <n v="0"/>
    <n v="3.01890585842796"/>
    <n v="1"/>
    <m/>
    <m/>
    <m/>
    <m/>
    <m/>
    <n v="96"/>
    <n v="9.9480693951685026"/>
    <n v="2.9490783485226899"/>
    <s v="Stacy Sma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8EDE49-3C70-4446-A472-8890EAB69D8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3:P4" firstHeaderRow="0" firstDataRow="1" firstDataCol="0" rowPageCount="1" colPageCount="1"/>
  <pivotFields count="25">
    <pivotField axis="axisPage" showAll="0">
      <items count="40">
        <item x="21"/>
        <item x="16"/>
        <item x="23"/>
        <item x="29"/>
        <item x="18"/>
        <item x="34"/>
        <item x="7"/>
        <item x="35"/>
        <item x="31"/>
        <item x="33"/>
        <item x="25"/>
        <item x="6"/>
        <item x="8"/>
        <item x="15"/>
        <item x="13"/>
        <item x="30"/>
        <item x="14"/>
        <item x="0"/>
        <item x="11"/>
        <item x="2"/>
        <item x="28"/>
        <item x="9"/>
        <item x="3"/>
        <item x="27"/>
        <item x="12"/>
        <item x="36"/>
        <item x="24"/>
        <item x="20"/>
        <item x="32"/>
        <item x="4"/>
        <item x="19"/>
        <item x="26"/>
        <item x="17"/>
        <item x="10"/>
        <item x="38"/>
        <item x="22"/>
        <item x="1"/>
        <item x="37"/>
        <item x="5"/>
        <item t="default"/>
      </items>
    </pivotField>
    <pivotField showAll="0"/>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 showAll="0"/>
    <pivotField showAll="0"/>
    <pivotField showAll="0"/>
    <pivotField showAll="0"/>
  </pivotFields>
  <rowItems count="1">
    <i/>
  </rowItems>
  <colFields count="1">
    <field x="-2"/>
  </colFields>
  <colItems count="2">
    <i>
      <x/>
    </i>
    <i i="1">
      <x v="1"/>
    </i>
  </colItems>
  <pageFields count="1">
    <pageField fld="0" item="3" hier="-1"/>
  </pageFields>
  <dataFields count="2">
    <dataField name="Sum of GradeClass" fld="15" baseField="0" baseItem="0"/>
    <dataField name="Sum of Ag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4CD46-1F08-487B-B738-9526C29E36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4" firstHeaderRow="0" firstDataRow="1" firstDataCol="0" rowPageCount="1" colPageCount="1"/>
  <pivotFields count="25">
    <pivotField axis="axisPage" showAll="0">
      <items count="40">
        <item x="21"/>
        <item x="16"/>
        <item x="23"/>
        <item x="29"/>
        <item x="18"/>
        <item x="34"/>
        <item x="7"/>
        <item x="35"/>
        <item x="31"/>
        <item x="33"/>
        <item x="25"/>
        <item x="6"/>
        <item x="8"/>
        <item x="15"/>
        <item x="13"/>
        <item x="30"/>
        <item x="14"/>
        <item x="0"/>
        <item x="11"/>
        <item x="2"/>
        <item x="28"/>
        <item x="9"/>
        <item x="3"/>
        <item x="27"/>
        <item x="12"/>
        <item x="36"/>
        <item x="24"/>
        <item x="20"/>
        <item x="32"/>
        <item x="4"/>
        <item x="19"/>
        <item x="26"/>
        <item x="17"/>
        <item x="10"/>
        <item x="38"/>
        <item x="22"/>
        <item x="1"/>
        <item x="3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dataField="1" showAll="0"/>
    <pivotField dataField="1" showAll="0"/>
    <pivotField showAll="0"/>
  </pivotFields>
  <rowItems count="1">
    <i/>
  </rowItems>
  <colFields count="1">
    <field x="-2"/>
  </colFields>
  <colItems count="2">
    <i>
      <x/>
    </i>
    <i i="1">
      <x v="1"/>
    </i>
  </colItems>
  <pageFields count="1">
    <pageField fld="0" item="3" hier="-1"/>
  </pageFields>
  <dataFields count="2">
    <dataField name="Sum of Average of study time weekly" fld="22" baseField="0" baseItem="0"/>
    <dataField name="Sum of StudyTimeWeekly2" fld="23"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79773-E382-4651-94F9-8F7B5D2D16A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4" firstHeaderRow="0" firstDataRow="1" firstDataCol="0" rowPageCount="1" colPageCount="1"/>
  <pivotFields count="25">
    <pivotField axis="axisPage" showAll="0">
      <items count="40">
        <item x="21"/>
        <item x="16"/>
        <item x="23"/>
        <item x="29"/>
        <item x="18"/>
        <item x="34"/>
        <item x="7"/>
        <item x="35"/>
        <item x="31"/>
        <item x="33"/>
        <item x="25"/>
        <item x="6"/>
        <item x="8"/>
        <item x="15"/>
        <item x="13"/>
        <item x="30"/>
        <item x="14"/>
        <item x="0"/>
        <item x="11"/>
        <item x="2"/>
        <item x="28"/>
        <item x="9"/>
        <item x="3"/>
        <item x="27"/>
        <item x="12"/>
        <item x="36"/>
        <item x="24"/>
        <item x="20"/>
        <item x="32"/>
        <item x="4"/>
        <item x="19"/>
        <item x="26"/>
        <item x="17"/>
        <item x="10"/>
        <item x="38"/>
        <item x="22"/>
        <item x="1"/>
        <item x="3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numFmtId="1" showAll="0"/>
    <pivotField showAll="0"/>
    <pivotField showAll="0"/>
    <pivotField showAll="0"/>
  </pivotFields>
  <rowItems count="1">
    <i/>
  </rowItems>
  <colFields count="1">
    <field x="-2"/>
  </colFields>
  <colItems count="6">
    <i>
      <x/>
    </i>
    <i i="1">
      <x v="1"/>
    </i>
    <i i="2">
      <x v="2"/>
    </i>
    <i i="3">
      <x v="3"/>
    </i>
    <i i="4">
      <x v="4"/>
    </i>
    <i i="5">
      <x v="5"/>
    </i>
  </colItems>
  <pageFields count="1">
    <pageField fld="0" item="3" hier="-1"/>
  </pageFields>
  <dataFields count="6">
    <dataField name="Sum of Bio" fld="16" baseField="0" baseItem="0"/>
    <dataField name="Sum of Chem" fld="17" baseField="0" baseItem="0"/>
    <dataField name="Sum of Philo" fld="19" baseField="0" baseItem="0"/>
    <dataField name="Sum of Phy" fld="20" baseField="0" baseItem="0"/>
    <dataField name="Sum of Math" fld="18" baseField="0" baseItem="0"/>
    <dataField name="Sum of Sociol" fld="21"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6A18616B-8386-4BD8-AC58-D01EFC81BC84}" sourceName="Student name">
  <pivotTables>
    <pivotTable tabId="28" name="PivotTable8"/>
    <pivotTable tabId="28" name="PivotTable6"/>
    <pivotTable tabId="28" name="PivotTable7"/>
  </pivotTables>
  <data>
    <tabular pivotCacheId="1558585858">
      <items count="39">
        <i x="21"/>
        <i x="16"/>
        <i x="23"/>
        <i x="29" s="1"/>
        <i x="18"/>
        <i x="34"/>
        <i x="7"/>
        <i x="35"/>
        <i x="31"/>
        <i x="33"/>
        <i x="25"/>
        <i x="6"/>
        <i x="8"/>
        <i x="15"/>
        <i x="13"/>
        <i x="30"/>
        <i x="14"/>
        <i x="0"/>
        <i x="11"/>
        <i x="2"/>
        <i x="28"/>
        <i x="9"/>
        <i x="3"/>
        <i x="27"/>
        <i x="12"/>
        <i x="36"/>
        <i x="24"/>
        <i x="20"/>
        <i x="32"/>
        <i x="4"/>
        <i x="19"/>
        <i x="26"/>
        <i x="17"/>
        <i x="10"/>
        <i x="38"/>
        <i x="22"/>
        <i x="1"/>
        <i x="37"/>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851F4DED-E05C-4E66-BB23-A6DCF0221034}" cache="Slicer_Student_name" caption="Studen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DF76D7-7709-430F-8DB2-DCC353C94C2E}" name="Table7" displayName="Table7" ref="A5:B12" totalsRowShown="0">
  <autoFilter ref="A5:B12" xr:uid="{26DF76D7-7709-430F-8DB2-DCC353C94C2E}"/>
  <tableColumns count="2">
    <tableColumn id="1" xr3:uid="{013213B8-5484-40CE-9EE4-C3F9060565E0}" name="Subjects"/>
    <tableColumn id="2" xr3:uid="{85EC0011-62CF-4861-9F9C-BC449432F098}" nam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11C311-9826-4304-9ECD-35E8C6F54517}" name="Table8" displayName="Table8" ref="A14:B15" totalsRowShown="0" headerRowDxfId="11" dataDxfId="10">
  <tableColumns count="2">
    <tableColumn id="1" xr3:uid="{4E681850-7A58-4DC4-90B3-E5273AD251A0}" name="Absense" dataDxfId="9">
      <calculatedColumnFormula>VLOOKUP(B2,'Additional Details'!A1:P40,8,0)</calculatedColumnFormula>
    </tableColumn>
    <tableColumn id="2" xr3:uid="{F6AD30AA-B758-4EF1-BB74-B381A14CFD3B}" name="Avg Absence" dataDxfId="8">
      <calculatedColumnFormula>ROUND(AVERAGE('Additional Details'!H:H),2)</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F451D63-84DA-483A-A554-3077979FA7D3}" name="Table9" displayName="Table9" ref="A18:B19" totalsRowShown="0" headerRowDxfId="7" dataDxfId="6">
  <tableColumns count="2">
    <tableColumn id="1" xr3:uid="{A48DCDB5-377E-4DA2-B268-D7189EE7C35F}" name="Study Time Weekly " dataDxfId="5">
      <calculatedColumnFormula>VLOOKUP(B2,'Additional Details'!W1:Y40,2,0)</calculatedColumnFormula>
    </tableColumn>
    <tableColumn id="2" xr3:uid="{1DBA7F71-68E4-447D-8F28-0B34FCB00924}" name="Avg Study Time Weekly" dataDxfId="4">
      <calculatedColumnFormula>ROUND(AVERAGE('Additional Details'!X:X),2)</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EDEA6F-7806-438D-99A9-8EEAB10AD6A9}" name="Table10" displayName="Table10" ref="A22:B28" totalsRowShown="0" headerRowDxfId="3" dataDxfId="2">
  <tableColumns count="2">
    <tableColumn id="1" xr3:uid="{6D0DE020-C69C-49D1-9B19-5086C9C465CC}" name="Subjects" dataDxfId="1"/>
    <tableColumn id="2" xr3:uid="{504513C1-A513-4023-9CCA-0C16A4B4C766}" name="Strength/weaknes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964BC-DB21-45D0-B0D6-D3202CDB2BA8}">
  <sheetPr codeName="Sheet1"/>
  <dimension ref="A1:F39"/>
  <sheetViews>
    <sheetView zoomScale="96" workbookViewId="0">
      <selection activeCell="M4" sqref="M4"/>
    </sheetView>
  </sheetViews>
  <sheetFormatPr defaultRowHeight="14.4" x14ac:dyDescent="0.3"/>
  <cols>
    <col min="2" max="2" width="17" customWidth="1"/>
  </cols>
  <sheetData>
    <row r="1" spans="1:6" x14ac:dyDescent="0.3">
      <c r="A1" t="s">
        <v>0</v>
      </c>
      <c r="B1" s="1" t="s">
        <v>1</v>
      </c>
      <c r="C1" s="1" t="s">
        <v>2</v>
      </c>
      <c r="D1" s="1" t="s">
        <v>3</v>
      </c>
      <c r="E1" s="1" t="s">
        <v>4</v>
      </c>
      <c r="F1" s="2" t="s">
        <v>5</v>
      </c>
    </row>
    <row r="2" spans="1:6" x14ac:dyDescent="0.3">
      <c r="A2">
        <v>1001</v>
      </c>
      <c r="B2" t="s">
        <v>6</v>
      </c>
      <c r="C2" t="s">
        <v>7</v>
      </c>
      <c r="D2" t="s">
        <v>8</v>
      </c>
      <c r="E2" s="3">
        <v>31</v>
      </c>
      <c r="F2">
        <f>IF(E2&gt;=60,1,0)</f>
        <v>0</v>
      </c>
    </row>
    <row r="3" spans="1:6" x14ac:dyDescent="0.3">
      <c r="A3">
        <v>1002</v>
      </c>
      <c r="B3" t="s">
        <v>9</v>
      </c>
      <c r="C3" t="s">
        <v>7</v>
      </c>
      <c r="D3" t="s">
        <v>8</v>
      </c>
      <c r="E3" s="3">
        <v>43</v>
      </c>
      <c r="F3">
        <f t="shared" ref="F3:F39" si="0">IF(E3&gt;=60,1,0)</f>
        <v>0</v>
      </c>
    </row>
    <row r="4" spans="1:6" x14ac:dyDescent="0.3">
      <c r="A4">
        <v>1003</v>
      </c>
      <c r="B4" t="s">
        <v>10</v>
      </c>
      <c r="C4" t="s">
        <v>7</v>
      </c>
      <c r="D4" t="s">
        <v>8</v>
      </c>
      <c r="E4" s="3">
        <v>81</v>
      </c>
      <c r="F4">
        <f t="shared" si="0"/>
        <v>1</v>
      </c>
    </row>
    <row r="5" spans="1:6" x14ac:dyDescent="0.3">
      <c r="A5">
        <v>1004</v>
      </c>
      <c r="B5" t="s">
        <v>11</v>
      </c>
      <c r="C5" t="s">
        <v>7</v>
      </c>
      <c r="D5" t="s">
        <v>8</v>
      </c>
      <c r="E5" s="3">
        <v>11</v>
      </c>
      <c r="F5">
        <f t="shared" si="0"/>
        <v>0</v>
      </c>
    </row>
    <row r="6" spans="1:6" x14ac:dyDescent="0.3">
      <c r="A6">
        <v>1005</v>
      </c>
      <c r="B6" t="s">
        <v>12</v>
      </c>
      <c r="C6" t="s">
        <v>7</v>
      </c>
      <c r="D6" t="s">
        <v>8</v>
      </c>
      <c r="E6" s="3">
        <v>18</v>
      </c>
      <c r="F6">
        <f t="shared" si="0"/>
        <v>0</v>
      </c>
    </row>
    <row r="7" spans="1:6" x14ac:dyDescent="0.3">
      <c r="A7">
        <v>1006</v>
      </c>
      <c r="B7" t="s">
        <v>13</v>
      </c>
      <c r="C7" t="s">
        <v>7</v>
      </c>
      <c r="D7" t="s">
        <v>8</v>
      </c>
      <c r="E7" s="3">
        <v>55</v>
      </c>
      <c r="F7">
        <f t="shared" si="0"/>
        <v>0</v>
      </c>
    </row>
    <row r="8" spans="1:6" x14ac:dyDescent="0.3">
      <c r="A8">
        <v>1007</v>
      </c>
      <c r="B8" t="s">
        <v>14</v>
      </c>
      <c r="C8" t="s">
        <v>7</v>
      </c>
      <c r="D8" t="s">
        <v>8</v>
      </c>
      <c r="E8" s="3">
        <v>38</v>
      </c>
      <c r="F8">
        <f t="shared" si="0"/>
        <v>0</v>
      </c>
    </row>
    <row r="9" spans="1:6" x14ac:dyDescent="0.3">
      <c r="A9">
        <v>1008</v>
      </c>
      <c r="B9" t="s">
        <v>15</v>
      </c>
      <c r="C9" t="s">
        <v>7</v>
      </c>
      <c r="D9" t="s">
        <v>8</v>
      </c>
      <c r="E9" s="3">
        <v>16</v>
      </c>
      <c r="F9">
        <f t="shared" si="0"/>
        <v>0</v>
      </c>
    </row>
    <row r="10" spans="1:6" x14ac:dyDescent="0.3">
      <c r="A10">
        <v>1009</v>
      </c>
      <c r="B10" t="s">
        <v>16</v>
      </c>
      <c r="C10" t="s">
        <v>7</v>
      </c>
      <c r="D10" t="s">
        <v>8</v>
      </c>
      <c r="E10" s="3">
        <v>73</v>
      </c>
      <c r="F10">
        <f t="shared" si="0"/>
        <v>1</v>
      </c>
    </row>
    <row r="11" spans="1:6" x14ac:dyDescent="0.3">
      <c r="A11">
        <v>1010</v>
      </c>
      <c r="B11" t="s">
        <v>17</v>
      </c>
      <c r="C11" t="s">
        <v>7</v>
      </c>
      <c r="D11" t="s">
        <v>8</v>
      </c>
      <c r="E11" s="3">
        <v>16</v>
      </c>
      <c r="F11">
        <f t="shared" si="0"/>
        <v>0</v>
      </c>
    </row>
    <row r="12" spans="1:6" x14ac:dyDescent="0.3">
      <c r="A12">
        <v>1011</v>
      </c>
      <c r="B12" t="s">
        <v>18</v>
      </c>
      <c r="C12" t="s">
        <v>7</v>
      </c>
      <c r="D12" t="s">
        <v>8</v>
      </c>
      <c r="E12" s="3">
        <v>23</v>
      </c>
      <c r="F12">
        <f t="shared" si="0"/>
        <v>0</v>
      </c>
    </row>
    <row r="13" spans="1:6" x14ac:dyDescent="0.3">
      <c r="A13">
        <v>1012</v>
      </c>
      <c r="B13" t="s">
        <v>19</v>
      </c>
      <c r="C13" t="s">
        <v>7</v>
      </c>
      <c r="D13" t="s">
        <v>8</v>
      </c>
      <c r="E13" s="3">
        <v>55</v>
      </c>
      <c r="F13">
        <f t="shared" si="0"/>
        <v>0</v>
      </c>
    </row>
    <row r="14" spans="1:6" x14ac:dyDescent="0.3">
      <c r="A14">
        <v>1013</v>
      </c>
      <c r="B14" t="s">
        <v>20</v>
      </c>
      <c r="C14" t="s">
        <v>7</v>
      </c>
      <c r="D14" t="s">
        <v>8</v>
      </c>
      <c r="E14" s="3">
        <v>71</v>
      </c>
      <c r="F14">
        <f t="shared" si="0"/>
        <v>1</v>
      </c>
    </row>
    <row r="15" spans="1:6" x14ac:dyDescent="0.3">
      <c r="A15">
        <v>1014</v>
      </c>
      <c r="B15" t="s">
        <v>21</v>
      </c>
      <c r="C15" s="4" t="s">
        <v>7</v>
      </c>
      <c r="D15" t="s">
        <v>8</v>
      </c>
      <c r="E15" s="3">
        <v>12</v>
      </c>
      <c r="F15">
        <f t="shared" si="0"/>
        <v>0</v>
      </c>
    </row>
    <row r="16" spans="1:6" x14ac:dyDescent="0.3">
      <c r="A16">
        <v>1015</v>
      </c>
      <c r="B16" t="s">
        <v>22</v>
      </c>
      <c r="C16" t="s">
        <v>7</v>
      </c>
      <c r="D16" t="s">
        <v>8</v>
      </c>
      <c r="E16" s="3">
        <v>77</v>
      </c>
      <c r="F16">
        <f t="shared" si="0"/>
        <v>1</v>
      </c>
    </row>
    <row r="17" spans="1:6" x14ac:dyDescent="0.3">
      <c r="A17">
        <v>1016</v>
      </c>
      <c r="B17" t="s">
        <v>23</v>
      </c>
      <c r="C17" t="s">
        <v>7</v>
      </c>
      <c r="D17" t="s">
        <v>8</v>
      </c>
      <c r="E17" s="3">
        <v>19</v>
      </c>
      <c r="F17">
        <f t="shared" si="0"/>
        <v>0</v>
      </c>
    </row>
    <row r="18" spans="1:6" x14ac:dyDescent="0.3">
      <c r="A18">
        <v>1017</v>
      </c>
      <c r="B18" t="s">
        <v>24</v>
      </c>
      <c r="C18" t="s">
        <v>7</v>
      </c>
      <c r="D18" t="s">
        <v>8</v>
      </c>
      <c r="E18" s="3">
        <v>57</v>
      </c>
      <c r="F18">
        <f t="shared" si="0"/>
        <v>0</v>
      </c>
    </row>
    <row r="19" spans="1:6" x14ac:dyDescent="0.3">
      <c r="A19">
        <v>1018</v>
      </c>
      <c r="B19" t="s">
        <v>25</v>
      </c>
      <c r="C19" t="s">
        <v>7</v>
      </c>
      <c r="D19" t="s">
        <v>8</v>
      </c>
      <c r="E19" s="3">
        <v>78</v>
      </c>
      <c r="F19">
        <f t="shared" si="0"/>
        <v>1</v>
      </c>
    </row>
    <row r="20" spans="1:6" x14ac:dyDescent="0.3">
      <c r="A20">
        <v>1019</v>
      </c>
      <c r="B20" t="s">
        <v>26</v>
      </c>
      <c r="C20" t="s">
        <v>7</v>
      </c>
      <c r="D20" t="s">
        <v>8</v>
      </c>
      <c r="E20" s="3">
        <v>92</v>
      </c>
      <c r="F20">
        <f t="shared" si="0"/>
        <v>1</v>
      </c>
    </row>
    <row r="21" spans="1:6" x14ac:dyDescent="0.3">
      <c r="A21">
        <v>1020</v>
      </c>
      <c r="B21" t="s">
        <v>27</v>
      </c>
      <c r="C21" t="s">
        <v>7</v>
      </c>
      <c r="D21" t="s">
        <v>8</v>
      </c>
      <c r="E21" s="3">
        <v>23</v>
      </c>
      <c r="F21">
        <f t="shared" si="0"/>
        <v>0</v>
      </c>
    </row>
    <row r="22" spans="1:6" x14ac:dyDescent="0.3">
      <c r="A22">
        <v>1021</v>
      </c>
      <c r="B22" t="s">
        <v>28</v>
      </c>
      <c r="C22" t="s">
        <v>7</v>
      </c>
      <c r="D22" t="s">
        <v>8</v>
      </c>
      <c r="E22" s="3">
        <v>62</v>
      </c>
      <c r="F22">
        <f t="shared" si="0"/>
        <v>1</v>
      </c>
    </row>
    <row r="23" spans="1:6" x14ac:dyDescent="0.3">
      <c r="A23">
        <v>1022</v>
      </c>
      <c r="B23" t="s">
        <v>29</v>
      </c>
      <c r="C23" t="s">
        <v>7</v>
      </c>
      <c r="D23" t="s">
        <v>8</v>
      </c>
      <c r="E23" s="3">
        <v>1</v>
      </c>
      <c r="F23">
        <f t="shared" si="0"/>
        <v>0</v>
      </c>
    </row>
    <row r="24" spans="1:6" x14ac:dyDescent="0.3">
      <c r="A24">
        <v>1023</v>
      </c>
      <c r="B24" t="s">
        <v>30</v>
      </c>
      <c r="C24" t="s">
        <v>7</v>
      </c>
      <c r="D24" t="s">
        <v>8</v>
      </c>
      <c r="E24" s="3">
        <v>100</v>
      </c>
      <c r="F24">
        <f t="shared" si="0"/>
        <v>1</v>
      </c>
    </row>
    <row r="25" spans="1:6" x14ac:dyDescent="0.3">
      <c r="A25">
        <v>1024</v>
      </c>
      <c r="B25" t="s">
        <v>31</v>
      </c>
      <c r="C25" t="s">
        <v>7</v>
      </c>
      <c r="D25" t="s">
        <v>8</v>
      </c>
      <c r="E25" s="3">
        <v>49</v>
      </c>
      <c r="F25">
        <f t="shared" si="0"/>
        <v>0</v>
      </c>
    </row>
    <row r="26" spans="1:6" x14ac:dyDescent="0.3">
      <c r="A26">
        <v>1025</v>
      </c>
      <c r="B26" t="s">
        <v>32</v>
      </c>
      <c r="C26" t="s">
        <v>7</v>
      </c>
      <c r="D26" t="s">
        <v>8</v>
      </c>
      <c r="E26" s="3">
        <v>41</v>
      </c>
      <c r="F26">
        <f t="shared" si="0"/>
        <v>0</v>
      </c>
    </row>
    <row r="27" spans="1:6" x14ac:dyDescent="0.3">
      <c r="A27">
        <v>1026</v>
      </c>
      <c r="B27" t="s">
        <v>33</v>
      </c>
      <c r="C27" t="s">
        <v>7</v>
      </c>
      <c r="D27" t="s">
        <v>8</v>
      </c>
      <c r="E27" s="3">
        <v>47</v>
      </c>
      <c r="F27">
        <f t="shared" si="0"/>
        <v>0</v>
      </c>
    </row>
    <row r="28" spans="1:6" x14ac:dyDescent="0.3">
      <c r="A28">
        <v>1027</v>
      </c>
      <c r="B28" t="s">
        <v>34</v>
      </c>
      <c r="C28" t="s">
        <v>7</v>
      </c>
      <c r="D28" t="s">
        <v>8</v>
      </c>
      <c r="E28" s="3">
        <v>24</v>
      </c>
      <c r="F28">
        <f t="shared" si="0"/>
        <v>0</v>
      </c>
    </row>
    <row r="29" spans="1:6" x14ac:dyDescent="0.3">
      <c r="A29">
        <v>1028</v>
      </c>
      <c r="B29" t="s">
        <v>35</v>
      </c>
      <c r="C29" t="s">
        <v>7</v>
      </c>
      <c r="D29" t="s">
        <v>8</v>
      </c>
      <c r="E29" s="3">
        <v>33</v>
      </c>
      <c r="F29">
        <f t="shared" si="0"/>
        <v>0</v>
      </c>
    </row>
    <row r="30" spans="1:6" x14ac:dyDescent="0.3">
      <c r="A30">
        <v>1029</v>
      </c>
      <c r="B30" t="s">
        <v>36</v>
      </c>
      <c r="C30" t="s">
        <v>7</v>
      </c>
      <c r="D30" t="s">
        <v>8</v>
      </c>
      <c r="E30" s="3">
        <v>45</v>
      </c>
      <c r="F30">
        <f t="shared" si="0"/>
        <v>0</v>
      </c>
    </row>
    <row r="31" spans="1:6" x14ac:dyDescent="0.3">
      <c r="A31">
        <v>1030</v>
      </c>
      <c r="B31" t="s">
        <v>37</v>
      </c>
      <c r="C31" t="s">
        <v>7</v>
      </c>
      <c r="D31" t="s">
        <v>8</v>
      </c>
      <c r="E31" s="3">
        <v>41</v>
      </c>
      <c r="F31">
        <f t="shared" si="0"/>
        <v>0</v>
      </c>
    </row>
    <row r="32" spans="1:6" x14ac:dyDescent="0.3">
      <c r="A32">
        <v>1031</v>
      </c>
      <c r="B32" t="s">
        <v>38</v>
      </c>
      <c r="C32" t="s">
        <v>7</v>
      </c>
      <c r="D32" t="s">
        <v>8</v>
      </c>
      <c r="E32" s="3">
        <v>78</v>
      </c>
      <c r="F32">
        <f t="shared" si="0"/>
        <v>1</v>
      </c>
    </row>
    <row r="33" spans="1:6" x14ac:dyDescent="0.3">
      <c r="A33">
        <v>1032</v>
      </c>
      <c r="B33" t="s">
        <v>39</v>
      </c>
      <c r="C33" t="s">
        <v>7</v>
      </c>
      <c r="D33" t="s">
        <v>8</v>
      </c>
      <c r="E33" s="3">
        <v>25</v>
      </c>
      <c r="F33">
        <f t="shared" si="0"/>
        <v>0</v>
      </c>
    </row>
    <row r="34" spans="1:6" x14ac:dyDescent="0.3">
      <c r="A34">
        <v>1033</v>
      </c>
      <c r="B34" t="s">
        <v>40</v>
      </c>
      <c r="C34" t="s">
        <v>7</v>
      </c>
      <c r="D34" t="s">
        <v>8</v>
      </c>
      <c r="E34" s="3">
        <v>44</v>
      </c>
      <c r="F34">
        <f t="shared" si="0"/>
        <v>0</v>
      </c>
    </row>
    <row r="35" spans="1:6" x14ac:dyDescent="0.3">
      <c r="A35">
        <v>1034</v>
      </c>
      <c r="B35" t="s">
        <v>41</v>
      </c>
      <c r="C35" t="s">
        <v>7</v>
      </c>
      <c r="D35" t="s">
        <v>8</v>
      </c>
      <c r="E35" s="3">
        <v>86</v>
      </c>
      <c r="F35">
        <f t="shared" si="0"/>
        <v>1</v>
      </c>
    </row>
    <row r="36" spans="1:6" x14ac:dyDescent="0.3">
      <c r="A36">
        <v>1035</v>
      </c>
      <c r="B36" t="s">
        <v>42</v>
      </c>
      <c r="C36" t="s">
        <v>7</v>
      </c>
      <c r="D36" t="s">
        <v>8</v>
      </c>
      <c r="E36" s="3">
        <v>97</v>
      </c>
      <c r="F36">
        <f t="shared" si="0"/>
        <v>1</v>
      </c>
    </row>
    <row r="37" spans="1:6" x14ac:dyDescent="0.3">
      <c r="A37">
        <v>1036</v>
      </c>
      <c r="B37" t="s">
        <v>43</v>
      </c>
      <c r="C37" t="s">
        <v>7</v>
      </c>
      <c r="D37" t="s">
        <v>8</v>
      </c>
      <c r="E37" s="3">
        <v>35</v>
      </c>
      <c r="F37">
        <f t="shared" si="0"/>
        <v>0</v>
      </c>
    </row>
    <row r="38" spans="1:6" x14ac:dyDescent="0.3">
      <c r="A38">
        <v>1037</v>
      </c>
      <c r="B38" t="s">
        <v>44</v>
      </c>
      <c r="C38" t="s">
        <v>7</v>
      </c>
      <c r="D38" t="s">
        <v>8</v>
      </c>
      <c r="E38" s="3">
        <v>75</v>
      </c>
      <c r="F38">
        <f t="shared" si="0"/>
        <v>1</v>
      </c>
    </row>
    <row r="39" spans="1:6" x14ac:dyDescent="0.3">
      <c r="A39">
        <v>1038</v>
      </c>
      <c r="B39" t="s">
        <v>45</v>
      </c>
      <c r="C39" t="s">
        <v>7</v>
      </c>
      <c r="D39" t="s">
        <v>8</v>
      </c>
      <c r="E39" s="3">
        <v>48</v>
      </c>
      <c r="F39">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5C5E-7E4E-4202-843B-3372A88CC9B4}">
  <sheetPr codeName="Sheet2"/>
  <dimension ref="A1:F28"/>
  <sheetViews>
    <sheetView topLeftCell="A2" workbookViewId="0">
      <selection activeCell="M4" sqref="M4"/>
    </sheetView>
  </sheetViews>
  <sheetFormatPr defaultRowHeight="14.4" x14ac:dyDescent="0.3"/>
  <cols>
    <col min="2" max="2" width="16" customWidth="1"/>
    <col min="4" max="4" width="13.44140625" customWidth="1"/>
  </cols>
  <sheetData>
    <row r="1" spans="1:6" x14ac:dyDescent="0.3">
      <c r="A1" t="s">
        <v>0</v>
      </c>
      <c r="B1" s="1" t="s">
        <v>1</v>
      </c>
      <c r="C1" s="1" t="s">
        <v>2</v>
      </c>
      <c r="D1" s="1" t="s">
        <v>3</v>
      </c>
      <c r="E1" s="1" t="s">
        <v>4</v>
      </c>
      <c r="F1" s="2" t="s">
        <v>5</v>
      </c>
    </row>
    <row r="2" spans="1:6" x14ac:dyDescent="0.3">
      <c r="A2">
        <v>1001</v>
      </c>
      <c r="B2" t="s">
        <v>6</v>
      </c>
      <c r="C2" t="s">
        <v>46</v>
      </c>
      <c r="D2" t="s">
        <v>47</v>
      </c>
      <c r="E2" s="3">
        <v>52</v>
      </c>
      <c r="F2">
        <f>IF(E2&gt;=60,1,0)</f>
        <v>0</v>
      </c>
    </row>
    <row r="3" spans="1:6" x14ac:dyDescent="0.3">
      <c r="A3">
        <v>1002</v>
      </c>
      <c r="B3" t="s">
        <v>9</v>
      </c>
      <c r="C3" t="s">
        <v>46</v>
      </c>
      <c r="D3" t="s">
        <v>47</v>
      </c>
      <c r="E3" s="3">
        <v>20</v>
      </c>
      <c r="F3">
        <f t="shared" ref="F3:F28" si="0">IF(E3&gt;=60,1,0)</f>
        <v>0</v>
      </c>
    </row>
    <row r="4" spans="1:6" x14ac:dyDescent="0.3">
      <c r="A4">
        <v>1003</v>
      </c>
      <c r="B4" t="s">
        <v>10</v>
      </c>
      <c r="C4" t="s">
        <v>46</v>
      </c>
      <c r="D4" t="s">
        <v>47</v>
      </c>
      <c r="E4" s="3">
        <v>32</v>
      </c>
      <c r="F4">
        <f t="shared" si="0"/>
        <v>0</v>
      </c>
    </row>
    <row r="5" spans="1:6" x14ac:dyDescent="0.3">
      <c r="A5">
        <v>1004</v>
      </c>
      <c r="B5" t="s">
        <v>11</v>
      </c>
      <c r="C5" t="s">
        <v>46</v>
      </c>
      <c r="D5" t="s">
        <v>47</v>
      </c>
      <c r="E5" s="3">
        <v>19</v>
      </c>
      <c r="F5">
        <f t="shared" si="0"/>
        <v>0</v>
      </c>
    </row>
    <row r="6" spans="1:6" x14ac:dyDescent="0.3">
      <c r="A6">
        <v>1005</v>
      </c>
      <c r="B6" t="s">
        <v>12</v>
      </c>
      <c r="C6" t="s">
        <v>46</v>
      </c>
      <c r="D6" t="s">
        <v>47</v>
      </c>
      <c r="E6" s="3">
        <v>61</v>
      </c>
      <c r="F6">
        <f t="shared" si="0"/>
        <v>1</v>
      </c>
    </row>
    <row r="7" spans="1:6" x14ac:dyDescent="0.3">
      <c r="A7">
        <v>1006</v>
      </c>
      <c r="B7" t="s">
        <v>13</v>
      </c>
      <c r="C7" t="s">
        <v>46</v>
      </c>
      <c r="D7" t="s">
        <v>47</v>
      </c>
      <c r="E7" s="3">
        <v>34</v>
      </c>
      <c r="F7">
        <f t="shared" si="0"/>
        <v>0</v>
      </c>
    </row>
    <row r="8" spans="1:6" x14ac:dyDescent="0.3">
      <c r="A8">
        <v>1007</v>
      </c>
      <c r="B8" t="s">
        <v>14</v>
      </c>
      <c r="C8" t="s">
        <v>46</v>
      </c>
      <c r="D8" t="s">
        <v>47</v>
      </c>
      <c r="E8" s="3">
        <v>9</v>
      </c>
      <c r="F8">
        <f t="shared" si="0"/>
        <v>0</v>
      </c>
    </row>
    <row r="9" spans="1:6" x14ac:dyDescent="0.3">
      <c r="A9">
        <v>1008</v>
      </c>
      <c r="B9" t="s">
        <v>15</v>
      </c>
      <c r="C9" t="s">
        <v>46</v>
      </c>
      <c r="D9" t="s">
        <v>47</v>
      </c>
      <c r="E9" s="3">
        <v>22</v>
      </c>
      <c r="F9">
        <f t="shared" si="0"/>
        <v>0</v>
      </c>
    </row>
    <row r="10" spans="1:6" x14ac:dyDescent="0.3">
      <c r="A10">
        <v>1009</v>
      </c>
      <c r="B10" t="s">
        <v>16</v>
      </c>
      <c r="C10" t="s">
        <v>46</v>
      </c>
      <c r="D10" t="s">
        <v>47</v>
      </c>
      <c r="E10" s="3">
        <v>46</v>
      </c>
      <c r="F10">
        <f t="shared" si="0"/>
        <v>0</v>
      </c>
    </row>
    <row r="11" spans="1:6" x14ac:dyDescent="0.3">
      <c r="A11">
        <v>1010</v>
      </c>
      <c r="B11" t="s">
        <v>17</v>
      </c>
      <c r="C11" t="s">
        <v>46</v>
      </c>
      <c r="D11" t="s">
        <v>47</v>
      </c>
      <c r="E11" s="3">
        <v>100</v>
      </c>
      <c r="F11">
        <f t="shared" si="0"/>
        <v>1</v>
      </c>
    </row>
    <row r="12" spans="1:6" x14ac:dyDescent="0.3">
      <c r="A12">
        <v>1011</v>
      </c>
      <c r="B12" t="s">
        <v>18</v>
      </c>
      <c r="C12" t="s">
        <v>46</v>
      </c>
      <c r="D12" t="s">
        <v>47</v>
      </c>
      <c r="E12" s="3">
        <v>92</v>
      </c>
      <c r="F12">
        <f t="shared" si="0"/>
        <v>1</v>
      </c>
    </row>
    <row r="13" spans="1:6" x14ac:dyDescent="0.3">
      <c r="A13">
        <v>1012</v>
      </c>
      <c r="B13" t="s">
        <v>19</v>
      </c>
      <c r="C13" t="s">
        <v>46</v>
      </c>
      <c r="D13" t="s">
        <v>47</v>
      </c>
      <c r="E13" s="3">
        <v>1</v>
      </c>
      <c r="F13">
        <f t="shared" si="0"/>
        <v>0</v>
      </c>
    </row>
    <row r="14" spans="1:6" x14ac:dyDescent="0.3">
      <c r="A14">
        <v>1013</v>
      </c>
      <c r="B14" t="s">
        <v>20</v>
      </c>
      <c r="C14" t="s">
        <v>46</v>
      </c>
      <c r="D14" t="s">
        <v>47</v>
      </c>
      <c r="E14" s="3">
        <v>84</v>
      </c>
      <c r="F14">
        <f t="shared" si="0"/>
        <v>1</v>
      </c>
    </row>
    <row r="15" spans="1:6" x14ac:dyDescent="0.3">
      <c r="A15">
        <v>1014</v>
      </c>
      <c r="B15" t="s">
        <v>21</v>
      </c>
      <c r="C15" t="s">
        <v>46</v>
      </c>
      <c r="D15" t="s">
        <v>47</v>
      </c>
      <c r="E15" s="3">
        <v>63</v>
      </c>
      <c r="F15">
        <f t="shared" si="0"/>
        <v>1</v>
      </c>
    </row>
    <row r="16" spans="1:6" x14ac:dyDescent="0.3">
      <c r="A16">
        <v>1015</v>
      </c>
      <c r="B16" t="s">
        <v>22</v>
      </c>
      <c r="C16" t="s">
        <v>46</v>
      </c>
      <c r="D16" t="s">
        <v>47</v>
      </c>
      <c r="E16" s="3">
        <v>59</v>
      </c>
      <c r="F16">
        <f t="shared" si="0"/>
        <v>0</v>
      </c>
    </row>
    <row r="17" spans="1:6" x14ac:dyDescent="0.3">
      <c r="A17">
        <v>1016</v>
      </c>
      <c r="B17" t="s">
        <v>23</v>
      </c>
      <c r="C17" t="s">
        <v>46</v>
      </c>
      <c r="D17" t="s">
        <v>47</v>
      </c>
      <c r="E17" s="3">
        <v>61</v>
      </c>
      <c r="F17">
        <f t="shared" si="0"/>
        <v>1</v>
      </c>
    </row>
    <row r="18" spans="1:6" x14ac:dyDescent="0.3">
      <c r="A18">
        <v>1017</v>
      </c>
      <c r="B18" t="s">
        <v>24</v>
      </c>
      <c r="C18" t="s">
        <v>46</v>
      </c>
      <c r="D18" t="s">
        <v>47</v>
      </c>
      <c r="E18" s="3">
        <v>47</v>
      </c>
      <c r="F18">
        <f t="shared" si="0"/>
        <v>0</v>
      </c>
    </row>
    <row r="19" spans="1:6" x14ac:dyDescent="0.3">
      <c r="A19">
        <v>1018</v>
      </c>
      <c r="B19" t="s">
        <v>25</v>
      </c>
      <c r="C19" t="s">
        <v>46</v>
      </c>
      <c r="D19" t="s">
        <v>47</v>
      </c>
      <c r="E19" s="3">
        <v>27</v>
      </c>
      <c r="F19">
        <f t="shared" si="0"/>
        <v>0</v>
      </c>
    </row>
    <row r="20" spans="1:6" x14ac:dyDescent="0.3">
      <c r="A20">
        <v>1019</v>
      </c>
      <c r="B20" t="s">
        <v>26</v>
      </c>
      <c r="C20" t="s">
        <v>46</v>
      </c>
      <c r="D20" t="s">
        <v>47</v>
      </c>
      <c r="E20" s="3">
        <v>99</v>
      </c>
      <c r="F20">
        <f t="shared" si="0"/>
        <v>1</v>
      </c>
    </row>
    <row r="21" spans="1:6" x14ac:dyDescent="0.3">
      <c r="A21">
        <v>1020</v>
      </c>
      <c r="B21" t="s">
        <v>27</v>
      </c>
      <c r="C21" t="s">
        <v>46</v>
      </c>
      <c r="D21" t="s">
        <v>47</v>
      </c>
      <c r="E21" s="3">
        <v>84</v>
      </c>
      <c r="F21">
        <f t="shared" si="0"/>
        <v>1</v>
      </c>
    </row>
    <row r="22" spans="1:6" x14ac:dyDescent="0.3">
      <c r="A22">
        <v>1021</v>
      </c>
      <c r="B22" t="s">
        <v>28</v>
      </c>
      <c r="C22" t="s">
        <v>46</v>
      </c>
      <c r="D22" t="s">
        <v>47</v>
      </c>
      <c r="E22" s="3">
        <v>95</v>
      </c>
      <c r="F22">
        <f t="shared" si="0"/>
        <v>1</v>
      </c>
    </row>
    <row r="23" spans="1:6" x14ac:dyDescent="0.3">
      <c r="A23">
        <v>1022</v>
      </c>
      <c r="B23" t="s">
        <v>29</v>
      </c>
      <c r="C23" t="s">
        <v>46</v>
      </c>
      <c r="D23" t="s">
        <v>47</v>
      </c>
      <c r="E23" s="3">
        <v>50</v>
      </c>
      <c r="F23">
        <f t="shared" si="0"/>
        <v>0</v>
      </c>
    </row>
    <row r="24" spans="1:6" x14ac:dyDescent="0.3">
      <c r="A24">
        <v>1023</v>
      </c>
      <c r="B24" t="s">
        <v>30</v>
      </c>
      <c r="C24" t="s">
        <v>46</v>
      </c>
      <c r="D24" t="s">
        <v>47</v>
      </c>
      <c r="E24" s="3">
        <v>27</v>
      </c>
      <c r="F24">
        <f t="shared" si="0"/>
        <v>0</v>
      </c>
    </row>
    <row r="25" spans="1:6" x14ac:dyDescent="0.3">
      <c r="A25">
        <v>1024</v>
      </c>
      <c r="B25" t="s">
        <v>31</v>
      </c>
      <c r="C25" t="s">
        <v>46</v>
      </c>
      <c r="D25" t="s">
        <v>47</v>
      </c>
      <c r="E25" s="3">
        <v>39</v>
      </c>
      <c r="F25">
        <f t="shared" si="0"/>
        <v>0</v>
      </c>
    </row>
    <row r="26" spans="1:6" x14ac:dyDescent="0.3">
      <c r="A26">
        <v>1025</v>
      </c>
      <c r="B26" t="s">
        <v>32</v>
      </c>
      <c r="C26" t="s">
        <v>46</v>
      </c>
      <c r="D26" t="s">
        <v>47</v>
      </c>
      <c r="E26" s="3">
        <v>71</v>
      </c>
      <c r="F26">
        <f t="shared" si="0"/>
        <v>1</v>
      </c>
    </row>
    <row r="27" spans="1:6" x14ac:dyDescent="0.3">
      <c r="A27">
        <v>1026</v>
      </c>
      <c r="B27" t="s">
        <v>33</v>
      </c>
      <c r="C27" t="s">
        <v>46</v>
      </c>
      <c r="D27" t="s">
        <v>47</v>
      </c>
      <c r="E27" s="3">
        <v>83</v>
      </c>
      <c r="F27">
        <f t="shared" si="0"/>
        <v>1</v>
      </c>
    </row>
    <row r="28" spans="1:6" x14ac:dyDescent="0.3">
      <c r="A28">
        <v>1027</v>
      </c>
      <c r="B28" t="s">
        <v>34</v>
      </c>
      <c r="C28" t="s">
        <v>46</v>
      </c>
      <c r="D28" t="s">
        <v>47</v>
      </c>
      <c r="E28" s="3">
        <v>38</v>
      </c>
      <c r="F28">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77BF-BA4A-4BAA-BD22-9359768BF970}">
  <sheetPr codeName="Sheet3"/>
  <dimension ref="A1:F38"/>
  <sheetViews>
    <sheetView zoomScale="55" zoomScaleNormal="55" workbookViewId="0">
      <selection activeCell="M4" sqref="M4"/>
    </sheetView>
  </sheetViews>
  <sheetFormatPr defaultRowHeight="14.4" x14ac:dyDescent="0.3"/>
  <cols>
    <col min="2" max="2" width="17.5546875" customWidth="1"/>
    <col min="3" max="3" width="14.5546875" customWidth="1"/>
  </cols>
  <sheetData>
    <row r="1" spans="1:6" x14ac:dyDescent="0.3">
      <c r="A1" t="s">
        <v>0</v>
      </c>
      <c r="B1" s="1" t="s">
        <v>1</v>
      </c>
      <c r="C1" s="1" t="s">
        <v>2</v>
      </c>
      <c r="D1" s="1" t="s">
        <v>3</v>
      </c>
      <c r="E1" s="1" t="s">
        <v>4</v>
      </c>
      <c r="F1" s="2" t="s">
        <v>5</v>
      </c>
    </row>
    <row r="2" spans="1:6" x14ac:dyDescent="0.3">
      <c r="A2">
        <v>1001</v>
      </c>
      <c r="B2" t="s">
        <v>6</v>
      </c>
      <c r="C2" t="s">
        <v>48</v>
      </c>
      <c r="D2" t="s">
        <v>49</v>
      </c>
      <c r="E2" s="3">
        <v>48</v>
      </c>
      <c r="F2">
        <f>IF(E2&gt;=60,1,0)</f>
        <v>0</v>
      </c>
    </row>
    <row r="3" spans="1:6" x14ac:dyDescent="0.3">
      <c r="A3">
        <v>1002</v>
      </c>
      <c r="B3" t="s">
        <v>9</v>
      </c>
      <c r="C3" t="s">
        <v>48</v>
      </c>
      <c r="D3" t="s">
        <v>49</v>
      </c>
      <c r="E3" s="3">
        <v>5</v>
      </c>
      <c r="F3">
        <f t="shared" ref="F3:F38" si="0">IF(E3&gt;=60,1,0)</f>
        <v>0</v>
      </c>
    </row>
    <row r="4" spans="1:6" x14ac:dyDescent="0.3">
      <c r="A4">
        <v>1003</v>
      </c>
      <c r="B4" t="s">
        <v>10</v>
      </c>
      <c r="C4" t="s">
        <v>48</v>
      </c>
      <c r="D4" t="s">
        <v>49</v>
      </c>
      <c r="E4" s="3">
        <v>7</v>
      </c>
      <c r="F4">
        <f t="shared" si="0"/>
        <v>0</v>
      </c>
    </row>
    <row r="5" spans="1:6" x14ac:dyDescent="0.3">
      <c r="A5">
        <v>1004</v>
      </c>
      <c r="B5" t="s">
        <v>11</v>
      </c>
      <c r="C5" t="s">
        <v>48</v>
      </c>
      <c r="D5" t="s">
        <v>49</v>
      </c>
      <c r="E5" s="3">
        <v>70</v>
      </c>
      <c r="F5">
        <f t="shared" si="0"/>
        <v>1</v>
      </c>
    </row>
    <row r="6" spans="1:6" x14ac:dyDescent="0.3">
      <c r="A6">
        <v>1005</v>
      </c>
      <c r="B6" t="s">
        <v>12</v>
      </c>
      <c r="C6" t="s">
        <v>48</v>
      </c>
      <c r="D6" t="s">
        <v>49</v>
      </c>
      <c r="E6" s="3">
        <v>73</v>
      </c>
      <c r="F6">
        <f t="shared" si="0"/>
        <v>1</v>
      </c>
    </row>
    <row r="7" spans="1:6" x14ac:dyDescent="0.3">
      <c r="A7">
        <v>1006</v>
      </c>
      <c r="B7" t="s">
        <v>13</v>
      </c>
      <c r="C7" t="s">
        <v>48</v>
      </c>
      <c r="D7" t="s">
        <v>49</v>
      </c>
      <c r="E7" s="3">
        <v>59</v>
      </c>
      <c r="F7">
        <f t="shared" si="0"/>
        <v>0</v>
      </c>
    </row>
    <row r="8" spans="1:6" x14ac:dyDescent="0.3">
      <c r="A8">
        <v>1007</v>
      </c>
      <c r="B8" t="s">
        <v>14</v>
      </c>
      <c r="C8" t="s">
        <v>48</v>
      </c>
      <c r="D8" t="s">
        <v>49</v>
      </c>
      <c r="E8" s="3">
        <v>23</v>
      </c>
      <c r="F8">
        <f t="shared" si="0"/>
        <v>0</v>
      </c>
    </row>
    <row r="9" spans="1:6" x14ac:dyDescent="0.3">
      <c r="A9">
        <v>1008</v>
      </c>
      <c r="B9" t="s">
        <v>15</v>
      </c>
      <c r="C9" t="s">
        <v>48</v>
      </c>
      <c r="D9" t="s">
        <v>49</v>
      </c>
      <c r="E9" s="3">
        <v>72</v>
      </c>
      <c r="F9">
        <f t="shared" si="0"/>
        <v>1</v>
      </c>
    </row>
    <row r="10" spans="1:6" x14ac:dyDescent="0.3">
      <c r="A10">
        <v>1009</v>
      </c>
      <c r="B10" t="s">
        <v>16</v>
      </c>
      <c r="C10" t="s">
        <v>48</v>
      </c>
      <c r="D10" t="s">
        <v>49</v>
      </c>
      <c r="E10" s="3">
        <v>31</v>
      </c>
      <c r="F10">
        <f t="shared" si="0"/>
        <v>0</v>
      </c>
    </row>
    <row r="11" spans="1:6" x14ac:dyDescent="0.3">
      <c r="A11">
        <v>1010</v>
      </c>
      <c r="B11" t="s">
        <v>17</v>
      </c>
      <c r="C11" t="s">
        <v>48</v>
      </c>
      <c r="D11" t="s">
        <v>49</v>
      </c>
      <c r="E11" s="3">
        <v>74</v>
      </c>
      <c r="F11">
        <f t="shared" si="0"/>
        <v>1</v>
      </c>
    </row>
    <row r="12" spans="1:6" x14ac:dyDescent="0.3">
      <c r="A12">
        <v>1011</v>
      </c>
      <c r="B12" t="s">
        <v>18</v>
      </c>
      <c r="C12" t="s">
        <v>48</v>
      </c>
      <c r="D12" t="s">
        <v>49</v>
      </c>
      <c r="E12" s="3">
        <v>91</v>
      </c>
      <c r="F12">
        <f t="shared" si="0"/>
        <v>1</v>
      </c>
    </row>
    <row r="13" spans="1:6" x14ac:dyDescent="0.3">
      <c r="A13">
        <v>1012</v>
      </c>
      <c r="B13" t="s">
        <v>19</v>
      </c>
      <c r="C13" t="s">
        <v>48</v>
      </c>
      <c r="D13" t="s">
        <v>49</v>
      </c>
      <c r="E13" s="3">
        <v>53</v>
      </c>
      <c r="F13">
        <f t="shared" si="0"/>
        <v>0</v>
      </c>
    </row>
    <row r="14" spans="1:6" x14ac:dyDescent="0.3">
      <c r="A14">
        <v>1013</v>
      </c>
      <c r="B14" t="s">
        <v>20</v>
      </c>
      <c r="C14" t="s">
        <v>48</v>
      </c>
      <c r="D14" t="s">
        <v>49</v>
      </c>
      <c r="E14" s="3">
        <v>56</v>
      </c>
      <c r="F14">
        <f t="shared" si="0"/>
        <v>0</v>
      </c>
    </row>
    <row r="15" spans="1:6" x14ac:dyDescent="0.3">
      <c r="A15">
        <v>1014</v>
      </c>
      <c r="B15" t="s">
        <v>21</v>
      </c>
      <c r="C15" t="s">
        <v>48</v>
      </c>
      <c r="D15" t="s">
        <v>49</v>
      </c>
      <c r="E15" s="3">
        <v>53</v>
      </c>
      <c r="F15">
        <f t="shared" si="0"/>
        <v>0</v>
      </c>
    </row>
    <row r="16" spans="1:6" x14ac:dyDescent="0.3">
      <c r="A16">
        <v>1015</v>
      </c>
      <c r="B16" t="s">
        <v>22</v>
      </c>
      <c r="C16" t="s">
        <v>48</v>
      </c>
      <c r="D16" t="s">
        <v>49</v>
      </c>
      <c r="E16" s="3">
        <v>100</v>
      </c>
      <c r="F16">
        <f t="shared" si="0"/>
        <v>1</v>
      </c>
    </row>
    <row r="17" spans="1:6" x14ac:dyDescent="0.3">
      <c r="A17">
        <v>1016</v>
      </c>
      <c r="B17" t="s">
        <v>23</v>
      </c>
      <c r="C17" t="s">
        <v>48</v>
      </c>
      <c r="D17" t="s">
        <v>49</v>
      </c>
      <c r="E17" s="3">
        <v>50</v>
      </c>
      <c r="F17">
        <f t="shared" si="0"/>
        <v>0</v>
      </c>
    </row>
    <row r="18" spans="1:6" x14ac:dyDescent="0.3">
      <c r="A18">
        <v>1017</v>
      </c>
      <c r="B18" t="s">
        <v>24</v>
      </c>
      <c r="C18" t="s">
        <v>48</v>
      </c>
      <c r="D18" t="s">
        <v>49</v>
      </c>
      <c r="E18" s="3">
        <v>60</v>
      </c>
      <c r="F18">
        <f t="shared" si="0"/>
        <v>1</v>
      </c>
    </row>
    <row r="19" spans="1:6" x14ac:dyDescent="0.3">
      <c r="A19">
        <v>1018</v>
      </c>
      <c r="B19" t="s">
        <v>25</v>
      </c>
      <c r="C19" t="s">
        <v>48</v>
      </c>
      <c r="D19" t="s">
        <v>49</v>
      </c>
      <c r="E19" s="3">
        <v>38</v>
      </c>
      <c r="F19">
        <f t="shared" si="0"/>
        <v>0</v>
      </c>
    </row>
    <row r="20" spans="1:6" x14ac:dyDescent="0.3">
      <c r="A20">
        <v>1019</v>
      </c>
      <c r="B20" t="s">
        <v>26</v>
      </c>
      <c r="C20" t="s">
        <v>48</v>
      </c>
      <c r="D20" t="s">
        <v>49</v>
      </c>
      <c r="E20" s="3">
        <v>33</v>
      </c>
      <c r="F20">
        <f t="shared" si="0"/>
        <v>0</v>
      </c>
    </row>
    <row r="21" spans="1:6" x14ac:dyDescent="0.3">
      <c r="A21">
        <v>1020</v>
      </c>
      <c r="B21" t="s">
        <v>27</v>
      </c>
      <c r="C21" t="s">
        <v>48</v>
      </c>
      <c r="D21" t="s">
        <v>49</v>
      </c>
      <c r="E21" s="3">
        <v>75</v>
      </c>
      <c r="F21">
        <f t="shared" si="0"/>
        <v>1</v>
      </c>
    </row>
    <row r="22" spans="1:6" x14ac:dyDescent="0.3">
      <c r="A22">
        <v>1021</v>
      </c>
      <c r="B22" t="s">
        <v>28</v>
      </c>
      <c r="C22" t="s">
        <v>48</v>
      </c>
      <c r="D22" t="s">
        <v>49</v>
      </c>
      <c r="E22" s="3">
        <v>74</v>
      </c>
      <c r="F22">
        <f t="shared" si="0"/>
        <v>1</v>
      </c>
    </row>
    <row r="23" spans="1:6" x14ac:dyDescent="0.3">
      <c r="A23">
        <v>1022</v>
      </c>
      <c r="B23" t="s">
        <v>29</v>
      </c>
      <c r="C23" t="s">
        <v>48</v>
      </c>
      <c r="D23" t="s">
        <v>49</v>
      </c>
      <c r="E23" s="3">
        <v>7</v>
      </c>
      <c r="F23">
        <f t="shared" si="0"/>
        <v>0</v>
      </c>
    </row>
    <row r="24" spans="1:6" x14ac:dyDescent="0.3">
      <c r="A24">
        <v>1023</v>
      </c>
      <c r="B24" t="s">
        <v>30</v>
      </c>
      <c r="C24" t="s">
        <v>48</v>
      </c>
      <c r="D24" t="s">
        <v>49</v>
      </c>
      <c r="E24" s="3">
        <v>6</v>
      </c>
      <c r="F24">
        <f t="shared" si="0"/>
        <v>0</v>
      </c>
    </row>
    <row r="25" spans="1:6" x14ac:dyDescent="0.3">
      <c r="A25">
        <v>1024</v>
      </c>
      <c r="B25" t="s">
        <v>31</v>
      </c>
      <c r="C25" t="s">
        <v>48</v>
      </c>
      <c r="D25" t="s">
        <v>49</v>
      </c>
      <c r="E25" s="3">
        <v>40</v>
      </c>
      <c r="F25">
        <f t="shared" si="0"/>
        <v>0</v>
      </c>
    </row>
    <row r="26" spans="1:6" x14ac:dyDescent="0.3">
      <c r="A26">
        <v>1025</v>
      </c>
      <c r="B26" t="s">
        <v>32</v>
      </c>
      <c r="C26" t="s">
        <v>48</v>
      </c>
      <c r="D26" t="s">
        <v>49</v>
      </c>
      <c r="E26" s="3">
        <v>14</v>
      </c>
      <c r="F26">
        <f t="shared" si="0"/>
        <v>0</v>
      </c>
    </row>
    <row r="27" spans="1:6" x14ac:dyDescent="0.3">
      <c r="A27">
        <v>1026</v>
      </c>
      <c r="B27" t="s">
        <v>33</v>
      </c>
      <c r="C27" t="s">
        <v>48</v>
      </c>
      <c r="D27" t="s">
        <v>49</v>
      </c>
      <c r="E27" s="3">
        <v>16</v>
      </c>
      <c r="F27">
        <f t="shared" si="0"/>
        <v>0</v>
      </c>
    </row>
    <row r="28" spans="1:6" x14ac:dyDescent="0.3">
      <c r="A28">
        <v>1027</v>
      </c>
      <c r="B28" t="s">
        <v>34</v>
      </c>
      <c r="C28" t="s">
        <v>48</v>
      </c>
      <c r="D28" t="s">
        <v>49</v>
      </c>
      <c r="E28" s="3">
        <v>31</v>
      </c>
      <c r="F28">
        <f t="shared" si="0"/>
        <v>0</v>
      </c>
    </row>
    <row r="29" spans="1:6" x14ac:dyDescent="0.3">
      <c r="A29">
        <v>1028</v>
      </c>
      <c r="B29" t="s">
        <v>35</v>
      </c>
      <c r="C29" t="s">
        <v>48</v>
      </c>
      <c r="D29" t="s">
        <v>49</v>
      </c>
      <c r="E29" s="3">
        <v>72</v>
      </c>
      <c r="F29">
        <f t="shared" si="0"/>
        <v>1</v>
      </c>
    </row>
    <row r="30" spans="1:6" x14ac:dyDescent="0.3">
      <c r="A30">
        <v>1029</v>
      </c>
      <c r="B30" t="s">
        <v>36</v>
      </c>
      <c r="C30" t="s">
        <v>48</v>
      </c>
      <c r="D30" t="s">
        <v>49</v>
      </c>
      <c r="E30" s="3">
        <v>48</v>
      </c>
      <c r="F30">
        <f t="shared" si="0"/>
        <v>0</v>
      </c>
    </row>
    <row r="31" spans="1:6" x14ac:dyDescent="0.3">
      <c r="A31">
        <v>1030</v>
      </c>
      <c r="B31" t="s">
        <v>37</v>
      </c>
      <c r="C31" t="s">
        <v>48</v>
      </c>
      <c r="D31" t="s">
        <v>49</v>
      </c>
      <c r="E31" s="3">
        <v>53</v>
      </c>
      <c r="F31">
        <f t="shared" si="0"/>
        <v>0</v>
      </c>
    </row>
    <row r="32" spans="1:6" x14ac:dyDescent="0.3">
      <c r="A32">
        <v>1031</v>
      </c>
      <c r="B32" t="s">
        <v>38</v>
      </c>
      <c r="C32" t="s">
        <v>48</v>
      </c>
      <c r="D32" t="s">
        <v>49</v>
      </c>
      <c r="E32" s="3">
        <v>67</v>
      </c>
      <c r="F32">
        <f t="shared" si="0"/>
        <v>1</v>
      </c>
    </row>
    <row r="33" spans="1:6" x14ac:dyDescent="0.3">
      <c r="A33">
        <v>1032</v>
      </c>
      <c r="B33" t="s">
        <v>39</v>
      </c>
      <c r="C33" t="s">
        <v>48</v>
      </c>
      <c r="D33" t="s">
        <v>49</v>
      </c>
      <c r="E33" s="3">
        <v>23</v>
      </c>
      <c r="F33">
        <f t="shared" si="0"/>
        <v>0</v>
      </c>
    </row>
    <row r="34" spans="1:6" x14ac:dyDescent="0.3">
      <c r="A34">
        <v>1033</v>
      </c>
      <c r="B34" t="s">
        <v>40</v>
      </c>
      <c r="C34" t="s">
        <v>48</v>
      </c>
      <c r="D34" t="s">
        <v>49</v>
      </c>
      <c r="E34" s="3">
        <v>90</v>
      </c>
      <c r="F34">
        <f t="shared" si="0"/>
        <v>1</v>
      </c>
    </row>
    <row r="35" spans="1:6" x14ac:dyDescent="0.3">
      <c r="A35">
        <v>1034</v>
      </c>
      <c r="B35" t="s">
        <v>41</v>
      </c>
      <c r="C35" t="s">
        <v>48</v>
      </c>
      <c r="D35" t="s">
        <v>49</v>
      </c>
      <c r="E35" s="3">
        <v>87</v>
      </c>
      <c r="F35">
        <f t="shared" si="0"/>
        <v>1</v>
      </c>
    </row>
    <row r="36" spans="1:6" x14ac:dyDescent="0.3">
      <c r="A36">
        <v>1035</v>
      </c>
      <c r="B36" t="s">
        <v>42</v>
      </c>
      <c r="C36" t="s">
        <v>48</v>
      </c>
      <c r="D36" t="s">
        <v>49</v>
      </c>
      <c r="E36" s="3">
        <v>40</v>
      </c>
      <c r="F36">
        <f t="shared" si="0"/>
        <v>0</v>
      </c>
    </row>
    <row r="37" spans="1:6" x14ac:dyDescent="0.3">
      <c r="A37">
        <v>1036</v>
      </c>
      <c r="B37" t="s">
        <v>43</v>
      </c>
      <c r="C37" t="s">
        <v>48</v>
      </c>
      <c r="D37" t="s">
        <v>49</v>
      </c>
      <c r="E37" s="3">
        <v>26</v>
      </c>
      <c r="F37">
        <f t="shared" si="0"/>
        <v>0</v>
      </c>
    </row>
    <row r="38" spans="1:6" x14ac:dyDescent="0.3">
      <c r="A38">
        <v>1037</v>
      </c>
      <c r="B38" t="s">
        <v>44</v>
      </c>
      <c r="C38" t="s">
        <v>48</v>
      </c>
      <c r="D38" t="s">
        <v>49</v>
      </c>
      <c r="E38" s="3">
        <v>51</v>
      </c>
      <c r="F38">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BAA32-5843-4589-B601-632689CECE57}">
  <sheetPr codeName="Sheet4"/>
  <dimension ref="A1:F39"/>
  <sheetViews>
    <sheetView zoomScale="111" workbookViewId="0">
      <selection activeCell="M4" sqref="M4"/>
    </sheetView>
  </sheetViews>
  <sheetFormatPr defaultRowHeight="14.4" x14ac:dyDescent="0.3"/>
  <cols>
    <col min="2" max="2" width="17.109375" customWidth="1"/>
    <col min="3" max="3" width="15.33203125" customWidth="1"/>
  </cols>
  <sheetData>
    <row r="1" spans="1:6" x14ac:dyDescent="0.3">
      <c r="A1" t="s">
        <v>0</v>
      </c>
      <c r="B1" s="1" t="s">
        <v>1</v>
      </c>
      <c r="C1" s="1" t="s">
        <v>2</v>
      </c>
      <c r="D1" s="1" t="s">
        <v>3</v>
      </c>
      <c r="E1" s="1" t="s">
        <v>4</v>
      </c>
      <c r="F1" s="2" t="s">
        <v>5</v>
      </c>
    </row>
    <row r="2" spans="1:6" x14ac:dyDescent="0.3">
      <c r="A2">
        <v>1001</v>
      </c>
      <c r="B2" t="s">
        <v>6</v>
      </c>
      <c r="C2" t="s">
        <v>50</v>
      </c>
      <c r="D2" t="s">
        <v>51</v>
      </c>
      <c r="E2" s="3">
        <v>35</v>
      </c>
      <c r="F2">
        <f>IF(E2&gt;=60,1,0)</f>
        <v>0</v>
      </c>
    </row>
    <row r="3" spans="1:6" x14ac:dyDescent="0.3">
      <c r="A3">
        <v>1002</v>
      </c>
      <c r="B3" t="s">
        <v>9</v>
      </c>
      <c r="C3" t="s">
        <v>50</v>
      </c>
      <c r="D3" t="s">
        <v>51</v>
      </c>
      <c r="E3" s="3">
        <v>66</v>
      </c>
      <c r="F3">
        <f t="shared" ref="F3:F39" si="0">IF(E3&gt;=60,1,0)</f>
        <v>1</v>
      </c>
    </row>
    <row r="4" spans="1:6" x14ac:dyDescent="0.3">
      <c r="A4">
        <v>1003</v>
      </c>
      <c r="B4" t="s">
        <v>10</v>
      </c>
      <c r="C4" t="s">
        <v>50</v>
      </c>
      <c r="D4" t="s">
        <v>51</v>
      </c>
      <c r="E4" s="3">
        <v>29</v>
      </c>
      <c r="F4">
        <f t="shared" si="0"/>
        <v>0</v>
      </c>
    </row>
    <row r="5" spans="1:6" x14ac:dyDescent="0.3">
      <c r="A5">
        <v>1004</v>
      </c>
      <c r="B5" t="s">
        <v>11</v>
      </c>
      <c r="C5" t="s">
        <v>50</v>
      </c>
      <c r="D5" t="s">
        <v>51</v>
      </c>
      <c r="E5" s="3">
        <v>91</v>
      </c>
      <c r="F5">
        <f t="shared" si="0"/>
        <v>1</v>
      </c>
    </row>
    <row r="6" spans="1:6" x14ac:dyDescent="0.3">
      <c r="A6">
        <v>1005</v>
      </c>
      <c r="B6" t="s">
        <v>12</v>
      </c>
      <c r="C6" t="s">
        <v>50</v>
      </c>
      <c r="D6" t="s">
        <v>51</v>
      </c>
      <c r="E6" s="3">
        <v>63</v>
      </c>
      <c r="F6">
        <f t="shared" si="0"/>
        <v>1</v>
      </c>
    </row>
    <row r="7" spans="1:6" x14ac:dyDescent="0.3">
      <c r="A7">
        <v>1006</v>
      </c>
      <c r="B7" t="s">
        <v>13</v>
      </c>
      <c r="C7" t="s">
        <v>50</v>
      </c>
      <c r="D7" t="s">
        <v>51</v>
      </c>
      <c r="E7" s="3">
        <v>16</v>
      </c>
      <c r="F7">
        <f t="shared" si="0"/>
        <v>0</v>
      </c>
    </row>
    <row r="8" spans="1:6" x14ac:dyDescent="0.3">
      <c r="A8">
        <v>1007</v>
      </c>
      <c r="B8" t="s">
        <v>14</v>
      </c>
      <c r="C8" t="s">
        <v>50</v>
      </c>
      <c r="D8" t="s">
        <v>51</v>
      </c>
      <c r="E8" s="3">
        <v>10</v>
      </c>
      <c r="F8">
        <f t="shared" si="0"/>
        <v>0</v>
      </c>
    </row>
    <row r="9" spans="1:6" x14ac:dyDescent="0.3">
      <c r="A9">
        <v>1008</v>
      </c>
      <c r="B9" t="s">
        <v>15</v>
      </c>
      <c r="C9" t="s">
        <v>50</v>
      </c>
      <c r="D9" t="s">
        <v>51</v>
      </c>
      <c r="E9" s="3">
        <v>23</v>
      </c>
      <c r="F9">
        <f t="shared" si="0"/>
        <v>0</v>
      </c>
    </row>
    <row r="10" spans="1:6" x14ac:dyDescent="0.3">
      <c r="A10">
        <v>1009</v>
      </c>
      <c r="B10" t="s">
        <v>16</v>
      </c>
      <c r="C10" t="s">
        <v>50</v>
      </c>
      <c r="D10" t="s">
        <v>51</v>
      </c>
      <c r="E10" s="3">
        <v>72</v>
      </c>
      <c r="F10">
        <f t="shared" si="0"/>
        <v>1</v>
      </c>
    </row>
    <row r="11" spans="1:6" x14ac:dyDescent="0.3">
      <c r="A11">
        <v>1010</v>
      </c>
      <c r="B11" t="s">
        <v>17</v>
      </c>
      <c r="C11" t="s">
        <v>50</v>
      </c>
      <c r="D11" t="s">
        <v>51</v>
      </c>
      <c r="E11" s="3">
        <v>93</v>
      </c>
      <c r="F11">
        <f t="shared" si="0"/>
        <v>1</v>
      </c>
    </row>
    <row r="12" spans="1:6" x14ac:dyDescent="0.3">
      <c r="A12">
        <v>1011</v>
      </c>
      <c r="B12" t="s">
        <v>18</v>
      </c>
      <c r="C12" t="s">
        <v>50</v>
      </c>
      <c r="D12" t="s">
        <v>51</v>
      </c>
      <c r="E12" s="3">
        <v>10</v>
      </c>
      <c r="F12">
        <f t="shared" si="0"/>
        <v>0</v>
      </c>
    </row>
    <row r="13" spans="1:6" x14ac:dyDescent="0.3">
      <c r="A13">
        <v>1012</v>
      </c>
      <c r="B13" t="s">
        <v>19</v>
      </c>
      <c r="C13" t="s">
        <v>50</v>
      </c>
      <c r="D13" t="s">
        <v>51</v>
      </c>
      <c r="E13" s="3">
        <v>99</v>
      </c>
      <c r="F13">
        <f t="shared" si="0"/>
        <v>1</v>
      </c>
    </row>
    <row r="14" spans="1:6" x14ac:dyDescent="0.3">
      <c r="A14">
        <v>1013</v>
      </c>
      <c r="B14" t="s">
        <v>20</v>
      </c>
      <c r="C14" t="s">
        <v>50</v>
      </c>
      <c r="D14" t="s">
        <v>51</v>
      </c>
      <c r="E14" s="3">
        <v>78</v>
      </c>
      <c r="F14">
        <f t="shared" si="0"/>
        <v>1</v>
      </c>
    </row>
    <row r="15" spans="1:6" x14ac:dyDescent="0.3">
      <c r="A15">
        <v>1014</v>
      </c>
      <c r="B15" t="s">
        <v>21</v>
      </c>
      <c r="C15" t="s">
        <v>50</v>
      </c>
      <c r="D15" t="s">
        <v>51</v>
      </c>
      <c r="E15" s="3">
        <v>81</v>
      </c>
      <c r="F15">
        <f t="shared" si="0"/>
        <v>1</v>
      </c>
    </row>
    <row r="16" spans="1:6" x14ac:dyDescent="0.3">
      <c r="A16">
        <v>1015</v>
      </c>
      <c r="B16" t="s">
        <v>22</v>
      </c>
      <c r="C16" t="s">
        <v>50</v>
      </c>
      <c r="D16" t="s">
        <v>51</v>
      </c>
      <c r="E16" s="3">
        <v>40</v>
      </c>
      <c r="F16">
        <f t="shared" si="0"/>
        <v>0</v>
      </c>
    </row>
    <row r="17" spans="1:6" x14ac:dyDescent="0.3">
      <c r="A17">
        <v>1016</v>
      </c>
      <c r="B17" t="s">
        <v>23</v>
      </c>
      <c r="C17" t="s">
        <v>50</v>
      </c>
      <c r="D17" t="s">
        <v>51</v>
      </c>
      <c r="E17" s="3">
        <v>23</v>
      </c>
      <c r="F17">
        <f t="shared" si="0"/>
        <v>0</v>
      </c>
    </row>
    <row r="18" spans="1:6" x14ac:dyDescent="0.3">
      <c r="A18">
        <v>1017</v>
      </c>
      <c r="B18" t="s">
        <v>24</v>
      </c>
      <c r="C18" t="s">
        <v>50</v>
      </c>
      <c r="D18" t="s">
        <v>51</v>
      </c>
      <c r="E18" s="3">
        <v>65</v>
      </c>
      <c r="F18">
        <f t="shared" si="0"/>
        <v>1</v>
      </c>
    </row>
    <row r="19" spans="1:6" x14ac:dyDescent="0.3">
      <c r="A19">
        <v>1018</v>
      </c>
      <c r="B19" t="s">
        <v>25</v>
      </c>
      <c r="C19" t="s">
        <v>50</v>
      </c>
      <c r="D19" t="s">
        <v>51</v>
      </c>
      <c r="E19" s="3">
        <v>24</v>
      </c>
      <c r="F19">
        <f t="shared" si="0"/>
        <v>0</v>
      </c>
    </row>
    <row r="20" spans="1:6" x14ac:dyDescent="0.3">
      <c r="A20">
        <v>1019</v>
      </c>
      <c r="B20" t="s">
        <v>26</v>
      </c>
      <c r="C20" t="s">
        <v>50</v>
      </c>
      <c r="D20" t="s">
        <v>51</v>
      </c>
      <c r="E20" s="3">
        <v>62</v>
      </c>
      <c r="F20">
        <f t="shared" si="0"/>
        <v>1</v>
      </c>
    </row>
    <row r="21" spans="1:6" x14ac:dyDescent="0.3">
      <c r="A21">
        <v>1020</v>
      </c>
      <c r="B21" t="s">
        <v>27</v>
      </c>
      <c r="C21" t="s">
        <v>50</v>
      </c>
      <c r="D21" t="s">
        <v>51</v>
      </c>
      <c r="E21" s="3">
        <v>41</v>
      </c>
      <c r="F21">
        <f t="shared" si="0"/>
        <v>0</v>
      </c>
    </row>
    <row r="22" spans="1:6" x14ac:dyDescent="0.3">
      <c r="A22">
        <v>1021</v>
      </c>
      <c r="B22" t="s">
        <v>28</v>
      </c>
      <c r="C22" t="s">
        <v>50</v>
      </c>
      <c r="D22" t="s">
        <v>51</v>
      </c>
      <c r="E22" s="3">
        <v>42</v>
      </c>
      <c r="F22">
        <f t="shared" si="0"/>
        <v>0</v>
      </c>
    </row>
    <row r="23" spans="1:6" x14ac:dyDescent="0.3">
      <c r="A23">
        <v>1022</v>
      </c>
      <c r="B23" t="s">
        <v>29</v>
      </c>
      <c r="C23" t="s">
        <v>50</v>
      </c>
      <c r="D23" t="s">
        <v>51</v>
      </c>
      <c r="E23" s="3">
        <v>8</v>
      </c>
      <c r="F23">
        <f t="shared" si="0"/>
        <v>0</v>
      </c>
    </row>
    <row r="24" spans="1:6" x14ac:dyDescent="0.3">
      <c r="A24">
        <v>1023</v>
      </c>
      <c r="B24" t="s">
        <v>30</v>
      </c>
      <c r="C24" t="s">
        <v>50</v>
      </c>
      <c r="D24" t="s">
        <v>51</v>
      </c>
      <c r="E24" s="3">
        <v>91</v>
      </c>
      <c r="F24">
        <f t="shared" si="0"/>
        <v>1</v>
      </c>
    </row>
    <row r="25" spans="1:6" x14ac:dyDescent="0.3">
      <c r="A25">
        <v>1024</v>
      </c>
      <c r="B25" t="s">
        <v>31</v>
      </c>
      <c r="C25" t="s">
        <v>50</v>
      </c>
      <c r="D25" t="s">
        <v>51</v>
      </c>
      <c r="E25" s="3">
        <v>69</v>
      </c>
      <c r="F25">
        <f t="shared" si="0"/>
        <v>1</v>
      </c>
    </row>
    <row r="26" spans="1:6" x14ac:dyDescent="0.3">
      <c r="A26">
        <v>1025</v>
      </c>
      <c r="B26" t="s">
        <v>32</v>
      </c>
      <c r="C26" t="s">
        <v>50</v>
      </c>
      <c r="D26" t="s">
        <v>51</v>
      </c>
      <c r="E26" s="3">
        <v>47</v>
      </c>
      <c r="F26">
        <f t="shared" si="0"/>
        <v>0</v>
      </c>
    </row>
    <row r="27" spans="1:6" x14ac:dyDescent="0.3">
      <c r="A27">
        <v>1026</v>
      </c>
      <c r="B27" t="s">
        <v>33</v>
      </c>
      <c r="C27" t="s">
        <v>50</v>
      </c>
      <c r="D27" t="s">
        <v>51</v>
      </c>
      <c r="E27" s="3">
        <v>0</v>
      </c>
      <c r="F27">
        <f t="shared" si="0"/>
        <v>0</v>
      </c>
    </row>
    <row r="28" spans="1:6" x14ac:dyDescent="0.3">
      <c r="A28">
        <v>1027</v>
      </c>
      <c r="B28" t="s">
        <v>34</v>
      </c>
      <c r="C28" t="s">
        <v>50</v>
      </c>
      <c r="D28" t="s">
        <v>51</v>
      </c>
      <c r="E28" s="3">
        <v>42</v>
      </c>
      <c r="F28">
        <f t="shared" si="0"/>
        <v>0</v>
      </c>
    </row>
    <row r="29" spans="1:6" x14ac:dyDescent="0.3">
      <c r="A29">
        <v>1028</v>
      </c>
      <c r="B29" t="s">
        <v>35</v>
      </c>
      <c r="C29" t="s">
        <v>50</v>
      </c>
      <c r="D29" t="s">
        <v>51</v>
      </c>
      <c r="E29" s="3">
        <v>65</v>
      </c>
      <c r="F29">
        <f t="shared" si="0"/>
        <v>1</v>
      </c>
    </row>
    <row r="30" spans="1:6" x14ac:dyDescent="0.3">
      <c r="A30">
        <v>1029</v>
      </c>
      <c r="B30" t="s">
        <v>36</v>
      </c>
      <c r="C30" t="s">
        <v>50</v>
      </c>
      <c r="D30" t="s">
        <v>51</v>
      </c>
      <c r="E30" s="3">
        <v>42</v>
      </c>
      <c r="F30">
        <f t="shared" si="0"/>
        <v>0</v>
      </c>
    </row>
    <row r="31" spans="1:6" x14ac:dyDescent="0.3">
      <c r="A31">
        <v>1030</v>
      </c>
      <c r="B31" t="s">
        <v>37</v>
      </c>
      <c r="C31" t="s">
        <v>50</v>
      </c>
      <c r="D31" t="s">
        <v>51</v>
      </c>
      <c r="E31" s="3">
        <v>32</v>
      </c>
      <c r="F31">
        <f t="shared" si="0"/>
        <v>0</v>
      </c>
    </row>
    <row r="32" spans="1:6" x14ac:dyDescent="0.3">
      <c r="A32">
        <v>1031</v>
      </c>
      <c r="B32" t="s">
        <v>38</v>
      </c>
      <c r="C32" t="s">
        <v>50</v>
      </c>
      <c r="D32" t="s">
        <v>51</v>
      </c>
      <c r="E32" s="3">
        <v>33</v>
      </c>
      <c r="F32">
        <f t="shared" si="0"/>
        <v>0</v>
      </c>
    </row>
    <row r="33" spans="1:6" x14ac:dyDescent="0.3">
      <c r="A33">
        <v>1032</v>
      </c>
      <c r="B33" t="s">
        <v>39</v>
      </c>
      <c r="C33" t="s">
        <v>50</v>
      </c>
      <c r="D33" t="s">
        <v>51</v>
      </c>
      <c r="E33" s="3">
        <v>4</v>
      </c>
      <c r="F33">
        <f t="shared" si="0"/>
        <v>0</v>
      </c>
    </row>
    <row r="34" spans="1:6" x14ac:dyDescent="0.3">
      <c r="A34">
        <v>1033</v>
      </c>
      <c r="B34" t="s">
        <v>40</v>
      </c>
      <c r="C34" t="s">
        <v>50</v>
      </c>
      <c r="D34" t="s">
        <v>51</v>
      </c>
      <c r="E34" s="3">
        <v>27</v>
      </c>
      <c r="F34">
        <f t="shared" si="0"/>
        <v>0</v>
      </c>
    </row>
    <row r="35" spans="1:6" x14ac:dyDescent="0.3">
      <c r="A35">
        <v>1034</v>
      </c>
      <c r="B35" t="s">
        <v>41</v>
      </c>
      <c r="C35" t="s">
        <v>50</v>
      </c>
      <c r="D35" t="s">
        <v>51</v>
      </c>
      <c r="E35" s="3">
        <v>56</v>
      </c>
      <c r="F35">
        <f t="shared" si="0"/>
        <v>0</v>
      </c>
    </row>
    <row r="36" spans="1:6" x14ac:dyDescent="0.3">
      <c r="A36">
        <v>1035</v>
      </c>
      <c r="B36" t="s">
        <v>42</v>
      </c>
      <c r="C36" t="s">
        <v>50</v>
      </c>
      <c r="D36" t="s">
        <v>51</v>
      </c>
      <c r="E36" s="3">
        <v>36</v>
      </c>
      <c r="F36">
        <f t="shared" si="0"/>
        <v>0</v>
      </c>
    </row>
    <row r="37" spans="1:6" x14ac:dyDescent="0.3">
      <c r="A37">
        <v>1036</v>
      </c>
      <c r="B37" t="s">
        <v>43</v>
      </c>
      <c r="C37" t="s">
        <v>50</v>
      </c>
      <c r="D37" t="s">
        <v>51</v>
      </c>
      <c r="E37" s="3">
        <v>51</v>
      </c>
      <c r="F37">
        <f t="shared" si="0"/>
        <v>0</v>
      </c>
    </row>
    <row r="38" spans="1:6" x14ac:dyDescent="0.3">
      <c r="A38">
        <v>1037</v>
      </c>
      <c r="B38" t="s">
        <v>44</v>
      </c>
      <c r="C38" t="s">
        <v>50</v>
      </c>
      <c r="D38" t="s">
        <v>51</v>
      </c>
      <c r="E38" s="3">
        <v>71</v>
      </c>
      <c r="F38">
        <f t="shared" si="0"/>
        <v>1</v>
      </c>
    </row>
    <row r="39" spans="1:6" x14ac:dyDescent="0.3">
      <c r="A39">
        <v>1038</v>
      </c>
      <c r="B39" t="s">
        <v>45</v>
      </c>
      <c r="C39" t="s">
        <v>50</v>
      </c>
      <c r="D39" t="s">
        <v>51</v>
      </c>
      <c r="E39" s="3">
        <v>52</v>
      </c>
      <c r="F39">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73227-D765-4D83-A9A0-B4FAF960D4E0}">
  <sheetPr codeName="Sheet5"/>
  <dimension ref="A1:F22"/>
  <sheetViews>
    <sheetView workbookViewId="0">
      <selection activeCell="M4" sqref="M4"/>
    </sheetView>
  </sheetViews>
  <sheetFormatPr defaultRowHeight="14.4" x14ac:dyDescent="0.3"/>
  <cols>
    <col min="2" max="2" width="15" customWidth="1"/>
    <col min="3" max="3" width="13.44140625" customWidth="1"/>
  </cols>
  <sheetData>
    <row r="1" spans="1:6" x14ac:dyDescent="0.3">
      <c r="A1" t="s">
        <v>0</v>
      </c>
      <c r="B1" s="1" t="s">
        <v>1</v>
      </c>
      <c r="C1" s="1" t="s">
        <v>2</v>
      </c>
      <c r="D1" s="1" t="s">
        <v>3</v>
      </c>
      <c r="E1" s="1" t="s">
        <v>4</v>
      </c>
      <c r="F1" s="2" t="s">
        <v>5</v>
      </c>
    </row>
    <row r="2" spans="1:6" x14ac:dyDescent="0.3">
      <c r="A2">
        <v>1001</v>
      </c>
      <c r="B2" t="s">
        <v>6</v>
      </c>
      <c r="C2" t="s">
        <v>52</v>
      </c>
      <c r="D2" t="s">
        <v>53</v>
      </c>
      <c r="E2" s="3">
        <v>69</v>
      </c>
      <c r="F2">
        <f>IF(E2&gt;=60,1,0)</f>
        <v>1</v>
      </c>
    </row>
    <row r="3" spans="1:6" x14ac:dyDescent="0.3">
      <c r="A3">
        <v>1002</v>
      </c>
      <c r="B3" t="s">
        <v>9</v>
      </c>
      <c r="C3" t="s">
        <v>52</v>
      </c>
      <c r="D3" t="s">
        <v>53</v>
      </c>
      <c r="E3" s="3">
        <v>95</v>
      </c>
      <c r="F3">
        <f t="shared" ref="F3:F22" si="0">IF(E3&gt;=60,1,0)</f>
        <v>1</v>
      </c>
    </row>
    <row r="4" spans="1:6" x14ac:dyDescent="0.3">
      <c r="A4">
        <v>1003</v>
      </c>
      <c r="B4" t="s">
        <v>10</v>
      </c>
      <c r="C4" t="s">
        <v>52</v>
      </c>
      <c r="D4" t="s">
        <v>53</v>
      </c>
      <c r="E4" s="3">
        <v>33</v>
      </c>
      <c r="F4">
        <f t="shared" si="0"/>
        <v>0</v>
      </c>
    </row>
    <row r="5" spans="1:6" x14ac:dyDescent="0.3">
      <c r="A5">
        <v>1004</v>
      </c>
      <c r="B5" t="s">
        <v>11</v>
      </c>
      <c r="C5" t="s">
        <v>52</v>
      </c>
      <c r="D5" t="s">
        <v>53</v>
      </c>
      <c r="E5" s="3">
        <v>76</v>
      </c>
      <c r="F5">
        <f t="shared" si="0"/>
        <v>1</v>
      </c>
    </row>
    <row r="6" spans="1:6" x14ac:dyDescent="0.3">
      <c r="A6">
        <v>1005</v>
      </c>
      <c r="B6" t="s">
        <v>12</v>
      </c>
      <c r="C6" t="s">
        <v>52</v>
      </c>
      <c r="D6" t="s">
        <v>53</v>
      </c>
      <c r="E6" s="3">
        <v>20</v>
      </c>
      <c r="F6">
        <f t="shared" si="0"/>
        <v>0</v>
      </c>
    </row>
    <row r="7" spans="1:6" x14ac:dyDescent="0.3">
      <c r="A7">
        <v>1006</v>
      </c>
      <c r="B7" t="s">
        <v>13</v>
      </c>
      <c r="C7" t="s">
        <v>52</v>
      </c>
      <c r="D7" t="s">
        <v>53</v>
      </c>
      <c r="E7" s="3">
        <v>10</v>
      </c>
      <c r="F7">
        <f t="shared" si="0"/>
        <v>0</v>
      </c>
    </row>
    <row r="8" spans="1:6" x14ac:dyDescent="0.3">
      <c r="A8">
        <v>1007</v>
      </c>
      <c r="B8" t="s">
        <v>14</v>
      </c>
      <c r="C8" t="s">
        <v>52</v>
      </c>
      <c r="D8" t="s">
        <v>53</v>
      </c>
      <c r="E8" s="3">
        <v>72</v>
      </c>
      <c r="F8">
        <f t="shared" si="0"/>
        <v>1</v>
      </c>
    </row>
    <row r="9" spans="1:6" x14ac:dyDescent="0.3">
      <c r="A9">
        <v>1008</v>
      </c>
      <c r="B9" t="s">
        <v>15</v>
      </c>
      <c r="C9" t="s">
        <v>52</v>
      </c>
      <c r="D9" t="s">
        <v>53</v>
      </c>
      <c r="E9" s="3">
        <v>80</v>
      </c>
      <c r="F9">
        <f t="shared" si="0"/>
        <v>1</v>
      </c>
    </row>
    <row r="10" spans="1:6" x14ac:dyDescent="0.3">
      <c r="A10">
        <v>1009</v>
      </c>
      <c r="B10" t="s">
        <v>16</v>
      </c>
      <c r="C10" t="s">
        <v>52</v>
      </c>
      <c r="D10" t="s">
        <v>53</v>
      </c>
      <c r="E10" s="3">
        <v>22</v>
      </c>
      <c r="F10">
        <f t="shared" si="0"/>
        <v>0</v>
      </c>
    </row>
    <row r="11" spans="1:6" x14ac:dyDescent="0.3">
      <c r="A11">
        <v>1010</v>
      </c>
      <c r="B11" t="s">
        <v>17</v>
      </c>
      <c r="C11" t="s">
        <v>52</v>
      </c>
      <c r="D11" t="s">
        <v>53</v>
      </c>
      <c r="E11" s="3">
        <v>8</v>
      </c>
      <c r="F11">
        <f t="shared" si="0"/>
        <v>0</v>
      </c>
    </row>
    <row r="12" spans="1:6" x14ac:dyDescent="0.3">
      <c r="A12">
        <v>1011</v>
      </c>
      <c r="B12" t="s">
        <v>18</v>
      </c>
      <c r="C12" t="s">
        <v>52</v>
      </c>
      <c r="D12" t="s">
        <v>53</v>
      </c>
      <c r="E12" s="3">
        <v>100</v>
      </c>
      <c r="F12">
        <f t="shared" si="0"/>
        <v>1</v>
      </c>
    </row>
    <row r="13" spans="1:6" x14ac:dyDescent="0.3">
      <c r="A13">
        <v>1012</v>
      </c>
      <c r="B13" t="s">
        <v>19</v>
      </c>
      <c r="C13" t="s">
        <v>52</v>
      </c>
      <c r="D13" t="s">
        <v>53</v>
      </c>
      <c r="E13" s="3">
        <v>49</v>
      </c>
      <c r="F13">
        <f t="shared" si="0"/>
        <v>0</v>
      </c>
    </row>
    <row r="14" spans="1:6" x14ac:dyDescent="0.3">
      <c r="A14">
        <v>1013</v>
      </c>
      <c r="B14" t="s">
        <v>20</v>
      </c>
      <c r="C14" t="s">
        <v>52</v>
      </c>
      <c r="D14" t="s">
        <v>53</v>
      </c>
      <c r="E14" s="3">
        <v>70</v>
      </c>
      <c r="F14">
        <f t="shared" si="0"/>
        <v>1</v>
      </c>
    </row>
    <row r="15" spans="1:6" x14ac:dyDescent="0.3">
      <c r="A15">
        <v>1014</v>
      </c>
      <c r="B15" t="s">
        <v>21</v>
      </c>
      <c r="C15" t="s">
        <v>52</v>
      </c>
      <c r="D15" t="s">
        <v>53</v>
      </c>
      <c r="E15" s="3">
        <v>86</v>
      </c>
      <c r="F15">
        <f t="shared" si="0"/>
        <v>1</v>
      </c>
    </row>
    <row r="16" spans="1:6" x14ac:dyDescent="0.3">
      <c r="A16">
        <v>1015</v>
      </c>
      <c r="B16" t="s">
        <v>22</v>
      </c>
      <c r="C16" t="s">
        <v>52</v>
      </c>
      <c r="D16" t="s">
        <v>53</v>
      </c>
      <c r="E16" s="3">
        <v>15</v>
      </c>
      <c r="F16">
        <f t="shared" si="0"/>
        <v>0</v>
      </c>
    </row>
    <row r="17" spans="1:6" x14ac:dyDescent="0.3">
      <c r="A17">
        <v>1016</v>
      </c>
      <c r="B17" t="s">
        <v>23</v>
      </c>
      <c r="C17" t="s">
        <v>52</v>
      </c>
      <c r="D17" t="s">
        <v>53</v>
      </c>
      <c r="E17" s="3">
        <v>95</v>
      </c>
      <c r="F17">
        <f t="shared" si="0"/>
        <v>1</v>
      </c>
    </row>
    <row r="18" spans="1:6" x14ac:dyDescent="0.3">
      <c r="A18">
        <v>1017</v>
      </c>
      <c r="B18" t="s">
        <v>24</v>
      </c>
      <c r="C18" t="s">
        <v>52</v>
      </c>
      <c r="D18" t="s">
        <v>53</v>
      </c>
      <c r="E18" s="3">
        <v>77</v>
      </c>
      <c r="F18">
        <f t="shared" si="0"/>
        <v>1</v>
      </c>
    </row>
    <row r="19" spans="1:6" x14ac:dyDescent="0.3">
      <c r="A19">
        <v>1018</v>
      </c>
      <c r="B19" t="s">
        <v>25</v>
      </c>
      <c r="C19" t="s">
        <v>52</v>
      </c>
      <c r="D19" t="s">
        <v>53</v>
      </c>
      <c r="E19" s="3">
        <v>20</v>
      </c>
      <c r="F19">
        <f t="shared" si="0"/>
        <v>0</v>
      </c>
    </row>
    <row r="20" spans="1:6" x14ac:dyDescent="0.3">
      <c r="A20">
        <v>1019</v>
      </c>
      <c r="B20" t="s">
        <v>26</v>
      </c>
      <c r="C20" t="s">
        <v>52</v>
      </c>
      <c r="D20" t="s">
        <v>53</v>
      </c>
      <c r="E20" s="3">
        <v>31</v>
      </c>
      <c r="F20">
        <f t="shared" si="0"/>
        <v>0</v>
      </c>
    </row>
    <row r="21" spans="1:6" x14ac:dyDescent="0.3">
      <c r="A21">
        <v>1020</v>
      </c>
      <c r="B21" t="s">
        <v>27</v>
      </c>
      <c r="C21" t="s">
        <v>52</v>
      </c>
      <c r="D21" t="s">
        <v>53</v>
      </c>
      <c r="E21" s="3">
        <v>48</v>
      </c>
      <c r="F21">
        <f t="shared" si="0"/>
        <v>0</v>
      </c>
    </row>
    <row r="22" spans="1:6" x14ac:dyDescent="0.3">
      <c r="A22">
        <v>1021</v>
      </c>
      <c r="B22" t="s">
        <v>28</v>
      </c>
      <c r="C22" t="s">
        <v>52</v>
      </c>
      <c r="D22" t="s">
        <v>53</v>
      </c>
      <c r="E22" s="3">
        <v>26</v>
      </c>
      <c r="F22">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ECB4-C560-4125-B259-D22672293B40}">
  <sheetPr codeName="Sheet6"/>
  <dimension ref="A1:F40"/>
  <sheetViews>
    <sheetView topLeftCell="A14" workbookViewId="0">
      <selection activeCell="M4" sqref="M4"/>
    </sheetView>
  </sheetViews>
  <sheetFormatPr defaultRowHeight="14.4" x14ac:dyDescent="0.3"/>
  <sheetData>
    <row r="1" spans="1:6" x14ac:dyDescent="0.3">
      <c r="A1" t="s">
        <v>0</v>
      </c>
      <c r="B1" s="1" t="s">
        <v>1</v>
      </c>
      <c r="C1" s="1" t="s">
        <v>2</v>
      </c>
      <c r="D1" s="1" t="s">
        <v>3</v>
      </c>
      <c r="E1" s="1" t="s">
        <v>4</v>
      </c>
      <c r="F1" s="2" t="s">
        <v>5</v>
      </c>
    </row>
    <row r="2" spans="1:6" x14ac:dyDescent="0.3">
      <c r="A2">
        <v>1001</v>
      </c>
      <c r="B2" t="s">
        <v>6</v>
      </c>
      <c r="C2" t="s">
        <v>54</v>
      </c>
      <c r="D2" t="s">
        <v>55</v>
      </c>
      <c r="E2" s="3">
        <v>70</v>
      </c>
      <c r="F2">
        <f>IF(E2&gt;=60,1,0)</f>
        <v>1</v>
      </c>
    </row>
    <row r="3" spans="1:6" x14ac:dyDescent="0.3">
      <c r="A3">
        <v>1002</v>
      </c>
      <c r="B3" t="s">
        <v>9</v>
      </c>
      <c r="C3" t="s">
        <v>54</v>
      </c>
      <c r="D3" t="s">
        <v>55</v>
      </c>
      <c r="E3" s="3">
        <v>37</v>
      </c>
      <c r="F3">
        <f t="shared" ref="F3:F40" si="0">IF(E3&gt;=60,1,0)</f>
        <v>0</v>
      </c>
    </row>
    <row r="4" spans="1:6" x14ac:dyDescent="0.3">
      <c r="A4">
        <v>1003</v>
      </c>
      <c r="B4" t="s">
        <v>10</v>
      </c>
      <c r="C4" t="s">
        <v>54</v>
      </c>
      <c r="D4" t="s">
        <v>55</v>
      </c>
      <c r="E4" s="3">
        <v>68</v>
      </c>
      <c r="F4">
        <f t="shared" si="0"/>
        <v>1</v>
      </c>
    </row>
    <row r="5" spans="1:6" x14ac:dyDescent="0.3">
      <c r="A5">
        <v>1004</v>
      </c>
      <c r="B5" t="s">
        <v>11</v>
      </c>
      <c r="C5" t="s">
        <v>54</v>
      </c>
      <c r="D5" t="s">
        <v>55</v>
      </c>
      <c r="E5" s="3">
        <v>60</v>
      </c>
      <c r="F5">
        <f t="shared" si="0"/>
        <v>1</v>
      </c>
    </row>
    <row r="6" spans="1:6" x14ac:dyDescent="0.3">
      <c r="A6">
        <v>1005</v>
      </c>
      <c r="B6" t="s">
        <v>12</v>
      </c>
      <c r="C6" t="s">
        <v>54</v>
      </c>
      <c r="D6" t="s">
        <v>55</v>
      </c>
      <c r="E6" s="3">
        <v>98</v>
      </c>
      <c r="F6">
        <f t="shared" si="0"/>
        <v>1</v>
      </c>
    </row>
    <row r="7" spans="1:6" x14ac:dyDescent="0.3">
      <c r="A7">
        <v>1006</v>
      </c>
      <c r="B7" t="s">
        <v>13</v>
      </c>
      <c r="C7" t="s">
        <v>54</v>
      </c>
      <c r="D7" t="s">
        <v>55</v>
      </c>
      <c r="E7" s="3">
        <v>20</v>
      </c>
      <c r="F7">
        <f t="shared" si="0"/>
        <v>0</v>
      </c>
    </row>
    <row r="8" spans="1:6" x14ac:dyDescent="0.3">
      <c r="A8">
        <v>1007</v>
      </c>
      <c r="B8" t="s">
        <v>14</v>
      </c>
      <c r="C8" t="s">
        <v>54</v>
      </c>
      <c r="D8" t="s">
        <v>55</v>
      </c>
      <c r="E8" s="3">
        <v>32</v>
      </c>
      <c r="F8">
        <f t="shared" si="0"/>
        <v>0</v>
      </c>
    </row>
    <row r="9" spans="1:6" x14ac:dyDescent="0.3">
      <c r="A9">
        <v>1008</v>
      </c>
      <c r="B9" t="s">
        <v>15</v>
      </c>
      <c r="C9" t="s">
        <v>54</v>
      </c>
      <c r="D9" t="s">
        <v>55</v>
      </c>
      <c r="E9" s="3">
        <v>40</v>
      </c>
      <c r="F9">
        <f t="shared" si="0"/>
        <v>0</v>
      </c>
    </row>
    <row r="10" spans="1:6" x14ac:dyDescent="0.3">
      <c r="A10">
        <v>1009</v>
      </c>
      <c r="B10" t="s">
        <v>16</v>
      </c>
      <c r="C10" t="s">
        <v>54</v>
      </c>
      <c r="D10" t="s">
        <v>55</v>
      </c>
      <c r="E10" s="3">
        <v>97</v>
      </c>
      <c r="F10">
        <f t="shared" si="0"/>
        <v>1</v>
      </c>
    </row>
    <row r="11" spans="1:6" x14ac:dyDescent="0.3">
      <c r="A11">
        <v>1010</v>
      </c>
      <c r="B11" t="s">
        <v>17</v>
      </c>
      <c r="C11" t="s">
        <v>54</v>
      </c>
      <c r="D11" t="s">
        <v>55</v>
      </c>
      <c r="E11" s="3">
        <v>1</v>
      </c>
      <c r="F11">
        <f t="shared" si="0"/>
        <v>0</v>
      </c>
    </row>
    <row r="12" spans="1:6" x14ac:dyDescent="0.3">
      <c r="A12">
        <v>1011</v>
      </c>
      <c r="B12" t="s">
        <v>18</v>
      </c>
      <c r="C12" t="s">
        <v>54</v>
      </c>
      <c r="D12" t="s">
        <v>55</v>
      </c>
      <c r="E12" s="3">
        <v>6</v>
      </c>
      <c r="F12">
        <f t="shared" si="0"/>
        <v>0</v>
      </c>
    </row>
    <row r="13" spans="1:6" x14ac:dyDescent="0.3">
      <c r="A13">
        <v>1012</v>
      </c>
      <c r="B13" t="s">
        <v>19</v>
      </c>
      <c r="C13" t="s">
        <v>54</v>
      </c>
      <c r="D13" t="s">
        <v>55</v>
      </c>
      <c r="E13" s="3">
        <v>39</v>
      </c>
      <c r="F13">
        <f t="shared" si="0"/>
        <v>0</v>
      </c>
    </row>
    <row r="14" spans="1:6" x14ac:dyDescent="0.3">
      <c r="A14">
        <v>1013</v>
      </c>
      <c r="B14" t="s">
        <v>20</v>
      </c>
      <c r="C14" t="s">
        <v>54</v>
      </c>
      <c r="D14" t="s">
        <v>55</v>
      </c>
      <c r="E14" s="3">
        <v>68</v>
      </c>
      <c r="F14">
        <f t="shared" si="0"/>
        <v>1</v>
      </c>
    </row>
    <row r="15" spans="1:6" x14ac:dyDescent="0.3">
      <c r="A15">
        <v>1014</v>
      </c>
      <c r="B15" t="s">
        <v>21</v>
      </c>
      <c r="C15" t="s">
        <v>54</v>
      </c>
      <c r="D15" t="s">
        <v>55</v>
      </c>
      <c r="E15" s="3">
        <v>37</v>
      </c>
      <c r="F15">
        <f t="shared" si="0"/>
        <v>0</v>
      </c>
    </row>
    <row r="16" spans="1:6" x14ac:dyDescent="0.3">
      <c r="A16">
        <v>1015</v>
      </c>
      <c r="B16" t="s">
        <v>22</v>
      </c>
      <c r="C16" t="s">
        <v>54</v>
      </c>
      <c r="D16" t="s">
        <v>55</v>
      </c>
      <c r="E16" s="3">
        <v>37</v>
      </c>
      <c r="F16">
        <f t="shared" si="0"/>
        <v>0</v>
      </c>
    </row>
    <row r="17" spans="1:6" x14ac:dyDescent="0.3">
      <c r="A17">
        <v>1016</v>
      </c>
      <c r="B17" t="s">
        <v>23</v>
      </c>
      <c r="C17" t="s">
        <v>54</v>
      </c>
      <c r="D17" t="s">
        <v>55</v>
      </c>
      <c r="E17" s="3">
        <v>90</v>
      </c>
      <c r="F17">
        <f t="shared" si="0"/>
        <v>1</v>
      </c>
    </row>
    <row r="18" spans="1:6" x14ac:dyDescent="0.3">
      <c r="A18">
        <v>1017</v>
      </c>
      <c r="B18" t="s">
        <v>24</v>
      </c>
      <c r="C18" t="s">
        <v>54</v>
      </c>
      <c r="D18" t="s">
        <v>55</v>
      </c>
      <c r="E18" s="3">
        <v>38</v>
      </c>
      <c r="F18">
        <f t="shared" si="0"/>
        <v>0</v>
      </c>
    </row>
    <row r="19" spans="1:6" x14ac:dyDescent="0.3">
      <c r="A19">
        <v>1018</v>
      </c>
      <c r="B19" t="s">
        <v>25</v>
      </c>
      <c r="C19" t="s">
        <v>54</v>
      </c>
      <c r="D19" t="s">
        <v>55</v>
      </c>
      <c r="E19" s="3">
        <v>87</v>
      </c>
      <c r="F19">
        <f t="shared" si="0"/>
        <v>1</v>
      </c>
    </row>
    <row r="20" spans="1:6" x14ac:dyDescent="0.3">
      <c r="A20">
        <v>1019</v>
      </c>
      <c r="B20" t="s">
        <v>26</v>
      </c>
      <c r="C20" t="s">
        <v>54</v>
      </c>
      <c r="D20" t="s">
        <v>55</v>
      </c>
      <c r="E20" s="3">
        <v>45</v>
      </c>
      <c r="F20">
        <f t="shared" si="0"/>
        <v>0</v>
      </c>
    </row>
    <row r="21" spans="1:6" x14ac:dyDescent="0.3">
      <c r="A21">
        <v>1020</v>
      </c>
      <c r="B21" t="s">
        <v>27</v>
      </c>
      <c r="C21" t="s">
        <v>54</v>
      </c>
      <c r="D21" t="s">
        <v>55</v>
      </c>
      <c r="E21" s="3">
        <v>73</v>
      </c>
      <c r="F21">
        <f t="shared" si="0"/>
        <v>1</v>
      </c>
    </row>
    <row r="22" spans="1:6" x14ac:dyDescent="0.3">
      <c r="A22">
        <v>1021</v>
      </c>
      <c r="B22" t="s">
        <v>28</v>
      </c>
      <c r="C22" t="s">
        <v>54</v>
      </c>
      <c r="D22" t="s">
        <v>55</v>
      </c>
      <c r="E22" s="3">
        <v>36</v>
      </c>
      <c r="F22">
        <f t="shared" si="0"/>
        <v>0</v>
      </c>
    </row>
    <row r="23" spans="1:6" x14ac:dyDescent="0.3">
      <c r="A23">
        <v>1022</v>
      </c>
      <c r="B23" t="s">
        <v>29</v>
      </c>
      <c r="C23" t="s">
        <v>54</v>
      </c>
      <c r="D23" t="s">
        <v>55</v>
      </c>
      <c r="E23" s="3">
        <v>35</v>
      </c>
      <c r="F23">
        <f t="shared" si="0"/>
        <v>0</v>
      </c>
    </row>
    <row r="24" spans="1:6" x14ac:dyDescent="0.3">
      <c r="A24">
        <v>1023</v>
      </c>
      <c r="B24" t="s">
        <v>30</v>
      </c>
      <c r="C24" t="s">
        <v>54</v>
      </c>
      <c r="D24" t="s">
        <v>55</v>
      </c>
      <c r="E24" s="3">
        <v>85</v>
      </c>
      <c r="F24">
        <f t="shared" si="0"/>
        <v>1</v>
      </c>
    </row>
    <row r="25" spans="1:6" x14ac:dyDescent="0.3">
      <c r="A25">
        <v>1024</v>
      </c>
      <c r="B25" t="s">
        <v>31</v>
      </c>
      <c r="C25" t="s">
        <v>54</v>
      </c>
      <c r="D25" t="s">
        <v>55</v>
      </c>
      <c r="E25" s="3">
        <v>7</v>
      </c>
      <c r="F25">
        <f t="shared" si="0"/>
        <v>0</v>
      </c>
    </row>
    <row r="26" spans="1:6" x14ac:dyDescent="0.3">
      <c r="A26">
        <v>1025</v>
      </c>
      <c r="B26" t="s">
        <v>32</v>
      </c>
      <c r="C26" t="s">
        <v>54</v>
      </c>
      <c r="D26" t="s">
        <v>55</v>
      </c>
      <c r="E26" s="3">
        <v>67</v>
      </c>
      <c r="F26">
        <f t="shared" si="0"/>
        <v>1</v>
      </c>
    </row>
    <row r="27" spans="1:6" x14ac:dyDescent="0.3">
      <c r="A27">
        <v>1026</v>
      </c>
      <c r="B27" t="s">
        <v>33</v>
      </c>
      <c r="C27" t="s">
        <v>54</v>
      </c>
      <c r="D27" t="s">
        <v>55</v>
      </c>
      <c r="E27" s="3">
        <v>80</v>
      </c>
      <c r="F27">
        <f t="shared" si="0"/>
        <v>1</v>
      </c>
    </row>
    <row r="28" spans="1:6" x14ac:dyDescent="0.3">
      <c r="A28">
        <v>1027</v>
      </c>
      <c r="B28" t="s">
        <v>34</v>
      </c>
      <c r="C28" t="s">
        <v>54</v>
      </c>
      <c r="D28" t="s">
        <v>55</v>
      </c>
      <c r="E28" s="3">
        <v>55</v>
      </c>
      <c r="F28">
        <f t="shared" si="0"/>
        <v>0</v>
      </c>
    </row>
    <row r="29" spans="1:6" x14ac:dyDescent="0.3">
      <c r="A29">
        <v>1028</v>
      </c>
      <c r="B29" t="s">
        <v>35</v>
      </c>
      <c r="C29" t="s">
        <v>54</v>
      </c>
      <c r="D29" t="s">
        <v>55</v>
      </c>
      <c r="E29" s="3">
        <v>83</v>
      </c>
      <c r="F29">
        <f t="shared" si="0"/>
        <v>1</v>
      </c>
    </row>
    <row r="30" spans="1:6" x14ac:dyDescent="0.3">
      <c r="A30">
        <v>1029</v>
      </c>
      <c r="B30" t="s">
        <v>36</v>
      </c>
      <c r="C30" t="s">
        <v>54</v>
      </c>
      <c r="D30" t="s">
        <v>55</v>
      </c>
      <c r="E30" s="3">
        <v>67</v>
      </c>
      <c r="F30">
        <f t="shared" si="0"/>
        <v>1</v>
      </c>
    </row>
    <row r="31" spans="1:6" x14ac:dyDescent="0.3">
      <c r="A31">
        <v>1030</v>
      </c>
      <c r="B31" t="s">
        <v>37</v>
      </c>
      <c r="C31" t="s">
        <v>54</v>
      </c>
      <c r="D31" t="s">
        <v>55</v>
      </c>
      <c r="E31" s="3">
        <v>27</v>
      </c>
      <c r="F31">
        <f t="shared" si="0"/>
        <v>0</v>
      </c>
    </row>
    <row r="32" spans="1:6" x14ac:dyDescent="0.3">
      <c r="A32">
        <v>1031</v>
      </c>
      <c r="B32" t="s">
        <v>38</v>
      </c>
      <c r="C32" t="s">
        <v>54</v>
      </c>
      <c r="D32" t="s">
        <v>55</v>
      </c>
      <c r="E32" s="3">
        <v>94</v>
      </c>
      <c r="F32">
        <f t="shared" si="0"/>
        <v>1</v>
      </c>
    </row>
    <row r="33" spans="1:6" x14ac:dyDescent="0.3">
      <c r="A33">
        <v>1032</v>
      </c>
      <c r="B33" t="s">
        <v>39</v>
      </c>
      <c r="C33" t="s">
        <v>54</v>
      </c>
      <c r="D33" t="s">
        <v>55</v>
      </c>
      <c r="E33" s="3">
        <v>96</v>
      </c>
      <c r="F33">
        <f t="shared" si="0"/>
        <v>1</v>
      </c>
    </row>
    <row r="34" spans="1:6" x14ac:dyDescent="0.3">
      <c r="A34">
        <v>1033</v>
      </c>
      <c r="B34" t="s">
        <v>40</v>
      </c>
      <c r="C34" t="s">
        <v>54</v>
      </c>
      <c r="D34" t="s">
        <v>55</v>
      </c>
      <c r="E34" s="3">
        <v>99</v>
      </c>
      <c r="F34">
        <f t="shared" si="0"/>
        <v>1</v>
      </c>
    </row>
    <row r="35" spans="1:6" x14ac:dyDescent="0.3">
      <c r="A35">
        <v>1034</v>
      </c>
      <c r="B35" t="s">
        <v>41</v>
      </c>
      <c r="C35" t="s">
        <v>54</v>
      </c>
      <c r="D35" t="s">
        <v>55</v>
      </c>
      <c r="E35" s="3">
        <v>64</v>
      </c>
      <c r="F35">
        <f t="shared" si="0"/>
        <v>1</v>
      </c>
    </row>
    <row r="36" spans="1:6" x14ac:dyDescent="0.3">
      <c r="A36">
        <v>1035</v>
      </c>
      <c r="B36" t="s">
        <v>42</v>
      </c>
      <c r="C36" t="s">
        <v>54</v>
      </c>
      <c r="D36" t="s">
        <v>55</v>
      </c>
      <c r="E36" s="3">
        <v>52</v>
      </c>
      <c r="F36">
        <f t="shared" si="0"/>
        <v>0</v>
      </c>
    </row>
    <row r="37" spans="1:6" x14ac:dyDescent="0.3">
      <c r="A37">
        <v>1036</v>
      </c>
      <c r="B37" t="s">
        <v>43</v>
      </c>
      <c r="C37" t="s">
        <v>54</v>
      </c>
      <c r="D37" t="s">
        <v>55</v>
      </c>
      <c r="E37" s="3">
        <v>16</v>
      </c>
      <c r="F37">
        <f t="shared" si="0"/>
        <v>0</v>
      </c>
    </row>
    <row r="38" spans="1:6" x14ac:dyDescent="0.3">
      <c r="A38">
        <v>1037</v>
      </c>
      <c r="B38" t="s">
        <v>44</v>
      </c>
      <c r="C38" t="s">
        <v>54</v>
      </c>
      <c r="D38" t="s">
        <v>55</v>
      </c>
      <c r="E38" s="3">
        <v>34</v>
      </c>
      <c r="F38">
        <f t="shared" si="0"/>
        <v>0</v>
      </c>
    </row>
    <row r="39" spans="1:6" x14ac:dyDescent="0.3">
      <c r="A39">
        <v>1038</v>
      </c>
      <c r="B39" t="s">
        <v>45</v>
      </c>
      <c r="C39" t="s">
        <v>54</v>
      </c>
      <c r="D39" t="s">
        <v>55</v>
      </c>
      <c r="E39" s="3">
        <v>76</v>
      </c>
      <c r="F39">
        <f t="shared" si="0"/>
        <v>1</v>
      </c>
    </row>
    <row r="40" spans="1:6" x14ac:dyDescent="0.3">
      <c r="A40">
        <v>1039</v>
      </c>
      <c r="B40" t="s">
        <v>56</v>
      </c>
      <c r="C40" t="s">
        <v>54</v>
      </c>
      <c r="D40" t="s">
        <v>55</v>
      </c>
      <c r="E40" s="3">
        <v>96</v>
      </c>
      <c r="F40">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38898-BD4A-4D69-AD11-16BF270C0729}">
  <sheetPr codeName="Sheet9"/>
  <dimension ref="A1:Y48"/>
  <sheetViews>
    <sheetView zoomScale="48" zoomScaleNormal="190" workbookViewId="0">
      <selection activeCell="I25" sqref="I25"/>
    </sheetView>
  </sheetViews>
  <sheetFormatPr defaultRowHeight="14.4" x14ac:dyDescent="0.3"/>
  <cols>
    <col min="1" max="1" width="20.33203125" customWidth="1"/>
    <col min="2" max="2" width="9.6640625" customWidth="1"/>
    <col min="7" max="7" width="15.44140625" customWidth="1"/>
    <col min="15" max="15" width="15.109375" customWidth="1"/>
    <col min="19" max="19" width="11.44140625" customWidth="1"/>
    <col min="20" max="20" width="10.109375" customWidth="1"/>
    <col min="23" max="23" width="20.33203125" customWidth="1"/>
    <col min="24" max="24" width="15.44140625" customWidth="1"/>
    <col min="25" max="25" width="27.5546875" customWidth="1"/>
  </cols>
  <sheetData>
    <row r="1" spans="1:25" x14ac:dyDescent="0.3">
      <c r="A1" s="1" t="s">
        <v>1</v>
      </c>
      <c r="B1" t="s">
        <v>0</v>
      </c>
      <c r="C1" t="s">
        <v>57</v>
      </c>
      <c r="D1" t="s">
        <v>58</v>
      </c>
      <c r="E1" t="s">
        <v>59</v>
      </c>
      <c r="F1" t="s">
        <v>60</v>
      </c>
      <c r="G1" s="4" t="s">
        <v>61</v>
      </c>
      <c r="H1" t="s">
        <v>62</v>
      </c>
      <c r="I1" t="s">
        <v>63</v>
      </c>
      <c r="J1" t="s">
        <v>64</v>
      </c>
      <c r="K1" t="s">
        <v>65</v>
      </c>
      <c r="L1" t="s">
        <v>66</v>
      </c>
      <c r="M1" t="s">
        <v>67</v>
      </c>
      <c r="N1" t="s">
        <v>68</v>
      </c>
      <c r="O1" t="s">
        <v>69</v>
      </c>
      <c r="P1" t="s">
        <v>70</v>
      </c>
      <c r="Q1" t="s">
        <v>71</v>
      </c>
      <c r="R1" t="s">
        <v>72</v>
      </c>
      <c r="S1" t="s">
        <v>75</v>
      </c>
      <c r="T1" t="s">
        <v>73</v>
      </c>
      <c r="U1" t="s">
        <v>74</v>
      </c>
      <c r="V1" t="s">
        <v>76</v>
      </c>
      <c r="W1" s="1" t="s">
        <v>1</v>
      </c>
      <c r="X1" s="4" t="s">
        <v>61</v>
      </c>
      <c r="Y1" s="1" t="s">
        <v>83</v>
      </c>
    </row>
    <row r="2" spans="1:25" x14ac:dyDescent="0.3">
      <c r="A2" t="s">
        <v>6</v>
      </c>
      <c r="B2">
        <v>1001</v>
      </c>
      <c r="C2">
        <v>17</v>
      </c>
      <c r="D2">
        <v>1</v>
      </c>
      <c r="E2">
        <v>0</v>
      </c>
      <c r="F2">
        <v>2</v>
      </c>
      <c r="G2">
        <v>19.833722807854699</v>
      </c>
      <c r="H2">
        <v>7</v>
      </c>
      <c r="I2">
        <v>1</v>
      </c>
      <c r="J2">
        <v>2</v>
      </c>
      <c r="K2">
        <v>0</v>
      </c>
      <c r="L2">
        <v>0</v>
      </c>
      <c r="M2">
        <v>1</v>
      </c>
      <c r="N2">
        <v>0</v>
      </c>
      <c r="O2">
        <v>2.9291955916676802</v>
      </c>
      <c r="P2">
        <v>2</v>
      </c>
      <c r="Q2" s="3">
        <f>VLOOKUP(B2,Biology!$A:$F,5,0)</f>
        <v>31</v>
      </c>
      <c r="R2" s="3">
        <f>VLOOKUP(B2,Chemistry!$A:$F,5,0)</f>
        <v>52</v>
      </c>
      <c r="S2" s="3">
        <f>VLOOKUP(B2,Mathematics!$A:$F,5,0)</f>
        <v>48</v>
      </c>
      <c r="T2" s="3">
        <f>VLOOKUP(B2,Philosophy!$A:$F,5,0)</f>
        <v>35</v>
      </c>
      <c r="U2" s="3">
        <f>VLOOKUP(B2,Physics!$A:$F,5,0)</f>
        <v>69</v>
      </c>
      <c r="V2" s="3">
        <f>VLOOKUP(B2,Sociology!$A:$F,5,0)</f>
        <v>70</v>
      </c>
      <c r="W2" t="s">
        <v>6</v>
      </c>
      <c r="X2">
        <v>19.833722807854699</v>
      </c>
      <c r="Y2">
        <f>AVERAGE(G:G)</f>
        <v>9.9480693951685026</v>
      </c>
    </row>
    <row r="3" spans="1:25" x14ac:dyDescent="0.3">
      <c r="A3" t="s">
        <v>9</v>
      </c>
      <c r="B3">
        <v>1002</v>
      </c>
      <c r="C3">
        <v>18</v>
      </c>
      <c r="D3">
        <v>0</v>
      </c>
      <c r="E3">
        <v>0</v>
      </c>
      <c r="F3">
        <v>1</v>
      </c>
      <c r="G3">
        <v>15.4087560558467</v>
      </c>
      <c r="H3">
        <v>0</v>
      </c>
      <c r="I3">
        <v>0</v>
      </c>
      <c r="J3">
        <v>1</v>
      </c>
      <c r="K3">
        <v>0</v>
      </c>
      <c r="L3">
        <v>0</v>
      </c>
      <c r="M3">
        <v>0</v>
      </c>
      <c r="N3">
        <v>0</v>
      </c>
      <c r="O3">
        <v>3.0429148334363698</v>
      </c>
      <c r="P3">
        <v>1</v>
      </c>
      <c r="Q3" s="3">
        <f>VLOOKUP(B3,Biology!$A:$F,5,0)</f>
        <v>43</v>
      </c>
      <c r="R3" s="3">
        <f>VLOOKUP(B3,Chemistry!$A:$F,5,0)</f>
        <v>20</v>
      </c>
      <c r="S3" s="3">
        <f>VLOOKUP(B3,Mathematics!$A:$F,5,0)</f>
        <v>5</v>
      </c>
      <c r="T3" s="3">
        <f>VLOOKUP(B3,Philosophy!$A:$F,5,0)</f>
        <v>66</v>
      </c>
      <c r="U3" s="3">
        <f>VLOOKUP(B3,Physics!$A:$F,5,0)</f>
        <v>95</v>
      </c>
      <c r="V3" s="3">
        <f>VLOOKUP(B3,Sociology!$A:$F,5,0)</f>
        <v>37</v>
      </c>
      <c r="W3" t="s">
        <v>9</v>
      </c>
      <c r="X3">
        <v>15.4087560558467</v>
      </c>
      <c r="Y3">
        <f t="shared" ref="Y3:Y40" si="0">AVERAGE(G:G)</f>
        <v>9.9480693951685026</v>
      </c>
    </row>
    <row r="4" spans="1:25" x14ac:dyDescent="0.3">
      <c r="A4" t="s">
        <v>10</v>
      </c>
      <c r="B4">
        <v>1003</v>
      </c>
      <c r="C4">
        <v>15</v>
      </c>
      <c r="D4">
        <v>0</v>
      </c>
      <c r="E4">
        <v>2</v>
      </c>
      <c r="F4">
        <v>3</v>
      </c>
      <c r="G4">
        <v>4.2105697688122596</v>
      </c>
      <c r="H4">
        <v>26</v>
      </c>
      <c r="I4">
        <v>0</v>
      </c>
      <c r="J4">
        <v>2</v>
      </c>
      <c r="K4">
        <v>0</v>
      </c>
      <c r="L4">
        <v>0</v>
      </c>
      <c r="M4">
        <v>0</v>
      </c>
      <c r="N4">
        <v>0</v>
      </c>
      <c r="O4">
        <v>0.112602254466181</v>
      </c>
      <c r="P4">
        <v>4</v>
      </c>
      <c r="Q4" s="3">
        <f>VLOOKUP(B4,Biology!$A:$F,5,0)</f>
        <v>81</v>
      </c>
      <c r="R4" s="3">
        <f>VLOOKUP(B4,Chemistry!$A:$F,5,0)</f>
        <v>32</v>
      </c>
      <c r="S4" s="3">
        <f>VLOOKUP(B4,Mathematics!$A:$F,5,0)</f>
        <v>7</v>
      </c>
      <c r="T4" s="3">
        <f>VLOOKUP(B4,Philosophy!$A:$F,5,0)</f>
        <v>29</v>
      </c>
      <c r="U4" s="3">
        <f>VLOOKUP(B4,Physics!$A:$F,5,0)</f>
        <v>33</v>
      </c>
      <c r="V4" s="3">
        <f>VLOOKUP(B4,Sociology!$A:$F,5,0)</f>
        <v>68</v>
      </c>
      <c r="W4" t="s">
        <v>10</v>
      </c>
      <c r="X4">
        <v>4.2105697688122596</v>
      </c>
      <c r="Y4">
        <f t="shared" si="0"/>
        <v>9.9480693951685026</v>
      </c>
    </row>
    <row r="5" spans="1:25" x14ac:dyDescent="0.3">
      <c r="A5" t="s">
        <v>11</v>
      </c>
      <c r="B5">
        <v>1004</v>
      </c>
      <c r="C5">
        <v>17</v>
      </c>
      <c r="D5">
        <v>1</v>
      </c>
      <c r="E5">
        <v>0</v>
      </c>
      <c r="F5">
        <v>3</v>
      </c>
      <c r="G5">
        <v>10.028829473958201</v>
      </c>
      <c r="H5">
        <v>14</v>
      </c>
      <c r="I5">
        <v>0</v>
      </c>
      <c r="J5">
        <v>3</v>
      </c>
      <c r="K5">
        <v>1</v>
      </c>
      <c r="L5">
        <v>0</v>
      </c>
      <c r="M5">
        <v>0</v>
      </c>
      <c r="N5">
        <v>0</v>
      </c>
      <c r="O5">
        <v>2.05421813970294</v>
      </c>
      <c r="P5">
        <v>3</v>
      </c>
      <c r="Q5" s="3">
        <f>VLOOKUP(B5,Biology!$A:$F,5,0)</f>
        <v>11</v>
      </c>
      <c r="R5" s="3">
        <f>VLOOKUP(B5,Chemistry!$A:$F,5,0)</f>
        <v>19</v>
      </c>
      <c r="S5" s="3">
        <f>VLOOKUP(B5,Mathematics!$A:$F,5,0)</f>
        <v>70</v>
      </c>
      <c r="T5" s="3">
        <f>VLOOKUP(B5,Philosophy!$A:$F,5,0)</f>
        <v>91</v>
      </c>
      <c r="U5" s="3">
        <f>VLOOKUP(B5,Physics!$A:$F,5,0)</f>
        <v>76</v>
      </c>
      <c r="V5" s="3">
        <f>VLOOKUP(B5,Sociology!$A:$F,5,0)</f>
        <v>60</v>
      </c>
      <c r="W5" t="s">
        <v>11</v>
      </c>
      <c r="X5">
        <v>10.028829473958201</v>
      </c>
      <c r="Y5">
        <f t="shared" si="0"/>
        <v>9.9480693951685026</v>
      </c>
    </row>
    <row r="6" spans="1:25" x14ac:dyDescent="0.3">
      <c r="A6" t="s">
        <v>12</v>
      </c>
      <c r="B6">
        <v>1005</v>
      </c>
      <c r="C6">
        <v>17</v>
      </c>
      <c r="D6">
        <v>1</v>
      </c>
      <c r="E6">
        <v>0</v>
      </c>
      <c r="F6">
        <v>2</v>
      </c>
      <c r="G6">
        <v>4.6724952729713296</v>
      </c>
      <c r="H6">
        <v>17</v>
      </c>
      <c r="I6">
        <v>1</v>
      </c>
      <c r="J6">
        <v>3</v>
      </c>
      <c r="K6">
        <v>0</v>
      </c>
      <c r="L6">
        <v>0</v>
      </c>
      <c r="M6">
        <v>0</v>
      </c>
      <c r="N6">
        <v>0</v>
      </c>
      <c r="O6">
        <v>1.28806118179538</v>
      </c>
      <c r="P6">
        <v>4</v>
      </c>
      <c r="Q6" s="3">
        <f>VLOOKUP(B6,Biology!$A:$F,5,0)</f>
        <v>18</v>
      </c>
      <c r="R6" s="3">
        <f>VLOOKUP(B6,Chemistry!$A:$F,5,0)</f>
        <v>61</v>
      </c>
      <c r="S6" s="3">
        <f>VLOOKUP(B6,Mathematics!$A:$F,5,0)</f>
        <v>73</v>
      </c>
      <c r="T6" s="3">
        <f>VLOOKUP(B6,Philosophy!$A:$F,5,0)</f>
        <v>63</v>
      </c>
      <c r="U6" s="3">
        <f>VLOOKUP(B6,Physics!$A:$F,5,0)</f>
        <v>20</v>
      </c>
      <c r="V6" s="3">
        <f>VLOOKUP(B6,Sociology!$A:$F,5,0)</f>
        <v>98</v>
      </c>
      <c r="W6" t="s">
        <v>12</v>
      </c>
      <c r="X6">
        <v>4.6724952729713296</v>
      </c>
      <c r="Y6">
        <f t="shared" si="0"/>
        <v>9.9480693951685026</v>
      </c>
    </row>
    <row r="7" spans="1:25" x14ac:dyDescent="0.3">
      <c r="A7" t="s">
        <v>13</v>
      </c>
      <c r="B7">
        <v>1006</v>
      </c>
      <c r="C7">
        <v>18</v>
      </c>
      <c r="D7">
        <v>0</v>
      </c>
      <c r="E7">
        <v>0</v>
      </c>
      <c r="F7">
        <v>1</v>
      </c>
      <c r="G7">
        <v>8.1912185452501802</v>
      </c>
      <c r="H7">
        <v>0</v>
      </c>
      <c r="I7">
        <v>0</v>
      </c>
      <c r="J7">
        <v>1</v>
      </c>
      <c r="K7">
        <v>1</v>
      </c>
      <c r="L7">
        <v>0</v>
      </c>
      <c r="M7">
        <v>0</v>
      </c>
      <c r="N7">
        <v>0</v>
      </c>
      <c r="O7">
        <v>3.0841836144863901</v>
      </c>
      <c r="P7">
        <v>1</v>
      </c>
      <c r="Q7" s="3">
        <f>VLOOKUP(B7,Biology!$A:$F,5,0)</f>
        <v>55</v>
      </c>
      <c r="R7" s="3">
        <f>VLOOKUP(B7,Chemistry!$A:$F,5,0)</f>
        <v>34</v>
      </c>
      <c r="S7" s="3">
        <f>VLOOKUP(B7,Mathematics!$A:$F,5,0)</f>
        <v>59</v>
      </c>
      <c r="T7" s="3">
        <f>VLOOKUP(B7,Philosophy!$A:$F,5,0)</f>
        <v>16</v>
      </c>
      <c r="U7" s="3">
        <f>VLOOKUP(B7,Physics!$A:$F,5,0)</f>
        <v>10</v>
      </c>
      <c r="V7" s="3">
        <f>VLOOKUP(B7,Sociology!$A:$F,5,0)</f>
        <v>20</v>
      </c>
      <c r="W7" t="s">
        <v>13</v>
      </c>
      <c r="X7">
        <v>8.1912185452501802</v>
      </c>
      <c r="Y7">
        <f t="shared" si="0"/>
        <v>9.9480693951685026</v>
      </c>
    </row>
    <row r="8" spans="1:25" x14ac:dyDescent="0.3">
      <c r="A8" t="s">
        <v>14</v>
      </c>
      <c r="B8">
        <v>1007</v>
      </c>
      <c r="C8">
        <v>15</v>
      </c>
      <c r="D8">
        <v>0</v>
      </c>
      <c r="E8">
        <v>1</v>
      </c>
      <c r="F8">
        <v>1</v>
      </c>
      <c r="G8">
        <v>15.601680474699201</v>
      </c>
      <c r="H8">
        <v>10</v>
      </c>
      <c r="I8">
        <v>0</v>
      </c>
      <c r="J8">
        <v>3</v>
      </c>
      <c r="K8">
        <v>0</v>
      </c>
      <c r="L8">
        <v>1</v>
      </c>
      <c r="M8">
        <v>0</v>
      </c>
      <c r="N8">
        <v>0</v>
      </c>
      <c r="O8">
        <v>2.7482374148915798</v>
      </c>
      <c r="P8">
        <v>2</v>
      </c>
      <c r="Q8" s="3">
        <f>VLOOKUP(B8,Biology!$A:$F,5,0)</f>
        <v>38</v>
      </c>
      <c r="R8" s="3">
        <f>VLOOKUP(B8,Chemistry!$A:$F,5,0)</f>
        <v>9</v>
      </c>
      <c r="S8" s="3">
        <f>VLOOKUP(B8,Mathematics!$A:$F,5,0)</f>
        <v>23</v>
      </c>
      <c r="T8" s="3">
        <f>VLOOKUP(B8,Philosophy!$A:$F,5,0)</f>
        <v>10</v>
      </c>
      <c r="U8" s="3">
        <f>VLOOKUP(B8,Physics!$A:$F,5,0)</f>
        <v>72</v>
      </c>
      <c r="V8" s="3">
        <f>VLOOKUP(B8,Sociology!$A:$F,5,0)</f>
        <v>32</v>
      </c>
      <c r="W8" t="s">
        <v>14</v>
      </c>
      <c r="X8">
        <v>15.601680474699201</v>
      </c>
      <c r="Y8">
        <f t="shared" si="0"/>
        <v>9.9480693951685026</v>
      </c>
    </row>
    <row r="9" spans="1:25" x14ac:dyDescent="0.3">
      <c r="A9" t="s">
        <v>15</v>
      </c>
      <c r="B9">
        <v>1008</v>
      </c>
      <c r="C9">
        <v>15</v>
      </c>
      <c r="D9">
        <v>1</v>
      </c>
      <c r="E9">
        <v>1</v>
      </c>
      <c r="F9">
        <v>4</v>
      </c>
      <c r="G9">
        <v>15.424496305808001</v>
      </c>
      <c r="H9">
        <v>22</v>
      </c>
      <c r="I9">
        <v>1</v>
      </c>
      <c r="J9">
        <v>1</v>
      </c>
      <c r="K9">
        <v>1</v>
      </c>
      <c r="L9">
        <v>0</v>
      </c>
      <c r="M9">
        <v>0</v>
      </c>
      <c r="N9">
        <v>0</v>
      </c>
      <c r="O9">
        <v>1.36014271231646</v>
      </c>
      <c r="P9">
        <v>4</v>
      </c>
      <c r="Q9" s="3">
        <f>VLOOKUP(B9,Biology!$A:$F,5,0)</f>
        <v>16</v>
      </c>
      <c r="R9" s="3">
        <f>VLOOKUP(B9,Chemistry!$A:$F,5,0)</f>
        <v>22</v>
      </c>
      <c r="S9" s="3">
        <f>VLOOKUP(B9,Mathematics!$A:$F,5,0)</f>
        <v>72</v>
      </c>
      <c r="T9" s="3">
        <f>VLOOKUP(B9,Philosophy!$A:$F,5,0)</f>
        <v>23</v>
      </c>
      <c r="U9" s="3">
        <f>VLOOKUP(B9,Physics!$A:$F,5,0)</f>
        <v>80</v>
      </c>
      <c r="V9" s="3">
        <f>VLOOKUP(B9,Sociology!$A:$F,5,0)</f>
        <v>40</v>
      </c>
      <c r="W9" t="s">
        <v>15</v>
      </c>
      <c r="X9">
        <v>15.424496305808001</v>
      </c>
      <c r="Y9">
        <f t="shared" si="0"/>
        <v>9.9480693951685026</v>
      </c>
    </row>
    <row r="10" spans="1:25" x14ac:dyDescent="0.3">
      <c r="A10" t="s">
        <v>16</v>
      </c>
      <c r="B10">
        <v>1009</v>
      </c>
      <c r="C10">
        <v>17</v>
      </c>
      <c r="D10">
        <v>0</v>
      </c>
      <c r="E10">
        <v>0</v>
      </c>
      <c r="F10">
        <v>0</v>
      </c>
      <c r="G10">
        <v>4.5620075580477</v>
      </c>
      <c r="H10">
        <v>1</v>
      </c>
      <c r="I10">
        <v>0</v>
      </c>
      <c r="J10">
        <v>2</v>
      </c>
      <c r="K10">
        <v>0</v>
      </c>
      <c r="L10">
        <v>1</v>
      </c>
      <c r="M10">
        <v>0</v>
      </c>
      <c r="N10">
        <v>1</v>
      </c>
      <c r="O10">
        <v>2.8968191895135602</v>
      </c>
      <c r="P10">
        <v>2</v>
      </c>
      <c r="Q10" s="3">
        <f>VLOOKUP(B10,Biology!$A:$F,5,0)</f>
        <v>73</v>
      </c>
      <c r="R10" s="3">
        <f>VLOOKUP(B10,Chemistry!$A:$F,5,0)</f>
        <v>46</v>
      </c>
      <c r="S10" s="3">
        <f>VLOOKUP(B10,Mathematics!$A:$F,5,0)</f>
        <v>31</v>
      </c>
      <c r="T10" s="3">
        <f>VLOOKUP(B10,Philosophy!$A:$F,5,0)</f>
        <v>72</v>
      </c>
      <c r="U10" s="3">
        <f>VLOOKUP(B10,Physics!$A:$F,5,0)</f>
        <v>22</v>
      </c>
      <c r="V10" s="3">
        <f>VLOOKUP(B10,Sociology!$A:$F,5,0)</f>
        <v>97</v>
      </c>
      <c r="W10" t="s">
        <v>16</v>
      </c>
      <c r="X10">
        <v>4.5620075580477</v>
      </c>
      <c r="Y10">
        <f t="shared" si="0"/>
        <v>9.9480693951685026</v>
      </c>
    </row>
    <row r="11" spans="1:25" x14ac:dyDescent="0.3">
      <c r="A11" t="s">
        <v>17</v>
      </c>
      <c r="B11">
        <v>1010</v>
      </c>
      <c r="C11">
        <v>16</v>
      </c>
      <c r="D11">
        <v>1</v>
      </c>
      <c r="E11">
        <v>0</v>
      </c>
      <c r="F11">
        <v>1</v>
      </c>
      <c r="G11">
        <v>18.444466363097199</v>
      </c>
      <c r="H11">
        <v>0</v>
      </c>
      <c r="I11">
        <v>0</v>
      </c>
      <c r="J11">
        <v>3</v>
      </c>
      <c r="K11">
        <v>1</v>
      </c>
      <c r="L11">
        <v>0</v>
      </c>
      <c r="M11">
        <v>0</v>
      </c>
      <c r="N11">
        <v>0</v>
      </c>
      <c r="O11">
        <v>3.5734742103297599</v>
      </c>
      <c r="P11">
        <v>0</v>
      </c>
      <c r="Q11" s="3">
        <f>VLOOKUP(B11,Biology!$A:$F,5,0)</f>
        <v>16</v>
      </c>
      <c r="R11" s="3">
        <f>VLOOKUP(B11,Chemistry!$A:$F,5,0)</f>
        <v>100</v>
      </c>
      <c r="S11" s="3">
        <f>VLOOKUP(B11,Mathematics!$A:$F,5,0)</f>
        <v>74</v>
      </c>
      <c r="T11" s="3">
        <f>VLOOKUP(B11,Philosophy!$A:$F,5,0)</f>
        <v>93</v>
      </c>
      <c r="U11" s="3">
        <f>VLOOKUP(B11,Physics!$A:$F,5,0)</f>
        <v>8</v>
      </c>
      <c r="V11" s="3">
        <f>VLOOKUP(B11,Sociology!$A:$F,5,0)</f>
        <v>1</v>
      </c>
      <c r="W11" t="s">
        <v>17</v>
      </c>
      <c r="X11">
        <v>18.444466363097199</v>
      </c>
      <c r="Y11">
        <f t="shared" si="0"/>
        <v>9.9480693951685026</v>
      </c>
    </row>
    <row r="12" spans="1:25" x14ac:dyDescent="0.3">
      <c r="A12" t="s">
        <v>18</v>
      </c>
      <c r="B12">
        <v>1011</v>
      </c>
      <c r="C12">
        <v>17</v>
      </c>
      <c r="D12">
        <v>0</v>
      </c>
      <c r="E12">
        <v>0</v>
      </c>
      <c r="F12">
        <v>1</v>
      </c>
      <c r="G12">
        <v>11.851363655296501</v>
      </c>
      <c r="H12">
        <v>11</v>
      </c>
      <c r="I12">
        <v>0</v>
      </c>
      <c r="J12">
        <v>1</v>
      </c>
      <c r="K12">
        <v>0</v>
      </c>
      <c r="L12">
        <v>0</v>
      </c>
      <c r="M12">
        <v>0</v>
      </c>
      <c r="N12">
        <v>0</v>
      </c>
      <c r="O12">
        <v>2.14717162501851</v>
      </c>
      <c r="P12">
        <v>3</v>
      </c>
      <c r="Q12" s="3">
        <f>VLOOKUP(B12,Biology!$A:$F,5,0)</f>
        <v>23</v>
      </c>
      <c r="R12" s="3">
        <f>VLOOKUP(B12,Chemistry!$A:$F,5,0)</f>
        <v>92</v>
      </c>
      <c r="S12" s="3">
        <f>VLOOKUP(B12,Mathematics!$A:$F,5,0)</f>
        <v>91</v>
      </c>
      <c r="T12" s="3">
        <f>VLOOKUP(B12,Philosophy!$A:$F,5,0)</f>
        <v>10</v>
      </c>
      <c r="U12" s="3">
        <f>VLOOKUP(B12,Physics!$A:$F,5,0)</f>
        <v>100</v>
      </c>
      <c r="V12" s="3">
        <f>VLOOKUP(B12,Sociology!$A:$F,5,0)</f>
        <v>6</v>
      </c>
      <c r="W12" t="s">
        <v>18</v>
      </c>
      <c r="X12">
        <v>11.851363655296501</v>
      </c>
      <c r="Y12">
        <f t="shared" si="0"/>
        <v>9.9480693951685026</v>
      </c>
    </row>
    <row r="13" spans="1:25" x14ac:dyDescent="0.3">
      <c r="A13" t="s">
        <v>19</v>
      </c>
      <c r="B13">
        <v>1012</v>
      </c>
      <c r="C13">
        <v>17</v>
      </c>
      <c r="D13">
        <v>0</v>
      </c>
      <c r="E13">
        <v>0</v>
      </c>
      <c r="F13">
        <v>1</v>
      </c>
      <c r="G13">
        <v>7.59848581924029</v>
      </c>
      <c r="H13">
        <v>15</v>
      </c>
      <c r="I13">
        <v>0</v>
      </c>
      <c r="J13">
        <v>2</v>
      </c>
      <c r="K13">
        <v>0</v>
      </c>
      <c r="L13">
        <v>0</v>
      </c>
      <c r="M13">
        <v>0</v>
      </c>
      <c r="N13">
        <v>1</v>
      </c>
      <c r="O13">
        <v>1.55959451904027</v>
      </c>
      <c r="P13">
        <v>4</v>
      </c>
      <c r="Q13" s="3">
        <f>VLOOKUP(B13,Biology!$A:$F,5,0)</f>
        <v>55</v>
      </c>
      <c r="R13" s="3">
        <f>VLOOKUP(B13,Chemistry!$A:$F,5,0)</f>
        <v>1</v>
      </c>
      <c r="S13" s="3">
        <f>VLOOKUP(B13,Mathematics!$A:$F,5,0)</f>
        <v>53</v>
      </c>
      <c r="T13" s="3">
        <f>VLOOKUP(B13,Philosophy!$A:$F,5,0)</f>
        <v>99</v>
      </c>
      <c r="U13" s="3">
        <f>VLOOKUP(B13,Physics!$A:$F,5,0)</f>
        <v>49</v>
      </c>
      <c r="V13" s="3">
        <f>VLOOKUP(B13,Sociology!$A:$F,5,0)</f>
        <v>39</v>
      </c>
      <c r="W13" t="s">
        <v>19</v>
      </c>
      <c r="X13">
        <v>7.59848581924029</v>
      </c>
      <c r="Y13">
        <f t="shared" si="0"/>
        <v>9.9480693951685026</v>
      </c>
    </row>
    <row r="14" spans="1:25" x14ac:dyDescent="0.3">
      <c r="A14" t="s">
        <v>20</v>
      </c>
      <c r="B14">
        <v>1013</v>
      </c>
      <c r="C14">
        <v>17</v>
      </c>
      <c r="D14">
        <v>0</v>
      </c>
      <c r="E14">
        <v>1</v>
      </c>
      <c r="F14">
        <v>1</v>
      </c>
      <c r="G14">
        <v>10.038711615617199</v>
      </c>
      <c r="H14">
        <v>21</v>
      </c>
      <c r="I14">
        <v>0</v>
      </c>
      <c r="J14">
        <v>3</v>
      </c>
      <c r="K14">
        <v>1</v>
      </c>
      <c r="L14">
        <v>0</v>
      </c>
      <c r="M14">
        <v>0</v>
      </c>
      <c r="N14">
        <v>0</v>
      </c>
      <c r="O14">
        <v>1.5200778148748</v>
      </c>
      <c r="P14">
        <v>4</v>
      </c>
      <c r="Q14" s="3">
        <f>VLOOKUP(B14,Biology!$A:$F,5,0)</f>
        <v>71</v>
      </c>
      <c r="R14" s="3">
        <f>VLOOKUP(B14,Chemistry!$A:$F,5,0)</f>
        <v>84</v>
      </c>
      <c r="S14" s="3">
        <f>VLOOKUP(B14,Mathematics!$A:$F,5,0)</f>
        <v>56</v>
      </c>
      <c r="T14" s="3">
        <f>VLOOKUP(B14,Philosophy!$A:$F,5,0)</f>
        <v>78</v>
      </c>
      <c r="U14" s="3">
        <f>VLOOKUP(B14,Physics!$A:$F,5,0)</f>
        <v>70</v>
      </c>
      <c r="V14" s="3">
        <f>VLOOKUP(B14,Sociology!$A:$F,5,0)</f>
        <v>68</v>
      </c>
      <c r="W14" t="s">
        <v>20</v>
      </c>
      <c r="X14">
        <v>10.038711615617199</v>
      </c>
      <c r="Y14">
        <f t="shared" si="0"/>
        <v>9.9480693951685026</v>
      </c>
    </row>
    <row r="15" spans="1:25" x14ac:dyDescent="0.3">
      <c r="A15" t="s">
        <v>21</v>
      </c>
      <c r="B15">
        <v>1014</v>
      </c>
      <c r="C15">
        <v>17</v>
      </c>
      <c r="D15">
        <v>0</v>
      </c>
      <c r="E15">
        <v>1</v>
      </c>
      <c r="F15">
        <v>2</v>
      </c>
      <c r="G15">
        <v>12.1014250687548</v>
      </c>
      <c r="H15">
        <v>21</v>
      </c>
      <c r="I15">
        <v>0</v>
      </c>
      <c r="J15">
        <v>4</v>
      </c>
      <c r="K15">
        <v>0</v>
      </c>
      <c r="L15">
        <v>1</v>
      </c>
      <c r="M15">
        <v>0</v>
      </c>
      <c r="N15">
        <v>0</v>
      </c>
      <c r="O15">
        <v>1.75158095833407</v>
      </c>
      <c r="P15">
        <v>4</v>
      </c>
      <c r="Q15" s="3">
        <f>VLOOKUP(B15,Biology!$A:$F,5,0)</f>
        <v>12</v>
      </c>
      <c r="R15" s="3">
        <f>VLOOKUP(B15,Chemistry!$A:$F,5,0)</f>
        <v>63</v>
      </c>
      <c r="S15" s="3">
        <f>VLOOKUP(B15,Mathematics!$A:$F,5,0)</f>
        <v>53</v>
      </c>
      <c r="T15" s="3">
        <f>VLOOKUP(B15,Philosophy!$A:$F,5,0)</f>
        <v>81</v>
      </c>
      <c r="U15" s="3">
        <f>VLOOKUP(B15,Physics!$A:$F,5,0)</f>
        <v>86</v>
      </c>
      <c r="V15" s="3">
        <f>VLOOKUP(B15,Sociology!$A:$F,5,0)</f>
        <v>37</v>
      </c>
      <c r="W15" t="s">
        <v>21</v>
      </c>
      <c r="X15">
        <v>12.1014250687548</v>
      </c>
      <c r="Y15">
        <f t="shared" si="0"/>
        <v>9.9480693951685026</v>
      </c>
    </row>
    <row r="16" spans="1:25" x14ac:dyDescent="0.3">
      <c r="A16" t="s">
        <v>22</v>
      </c>
      <c r="B16">
        <v>1015</v>
      </c>
      <c r="C16">
        <v>18</v>
      </c>
      <c r="D16">
        <v>1</v>
      </c>
      <c r="E16">
        <v>0</v>
      </c>
      <c r="F16">
        <v>1</v>
      </c>
      <c r="G16">
        <v>11.197810636915699</v>
      </c>
      <c r="H16">
        <v>9</v>
      </c>
      <c r="I16">
        <v>1</v>
      </c>
      <c r="J16">
        <v>2</v>
      </c>
      <c r="K16">
        <v>0</v>
      </c>
      <c r="L16">
        <v>0</v>
      </c>
      <c r="M16">
        <v>0</v>
      </c>
      <c r="N16">
        <v>0</v>
      </c>
      <c r="O16">
        <v>2.3967881171247898</v>
      </c>
      <c r="P16">
        <v>3</v>
      </c>
      <c r="Q16" s="3">
        <f>VLOOKUP(B16,Biology!$A:$F,5,0)</f>
        <v>77</v>
      </c>
      <c r="R16" s="3">
        <f>VLOOKUP(B16,Chemistry!$A:$F,5,0)</f>
        <v>59</v>
      </c>
      <c r="S16" s="3">
        <f>VLOOKUP(B16,Mathematics!$A:$F,5,0)</f>
        <v>100</v>
      </c>
      <c r="T16" s="3">
        <f>VLOOKUP(B16,Philosophy!$A:$F,5,0)</f>
        <v>40</v>
      </c>
      <c r="U16" s="3">
        <f>VLOOKUP(B16,Physics!$A:$F,5,0)</f>
        <v>15</v>
      </c>
      <c r="V16" s="3">
        <f>VLOOKUP(B16,Sociology!$A:$F,5,0)</f>
        <v>37</v>
      </c>
      <c r="W16" t="s">
        <v>22</v>
      </c>
      <c r="X16">
        <v>11.197810636915699</v>
      </c>
      <c r="Y16">
        <f t="shared" si="0"/>
        <v>9.9480693951685026</v>
      </c>
    </row>
    <row r="17" spans="1:25" x14ac:dyDescent="0.3">
      <c r="A17" t="s">
        <v>23</v>
      </c>
      <c r="B17">
        <v>1016</v>
      </c>
      <c r="C17">
        <v>15</v>
      </c>
      <c r="D17">
        <v>0</v>
      </c>
      <c r="E17">
        <v>0</v>
      </c>
      <c r="F17">
        <v>2</v>
      </c>
      <c r="G17">
        <v>9.7281007107235595</v>
      </c>
      <c r="H17">
        <v>17</v>
      </c>
      <c r="I17">
        <v>1</v>
      </c>
      <c r="J17">
        <v>0</v>
      </c>
      <c r="K17">
        <v>0</v>
      </c>
      <c r="L17">
        <v>1</v>
      </c>
      <c r="M17">
        <v>0</v>
      </c>
      <c r="N17">
        <v>0</v>
      </c>
      <c r="O17">
        <v>1.3415207165346601</v>
      </c>
      <c r="P17">
        <v>4</v>
      </c>
      <c r="Q17" s="3">
        <f>VLOOKUP(B17,Biology!$A:$F,5,0)</f>
        <v>19</v>
      </c>
      <c r="R17" s="3">
        <f>VLOOKUP(B17,Chemistry!$A:$F,5,0)</f>
        <v>61</v>
      </c>
      <c r="S17" s="3">
        <f>VLOOKUP(B17,Mathematics!$A:$F,5,0)</f>
        <v>50</v>
      </c>
      <c r="T17" s="3">
        <f>VLOOKUP(B17,Philosophy!$A:$F,5,0)</f>
        <v>23</v>
      </c>
      <c r="U17" s="3">
        <f>VLOOKUP(B17,Physics!$A:$F,5,0)</f>
        <v>95</v>
      </c>
      <c r="V17" s="3">
        <f>VLOOKUP(B17,Sociology!$A:$F,5,0)</f>
        <v>90</v>
      </c>
      <c r="W17" t="s">
        <v>23</v>
      </c>
      <c r="X17">
        <v>9.7281007107235595</v>
      </c>
      <c r="Y17">
        <f t="shared" si="0"/>
        <v>9.9480693951685026</v>
      </c>
    </row>
    <row r="18" spans="1:25" x14ac:dyDescent="0.3">
      <c r="A18" t="s">
        <v>24</v>
      </c>
      <c r="B18">
        <v>1017</v>
      </c>
      <c r="C18">
        <v>18</v>
      </c>
      <c r="D18">
        <v>0</v>
      </c>
      <c r="E18">
        <v>3</v>
      </c>
      <c r="F18">
        <v>1</v>
      </c>
      <c r="G18">
        <v>10.098656081788</v>
      </c>
      <c r="H18">
        <v>14</v>
      </c>
      <c r="I18">
        <v>0</v>
      </c>
      <c r="J18">
        <v>2</v>
      </c>
      <c r="K18">
        <v>1</v>
      </c>
      <c r="L18">
        <v>1</v>
      </c>
      <c r="M18">
        <v>0</v>
      </c>
      <c r="N18">
        <v>0</v>
      </c>
      <c r="O18">
        <v>2.23217527771597</v>
      </c>
      <c r="P18">
        <v>3</v>
      </c>
      <c r="Q18" s="3">
        <f>VLOOKUP(B18,Biology!$A:$F,5,0)</f>
        <v>57</v>
      </c>
      <c r="R18" s="3">
        <f>VLOOKUP(B18,Chemistry!$A:$F,5,0)</f>
        <v>47</v>
      </c>
      <c r="S18" s="3">
        <f>VLOOKUP(B18,Mathematics!$A:$F,5,0)</f>
        <v>60</v>
      </c>
      <c r="T18" s="3">
        <f>VLOOKUP(B18,Philosophy!$A:$F,5,0)</f>
        <v>65</v>
      </c>
      <c r="U18" s="3">
        <f>VLOOKUP(B18,Physics!$A:$F,5,0)</f>
        <v>77</v>
      </c>
      <c r="V18" s="3">
        <f>VLOOKUP(B18,Sociology!$A:$F,5,0)</f>
        <v>38</v>
      </c>
      <c r="W18" t="s">
        <v>24</v>
      </c>
      <c r="X18">
        <v>10.098656081788</v>
      </c>
      <c r="Y18">
        <f t="shared" si="0"/>
        <v>9.9480693951685026</v>
      </c>
    </row>
    <row r="19" spans="1:25" x14ac:dyDescent="0.3">
      <c r="A19" t="s">
        <v>25</v>
      </c>
      <c r="B19">
        <v>1018</v>
      </c>
      <c r="C19">
        <v>18</v>
      </c>
      <c r="D19">
        <v>1</v>
      </c>
      <c r="E19">
        <v>0</v>
      </c>
      <c r="F19">
        <v>0</v>
      </c>
      <c r="G19">
        <v>3.52823820855772</v>
      </c>
      <c r="H19">
        <v>16</v>
      </c>
      <c r="I19">
        <v>1</v>
      </c>
      <c r="J19">
        <v>2</v>
      </c>
      <c r="K19">
        <v>0</v>
      </c>
      <c r="L19">
        <v>0</v>
      </c>
      <c r="M19">
        <v>0</v>
      </c>
      <c r="N19">
        <v>0</v>
      </c>
      <c r="O19">
        <v>1.38440417569403</v>
      </c>
      <c r="P19">
        <v>4</v>
      </c>
      <c r="Q19" s="3">
        <f>VLOOKUP(B19,Biology!$A:$F,5,0)</f>
        <v>78</v>
      </c>
      <c r="R19" s="3">
        <f>VLOOKUP(B19,Chemistry!$A:$F,5,0)</f>
        <v>27</v>
      </c>
      <c r="S19" s="3">
        <f>VLOOKUP(B19,Mathematics!$A:$F,5,0)</f>
        <v>38</v>
      </c>
      <c r="T19" s="3">
        <f>VLOOKUP(B19,Philosophy!$A:$F,5,0)</f>
        <v>24</v>
      </c>
      <c r="U19" s="3">
        <f>VLOOKUP(B19,Physics!$A:$F,5,0)</f>
        <v>20</v>
      </c>
      <c r="V19" s="3">
        <f>VLOOKUP(B19,Sociology!$A:$F,5,0)</f>
        <v>87</v>
      </c>
      <c r="W19" t="s">
        <v>25</v>
      </c>
      <c r="X19">
        <v>3.52823820855772</v>
      </c>
      <c r="Y19">
        <f t="shared" si="0"/>
        <v>9.9480693951685026</v>
      </c>
    </row>
    <row r="20" spans="1:25" x14ac:dyDescent="0.3">
      <c r="A20" t="s">
        <v>26</v>
      </c>
      <c r="B20">
        <v>1019</v>
      </c>
      <c r="C20">
        <v>18</v>
      </c>
      <c r="D20">
        <v>0</v>
      </c>
      <c r="E20">
        <v>1</v>
      </c>
      <c r="F20">
        <v>3</v>
      </c>
      <c r="G20">
        <v>16.254658086093499</v>
      </c>
      <c r="H20">
        <v>29</v>
      </c>
      <c r="I20">
        <v>0</v>
      </c>
      <c r="J20">
        <v>2</v>
      </c>
      <c r="K20">
        <v>1</v>
      </c>
      <c r="L20">
        <v>0</v>
      </c>
      <c r="M20">
        <v>0</v>
      </c>
      <c r="N20">
        <v>1</v>
      </c>
      <c r="O20">
        <v>0.46955332337986999</v>
      </c>
      <c r="P20">
        <v>4</v>
      </c>
      <c r="Q20" s="3">
        <f>VLOOKUP(B20,Biology!$A:$F,5,0)</f>
        <v>92</v>
      </c>
      <c r="R20" s="3">
        <f>VLOOKUP(B20,Chemistry!$A:$F,5,0)</f>
        <v>99</v>
      </c>
      <c r="S20" s="3">
        <f>VLOOKUP(B20,Mathematics!$A:$F,5,0)</f>
        <v>33</v>
      </c>
      <c r="T20" s="3">
        <f>VLOOKUP(B20,Philosophy!$A:$F,5,0)</f>
        <v>62</v>
      </c>
      <c r="U20" s="3">
        <f>VLOOKUP(B20,Physics!$A:$F,5,0)</f>
        <v>31</v>
      </c>
      <c r="V20" s="3">
        <f>VLOOKUP(B20,Sociology!$A:$F,5,0)</f>
        <v>45</v>
      </c>
      <c r="W20" t="s">
        <v>26</v>
      </c>
      <c r="X20">
        <v>16.254658086093499</v>
      </c>
      <c r="Y20">
        <f t="shared" si="0"/>
        <v>9.9480693951685026</v>
      </c>
    </row>
    <row r="21" spans="1:25" x14ac:dyDescent="0.3">
      <c r="A21" t="s">
        <v>27</v>
      </c>
      <c r="B21">
        <v>1020</v>
      </c>
      <c r="C21">
        <v>17</v>
      </c>
      <c r="D21">
        <v>0</v>
      </c>
      <c r="E21">
        <v>0</v>
      </c>
      <c r="F21">
        <v>1</v>
      </c>
      <c r="G21">
        <v>10.835206398820301</v>
      </c>
      <c r="H21">
        <v>9</v>
      </c>
      <c r="I21">
        <v>0</v>
      </c>
      <c r="J21">
        <v>2</v>
      </c>
      <c r="K21">
        <v>0</v>
      </c>
      <c r="L21">
        <v>0</v>
      </c>
      <c r="M21">
        <v>1</v>
      </c>
      <c r="N21">
        <v>0</v>
      </c>
      <c r="O21">
        <v>2.3957840945306899</v>
      </c>
      <c r="P21">
        <v>3</v>
      </c>
      <c r="Q21" s="3">
        <f>VLOOKUP(B21,Biology!$A:$F,5,0)</f>
        <v>23</v>
      </c>
      <c r="R21" s="3">
        <f>VLOOKUP(B21,Chemistry!$A:$F,5,0)</f>
        <v>84</v>
      </c>
      <c r="S21" s="3">
        <f>VLOOKUP(B21,Mathematics!$A:$F,5,0)</f>
        <v>75</v>
      </c>
      <c r="T21" s="3">
        <f>VLOOKUP(B21,Philosophy!$A:$F,5,0)</f>
        <v>41</v>
      </c>
      <c r="U21" s="3">
        <f>VLOOKUP(B21,Physics!$A:$F,5,0)</f>
        <v>48</v>
      </c>
      <c r="V21" s="3">
        <f>VLOOKUP(B21,Sociology!$A:$F,5,0)</f>
        <v>73</v>
      </c>
      <c r="W21" t="s">
        <v>27</v>
      </c>
      <c r="X21">
        <v>10.835206398820301</v>
      </c>
      <c r="Y21">
        <f t="shared" si="0"/>
        <v>9.9480693951685026</v>
      </c>
    </row>
    <row r="22" spans="1:25" x14ac:dyDescent="0.3">
      <c r="A22" t="s">
        <v>28</v>
      </c>
      <c r="B22">
        <v>1021</v>
      </c>
      <c r="C22">
        <v>16</v>
      </c>
      <c r="D22">
        <v>1</v>
      </c>
      <c r="E22">
        <v>0</v>
      </c>
      <c r="F22">
        <v>3</v>
      </c>
      <c r="G22">
        <v>2.6215972340940601</v>
      </c>
      <c r="H22">
        <v>2</v>
      </c>
      <c r="I22">
        <v>0</v>
      </c>
      <c r="J22">
        <v>3</v>
      </c>
      <c r="K22">
        <v>0</v>
      </c>
      <c r="L22">
        <v>0</v>
      </c>
      <c r="M22">
        <v>0</v>
      </c>
      <c r="N22">
        <v>1</v>
      </c>
      <c r="O22">
        <v>2.7784112999206498</v>
      </c>
      <c r="P22">
        <v>2</v>
      </c>
      <c r="Q22" s="3">
        <f>VLOOKUP(B22,Biology!$A:$F,5,0)</f>
        <v>62</v>
      </c>
      <c r="R22" s="3">
        <f>VLOOKUP(B22,Chemistry!$A:$F,5,0)</f>
        <v>95</v>
      </c>
      <c r="S22" s="3">
        <f>VLOOKUP(B22,Mathematics!$A:$F,5,0)</f>
        <v>74</v>
      </c>
      <c r="T22" s="3">
        <f>VLOOKUP(B22,Philosophy!$A:$F,5,0)</f>
        <v>42</v>
      </c>
      <c r="U22" s="3">
        <f>VLOOKUP(B22,Physics!$A:$F,5,0)</f>
        <v>26</v>
      </c>
      <c r="V22" s="3">
        <f>VLOOKUP(B22,Sociology!$A:$F,5,0)</f>
        <v>36</v>
      </c>
      <c r="W22" t="s">
        <v>28</v>
      </c>
      <c r="X22">
        <v>2.6215972340940601</v>
      </c>
      <c r="Y22">
        <f t="shared" si="0"/>
        <v>9.9480693951685026</v>
      </c>
    </row>
    <row r="23" spans="1:25" x14ac:dyDescent="0.3">
      <c r="A23" t="s">
        <v>29</v>
      </c>
      <c r="B23">
        <v>1022</v>
      </c>
      <c r="C23">
        <v>15</v>
      </c>
      <c r="D23">
        <v>0</v>
      </c>
      <c r="E23">
        <v>0</v>
      </c>
      <c r="F23">
        <v>2</v>
      </c>
      <c r="G23">
        <v>15.3231420316555</v>
      </c>
      <c r="H23">
        <v>25</v>
      </c>
      <c r="I23">
        <v>0</v>
      </c>
      <c r="J23">
        <v>1</v>
      </c>
      <c r="K23">
        <v>1</v>
      </c>
      <c r="L23">
        <v>0</v>
      </c>
      <c r="M23">
        <v>0</v>
      </c>
      <c r="N23">
        <v>0</v>
      </c>
      <c r="O23">
        <v>0.34689403670501401</v>
      </c>
      <c r="P23">
        <v>4</v>
      </c>
      <c r="Q23" s="3">
        <f>VLOOKUP(B23,Biology!$A:$F,5,0)</f>
        <v>1</v>
      </c>
      <c r="R23" s="3">
        <f>VLOOKUP(B23,Chemistry!$A:$F,5,0)</f>
        <v>50</v>
      </c>
      <c r="S23" s="3">
        <f>VLOOKUP(B23,Mathematics!$A:$F,5,0)</f>
        <v>7</v>
      </c>
      <c r="T23" s="3">
        <f>VLOOKUP(B23,Philosophy!$A:$F,5,0)</f>
        <v>8</v>
      </c>
      <c r="U23" s="3"/>
      <c r="V23" s="3">
        <f>VLOOKUP(B23,Sociology!$A:$F,5,0)</f>
        <v>35</v>
      </c>
      <c r="W23" t="s">
        <v>29</v>
      </c>
      <c r="X23">
        <v>15.3231420316555</v>
      </c>
      <c r="Y23">
        <f t="shared" si="0"/>
        <v>9.9480693951685026</v>
      </c>
    </row>
    <row r="24" spans="1:25" x14ac:dyDescent="0.3">
      <c r="A24" t="s">
        <v>30</v>
      </c>
      <c r="B24">
        <v>1023</v>
      </c>
      <c r="C24">
        <v>16</v>
      </c>
      <c r="D24">
        <v>1</v>
      </c>
      <c r="E24">
        <v>1</v>
      </c>
      <c r="F24">
        <v>0</v>
      </c>
      <c r="G24">
        <v>18.648879567546999</v>
      </c>
      <c r="H24">
        <v>29</v>
      </c>
      <c r="I24">
        <v>1</v>
      </c>
      <c r="J24">
        <v>1</v>
      </c>
      <c r="K24">
        <v>0</v>
      </c>
      <c r="L24">
        <v>0</v>
      </c>
      <c r="M24">
        <v>0</v>
      </c>
      <c r="N24">
        <v>0</v>
      </c>
      <c r="O24">
        <v>0.31254623052535402</v>
      </c>
      <c r="P24">
        <v>4</v>
      </c>
      <c r="Q24" s="3">
        <f>VLOOKUP(B24,Biology!$A:$F,5,0)</f>
        <v>100</v>
      </c>
      <c r="R24" s="3">
        <f>VLOOKUP(B24,Chemistry!$A:$F,5,0)</f>
        <v>27</v>
      </c>
      <c r="S24" s="3">
        <f>VLOOKUP(B24,Mathematics!$A:$F,5,0)</f>
        <v>6</v>
      </c>
      <c r="T24" s="3">
        <f>VLOOKUP(B24,Philosophy!$A:$F,5,0)</f>
        <v>91</v>
      </c>
      <c r="U24" s="3"/>
      <c r="V24" s="3">
        <f>VLOOKUP(B24,Sociology!$A:$F,5,0)</f>
        <v>85</v>
      </c>
      <c r="W24" t="s">
        <v>30</v>
      </c>
      <c r="X24">
        <v>18.648879567546999</v>
      </c>
      <c r="Y24">
        <f t="shared" si="0"/>
        <v>9.9480693951685026</v>
      </c>
    </row>
    <row r="25" spans="1:25" x14ac:dyDescent="0.3">
      <c r="A25" t="s">
        <v>31</v>
      </c>
      <c r="B25">
        <v>1024</v>
      </c>
      <c r="C25">
        <v>18</v>
      </c>
      <c r="D25">
        <v>1</v>
      </c>
      <c r="E25">
        <v>3</v>
      </c>
      <c r="F25">
        <v>4</v>
      </c>
      <c r="G25">
        <v>18.946137984739199</v>
      </c>
      <c r="H25">
        <v>20</v>
      </c>
      <c r="I25">
        <v>0</v>
      </c>
      <c r="J25">
        <v>2</v>
      </c>
      <c r="K25">
        <v>1</v>
      </c>
      <c r="L25">
        <v>0</v>
      </c>
      <c r="M25">
        <v>0</v>
      </c>
      <c r="N25">
        <v>0</v>
      </c>
      <c r="O25">
        <v>1.7701318767799701</v>
      </c>
      <c r="P25">
        <v>4</v>
      </c>
      <c r="Q25" s="3">
        <f>VLOOKUP(B25,Biology!$A:$F,5,0)</f>
        <v>49</v>
      </c>
      <c r="R25" s="3">
        <f>VLOOKUP(B25,Chemistry!$A:$F,5,0)</f>
        <v>39</v>
      </c>
      <c r="S25" s="3">
        <f>VLOOKUP(B25,Mathematics!$A:$F,5,0)</f>
        <v>40</v>
      </c>
      <c r="T25" s="3">
        <f>VLOOKUP(B25,Philosophy!$A:$F,5,0)</f>
        <v>69</v>
      </c>
      <c r="U25" s="3"/>
      <c r="V25" s="3">
        <f>VLOOKUP(B25,Sociology!$A:$F,5,0)</f>
        <v>7</v>
      </c>
      <c r="W25" t="s">
        <v>31</v>
      </c>
      <c r="X25">
        <v>18.946137984739199</v>
      </c>
      <c r="Y25">
        <f t="shared" si="0"/>
        <v>9.9480693951685026</v>
      </c>
    </row>
    <row r="26" spans="1:25" x14ac:dyDescent="0.3">
      <c r="A26" t="s">
        <v>32</v>
      </c>
      <c r="B26">
        <v>1025</v>
      </c>
      <c r="C26">
        <v>18</v>
      </c>
      <c r="D26">
        <v>1</v>
      </c>
      <c r="E26">
        <v>0</v>
      </c>
      <c r="F26">
        <v>1</v>
      </c>
      <c r="G26">
        <v>7.3803546482234497</v>
      </c>
      <c r="H26">
        <v>15</v>
      </c>
      <c r="I26">
        <v>0</v>
      </c>
      <c r="J26">
        <v>2</v>
      </c>
      <c r="K26">
        <v>0</v>
      </c>
      <c r="L26">
        <v>0</v>
      </c>
      <c r="M26">
        <v>0</v>
      </c>
      <c r="N26">
        <v>0</v>
      </c>
      <c r="O26">
        <v>1.5051556220362801</v>
      </c>
      <c r="P26">
        <v>4</v>
      </c>
      <c r="Q26" s="3">
        <f>VLOOKUP(B26,Biology!$A:$F,5,0)</f>
        <v>41</v>
      </c>
      <c r="R26" s="3">
        <f>VLOOKUP(B26,Chemistry!$A:$F,5,0)</f>
        <v>71</v>
      </c>
      <c r="S26" s="3">
        <f>VLOOKUP(B26,Mathematics!$A:$F,5,0)</f>
        <v>14</v>
      </c>
      <c r="T26" s="3">
        <f>VLOOKUP(B26,Philosophy!$A:$F,5,0)</f>
        <v>47</v>
      </c>
      <c r="U26" s="3"/>
      <c r="V26" s="3">
        <f>VLOOKUP(B26,Sociology!$A:$F,5,0)</f>
        <v>67</v>
      </c>
      <c r="W26" t="s">
        <v>32</v>
      </c>
      <c r="X26">
        <v>7.3803546482234497</v>
      </c>
      <c r="Y26">
        <f t="shared" si="0"/>
        <v>9.9480693951685026</v>
      </c>
    </row>
    <row r="27" spans="1:25" x14ac:dyDescent="0.3">
      <c r="A27" t="s">
        <v>33</v>
      </c>
      <c r="B27">
        <v>1026</v>
      </c>
      <c r="C27">
        <v>16</v>
      </c>
      <c r="D27">
        <v>1</v>
      </c>
      <c r="E27">
        <v>0</v>
      </c>
      <c r="F27">
        <v>3</v>
      </c>
      <c r="G27">
        <v>2.7103374712150798</v>
      </c>
      <c r="H27">
        <v>5</v>
      </c>
      <c r="I27">
        <v>0</v>
      </c>
      <c r="J27">
        <v>4</v>
      </c>
      <c r="K27">
        <v>0</v>
      </c>
      <c r="L27">
        <v>0</v>
      </c>
      <c r="M27">
        <v>1</v>
      </c>
      <c r="N27">
        <v>0</v>
      </c>
      <c r="O27">
        <v>2.9778519183157401</v>
      </c>
      <c r="P27">
        <v>2</v>
      </c>
      <c r="Q27" s="3">
        <f>VLOOKUP(B27,Biology!$A:$F,5,0)</f>
        <v>47</v>
      </c>
      <c r="R27" s="3">
        <f>VLOOKUP(B27,Chemistry!$A:$F,5,0)</f>
        <v>83</v>
      </c>
      <c r="S27" s="3">
        <f>VLOOKUP(B27,Mathematics!$A:$F,5,0)</f>
        <v>16</v>
      </c>
      <c r="T27" s="3">
        <f>VLOOKUP(B27,Philosophy!$A:$F,5,0)</f>
        <v>0</v>
      </c>
      <c r="U27" s="3"/>
      <c r="V27" s="3">
        <f>VLOOKUP(B27,Sociology!$A:$F,5,0)</f>
        <v>80</v>
      </c>
      <c r="W27" t="s">
        <v>33</v>
      </c>
      <c r="X27">
        <v>2.7103374712150798</v>
      </c>
      <c r="Y27">
        <f t="shared" si="0"/>
        <v>9.9480693951685026</v>
      </c>
    </row>
    <row r="28" spans="1:25" x14ac:dyDescent="0.3">
      <c r="A28" t="s">
        <v>34</v>
      </c>
      <c r="B28">
        <v>1027</v>
      </c>
      <c r="C28">
        <v>16</v>
      </c>
      <c r="D28">
        <v>0</v>
      </c>
      <c r="E28">
        <v>0</v>
      </c>
      <c r="F28">
        <v>1</v>
      </c>
      <c r="G28">
        <v>10.367992532661299</v>
      </c>
      <c r="H28">
        <v>2</v>
      </c>
      <c r="I28">
        <v>0</v>
      </c>
      <c r="J28">
        <v>2</v>
      </c>
      <c r="K28">
        <v>0</v>
      </c>
      <c r="L28">
        <v>1</v>
      </c>
      <c r="M28">
        <v>0</v>
      </c>
      <c r="N28">
        <v>0</v>
      </c>
      <c r="O28">
        <v>2.9487176719119201</v>
      </c>
      <c r="P28">
        <v>2</v>
      </c>
      <c r="Q28" s="3">
        <f>VLOOKUP(B28,Biology!$A:$F,5,0)</f>
        <v>24</v>
      </c>
      <c r="R28" s="3">
        <f>VLOOKUP(B28,Chemistry!$A:$F,5,0)</f>
        <v>38</v>
      </c>
      <c r="S28" s="3">
        <f>VLOOKUP(B28,Mathematics!$A:$F,5,0)</f>
        <v>31</v>
      </c>
      <c r="T28" s="3">
        <f>VLOOKUP(B28,Philosophy!$A:$F,5,0)</f>
        <v>42</v>
      </c>
      <c r="U28" s="3"/>
      <c r="V28" s="3">
        <f>VLOOKUP(B28,Sociology!$A:$F,5,0)</f>
        <v>55</v>
      </c>
      <c r="W28" t="s">
        <v>34</v>
      </c>
      <c r="X28">
        <v>10.367992532661299</v>
      </c>
      <c r="Y28">
        <f t="shared" si="0"/>
        <v>9.9480693951685026</v>
      </c>
    </row>
    <row r="29" spans="1:25" x14ac:dyDescent="0.3">
      <c r="A29" t="s">
        <v>35</v>
      </c>
      <c r="B29">
        <v>1028</v>
      </c>
      <c r="C29">
        <v>16</v>
      </c>
      <c r="D29">
        <v>1</v>
      </c>
      <c r="E29">
        <v>0</v>
      </c>
      <c r="F29">
        <v>3</v>
      </c>
      <c r="G29">
        <v>2.2521845869844102</v>
      </c>
      <c r="H29">
        <v>8</v>
      </c>
      <c r="I29">
        <v>0</v>
      </c>
      <c r="J29">
        <v>3</v>
      </c>
      <c r="K29">
        <v>0</v>
      </c>
      <c r="L29">
        <v>0</v>
      </c>
      <c r="M29">
        <v>1</v>
      </c>
      <c r="N29">
        <v>0</v>
      </c>
      <c r="O29">
        <v>2.14520472046719</v>
      </c>
      <c r="P29">
        <v>3</v>
      </c>
      <c r="Q29" s="3">
        <f>VLOOKUP(B29,Biology!$A:$F,5,0)</f>
        <v>33</v>
      </c>
      <c r="R29" s="3"/>
      <c r="S29" s="3">
        <f>VLOOKUP(B29,Mathematics!$A:$F,5,0)</f>
        <v>72</v>
      </c>
      <c r="T29" s="3">
        <f>VLOOKUP(B29,Philosophy!$A:$F,5,0)</f>
        <v>65</v>
      </c>
      <c r="U29" s="3"/>
      <c r="V29" s="3">
        <f>VLOOKUP(B29,Sociology!$A:$F,5,0)</f>
        <v>83</v>
      </c>
      <c r="W29" t="s">
        <v>35</v>
      </c>
      <c r="X29">
        <v>2.2521845869844102</v>
      </c>
      <c r="Y29">
        <f t="shared" si="0"/>
        <v>9.9480693951685026</v>
      </c>
    </row>
    <row r="30" spans="1:25" x14ac:dyDescent="0.3">
      <c r="A30" t="s">
        <v>36</v>
      </c>
      <c r="B30">
        <v>1029</v>
      </c>
      <c r="C30">
        <v>18</v>
      </c>
      <c r="D30">
        <v>0</v>
      </c>
      <c r="E30">
        <v>0</v>
      </c>
      <c r="F30">
        <v>0</v>
      </c>
      <c r="G30">
        <v>18.679748370252302</v>
      </c>
      <c r="H30">
        <v>10</v>
      </c>
      <c r="I30">
        <v>0</v>
      </c>
      <c r="J30">
        <v>3</v>
      </c>
      <c r="K30">
        <v>1</v>
      </c>
      <c r="L30">
        <v>0</v>
      </c>
      <c r="M30">
        <v>0</v>
      </c>
      <c r="N30">
        <v>0</v>
      </c>
      <c r="O30">
        <v>2.8548039289813101</v>
      </c>
      <c r="P30">
        <v>2</v>
      </c>
      <c r="Q30" s="3">
        <f>VLOOKUP(B30,Biology!$A:$F,5,0)</f>
        <v>45</v>
      </c>
      <c r="R30" s="3"/>
      <c r="S30" s="3">
        <f>VLOOKUP(B30,Mathematics!$A:$F,5,0)</f>
        <v>48</v>
      </c>
      <c r="T30" s="3">
        <f>VLOOKUP(B30,Philosophy!$A:$F,5,0)</f>
        <v>42</v>
      </c>
      <c r="U30" s="3"/>
      <c r="V30" s="3">
        <f>VLOOKUP(B30,Sociology!$A:$F,5,0)</f>
        <v>67</v>
      </c>
      <c r="W30" t="s">
        <v>36</v>
      </c>
      <c r="X30">
        <v>18.679748370252302</v>
      </c>
      <c r="Y30">
        <f t="shared" si="0"/>
        <v>9.9480693951685026</v>
      </c>
    </row>
    <row r="31" spans="1:25" x14ac:dyDescent="0.3">
      <c r="A31" t="s">
        <v>37</v>
      </c>
      <c r="B31">
        <v>1030</v>
      </c>
      <c r="C31">
        <v>18</v>
      </c>
      <c r="D31">
        <v>0</v>
      </c>
      <c r="E31">
        <v>0</v>
      </c>
      <c r="F31">
        <v>2</v>
      </c>
      <c r="G31">
        <v>3.6715925471029198</v>
      </c>
      <c r="H31">
        <v>20</v>
      </c>
      <c r="I31">
        <v>0</v>
      </c>
      <c r="J31">
        <v>3</v>
      </c>
      <c r="K31">
        <v>1</v>
      </c>
      <c r="L31">
        <v>0</v>
      </c>
      <c r="M31">
        <v>0</v>
      </c>
      <c r="N31">
        <v>0</v>
      </c>
      <c r="O31">
        <v>1.51944172581513</v>
      </c>
      <c r="P31">
        <v>4</v>
      </c>
      <c r="Q31" s="3">
        <f>VLOOKUP(B31,Biology!$A:$F,5,0)</f>
        <v>41</v>
      </c>
      <c r="R31" s="3"/>
      <c r="S31" s="3">
        <f>VLOOKUP(B31,Mathematics!$A:$F,5,0)</f>
        <v>53</v>
      </c>
      <c r="T31" s="3">
        <f>VLOOKUP(B31,Philosophy!$A:$F,5,0)</f>
        <v>32</v>
      </c>
      <c r="U31" s="3"/>
      <c r="V31" s="3">
        <f>VLOOKUP(B31,Sociology!$A:$F,5,0)</f>
        <v>27</v>
      </c>
      <c r="W31" t="s">
        <v>37</v>
      </c>
      <c r="X31">
        <v>3.6715925471029198</v>
      </c>
      <c r="Y31">
        <f t="shared" si="0"/>
        <v>9.9480693951685026</v>
      </c>
    </row>
    <row r="32" spans="1:25" x14ac:dyDescent="0.3">
      <c r="A32" t="s">
        <v>38</v>
      </c>
      <c r="B32">
        <v>1031</v>
      </c>
      <c r="C32">
        <v>15</v>
      </c>
      <c r="D32">
        <v>0</v>
      </c>
      <c r="E32">
        <v>2</v>
      </c>
      <c r="F32">
        <v>2</v>
      </c>
      <c r="G32">
        <v>5.0553171990232801</v>
      </c>
      <c r="H32">
        <v>12</v>
      </c>
      <c r="I32">
        <v>1</v>
      </c>
      <c r="J32">
        <v>0</v>
      </c>
      <c r="K32">
        <v>0</v>
      </c>
      <c r="L32">
        <v>1</v>
      </c>
      <c r="M32">
        <v>0</v>
      </c>
      <c r="N32">
        <v>0</v>
      </c>
      <c r="O32">
        <v>1.7271203095223999</v>
      </c>
      <c r="P32">
        <v>4</v>
      </c>
      <c r="Q32" s="3">
        <f>VLOOKUP(B32,Biology!$A:$F,5,0)</f>
        <v>78</v>
      </c>
      <c r="R32" s="3"/>
      <c r="S32" s="3">
        <f>VLOOKUP(B32,Mathematics!$A:$F,5,0)</f>
        <v>67</v>
      </c>
      <c r="T32" s="3">
        <f>VLOOKUP(B32,Philosophy!$A:$F,5,0)</f>
        <v>33</v>
      </c>
      <c r="U32" s="3"/>
      <c r="V32" s="3">
        <f>VLOOKUP(B32,Sociology!$A:$F,5,0)</f>
        <v>94</v>
      </c>
      <c r="W32" t="s">
        <v>38</v>
      </c>
      <c r="X32">
        <v>5.0553171990232801</v>
      </c>
      <c r="Y32">
        <f t="shared" si="0"/>
        <v>9.9480693951685026</v>
      </c>
    </row>
    <row r="33" spans="1:25" x14ac:dyDescent="0.3">
      <c r="A33" t="s">
        <v>39</v>
      </c>
      <c r="B33">
        <v>1032</v>
      </c>
      <c r="C33">
        <v>15</v>
      </c>
      <c r="D33">
        <v>0</v>
      </c>
      <c r="E33">
        <v>0</v>
      </c>
      <c r="F33">
        <v>3</v>
      </c>
      <c r="G33">
        <v>8.1327305376994001</v>
      </c>
      <c r="H33">
        <v>17</v>
      </c>
      <c r="I33">
        <v>0</v>
      </c>
      <c r="J33">
        <v>4</v>
      </c>
      <c r="K33">
        <v>0</v>
      </c>
      <c r="L33">
        <v>0</v>
      </c>
      <c r="M33">
        <v>0</v>
      </c>
      <c r="N33">
        <v>1</v>
      </c>
      <c r="O33">
        <v>1.8475354711387899</v>
      </c>
      <c r="P33">
        <v>4</v>
      </c>
      <c r="Q33" s="3">
        <f>VLOOKUP(B33,Biology!$A:$F,5,0)</f>
        <v>25</v>
      </c>
      <c r="R33" s="3"/>
      <c r="S33" s="3">
        <f>VLOOKUP(B33,Mathematics!$A:$F,5,0)</f>
        <v>23</v>
      </c>
      <c r="T33" s="3">
        <f>VLOOKUP(B33,Philosophy!$A:$F,5,0)</f>
        <v>4</v>
      </c>
      <c r="U33" s="3"/>
      <c r="V33" s="3">
        <f>VLOOKUP(B33,Sociology!$A:$F,5,0)</f>
        <v>96</v>
      </c>
      <c r="W33" t="s">
        <v>39</v>
      </c>
      <c r="X33">
        <v>8.1327305376994001</v>
      </c>
      <c r="Y33">
        <f t="shared" si="0"/>
        <v>9.9480693951685026</v>
      </c>
    </row>
    <row r="34" spans="1:25" x14ac:dyDescent="0.3">
      <c r="A34" t="s">
        <v>40</v>
      </c>
      <c r="B34">
        <v>1033</v>
      </c>
      <c r="C34">
        <v>18</v>
      </c>
      <c r="D34">
        <v>0</v>
      </c>
      <c r="E34">
        <v>0</v>
      </c>
      <c r="F34">
        <v>3</v>
      </c>
      <c r="G34">
        <v>7.6632893711825103</v>
      </c>
      <c r="H34">
        <v>25</v>
      </c>
      <c r="I34">
        <v>0</v>
      </c>
      <c r="J34">
        <v>1</v>
      </c>
      <c r="K34">
        <v>0</v>
      </c>
      <c r="L34">
        <v>1</v>
      </c>
      <c r="M34">
        <v>0</v>
      </c>
      <c r="N34">
        <v>0</v>
      </c>
      <c r="O34">
        <v>0.38461697285648699</v>
      </c>
      <c r="P34">
        <v>4</v>
      </c>
      <c r="Q34" s="3">
        <f>VLOOKUP(B34,Biology!$A:$F,5,0)</f>
        <v>44</v>
      </c>
      <c r="R34" s="3"/>
      <c r="S34" s="3">
        <f>VLOOKUP(B34,Mathematics!$A:$F,5,0)</f>
        <v>90</v>
      </c>
      <c r="T34" s="3">
        <f>VLOOKUP(B34,Philosophy!$A:$F,5,0)</f>
        <v>27</v>
      </c>
      <c r="U34" s="3"/>
      <c r="V34" s="3">
        <f>VLOOKUP(B34,Sociology!$A:$F,5,0)</f>
        <v>99</v>
      </c>
      <c r="W34" t="s">
        <v>40</v>
      </c>
      <c r="X34">
        <v>7.6632893711825103</v>
      </c>
      <c r="Y34">
        <f t="shared" si="0"/>
        <v>9.9480693951685026</v>
      </c>
    </row>
    <row r="35" spans="1:25" x14ac:dyDescent="0.3">
      <c r="A35" t="s">
        <v>41</v>
      </c>
      <c r="B35">
        <v>1034</v>
      </c>
      <c r="C35">
        <v>16</v>
      </c>
      <c r="D35">
        <v>0</v>
      </c>
      <c r="E35">
        <v>3</v>
      </c>
      <c r="F35">
        <v>3</v>
      </c>
      <c r="G35">
        <v>15.893257847957701</v>
      </c>
      <c r="H35">
        <v>21</v>
      </c>
      <c r="I35">
        <v>0</v>
      </c>
      <c r="J35">
        <v>0</v>
      </c>
      <c r="K35">
        <v>1</v>
      </c>
      <c r="L35">
        <v>1</v>
      </c>
      <c r="M35">
        <v>0</v>
      </c>
      <c r="N35">
        <v>0</v>
      </c>
      <c r="O35">
        <v>0.94940609779728002</v>
      </c>
      <c r="P35">
        <v>4</v>
      </c>
      <c r="Q35" s="3">
        <f>VLOOKUP(B35,Biology!$A:$F,5,0)</f>
        <v>86</v>
      </c>
      <c r="R35" s="3"/>
      <c r="S35" s="3">
        <f>VLOOKUP(B35,Mathematics!$A:$F,5,0)</f>
        <v>87</v>
      </c>
      <c r="T35" s="3">
        <f>VLOOKUP(B35,Philosophy!$A:$F,5,0)</f>
        <v>56</v>
      </c>
      <c r="U35" s="3"/>
      <c r="V35" s="3">
        <f>VLOOKUP(B35,Sociology!$A:$F,5,0)</f>
        <v>64</v>
      </c>
      <c r="W35" t="s">
        <v>41</v>
      </c>
      <c r="X35">
        <v>15.893257847957701</v>
      </c>
      <c r="Y35">
        <f t="shared" si="0"/>
        <v>9.9480693951685026</v>
      </c>
    </row>
    <row r="36" spans="1:25" x14ac:dyDescent="0.3">
      <c r="A36" t="s">
        <v>42</v>
      </c>
      <c r="B36">
        <v>1035</v>
      </c>
      <c r="C36">
        <v>16</v>
      </c>
      <c r="D36">
        <v>0</v>
      </c>
      <c r="E36">
        <v>0</v>
      </c>
      <c r="F36">
        <v>3</v>
      </c>
      <c r="G36">
        <v>9.1263364110192402</v>
      </c>
      <c r="H36">
        <v>27</v>
      </c>
      <c r="I36">
        <v>1</v>
      </c>
      <c r="J36">
        <v>2</v>
      </c>
      <c r="K36">
        <v>1</v>
      </c>
      <c r="L36">
        <v>1</v>
      </c>
      <c r="M36">
        <v>0</v>
      </c>
      <c r="N36">
        <v>0</v>
      </c>
      <c r="O36">
        <v>1.14095941842033</v>
      </c>
      <c r="P36">
        <v>4</v>
      </c>
      <c r="Q36" s="3">
        <f>VLOOKUP(B36,Biology!$A:$F,5,0)</f>
        <v>97</v>
      </c>
      <c r="R36" s="3"/>
      <c r="S36" s="3">
        <f>VLOOKUP(B36,Mathematics!$A:$F,5,0)</f>
        <v>40</v>
      </c>
      <c r="T36" s="3">
        <f>VLOOKUP(B36,Philosophy!$A:$F,5,0)</f>
        <v>36</v>
      </c>
      <c r="U36" s="3"/>
      <c r="V36" s="3">
        <f>VLOOKUP(B36,Sociology!$A:$F,5,0)</f>
        <v>52</v>
      </c>
      <c r="W36" t="s">
        <v>42</v>
      </c>
      <c r="X36">
        <v>9.1263364110192402</v>
      </c>
      <c r="Y36">
        <f t="shared" si="0"/>
        <v>9.9480693951685026</v>
      </c>
    </row>
    <row r="37" spans="1:25" x14ac:dyDescent="0.3">
      <c r="A37" t="s">
        <v>43</v>
      </c>
      <c r="B37">
        <v>1036</v>
      </c>
      <c r="C37">
        <v>15</v>
      </c>
      <c r="D37">
        <v>0</v>
      </c>
      <c r="E37">
        <v>3</v>
      </c>
      <c r="F37">
        <v>1</v>
      </c>
      <c r="G37">
        <v>3.4153652000667298</v>
      </c>
      <c r="H37">
        <v>23</v>
      </c>
      <c r="I37">
        <v>0</v>
      </c>
      <c r="J37">
        <v>1</v>
      </c>
      <c r="K37">
        <v>0</v>
      </c>
      <c r="L37">
        <v>0</v>
      </c>
      <c r="M37">
        <v>0</v>
      </c>
      <c r="N37">
        <v>0</v>
      </c>
      <c r="O37">
        <v>0.26147226005075203</v>
      </c>
      <c r="P37">
        <v>4</v>
      </c>
      <c r="Q37" s="3">
        <f>VLOOKUP(B37,Biology!$A:$F,5,0)</f>
        <v>35</v>
      </c>
      <c r="R37" s="3"/>
      <c r="S37" s="3">
        <f>VLOOKUP(B37,Mathematics!$A:$F,5,0)</f>
        <v>26</v>
      </c>
      <c r="T37" s="3">
        <f>VLOOKUP(B37,Philosophy!$A:$F,5,0)</f>
        <v>51</v>
      </c>
      <c r="U37" s="3"/>
      <c r="V37" s="3">
        <f>VLOOKUP(B37,Sociology!$A:$F,5,0)</f>
        <v>16</v>
      </c>
      <c r="W37" t="s">
        <v>43</v>
      </c>
      <c r="X37">
        <v>3.4153652000667298</v>
      </c>
      <c r="Y37">
        <f t="shared" si="0"/>
        <v>9.9480693951685026</v>
      </c>
    </row>
    <row r="38" spans="1:25" x14ac:dyDescent="0.3">
      <c r="A38" t="s">
        <v>44</v>
      </c>
      <c r="B38">
        <v>1037</v>
      </c>
      <c r="C38">
        <v>18</v>
      </c>
      <c r="D38">
        <v>0</v>
      </c>
      <c r="E38">
        <v>0</v>
      </c>
      <c r="F38">
        <v>1</v>
      </c>
      <c r="G38">
        <v>5.3441979097214798</v>
      </c>
      <c r="H38">
        <v>26</v>
      </c>
      <c r="I38">
        <v>1</v>
      </c>
      <c r="J38">
        <v>1</v>
      </c>
      <c r="K38">
        <v>0</v>
      </c>
      <c r="L38">
        <v>0</v>
      </c>
      <c r="M38">
        <v>0</v>
      </c>
      <c r="N38">
        <v>0</v>
      </c>
      <c r="O38">
        <v>0.21828485682103099</v>
      </c>
      <c r="P38">
        <v>4</v>
      </c>
      <c r="Q38" s="3">
        <f>VLOOKUP(B38,Biology!$A:$F,5,0)</f>
        <v>75</v>
      </c>
      <c r="R38" s="3"/>
      <c r="S38" s="3">
        <f>VLOOKUP(B38,Mathematics!$A:$F,5,0)</f>
        <v>51</v>
      </c>
      <c r="T38" s="3">
        <f>VLOOKUP(B38,Philosophy!$A:$F,5,0)</f>
        <v>71</v>
      </c>
      <c r="U38" s="3"/>
      <c r="V38" s="3">
        <f>VLOOKUP(B38,Sociology!$A:$F,5,0)</f>
        <v>34</v>
      </c>
      <c r="W38" t="s">
        <v>44</v>
      </c>
      <c r="X38">
        <v>5.3441979097214798</v>
      </c>
      <c r="Y38">
        <f t="shared" si="0"/>
        <v>9.9480693951685026</v>
      </c>
    </row>
    <row r="39" spans="1:25" x14ac:dyDescent="0.3">
      <c r="A39" t="s">
        <v>45</v>
      </c>
      <c r="B39">
        <v>1038</v>
      </c>
      <c r="C39">
        <v>15</v>
      </c>
      <c r="D39">
        <v>0</v>
      </c>
      <c r="E39">
        <v>2</v>
      </c>
      <c r="F39">
        <v>1</v>
      </c>
      <c r="G39">
        <v>10.1822677037504</v>
      </c>
      <c r="H39">
        <v>21</v>
      </c>
      <c r="I39">
        <v>1</v>
      </c>
      <c r="J39">
        <v>1</v>
      </c>
      <c r="K39">
        <v>0</v>
      </c>
      <c r="L39">
        <v>1</v>
      </c>
      <c r="M39">
        <v>0</v>
      </c>
      <c r="N39">
        <v>0</v>
      </c>
      <c r="O39">
        <v>1.0677635510419701</v>
      </c>
      <c r="P39">
        <v>4</v>
      </c>
      <c r="Q39" s="3">
        <f>VLOOKUP(B39,Biology!$A:$F,5,0)</f>
        <v>48</v>
      </c>
      <c r="R39" s="3"/>
      <c r="S39" s="3"/>
      <c r="T39" s="3">
        <f>VLOOKUP(B39,Philosophy!$A:$F,5,0)</f>
        <v>52</v>
      </c>
      <c r="U39" s="3"/>
      <c r="V39" s="3">
        <f>VLOOKUP(B39,Sociology!$A:$F,5,0)</f>
        <v>76</v>
      </c>
      <c r="W39" t="s">
        <v>45</v>
      </c>
      <c r="X39">
        <v>10.1822677037504</v>
      </c>
      <c r="Y39">
        <f t="shared" si="0"/>
        <v>9.9480693951685026</v>
      </c>
    </row>
    <row r="40" spans="1:25" x14ac:dyDescent="0.3">
      <c r="A40" t="s">
        <v>56</v>
      </c>
      <c r="B40">
        <v>1039</v>
      </c>
      <c r="C40">
        <v>15</v>
      </c>
      <c r="D40">
        <v>1</v>
      </c>
      <c r="E40">
        <v>1</v>
      </c>
      <c r="F40">
        <v>1</v>
      </c>
      <c r="G40">
        <v>2.9490783485226899</v>
      </c>
      <c r="H40">
        <v>3</v>
      </c>
      <c r="I40">
        <v>1</v>
      </c>
      <c r="J40">
        <v>1</v>
      </c>
      <c r="K40">
        <v>1</v>
      </c>
      <c r="L40">
        <v>1</v>
      </c>
      <c r="M40">
        <v>0</v>
      </c>
      <c r="N40">
        <v>0</v>
      </c>
      <c r="O40">
        <v>3.01890585842796</v>
      </c>
      <c r="P40">
        <v>1</v>
      </c>
      <c r="Q40" s="3"/>
      <c r="R40" s="3"/>
      <c r="S40" s="3"/>
      <c r="T40" s="3"/>
      <c r="U40" s="3"/>
      <c r="V40" s="3">
        <v>96</v>
      </c>
      <c r="W40" t="s">
        <v>56</v>
      </c>
      <c r="X40">
        <v>2.9490783485226899</v>
      </c>
      <c r="Y40">
        <f t="shared" si="0"/>
        <v>9.9480693951685026</v>
      </c>
    </row>
    <row r="41" spans="1:25" x14ac:dyDescent="0.3">
      <c r="Q41" s="3"/>
    </row>
    <row r="42" spans="1:25" x14ac:dyDescent="0.3">
      <c r="Q42" s="3"/>
    </row>
    <row r="43" spans="1:25" x14ac:dyDescent="0.3">
      <c r="Q43" s="3"/>
    </row>
    <row r="44" spans="1:25" x14ac:dyDescent="0.3">
      <c r="Q44" s="3"/>
    </row>
    <row r="45" spans="1:25" x14ac:dyDescent="0.3">
      <c r="Q45" s="3"/>
    </row>
    <row r="46" spans="1:25" x14ac:dyDescent="0.3">
      <c r="Q46" s="3"/>
    </row>
    <row r="47" spans="1:25" x14ac:dyDescent="0.3">
      <c r="Q47" s="3"/>
    </row>
    <row r="48" spans="1:25" x14ac:dyDescent="0.3">
      <c r="Q48"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299F-95B6-4D36-BBFA-95B3B3209D94}">
  <dimension ref="A2:B28"/>
  <sheetViews>
    <sheetView showGridLines="0" tabSelected="1" zoomScale="72" zoomScaleNormal="70" workbookViewId="0">
      <selection activeCell="B2" sqref="B2"/>
    </sheetView>
  </sheetViews>
  <sheetFormatPr defaultRowHeight="14.4" x14ac:dyDescent="0.3"/>
  <cols>
    <col min="1" max="1" width="20.6640625" customWidth="1"/>
    <col min="2" max="2" width="23.6640625" customWidth="1"/>
  </cols>
  <sheetData>
    <row r="2" spans="1:2" ht="23.4" x14ac:dyDescent="0.45">
      <c r="A2" s="7" t="s">
        <v>1</v>
      </c>
      <c r="B2" s="7" t="s">
        <v>12</v>
      </c>
    </row>
    <row r="5" spans="1:2" x14ac:dyDescent="0.3">
      <c r="A5" t="s">
        <v>88</v>
      </c>
      <c r="B5" t="s">
        <v>90</v>
      </c>
    </row>
    <row r="6" spans="1:2" x14ac:dyDescent="0.3">
      <c r="A6" t="s">
        <v>7</v>
      </c>
      <c r="B6">
        <f>VLOOKUP(B2,Biology!B1:F39,4,0)</f>
        <v>18</v>
      </c>
    </row>
    <row r="7" spans="1:2" x14ac:dyDescent="0.3">
      <c r="A7" t="s">
        <v>46</v>
      </c>
      <c r="B7">
        <f>VLOOKUP(B2,Chemistry!B1:F39,4,0)</f>
        <v>61</v>
      </c>
    </row>
    <row r="8" spans="1:2" x14ac:dyDescent="0.3">
      <c r="A8" t="s">
        <v>48</v>
      </c>
      <c r="B8">
        <f>VLOOKUP(B2,Mathematics!B1:F39,4,0)</f>
        <v>73</v>
      </c>
    </row>
    <row r="9" spans="1:2" x14ac:dyDescent="0.3">
      <c r="A9" t="s">
        <v>50</v>
      </c>
      <c r="B9">
        <f>VLOOKUP(B2,Philosophy!B1:F39,4,0)</f>
        <v>63</v>
      </c>
    </row>
    <row r="10" spans="1:2" x14ac:dyDescent="0.3">
      <c r="A10" t="s">
        <v>52</v>
      </c>
      <c r="B10">
        <f>VLOOKUP(B2,Physics!B1:F39,4,0)</f>
        <v>20</v>
      </c>
    </row>
    <row r="11" spans="1:2" x14ac:dyDescent="0.3">
      <c r="A11" t="s">
        <v>54</v>
      </c>
      <c r="B11">
        <f>VLOOKUP(B2,Sociology!B1:F39,4,0)</f>
        <v>98</v>
      </c>
    </row>
    <row r="12" spans="1:2" x14ac:dyDescent="0.3">
      <c r="A12" t="s">
        <v>89</v>
      </c>
      <c r="B12">
        <f>SUM(B6:B11)</f>
        <v>333</v>
      </c>
    </row>
    <row r="14" spans="1:2" x14ac:dyDescent="0.3">
      <c r="A14" s="6" t="s">
        <v>92</v>
      </c>
      <c r="B14" s="6" t="s">
        <v>93</v>
      </c>
    </row>
    <row r="15" spans="1:2" x14ac:dyDescent="0.3">
      <c r="A15" s="6">
        <f>VLOOKUP(B2,'Additional Details'!A1:P40,8,0)</f>
        <v>17</v>
      </c>
      <c r="B15" s="6">
        <f>ROUND(AVERAGE('Additional Details'!H:H),2)</f>
        <v>14.62</v>
      </c>
    </row>
    <row r="18" spans="1:2" x14ac:dyDescent="0.3">
      <c r="A18" s="6" t="s">
        <v>94</v>
      </c>
      <c r="B18" s="6" t="s">
        <v>91</v>
      </c>
    </row>
    <row r="19" spans="1:2" x14ac:dyDescent="0.3">
      <c r="A19" s="6">
        <f>VLOOKUP(B2,'Additional Details'!W1:Y40,2,0)</f>
        <v>4.6724952729713296</v>
      </c>
      <c r="B19" s="6">
        <f>ROUND(AVERAGE('Additional Details'!X:X),2)</f>
        <v>9.9499999999999993</v>
      </c>
    </row>
    <row r="20" spans="1:2" x14ac:dyDescent="0.3">
      <c r="A20" s="6"/>
      <c r="B20" s="6"/>
    </row>
    <row r="21" spans="1:2" x14ac:dyDescent="0.3">
      <c r="A21" s="6"/>
      <c r="B21" s="6"/>
    </row>
    <row r="22" spans="1:2" x14ac:dyDescent="0.3">
      <c r="A22" s="6" t="s">
        <v>88</v>
      </c>
      <c r="B22" s="6" t="s">
        <v>96</v>
      </c>
    </row>
    <row r="23" spans="1:2" x14ac:dyDescent="0.3">
      <c r="A23" s="6" t="s">
        <v>71</v>
      </c>
      <c r="B23" s="6">
        <f>VLOOKUP(B2,Biology!B1:F39,5,0)</f>
        <v>0</v>
      </c>
    </row>
    <row r="24" spans="1:2" x14ac:dyDescent="0.3">
      <c r="A24" s="6" t="s">
        <v>72</v>
      </c>
      <c r="B24" s="6">
        <f>VLOOKUP(B2,Chemistry!B1:F39,5,0)</f>
        <v>1</v>
      </c>
    </row>
    <row r="25" spans="1:2" x14ac:dyDescent="0.3">
      <c r="A25" s="6" t="s">
        <v>95</v>
      </c>
      <c r="B25" s="6">
        <f>VLOOKUP(B2,Mathematics!B1:F39,5,0)</f>
        <v>1</v>
      </c>
    </row>
    <row r="26" spans="1:2" x14ac:dyDescent="0.3">
      <c r="A26" s="6" t="s">
        <v>73</v>
      </c>
      <c r="B26" s="6">
        <f>VLOOKUP(B2,Philosophy!B1:F39,5,0)</f>
        <v>1</v>
      </c>
    </row>
    <row r="27" spans="1:2" x14ac:dyDescent="0.3">
      <c r="A27" s="6" t="s">
        <v>74</v>
      </c>
      <c r="B27" s="6">
        <f>VLOOKUP(B2,Physics!B1:F39,5,0)</f>
        <v>0</v>
      </c>
    </row>
    <row r="28" spans="1:2" x14ac:dyDescent="0.3">
      <c r="A28" s="6" t="s">
        <v>76</v>
      </c>
      <c r="B28" s="6">
        <f>VLOOKUP(B2,Sociology!B1:F39,5,0)</f>
        <v>1</v>
      </c>
    </row>
  </sheetData>
  <pageMargins left="0.7" right="0.7" top="0.75" bottom="0.75" header="0.3" footer="0.3"/>
  <drawing r:id="rId1"/>
  <tableParts count="4">
    <tablePart r:id="rId2"/>
    <tablePart r:id="rId3"/>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1C9F4B88-DB7C-4D02-863E-8459F789CB35}">
          <x14:formula1>
            <xm:f>'Additional Details'!$A$1:$A$40</xm:f>
          </x14:formula1>
          <xm:sqref>B2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54EC-3FCA-4375-9F55-7E71E7B79026}">
  <sheetPr codeName="Sheet8"/>
  <dimension ref="A1:P4"/>
  <sheetViews>
    <sheetView zoomScale="61" workbookViewId="0">
      <selection activeCell="J34" sqref="J34"/>
    </sheetView>
  </sheetViews>
  <sheetFormatPr defaultRowHeight="14.4" x14ac:dyDescent="0.3"/>
  <cols>
    <col min="1" max="1" width="12.33203125" bestFit="1" customWidth="1"/>
    <col min="2" max="2" width="18" bestFit="1" customWidth="1"/>
    <col min="3" max="3" width="11.6640625" bestFit="1" customWidth="1"/>
    <col min="4" max="4" width="10.6640625" bestFit="1" customWidth="1"/>
    <col min="5" max="5" width="12" bestFit="1" customWidth="1"/>
    <col min="6" max="6" width="12.44140625" bestFit="1" customWidth="1"/>
    <col min="9" max="9" width="33" bestFit="1" customWidth="1"/>
    <col min="10" max="10" width="24.21875" bestFit="1" customWidth="1"/>
    <col min="15" max="15" width="16.88671875" bestFit="1" customWidth="1"/>
    <col min="16" max="16" width="18" bestFit="1" customWidth="1"/>
    <col min="17" max="17" width="11.109375" bestFit="1" customWidth="1"/>
  </cols>
  <sheetData>
    <row r="1" spans="1:16" x14ac:dyDescent="0.3">
      <c r="A1" s="5" t="s">
        <v>1</v>
      </c>
      <c r="B1" t="s">
        <v>37</v>
      </c>
      <c r="I1" s="5" t="s">
        <v>1</v>
      </c>
      <c r="J1" t="s">
        <v>37</v>
      </c>
      <c r="O1" s="5" t="s">
        <v>1</v>
      </c>
      <c r="P1" t="s">
        <v>37</v>
      </c>
    </row>
    <row r="3" spans="1:16" x14ac:dyDescent="0.3">
      <c r="A3" t="s">
        <v>77</v>
      </c>
      <c r="B3" t="s">
        <v>78</v>
      </c>
      <c r="C3" t="s">
        <v>80</v>
      </c>
      <c r="D3" t="s">
        <v>81</v>
      </c>
      <c r="E3" t="s">
        <v>79</v>
      </c>
      <c r="F3" t="s">
        <v>82</v>
      </c>
      <c r="I3" t="s">
        <v>84</v>
      </c>
      <c r="J3" t="s">
        <v>85</v>
      </c>
      <c r="O3" t="s">
        <v>86</v>
      </c>
      <c r="P3" t="s">
        <v>87</v>
      </c>
    </row>
    <row r="4" spans="1:16" x14ac:dyDescent="0.3">
      <c r="A4">
        <v>41</v>
      </c>
      <c r="C4">
        <v>32</v>
      </c>
      <c r="E4">
        <v>53</v>
      </c>
      <c r="F4" s="3">
        <v>27</v>
      </c>
      <c r="I4">
        <v>9.9480693951685026</v>
      </c>
      <c r="J4">
        <v>3.6715925471029198</v>
      </c>
      <c r="O4">
        <v>4</v>
      </c>
      <c r="P4">
        <v>18</v>
      </c>
    </row>
  </sheetData>
  <dataConsolidate topLabels="1">
    <dataRefs count="1">
      <dataRef ref="A3:B4" sheet="Sheet3"/>
    </dataRefs>
  </dataConsolidate>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Biology</vt:lpstr>
      <vt:lpstr>Chemistry</vt:lpstr>
      <vt:lpstr>Mathematics</vt:lpstr>
      <vt:lpstr>Philosophy</vt:lpstr>
      <vt:lpstr>Physics</vt:lpstr>
      <vt:lpstr>Sociology</vt:lpstr>
      <vt:lpstr>Additional Details</vt:lpstr>
      <vt:lpstr>Final 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Kumari</dc:creator>
  <cp:lastModifiedBy>Ruchita Patil</cp:lastModifiedBy>
  <dcterms:created xsi:type="dcterms:W3CDTF">2024-11-18T04:47:18Z</dcterms:created>
  <dcterms:modified xsi:type="dcterms:W3CDTF">2025-03-07T10:12:18Z</dcterms:modified>
</cp:coreProperties>
</file>