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D:\Downloads\"/>
    </mc:Choice>
  </mc:AlternateContent>
  <xr:revisionPtr revIDLastSave="0" documentId="8_{38384233-908E-49C7-B48D-E6A8B760BD9C}" xr6:coauthVersionLast="47" xr6:coauthVersionMax="47" xr10:uidLastSave="{00000000-0000-0000-0000-000000000000}"/>
  <bookViews>
    <workbookView xWindow="-108" yWindow="-108" windowWidth="23256" windowHeight="12456" xr2:uid="{00000000-000D-0000-FFFF-FFFF00000000}"/>
  </bookViews>
  <sheets>
    <sheet name="Dashboard" sheetId="9" r:id="rId1"/>
    <sheet name="Pivot Tables" sheetId="8" r:id="rId2"/>
    <sheet name="influencers" sheetId="1" r:id="rId3"/>
    <sheet name="posts" sheetId="2" r:id="rId4"/>
    <sheet name="tracking_data" sheetId="3" r:id="rId5"/>
    <sheet name="payouts" sheetId="4" r:id="rId6"/>
    <sheet name="campaign" sheetId="10" r:id="rId7"/>
    <sheet name="Rev_Eng" sheetId="12" r:id="rId8"/>
    <sheet name="Merged_data" sheetId="6" r:id="rId9"/>
  </sheets>
  <definedNames>
    <definedName name="Slicer_name">#N/A</definedName>
    <definedName name="Slicer_reach">#N/A</definedName>
    <definedName name="Slicer_revenue">#N/A</definedName>
  </definedNames>
  <calcPr calcId="191029"/>
  <pivotCaches>
    <pivotCache cacheId="0" r:id="rId10"/>
    <pivotCache cacheId="1" r:id="rId11"/>
    <pivotCache cacheId="2" r:id="rId12"/>
    <pivotCache cacheId="5"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4" l="1"/>
  <c r="E3" i="4"/>
  <c r="E4" i="4"/>
  <c r="E5" i="4"/>
  <c r="E6" i="4"/>
  <c r="E7" i="4"/>
  <c r="E8" i="4"/>
  <c r="E9" i="4"/>
  <c r="E10" i="4"/>
  <c r="E11" i="4"/>
  <c r="G3" i="6"/>
  <c r="G4" i="6"/>
  <c r="G5" i="6"/>
  <c r="G6" i="6"/>
  <c r="G7" i="6"/>
  <c r="G8" i="6"/>
  <c r="G9" i="6"/>
  <c r="G10" i="6"/>
  <c r="G11" i="6"/>
  <c r="G2" i="6"/>
  <c r="F2" i="6"/>
  <c r="F3" i="6"/>
  <c r="F11" i="6"/>
  <c r="F10" i="6"/>
  <c r="F9" i="6"/>
  <c r="F8" i="6"/>
  <c r="F7" i="6"/>
  <c r="F6" i="6"/>
  <c r="F5" i="6"/>
  <c r="F4" i="6"/>
</calcChain>
</file>

<file path=xl/sharedStrings.xml><?xml version="1.0" encoding="utf-8"?>
<sst xmlns="http://schemas.openxmlformats.org/spreadsheetml/2006/main" count="255" uniqueCount="97">
  <si>
    <t>influencer_id</t>
  </si>
  <si>
    <t>name</t>
  </si>
  <si>
    <t>category</t>
  </si>
  <si>
    <t>gender</t>
  </si>
  <si>
    <t>follower_count</t>
  </si>
  <si>
    <t>platform</t>
  </si>
  <si>
    <t>Yasmin Karachiwala</t>
  </si>
  <si>
    <t>fitness</t>
  </si>
  <si>
    <t>female</t>
  </si>
  <si>
    <t>Instagram</t>
  </si>
  <si>
    <t>Ranveer Allahbadia</t>
  </si>
  <si>
    <t>wellness</t>
  </si>
  <si>
    <t>male</t>
  </si>
  <si>
    <t>YouTube</t>
  </si>
  <si>
    <t>Bani J</t>
  </si>
  <si>
    <t>Gaurav Taneja</t>
  </si>
  <si>
    <t>bodybuilding</t>
  </si>
  <si>
    <t>Namrata Purohit</t>
  </si>
  <si>
    <t>Rujuta Diwekar</t>
  </si>
  <si>
    <t>nutrition</t>
  </si>
  <si>
    <t>Sangram Chougule</t>
  </si>
  <si>
    <t>Luke Coutinho</t>
  </si>
  <si>
    <t>Nidhi Mohan Kamal</t>
  </si>
  <si>
    <t>Shweta Mehta</t>
  </si>
  <si>
    <t>date</t>
  </si>
  <si>
    <t>URL</t>
  </si>
  <si>
    <t>caption</t>
  </si>
  <si>
    <t>reach</t>
  </si>
  <si>
    <t>likes</t>
  </si>
  <si>
    <t>comments</t>
  </si>
  <si>
    <t>link1</t>
  </si>
  <si>
    <t>Train smart with MB Whey!</t>
  </si>
  <si>
    <t>link2</t>
  </si>
  <si>
    <t>Supplements for focus - HKVitals</t>
  </si>
  <si>
    <t>link3</t>
  </si>
  <si>
    <t>Pre-workout fuel by MuscleBlaze</t>
  </si>
  <si>
    <t>link4</t>
  </si>
  <si>
    <t>Protein for pros - MB Gold</t>
  </si>
  <si>
    <t>link5</t>
  </si>
  <si>
    <t>Pilates &amp; protein - why both matter</t>
  </si>
  <si>
    <t>link6</t>
  </si>
  <si>
    <t>Immunity boosters worth your time</t>
  </si>
  <si>
    <t>link7</t>
  </si>
  <si>
    <t>Fuel your gains naturally</t>
  </si>
  <si>
    <t>link8</t>
  </si>
  <si>
    <t>Simple wellness hacks</t>
  </si>
  <si>
    <t>link9</t>
  </si>
  <si>
    <t>Clean nutrition. Real results.</t>
  </si>
  <si>
    <t>link10</t>
  </si>
  <si>
    <t>How I stay fit during travel</t>
  </si>
  <si>
    <t>source</t>
  </si>
  <si>
    <t>campaign</t>
  </si>
  <si>
    <t>user_id</t>
  </si>
  <si>
    <t>product</t>
  </si>
  <si>
    <t>orders</t>
  </si>
  <si>
    <t>revenue</t>
  </si>
  <si>
    <t>MB_July_Boost</t>
  </si>
  <si>
    <t>MB Whey</t>
  </si>
  <si>
    <t>HK_Focus_25</t>
  </si>
  <si>
    <t>HKVitals Omega</t>
  </si>
  <si>
    <t>MB_Preworkout</t>
  </si>
  <si>
    <t>MB Pre-Workout</t>
  </si>
  <si>
    <t>MB_GoldPush</t>
  </si>
  <si>
    <t>MB Gold</t>
  </si>
  <si>
    <t>Pilates_Protein</t>
  </si>
  <si>
    <t>MB Protein Bar</t>
  </si>
  <si>
    <t>Immunity_HK</t>
  </si>
  <si>
    <t>HK Multivitamin</t>
  </si>
  <si>
    <t>Gains_Organic</t>
  </si>
  <si>
    <t>MB Mass Gainer</t>
  </si>
  <si>
    <t>Wellness_Simple</t>
  </si>
  <si>
    <t>HK Wellness Pack</t>
  </si>
  <si>
    <t>Clean_Eating</t>
  </si>
  <si>
    <t>HK Apple Cider</t>
  </si>
  <si>
    <t>Fit_Travel</t>
  </si>
  <si>
    <t>HK Travel Sachets</t>
  </si>
  <si>
    <t>basis</t>
  </si>
  <si>
    <t>rate</t>
  </si>
  <si>
    <t>total_payout</t>
  </si>
  <si>
    <t>order</t>
  </si>
  <si>
    <t>post</t>
  </si>
  <si>
    <t>Twitter</t>
  </si>
  <si>
    <t>ROAS</t>
  </si>
  <si>
    <t>………</t>
  </si>
  <si>
    <t>………………………………………………………………………………………………………………………………………………………………………………………………………………………………………………………………………………………………………………………………………………………………………………………………………………………………………………………………………………………………………………………………………………………………………………………………………………………………………………………………………………………………............................................................................................................................................................................................................................................................................................................................................................................................................................................................................................................................................................................................................................................................................................................................................................................................................................................................................................................................................................................................................................................................................................................................................................................................................................................................................................................................................................................................................................................................................................................................................................................................................................................................................................................................................................................................................................................................................................................................................................................................................................................................................................................................................................................................................................................................................................................................................................................................................................000000000000000000000000000000000000000000000000000000000000000000000000000000000000000000000000000</t>
  </si>
  <si>
    <t>ROI %</t>
  </si>
  <si>
    <t>Sum of revenue</t>
  </si>
  <si>
    <t>Grand Total</t>
  </si>
  <si>
    <t>Row Labels</t>
  </si>
  <si>
    <t>Sum of ROAS</t>
  </si>
  <si>
    <t>Sum of ROI %</t>
  </si>
  <si>
    <t>Sum of total_payout</t>
  </si>
  <si>
    <t>Sum of follower_count</t>
  </si>
  <si>
    <t>Sum of orders</t>
  </si>
  <si>
    <t>Sum of likes</t>
  </si>
  <si>
    <t>Sum of reach</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</si>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</sst>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[HK Ruchi Assignment.xlsx]Pivot Tables!PivotTable1</c:name>
    <c:fmtId val="9"/>
  </c:pivotSource>
  <c:chart>
    <c:title>
      <c:tx>
        <c:rich>
          <a:bodyPr rot="0" spcFirstLastPara="1" vertOverflow="ellipsis" vert="horz" wrap="square" anchor="ctr" anchorCtr="1"/>
          <a:lstStyle/>
          <a:p>
            <a:pPr>
              <a:defRPr sz="1800" b="1" i="0" u="none" strike="noStrike" kern="1200" cap="all" spc="150" baseline="0">
                <a:solidFill>
                  <a:sysClr val="windowText" lastClr="000000"/>
                </a:solidFill>
                <a:latin typeface="+mn-lt"/>
                <a:ea typeface="+mn-ea"/>
                <a:cs typeface="+mn-cs"/>
              </a:defRPr>
            </a:pPr>
            <a:r>
              <a:rPr lang="en-US"/>
              <a:t>Influencers vs ROAS</a:t>
            </a:r>
          </a:p>
        </c:rich>
      </c:tx>
      <c:layout>
        <c:manualLayout>
          <c:xMode val="edge"/>
          <c:yMode val="edge"/>
          <c:x val="0.19138188976377954"/>
          <c:y val="2.777777777777777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Tables'!$A$4:$A$14</c:f>
              <c:strCache>
                <c:ptCount val="10"/>
                <c:pt idx="0">
                  <c:v>Bani J</c:v>
                </c:pt>
                <c:pt idx="1">
                  <c:v>Gaurav Taneja</c:v>
                </c:pt>
                <c:pt idx="2">
                  <c:v>Luke Coutinho</c:v>
                </c:pt>
                <c:pt idx="3">
                  <c:v>Namrata Purohit</c:v>
                </c:pt>
                <c:pt idx="4">
                  <c:v>Nidhi Mohan Kamal</c:v>
                </c:pt>
                <c:pt idx="5">
                  <c:v>Ranveer Allahbadia</c:v>
                </c:pt>
                <c:pt idx="6">
                  <c:v>Rujuta Diwekar</c:v>
                </c:pt>
                <c:pt idx="7">
                  <c:v>Sangram Chougule</c:v>
                </c:pt>
                <c:pt idx="8">
                  <c:v>Shweta Mehta</c:v>
                </c:pt>
                <c:pt idx="9">
                  <c:v>Yasmin Karachiwala</c:v>
                </c:pt>
              </c:strCache>
            </c:strRef>
          </c:cat>
          <c:val>
            <c:numRef>
              <c:f>'Pivot Tables'!$B$4:$B$14</c:f>
              <c:numCache>
                <c:formatCode>0.00</c:formatCode>
                <c:ptCount val="10"/>
                <c:pt idx="0">
                  <c:v>1.2666666666666666</c:v>
                </c:pt>
                <c:pt idx="1">
                  <c:v>1</c:v>
                </c:pt>
                <c:pt idx="2">
                  <c:v>1.8571428571428572</c:v>
                </c:pt>
                <c:pt idx="3">
                  <c:v>0.216</c:v>
                </c:pt>
                <c:pt idx="4">
                  <c:v>2</c:v>
                </c:pt>
                <c:pt idx="5">
                  <c:v>1.4571428571428571</c:v>
                </c:pt>
                <c:pt idx="6">
                  <c:v>1.0714285714285714</c:v>
                </c:pt>
                <c:pt idx="7">
                  <c:v>1.2083333333333333</c:v>
                </c:pt>
                <c:pt idx="8">
                  <c:v>0.625</c:v>
                </c:pt>
                <c:pt idx="9">
                  <c:v>1.2</c:v>
                </c:pt>
              </c:numCache>
            </c:numRef>
          </c:val>
          <c:extLst>
            <c:ext xmlns:c16="http://schemas.microsoft.com/office/drawing/2014/chart" uri="{C3380CC4-5D6E-409C-BE32-E72D297353CC}">
              <c16:uniqueId val="{00000000-1FC5-40D4-9589-FF4C15307EA6}"/>
            </c:ext>
          </c:extLst>
        </c:ser>
        <c:dLbls>
          <c:dLblPos val="outEnd"/>
          <c:showLegendKey val="0"/>
          <c:showVal val="1"/>
          <c:showCatName val="0"/>
          <c:showSerName val="0"/>
          <c:showPercent val="0"/>
          <c:showBubbleSize val="0"/>
        </c:dLbls>
        <c:gapWidth val="164"/>
        <c:overlap val="-22"/>
        <c:axId val="787066383"/>
        <c:axId val="787066863"/>
      </c:barChart>
      <c:catAx>
        <c:axId val="78706638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87066863"/>
        <c:crosses val="autoZero"/>
        <c:auto val="1"/>
        <c:lblAlgn val="ctr"/>
        <c:lblOffset val="100"/>
        <c:noMultiLvlLbl val="0"/>
      </c:catAx>
      <c:valAx>
        <c:axId val="787066863"/>
        <c:scaling>
          <c:orientation val="minMax"/>
        </c:scaling>
        <c:delete val="1"/>
        <c:axPos val="l"/>
        <c:numFmt formatCode="0.00" sourceLinked="1"/>
        <c:majorTickMark val="none"/>
        <c:minorTickMark val="none"/>
        <c:tickLblPos val="nextTo"/>
        <c:crossAx val="78706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[HK Ruchi Assignment.xlsx]Pivot Tables!PivotTable2</c:name>
    <c:fmtId val="2"/>
  </c:pivotSource>
  <c:chart>
    <c:title>
      <c:tx>
        <c:rich>
          <a:bodyPr rot="0" spcFirstLastPara="1" vertOverflow="ellipsis" vert="horz" wrap="square" anchor="ctr" anchorCtr="1"/>
          <a:lstStyle/>
          <a:p>
            <a:pPr>
              <a:defRPr sz="1800" b="1" i="0" u="none" strike="noStrike" kern="1200" cap="all" spc="150" baseline="0">
                <a:solidFill>
                  <a:sysClr val="windowText" lastClr="000000"/>
                </a:solidFill>
                <a:latin typeface="+mn-lt"/>
                <a:ea typeface="+mn-ea"/>
                <a:cs typeface="+mn-cs"/>
              </a:defRPr>
            </a:pPr>
            <a:r>
              <a:rPr lang="en-US"/>
              <a:t>Influencers vs roi%</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Tables'!$D$4:$D$14</c:f>
              <c:strCache>
                <c:ptCount val="10"/>
                <c:pt idx="0">
                  <c:v>Bani J</c:v>
                </c:pt>
                <c:pt idx="1">
                  <c:v>Gaurav Taneja</c:v>
                </c:pt>
                <c:pt idx="2">
                  <c:v>Luke Coutinho</c:v>
                </c:pt>
                <c:pt idx="3">
                  <c:v>Namrata Purohit</c:v>
                </c:pt>
                <c:pt idx="4">
                  <c:v>Nidhi Mohan Kamal</c:v>
                </c:pt>
                <c:pt idx="5">
                  <c:v>Ranveer Allahbadia</c:v>
                </c:pt>
                <c:pt idx="6">
                  <c:v>Rujuta Diwekar</c:v>
                </c:pt>
                <c:pt idx="7">
                  <c:v>Sangram Chougule</c:v>
                </c:pt>
                <c:pt idx="8">
                  <c:v>Shweta Mehta</c:v>
                </c:pt>
                <c:pt idx="9">
                  <c:v>Yasmin Karachiwala</c:v>
                </c:pt>
              </c:strCache>
            </c:strRef>
          </c:cat>
          <c:val>
            <c:numRef>
              <c:f>'Pivot Tables'!$E$4:$E$14</c:f>
              <c:numCache>
                <c:formatCode>0.00</c:formatCode>
                <c:ptCount val="10"/>
                <c:pt idx="0">
                  <c:v>26.666666666666668</c:v>
                </c:pt>
                <c:pt idx="1">
                  <c:v>0</c:v>
                </c:pt>
                <c:pt idx="2">
                  <c:v>85.714285714285708</c:v>
                </c:pt>
                <c:pt idx="3">
                  <c:v>-78.400000000000006</c:v>
                </c:pt>
                <c:pt idx="4">
                  <c:v>100</c:v>
                </c:pt>
                <c:pt idx="5">
                  <c:v>45.714285714285715</c:v>
                </c:pt>
                <c:pt idx="6">
                  <c:v>7.1428571428571423</c:v>
                </c:pt>
                <c:pt idx="7">
                  <c:v>20.833333333333336</c:v>
                </c:pt>
                <c:pt idx="8">
                  <c:v>-37.5</c:v>
                </c:pt>
                <c:pt idx="9">
                  <c:v>20</c:v>
                </c:pt>
              </c:numCache>
            </c:numRef>
          </c:val>
          <c:extLst>
            <c:ext xmlns:c16="http://schemas.microsoft.com/office/drawing/2014/chart" uri="{C3380CC4-5D6E-409C-BE32-E72D297353CC}">
              <c16:uniqueId val="{00000000-EFAC-4676-BC58-C81CCB01EE12}"/>
            </c:ext>
          </c:extLst>
        </c:ser>
        <c:dLbls>
          <c:showLegendKey val="0"/>
          <c:showVal val="1"/>
          <c:showCatName val="0"/>
          <c:showSerName val="0"/>
          <c:showPercent val="0"/>
          <c:showBubbleSize val="0"/>
        </c:dLbls>
        <c:gapWidth val="164"/>
        <c:overlap val="-22"/>
        <c:axId val="431030367"/>
        <c:axId val="431030847"/>
      </c:barChart>
      <c:catAx>
        <c:axId val="43103036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31030847"/>
        <c:crosses val="autoZero"/>
        <c:auto val="1"/>
        <c:lblAlgn val="ctr"/>
        <c:lblOffset val="100"/>
        <c:noMultiLvlLbl val="0"/>
      </c:catAx>
      <c:valAx>
        <c:axId val="431030847"/>
        <c:scaling>
          <c:orientation val="minMax"/>
        </c:scaling>
        <c:delete val="1"/>
        <c:axPos val="l"/>
        <c:numFmt formatCode="0.00" sourceLinked="1"/>
        <c:majorTickMark val="none"/>
        <c:minorTickMark val="none"/>
        <c:tickLblPos val="nextTo"/>
        <c:crossAx val="43103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[HK Ruchi Assignment.xlsx]Pivot Tables!PivotTable4</c:name>
    <c:fmtId val="2"/>
  </c:pivotSource>
  <c:chart>
    <c:title>
      <c:tx>
        <c:rich>
          <a:bodyPr rot="0" spcFirstLastPara="1" vertOverflow="ellipsis" vert="horz" wrap="square" anchor="ctr" anchorCtr="1"/>
          <a:lstStyle/>
          <a:p>
            <a:pPr>
              <a:defRPr sz="1800" b="1" i="0" u="none" strike="noStrike" kern="1200" cap="all" spc="150" baseline="0">
                <a:solidFill>
                  <a:sysClr val="windowText" lastClr="000000"/>
                </a:solidFill>
                <a:latin typeface="+mn-lt"/>
                <a:ea typeface="+mn-ea"/>
                <a:cs typeface="+mn-cs"/>
              </a:defRPr>
            </a:pPr>
            <a:r>
              <a:rPr lang="en-IN"/>
              <a:t>Campaign Efficiency</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spPr>
          <a:pattFill prst="narHorz">
            <a:fgClr>
              <a:schemeClr val="accent5"/>
            </a:fgClr>
            <a:bgClr>
              <a:schemeClr val="accent5">
                <a:lumMod val="20000"/>
                <a:lumOff val="80000"/>
              </a:schemeClr>
            </a:bgClr>
          </a:pattFill>
          <a:ln>
            <a:noFill/>
          </a:ln>
          <a:effectLst>
            <a:innerShdw blurRad="114300">
              <a:schemeClr val="accent5"/>
            </a:innerShdw>
          </a:effectLst>
        </c:spPr>
        <c:marker>
          <c:symbol val="circle"/>
          <c:size val="6"/>
          <c:spPr>
            <a:solidFill>
              <a:schemeClr val="accent5">
                <a:shade val="65000"/>
              </a:schemeClr>
            </a:solidFill>
            <a:ln>
              <a:noFill/>
            </a:ln>
            <a:effectLst/>
          </c:spPr>
        </c:marker>
        <c:dLbl>
          <c:idx val="0"/>
          <c:delete val="1"/>
          <c:extLst>
            <c:ext xmlns:c15="http://schemas.microsoft.com/office/drawing/2012/chart" uri="{CE6537A1-D6FC-4f65-9D91-7224C49458BB}"/>
          </c:extLst>
        </c:dLbl>
      </c:pivotFmt>
      <c:pivotFmt>
        <c:idx val="7"/>
        <c:spPr>
          <a:pattFill prst="narHorz">
            <a:fgClr>
              <a:schemeClr val="accent5"/>
            </a:fgClr>
            <a:bgClr>
              <a:schemeClr val="accent5">
                <a:lumMod val="20000"/>
                <a:lumOff val="80000"/>
              </a:schemeClr>
            </a:bgClr>
          </a:pattFill>
          <a:ln>
            <a:noFill/>
          </a:ln>
          <a:effectLst>
            <a:innerShdw blurRad="114300">
              <a:schemeClr val="accent5"/>
            </a:innerShdw>
          </a:effectLst>
        </c:spPr>
        <c:marker>
          <c:symbol val="circle"/>
          <c:size val="6"/>
          <c:spPr>
            <a:solidFill>
              <a:schemeClr val="accent5"/>
            </a:solidFill>
            <a:ln>
              <a:noFill/>
            </a:ln>
            <a:effectLst/>
          </c:spPr>
        </c:marker>
        <c:dLbl>
          <c:idx val="0"/>
          <c:delete val="1"/>
          <c:extLst>
            <c:ext xmlns:c15="http://schemas.microsoft.com/office/drawing/2012/chart" uri="{CE6537A1-D6FC-4f65-9D91-7224C49458BB}"/>
          </c:extLst>
        </c:dLbl>
      </c:pivotFmt>
      <c:pivotFmt>
        <c:idx val="8"/>
        <c:spPr>
          <a:pattFill prst="narHorz">
            <a:fgClr>
              <a:schemeClr val="accent5"/>
            </a:fgClr>
            <a:bgClr>
              <a:schemeClr val="accent5">
                <a:lumMod val="20000"/>
                <a:lumOff val="80000"/>
              </a:schemeClr>
            </a:bgClr>
          </a:pattFill>
          <a:ln>
            <a:noFill/>
          </a:ln>
          <a:effectLst>
            <a:innerShdw blurRad="114300">
              <a:schemeClr val="accent5"/>
            </a:innerShdw>
          </a:effectLst>
        </c:spPr>
        <c:marker>
          <c:symbol val="circle"/>
          <c:size val="6"/>
          <c:spPr>
            <a:solidFill>
              <a:schemeClr val="accent5">
                <a:tint val="65000"/>
              </a:schemeClr>
            </a:solidFill>
            <a:ln>
              <a:noFill/>
            </a:ln>
            <a:effectLst/>
          </c:spPr>
        </c:marker>
        <c:dLbl>
          <c:idx val="0"/>
          <c:delete val="1"/>
          <c:extLst>
            <c:ext xmlns:c15="http://schemas.microsoft.com/office/drawing/2012/chart" uri="{CE6537A1-D6FC-4f65-9D91-7224C49458BB}"/>
          </c:extLst>
        </c:dLbl>
      </c:pivotFmt>
      <c:pivotFmt>
        <c:idx val="9"/>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delete val="1"/>
          <c:extLst>
            <c:ext xmlns:c15="http://schemas.microsoft.com/office/drawing/2012/chart" uri="{CE6537A1-D6FC-4f65-9D91-7224C49458BB}"/>
          </c:extLst>
        </c:dLbl>
      </c:pivotFmt>
      <c:pivotFmt>
        <c:idx val="10"/>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delete val="1"/>
          <c:extLst>
            <c:ext xmlns:c15="http://schemas.microsoft.com/office/drawing/2012/chart" uri="{CE6537A1-D6FC-4f65-9D91-7224C49458BB}"/>
          </c:extLst>
        </c:dLbl>
      </c:pivotFmt>
      <c:pivotFmt>
        <c:idx val="11"/>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delete val="1"/>
          <c:extLst>
            <c:ext xmlns:c15="http://schemas.microsoft.com/office/drawing/2012/chart" uri="{CE6537A1-D6FC-4f65-9D91-7224C49458BB}"/>
          </c:extLst>
        </c:dLbl>
      </c:pivotFmt>
      <c:pivotFmt>
        <c:idx val="12"/>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delete val="1"/>
          <c:extLst>
            <c:ext xmlns:c15="http://schemas.microsoft.com/office/drawing/2012/chart" uri="{CE6537A1-D6FC-4f65-9D91-7224C49458BB}"/>
          </c:extLst>
        </c:dLbl>
      </c:pivotFmt>
      <c:pivotFmt>
        <c:idx val="13"/>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delete val="1"/>
          <c:extLst>
            <c:ext xmlns:c15="http://schemas.microsoft.com/office/drawing/2012/chart" uri="{CE6537A1-D6FC-4f65-9D91-7224C49458BB}"/>
          </c:extLst>
        </c:dLbl>
      </c:pivotFmt>
      <c:pivotFmt>
        <c:idx val="14"/>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delete val="1"/>
          <c:extLst>
            <c:ext xmlns:c15="http://schemas.microsoft.com/office/drawing/2012/chart" uri="{CE6537A1-D6FC-4f65-9D91-7224C49458BB}"/>
          </c:extLst>
        </c:dLbl>
      </c:pivotFmt>
      <c:pivotFmt>
        <c:idx val="15"/>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delete val="1"/>
          <c:extLst>
            <c:ext xmlns:c15="http://schemas.microsoft.com/office/drawing/2012/chart" uri="{CE6537A1-D6FC-4f65-9D91-7224C49458BB}"/>
          </c:extLst>
        </c:dLbl>
      </c:pivotFmt>
      <c:pivotFmt>
        <c:idx val="16"/>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delete val="1"/>
          <c:extLst>
            <c:ext xmlns:c15="http://schemas.microsoft.com/office/drawing/2012/chart" uri="{CE6537A1-D6FC-4f65-9D91-7224C49458BB}"/>
          </c:extLst>
        </c:dLbl>
      </c:pivotFmt>
      <c:pivotFmt>
        <c:idx val="17"/>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delete val="1"/>
          <c:extLst>
            <c:ext xmlns:c15="http://schemas.microsoft.com/office/drawing/2012/chart" uri="{CE6537A1-D6FC-4f65-9D91-7224C49458BB}"/>
          </c:extLst>
        </c:dLbl>
      </c:pivotFmt>
      <c:pivotFmt>
        <c:idx val="18"/>
        <c:spPr>
          <a:pattFill prst="narHorz">
            <a:fgClr>
              <a:schemeClr val="accent5">
                <a:shade val="65000"/>
              </a:schemeClr>
            </a:fgClr>
            <a:bgClr>
              <a:schemeClr val="accent5">
                <a:shade val="65000"/>
                <a:lumMod val="20000"/>
                <a:lumOff val="80000"/>
              </a:schemeClr>
            </a:bgClr>
          </a:pattFill>
          <a:ln>
            <a:noFill/>
          </a:ln>
          <a:effectLst>
            <a:innerShdw blurRad="114300">
              <a:schemeClr val="accent5">
                <a:shade val="65000"/>
              </a:schemeClr>
            </a:innerShdw>
          </a:effectLst>
        </c:spPr>
        <c:marker>
          <c:symbol val="none"/>
        </c:marker>
        <c:dLbl>
          <c:idx val="0"/>
          <c:delete val="1"/>
          <c:extLst>
            <c:ext xmlns:c15="http://schemas.microsoft.com/office/drawing/2012/chart" uri="{CE6537A1-D6FC-4f65-9D91-7224C49458BB}"/>
          </c:extLst>
        </c:dLbl>
      </c:pivotFmt>
      <c:pivotFmt>
        <c:idx val="19"/>
        <c:spPr>
          <a:pattFill prst="narHorz">
            <a:fgClr>
              <a:schemeClr val="accent5"/>
            </a:fgClr>
            <a:bgClr>
              <a:schemeClr val="accent5">
                <a:lumMod val="20000"/>
                <a:lumOff val="80000"/>
              </a:schemeClr>
            </a:bgClr>
          </a:pattFill>
          <a:ln>
            <a:noFill/>
          </a:ln>
          <a:effectLst>
            <a:innerShdw blurRad="114300">
              <a:schemeClr val="accent5"/>
            </a:innerShdw>
          </a:effectLst>
        </c:spPr>
        <c:marker>
          <c:symbol val="none"/>
        </c:marker>
        <c:dLbl>
          <c:idx val="0"/>
          <c:delete val="1"/>
          <c:extLst>
            <c:ext xmlns:c15="http://schemas.microsoft.com/office/drawing/2012/chart" uri="{CE6537A1-D6FC-4f65-9D91-7224C49458BB}"/>
          </c:extLst>
        </c:dLbl>
      </c:pivotFmt>
      <c:pivotFmt>
        <c:idx val="20"/>
        <c:spPr>
          <a:pattFill prst="narHorz">
            <a:fgClr>
              <a:schemeClr val="accent5">
                <a:tint val="65000"/>
              </a:schemeClr>
            </a:fgClr>
            <a:bgClr>
              <a:schemeClr val="accent5">
                <a:tint val="65000"/>
                <a:lumMod val="20000"/>
                <a:lumOff val="80000"/>
              </a:schemeClr>
            </a:bgClr>
          </a:pattFill>
          <a:ln>
            <a:noFill/>
          </a:ln>
          <a:effectLst>
            <a:innerShdw blurRad="114300">
              <a:schemeClr val="accent5">
                <a:tint val="65000"/>
              </a:schemeClr>
            </a:innerShdw>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Tables'!$B$16</c:f>
              <c:strCache>
                <c:ptCount val="1"/>
                <c:pt idx="0">
                  <c:v>Sum of orders</c:v>
                </c:pt>
              </c:strCache>
            </c:strRef>
          </c:tx>
          <c:spPr>
            <a:pattFill prst="narHorz">
              <a:fgClr>
                <a:schemeClr val="accent5">
                  <a:shade val="65000"/>
                </a:schemeClr>
              </a:fgClr>
              <a:bgClr>
                <a:schemeClr val="accent5">
                  <a:shade val="65000"/>
                  <a:lumMod val="20000"/>
                  <a:lumOff val="80000"/>
                </a:schemeClr>
              </a:bgClr>
            </a:pattFill>
            <a:ln>
              <a:noFill/>
            </a:ln>
            <a:effectLst>
              <a:innerShdw blurRad="114300">
                <a:schemeClr val="accent5">
                  <a:shade val="65000"/>
                </a:schemeClr>
              </a:innerShdw>
            </a:effectLst>
          </c:spPr>
          <c:invertIfNegative val="0"/>
          <c:cat>
            <c:strRef>
              <c:f>'Pivot Tables'!$A$17:$A$27</c:f>
              <c:strCache>
                <c:ptCount val="10"/>
                <c:pt idx="0">
                  <c:v>Clean_Eating</c:v>
                </c:pt>
                <c:pt idx="1">
                  <c:v>Fit_Travel</c:v>
                </c:pt>
                <c:pt idx="2">
                  <c:v>Gains_Organic</c:v>
                </c:pt>
                <c:pt idx="3">
                  <c:v>HK_Focus_25</c:v>
                </c:pt>
                <c:pt idx="4">
                  <c:v>Immunity_HK</c:v>
                </c:pt>
                <c:pt idx="5">
                  <c:v>MB_GoldPush</c:v>
                </c:pt>
                <c:pt idx="6">
                  <c:v>MB_July_Boost</c:v>
                </c:pt>
                <c:pt idx="7">
                  <c:v>MB_Preworkout</c:v>
                </c:pt>
                <c:pt idx="8">
                  <c:v>Pilates_Protein</c:v>
                </c:pt>
                <c:pt idx="9">
                  <c:v>Wellness_Simple</c:v>
                </c:pt>
              </c:strCache>
            </c:strRef>
          </c:cat>
          <c:val>
            <c:numRef>
              <c:f>'Pivot Tables'!$B$17:$B$27</c:f>
              <c:numCache>
                <c:formatCode>General</c:formatCode>
                <c:ptCount val="10"/>
                <c:pt idx="0">
                  <c:v>3</c:v>
                </c:pt>
                <c:pt idx="1">
                  <c:v>4</c:v>
                </c:pt>
                <c:pt idx="2">
                  <c:v>4</c:v>
                </c:pt>
                <c:pt idx="3">
                  <c:v>10</c:v>
                </c:pt>
                <c:pt idx="4">
                  <c:v>7</c:v>
                </c:pt>
                <c:pt idx="5">
                  <c:v>12</c:v>
                </c:pt>
                <c:pt idx="6">
                  <c:v>8</c:v>
                </c:pt>
                <c:pt idx="7">
                  <c:v>6</c:v>
                </c:pt>
                <c:pt idx="8">
                  <c:v>5</c:v>
                </c:pt>
                <c:pt idx="9">
                  <c:v>6</c:v>
                </c:pt>
              </c:numCache>
            </c:numRef>
          </c:val>
          <c:extLst>
            <c:ext xmlns:c16="http://schemas.microsoft.com/office/drawing/2014/chart" uri="{C3380CC4-5D6E-409C-BE32-E72D297353CC}">
              <c16:uniqueId val="{00000002-BE22-4625-94F8-6B6EC8795AE7}"/>
            </c:ext>
          </c:extLst>
        </c:ser>
        <c:dLbls>
          <c:showLegendKey val="0"/>
          <c:showVal val="0"/>
          <c:showCatName val="0"/>
          <c:showSerName val="0"/>
          <c:showPercent val="0"/>
          <c:showBubbleSize val="0"/>
        </c:dLbls>
        <c:gapWidth val="219"/>
        <c:axId val="840207823"/>
        <c:axId val="840211183"/>
      </c:barChart>
      <c:barChart>
        <c:barDir val="bar"/>
        <c:grouping val="clustered"/>
        <c:varyColors val="0"/>
        <c:ser>
          <c:idx val="1"/>
          <c:order val="1"/>
          <c:tx>
            <c:strRef>
              <c:f>'Pivot Tables'!$C$16</c:f>
              <c:strCache>
                <c:ptCount val="1"/>
                <c:pt idx="0">
                  <c:v>Sum of total_payout</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'Pivot Tables'!$A$17:$A$27</c:f>
              <c:strCache>
                <c:ptCount val="10"/>
                <c:pt idx="0">
                  <c:v>Clean_Eating</c:v>
                </c:pt>
                <c:pt idx="1">
                  <c:v>Fit_Travel</c:v>
                </c:pt>
                <c:pt idx="2">
                  <c:v>Gains_Organic</c:v>
                </c:pt>
                <c:pt idx="3">
                  <c:v>HK_Focus_25</c:v>
                </c:pt>
                <c:pt idx="4">
                  <c:v>Immunity_HK</c:v>
                </c:pt>
                <c:pt idx="5">
                  <c:v>MB_GoldPush</c:v>
                </c:pt>
                <c:pt idx="6">
                  <c:v>MB_July_Boost</c:v>
                </c:pt>
                <c:pt idx="7">
                  <c:v>MB_Preworkout</c:v>
                </c:pt>
                <c:pt idx="8">
                  <c:v>Pilates_Protein</c:v>
                </c:pt>
                <c:pt idx="9">
                  <c:v>Wellness_Simple</c:v>
                </c:pt>
              </c:strCache>
            </c:strRef>
          </c:cat>
          <c:val>
            <c:numRef>
              <c:f>'Pivot Tables'!$C$17:$C$27</c:f>
              <c:numCache>
                <c:formatCode>General</c:formatCode>
                <c:ptCount val="10"/>
                <c:pt idx="0">
                  <c:v>600</c:v>
                </c:pt>
                <c:pt idx="1">
                  <c:v>8000</c:v>
                </c:pt>
                <c:pt idx="2">
                  <c:v>2400</c:v>
                </c:pt>
                <c:pt idx="3">
                  <c:v>7000</c:v>
                </c:pt>
                <c:pt idx="4">
                  <c:v>4200</c:v>
                </c:pt>
                <c:pt idx="5">
                  <c:v>9600</c:v>
                </c:pt>
                <c:pt idx="6">
                  <c:v>4000</c:v>
                </c:pt>
                <c:pt idx="7">
                  <c:v>3000</c:v>
                </c:pt>
                <c:pt idx="8">
                  <c:v>12500</c:v>
                </c:pt>
                <c:pt idx="9">
                  <c:v>2100</c:v>
                </c:pt>
              </c:numCache>
            </c:numRef>
          </c:val>
          <c:extLst>
            <c:ext xmlns:c16="http://schemas.microsoft.com/office/drawing/2014/chart" uri="{C3380CC4-5D6E-409C-BE32-E72D297353CC}">
              <c16:uniqueId val="{00000004-BE22-4625-94F8-6B6EC8795AE7}"/>
            </c:ext>
          </c:extLst>
        </c:ser>
        <c:ser>
          <c:idx val="2"/>
          <c:order val="2"/>
          <c:tx>
            <c:strRef>
              <c:f>'Pivot Tables'!$D$16</c:f>
              <c:strCache>
                <c:ptCount val="1"/>
                <c:pt idx="0">
                  <c:v>Sum of revenue</c:v>
                </c:pt>
              </c:strCache>
            </c:strRef>
          </c:tx>
          <c:spPr>
            <a:pattFill prst="narHorz">
              <a:fgClr>
                <a:schemeClr val="accent5">
                  <a:tint val="65000"/>
                </a:schemeClr>
              </a:fgClr>
              <a:bgClr>
                <a:schemeClr val="accent5">
                  <a:tint val="65000"/>
                  <a:lumMod val="20000"/>
                  <a:lumOff val="80000"/>
                </a:schemeClr>
              </a:bgClr>
            </a:pattFill>
            <a:ln>
              <a:noFill/>
            </a:ln>
            <a:effectLst>
              <a:innerShdw blurRad="114300">
                <a:schemeClr val="accent5">
                  <a:tint val="65000"/>
                </a:schemeClr>
              </a:innerShdw>
            </a:effectLst>
          </c:spPr>
          <c:invertIfNegative val="0"/>
          <c:cat>
            <c:strRef>
              <c:f>'Pivot Tables'!$A$17:$A$27</c:f>
              <c:strCache>
                <c:ptCount val="10"/>
                <c:pt idx="0">
                  <c:v>Clean_Eating</c:v>
                </c:pt>
                <c:pt idx="1">
                  <c:v>Fit_Travel</c:v>
                </c:pt>
                <c:pt idx="2">
                  <c:v>Gains_Organic</c:v>
                </c:pt>
                <c:pt idx="3">
                  <c:v>HK_Focus_25</c:v>
                </c:pt>
                <c:pt idx="4">
                  <c:v>Immunity_HK</c:v>
                </c:pt>
                <c:pt idx="5">
                  <c:v>MB_GoldPush</c:v>
                </c:pt>
                <c:pt idx="6">
                  <c:v>MB_July_Boost</c:v>
                </c:pt>
                <c:pt idx="7">
                  <c:v>MB_Preworkout</c:v>
                </c:pt>
                <c:pt idx="8">
                  <c:v>Pilates_Protein</c:v>
                </c:pt>
                <c:pt idx="9">
                  <c:v>Wellness_Simple</c:v>
                </c:pt>
              </c:strCache>
            </c:strRef>
          </c:cat>
          <c:val>
            <c:numRef>
              <c:f>'Pivot Tables'!$D$17:$D$27</c:f>
              <c:numCache>
                <c:formatCode>General</c:formatCode>
                <c:ptCount val="10"/>
                <c:pt idx="0">
                  <c:v>1200</c:v>
                </c:pt>
                <c:pt idx="1">
                  <c:v>5000</c:v>
                </c:pt>
                <c:pt idx="2">
                  <c:v>2900</c:v>
                </c:pt>
                <c:pt idx="3">
                  <c:v>10200</c:v>
                </c:pt>
                <c:pt idx="4">
                  <c:v>4500</c:v>
                </c:pt>
                <c:pt idx="5">
                  <c:v>9600</c:v>
                </c:pt>
                <c:pt idx="6">
                  <c:v>4800</c:v>
                </c:pt>
                <c:pt idx="7">
                  <c:v>3800</c:v>
                </c:pt>
                <c:pt idx="8">
                  <c:v>2700</c:v>
                </c:pt>
                <c:pt idx="9">
                  <c:v>3900</c:v>
                </c:pt>
              </c:numCache>
            </c:numRef>
          </c:val>
          <c:extLst>
            <c:ext xmlns:c16="http://schemas.microsoft.com/office/drawing/2014/chart" uri="{C3380CC4-5D6E-409C-BE32-E72D297353CC}">
              <c16:uniqueId val="{00000006-BE22-4625-94F8-6B6EC8795AE7}"/>
            </c:ext>
          </c:extLst>
        </c:ser>
        <c:dLbls>
          <c:showLegendKey val="0"/>
          <c:showVal val="0"/>
          <c:showCatName val="0"/>
          <c:showSerName val="0"/>
          <c:showPercent val="0"/>
          <c:showBubbleSize val="0"/>
        </c:dLbls>
        <c:gapWidth val="219"/>
        <c:axId val="840213583"/>
        <c:axId val="840212623"/>
      </c:barChart>
      <c:catAx>
        <c:axId val="840207823"/>
        <c:scaling>
          <c:orientation val="minMax"/>
        </c:scaling>
        <c:delete val="0"/>
        <c:axPos val="l"/>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40211183"/>
        <c:crosses val="autoZero"/>
        <c:auto val="1"/>
        <c:lblAlgn val="ctr"/>
        <c:lblOffset val="100"/>
        <c:noMultiLvlLbl val="0"/>
      </c:catAx>
      <c:valAx>
        <c:axId val="84021118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40207823"/>
        <c:crosses val="autoZero"/>
        <c:crossBetween val="between"/>
      </c:valAx>
      <c:valAx>
        <c:axId val="840212623"/>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40213583"/>
        <c:crosses val="max"/>
        <c:crossBetween val="between"/>
      </c:valAx>
      <c:catAx>
        <c:axId val="840213583"/>
        <c:scaling>
          <c:orientation val="minMax"/>
        </c:scaling>
        <c:delete val="1"/>
        <c:axPos val="l"/>
        <c:numFmt formatCode="General" sourceLinked="1"/>
        <c:majorTickMark val="none"/>
        <c:minorTickMark val="none"/>
        <c:tickLblPos val="nextTo"/>
        <c:crossAx val="840212623"/>
        <c:crosses val="autoZero"/>
        <c:auto val="1"/>
        <c:lblAlgn val="ctr"/>
        <c:lblOffset val="100"/>
        <c:noMultiLvlLbl val="0"/>
      </c:cat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chart>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IN">
                <a:latin typeface="+mn-lt"/>
              </a:rPr>
              <a:t>ENGAGEMENT VS REVENUE</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lotArea>
      <c:layout/>
      <c:scatterChart>
        <c:scatterStyle val="smoothMarker"/>
        <c:varyColors val="0"/>
        <c:ser>
          <c:idx val="0"/>
          <c:order val="0"/>
          <c:tx>
            <c:strRef>
              <c:f>Rev_Eng!$B$1</c:f>
              <c:strCache>
                <c:ptCount val="1"/>
                <c:pt idx="0">
                  <c:v>likes</c:v>
                </c:pt>
              </c:strCache>
            </c:strRef>
          </c:tx>
          <c:spPr>
            <a:ln w="9525" cap="rnd">
              <a:solidFill>
                <a:schemeClr val="accent5">
                  <a:shade val="65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65000"/>
                      <a:shade val="51000"/>
                      <a:satMod val="130000"/>
                    </a:schemeClr>
                  </a:gs>
                  <a:gs pos="80000">
                    <a:schemeClr val="accent5">
                      <a:shade val="65000"/>
                      <a:shade val="93000"/>
                      <a:satMod val="130000"/>
                    </a:schemeClr>
                  </a:gs>
                  <a:gs pos="100000">
                    <a:schemeClr val="accent5">
                      <a:shade val="65000"/>
                      <a:shade val="94000"/>
                      <a:satMod val="135000"/>
                    </a:schemeClr>
                  </a:gs>
                </a:gsLst>
                <a:lin ang="16200000" scaled="0"/>
              </a:gradFill>
              <a:ln w="9525" cap="rnd">
                <a:solidFill>
                  <a:schemeClr val="accent5">
                    <a:shade val="65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strRef>
              <c:f>Rev_Eng!$A$2:$A$11</c:f>
              <c:strCache>
                <c:ptCount val="10"/>
                <c:pt idx="0">
                  <c:v>Yasmin Karachiwala</c:v>
                </c:pt>
                <c:pt idx="1">
                  <c:v>Ranveer Allahbadia</c:v>
                </c:pt>
                <c:pt idx="2">
                  <c:v>Bani J</c:v>
                </c:pt>
                <c:pt idx="3">
                  <c:v>Gaurav Taneja</c:v>
                </c:pt>
                <c:pt idx="4">
                  <c:v>Namrata Purohit</c:v>
                </c:pt>
                <c:pt idx="5">
                  <c:v>Rujuta Diwekar</c:v>
                </c:pt>
                <c:pt idx="6">
                  <c:v>Sangram Chougule</c:v>
                </c:pt>
                <c:pt idx="7">
                  <c:v>Luke Coutinho</c:v>
                </c:pt>
                <c:pt idx="8">
                  <c:v>Nidhi Mohan Kamal</c:v>
                </c:pt>
                <c:pt idx="9">
                  <c:v>Shweta Mehta</c:v>
                </c:pt>
              </c:strCache>
            </c:strRef>
          </c:xVal>
          <c:yVal>
            <c:numRef>
              <c:f>Rev_Eng!$B$2:$B$11</c:f>
              <c:numCache>
                <c:formatCode>General</c:formatCode>
                <c:ptCount val="10"/>
                <c:pt idx="0">
                  <c:v>3000</c:v>
                </c:pt>
                <c:pt idx="1">
                  <c:v>7000</c:v>
                </c:pt>
                <c:pt idx="2">
                  <c:v>2500</c:v>
                </c:pt>
                <c:pt idx="3">
                  <c:v>6800</c:v>
                </c:pt>
                <c:pt idx="4">
                  <c:v>2100</c:v>
                </c:pt>
                <c:pt idx="5">
                  <c:v>6200</c:v>
                </c:pt>
                <c:pt idx="6">
                  <c:v>1900</c:v>
                </c:pt>
                <c:pt idx="7">
                  <c:v>2900</c:v>
                </c:pt>
                <c:pt idx="8">
                  <c:v>1700</c:v>
                </c:pt>
                <c:pt idx="9">
                  <c:v>2000</c:v>
                </c:pt>
              </c:numCache>
            </c:numRef>
          </c:yVal>
          <c:smooth val="1"/>
          <c:extLst>
            <c:ext xmlns:c16="http://schemas.microsoft.com/office/drawing/2014/chart" uri="{C3380CC4-5D6E-409C-BE32-E72D297353CC}">
              <c16:uniqueId val="{00000000-9916-4509-8781-DC9AB4070307}"/>
            </c:ext>
          </c:extLst>
        </c:ser>
        <c:ser>
          <c:idx val="1"/>
          <c:order val="1"/>
          <c:tx>
            <c:strRef>
              <c:f>Rev_Eng!$C$1</c:f>
              <c:strCache>
                <c:ptCount val="1"/>
                <c:pt idx="0">
                  <c:v>reach</c:v>
                </c:pt>
              </c:strCache>
            </c:strRef>
          </c:tx>
          <c:spPr>
            <a:ln w="95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cap="rnd">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strRef>
              <c:f>Rev_Eng!$A$2:$A$11</c:f>
              <c:strCache>
                <c:ptCount val="10"/>
                <c:pt idx="0">
                  <c:v>Yasmin Karachiwala</c:v>
                </c:pt>
                <c:pt idx="1">
                  <c:v>Ranveer Allahbadia</c:v>
                </c:pt>
                <c:pt idx="2">
                  <c:v>Bani J</c:v>
                </c:pt>
                <c:pt idx="3">
                  <c:v>Gaurav Taneja</c:v>
                </c:pt>
                <c:pt idx="4">
                  <c:v>Namrata Purohit</c:v>
                </c:pt>
                <c:pt idx="5">
                  <c:v>Rujuta Diwekar</c:v>
                </c:pt>
                <c:pt idx="6">
                  <c:v>Sangram Chougule</c:v>
                </c:pt>
                <c:pt idx="7">
                  <c:v>Luke Coutinho</c:v>
                </c:pt>
                <c:pt idx="8">
                  <c:v>Nidhi Mohan Kamal</c:v>
                </c:pt>
                <c:pt idx="9">
                  <c:v>Shweta Mehta</c:v>
                </c:pt>
              </c:strCache>
            </c:strRef>
          </c:xVal>
          <c:yVal>
            <c:numRef>
              <c:f>Rev_Eng!$C$2:$C$11</c:f>
              <c:numCache>
                <c:formatCode>General</c:formatCode>
                <c:ptCount val="10"/>
                <c:pt idx="0">
                  <c:v>25000</c:v>
                </c:pt>
                <c:pt idx="1">
                  <c:v>50000</c:v>
                </c:pt>
                <c:pt idx="2">
                  <c:v>30000</c:v>
                </c:pt>
                <c:pt idx="3">
                  <c:v>45000</c:v>
                </c:pt>
                <c:pt idx="4">
                  <c:v>22000</c:v>
                </c:pt>
                <c:pt idx="5">
                  <c:v>48000</c:v>
                </c:pt>
                <c:pt idx="6">
                  <c:v>27000</c:v>
                </c:pt>
                <c:pt idx="7">
                  <c:v>33000</c:v>
                </c:pt>
                <c:pt idx="8">
                  <c:v>21000</c:v>
                </c:pt>
                <c:pt idx="9">
                  <c:v>26000</c:v>
                </c:pt>
              </c:numCache>
            </c:numRef>
          </c:yVal>
          <c:smooth val="1"/>
          <c:extLst>
            <c:ext xmlns:c16="http://schemas.microsoft.com/office/drawing/2014/chart" uri="{C3380CC4-5D6E-409C-BE32-E72D297353CC}">
              <c16:uniqueId val="{00000001-9916-4509-8781-DC9AB4070307}"/>
            </c:ext>
          </c:extLst>
        </c:ser>
        <c:ser>
          <c:idx val="2"/>
          <c:order val="2"/>
          <c:tx>
            <c:strRef>
              <c:f>Rev_Eng!$D$1</c:f>
              <c:strCache>
                <c:ptCount val="1"/>
                <c:pt idx="0">
                  <c:v>revenue</c:v>
                </c:pt>
              </c:strCache>
            </c:strRef>
          </c:tx>
          <c:spPr>
            <a:ln w="9525" cap="rnd">
              <a:solidFill>
                <a:schemeClr val="accent5">
                  <a:tint val="65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5">
                      <a:tint val="65000"/>
                      <a:shade val="51000"/>
                      <a:satMod val="130000"/>
                    </a:schemeClr>
                  </a:gs>
                  <a:gs pos="80000">
                    <a:schemeClr val="accent5">
                      <a:tint val="65000"/>
                      <a:shade val="93000"/>
                      <a:satMod val="130000"/>
                    </a:schemeClr>
                  </a:gs>
                  <a:gs pos="100000">
                    <a:schemeClr val="accent5">
                      <a:tint val="65000"/>
                      <a:shade val="94000"/>
                      <a:satMod val="135000"/>
                    </a:schemeClr>
                  </a:gs>
                </a:gsLst>
                <a:lin ang="16200000" scaled="0"/>
              </a:gradFill>
              <a:ln w="9525" cap="rnd">
                <a:solidFill>
                  <a:schemeClr val="accent5">
                    <a:tint val="65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strRef>
              <c:f>Rev_Eng!$A$2:$A$11</c:f>
              <c:strCache>
                <c:ptCount val="10"/>
                <c:pt idx="0">
                  <c:v>Yasmin Karachiwala</c:v>
                </c:pt>
                <c:pt idx="1">
                  <c:v>Ranveer Allahbadia</c:v>
                </c:pt>
                <c:pt idx="2">
                  <c:v>Bani J</c:v>
                </c:pt>
                <c:pt idx="3">
                  <c:v>Gaurav Taneja</c:v>
                </c:pt>
                <c:pt idx="4">
                  <c:v>Namrata Purohit</c:v>
                </c:pt>
                <c:pt idx="5">
                  <c:v>Rujuta Diwekar</c:v>
                </c:pt>
                <c:pt idx="6">
                  <c:v>Sangram Chougule</c:v>
                </c:pt>
                <c:pt idx="7">
                  <c:v>Luke Coutinho</c:v>
                </c:pt>
                <c:pt idx="8">
                  <c:v>Nidhi Mohan Kamal</c:v>
                </c:pt>
                <c:pt idx="9">
                  <c:v>Shweta Mehta</c:v>
                </c:pt>
              </c:strCache>
            </c:strRef>
          </c:xVal>
          <c:yVal>
            <c:numRef>
              <c:f>Rev_Eng!$D$2:$D$11</c:f>
              <c:numCache>
                <c:formatCode>General</c:formatCode>
                <c:ptCount val="10"/>
                <c:pt idx="0">
                  <c:v>4800</c:v>
                </c:pt>
                <c:pt idx="1">
                  <c:v>10200</c:v>
                </c:pt>
                <c:pt idx="2">
                  <c:v>3800</c:v>
                </c:pt>
                <c:pt idx="3">
                  <c:v>9600</c:v>
                </c:pt>
                <c:pt idx="4">
                  <c:v>2700</c:v>
                </c:pt>
                <c:pt idx="5">
                  <c:v>4500</c:v>
                </c:pt>
                <c:pt idx="6">
                  <c:v>2900</c:v>
                </c:pt>
                <c:pt idx="7">
                  <c:v>3900</c:v>
                </c:pt>
                <c:pt idx="8">
                  <c:v>1200</c:v>
                </c:pt>
                <c:pt idx="9">
                  <c:v>5000</c:v>
                </c:pt>
              </c:numCache>
            </c:numRef>
          </c:yVal>
          <c:smooth val="1"/>
          <c:extLst>
            <c:ext xmlns:c16="http://schemas.microsoft.com/office/drawing/2014/chart" uri="{C3380CC4-5D6E-409C-BE32-E72D297353CC}">
              <c16:uniqueId val="{00000002-9916-4509-8781-DC9AB4070307}"/>
            </c:ext>
          </c:extLst>
        </c:ser>
        <c:dLbls>
          <c:showLegendKey val="0"/>
          <c:showVal val="0"/>
          <c:showCatName val="0"/>
          <c:showSerName val="0"/>
          <c:showPercent val="0"/>
          <c:showBubbleSize val="0"/>
        </c:dLbls>
        <c:axId val="1420991647"/>
        <c:axId val="1420989727"/>
      </c:scatterChart>
      <c:valAx>
        <c:axId val="142099164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j-lt"/>
                <a:ea typeface="+mn-ea"/>
                <a:cs typeface="+mn-cs"/>
              </a:defRPr>
            </a:pPr>
            <a:endParaRPr lang="en-US"/>
          </a:p>
        </c:txPr>
        <c:crossAx val="1420989727"/>
        <c:crosses val="autoZero"/>
        <c:crossBetween val="midCat"/>
      </c:valAx>
      <c:valAx>
        <c:axId val="142098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j-lt"/>
                <a:ea typeface="+mn-ea"/>
                <a:cs typeface="+mn-cs"/>
              </a:defRPr>
            </a:pPr>
            <a:endParaRPr lang="en-US"/>
          </a:p>
        </c:txPr>
        <c:crossAx val="14209916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mj-lt"/>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[HK Ruchi Assignment.xlsx]Pivot Tables!PivotTable3</c:name>
    <c:fmtId val="2"/>
  </c:pivotSource>
  <c:chart>
    <c:title>
      <c:tx>
        <c:rich>
          <a:bodyPr rot="0" vert="horz"/>
          <a:lstStyle/>
          <a:p>
            <a:pPr algn="ctr">
              <a:defRPr sz="1800" cap="all" baseline="0"/>
            </a:pPr>
            <a:r>
              <a:rPr lang="en-US" sz="1800" cap="all" baseline="0"/>
              <a:t>Platform vs </a:t>
            </a:r>
            <a:r>
              <a:rPr lang="en-IN" sz="1800" cap="all" baseline="0"/>
              <a:t>Category Distribution</a:t>
            </a:r>
            <a:endParaRPr lang="en-US" sz="1800" cap="all" baseline="0"/>
          </a:p>
        </c:rich>
      </c:tx>
      <c:layout>
        <c:manualLayout>
          <c:xMode val="edge"/>
          <c:yMode val="edge"/>
          <c:x val="0.24054538072243731"/>
          <c:y val="4.7992266091293756E-2"/>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marker>
          <c:symbol val="none"/>
        </c:marker>
        <c:dLbl>
          <c:idx val="0"/>
          <c:spPr>
            <a:noFill/>
            <a:ln>
              <a:noFill/>
            </a:ln>
            <a:effectLst/>
          </c:spPr>
          <c:txPr>
            <a:bodyPr rot="0" vert="horz"/>
            <a:lstStyle/>
            <a:p>
              <a:pPr>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5">
              <a:shade val="45000"/>
            </a:schemeClr>
          </a:solidFill>
          <a:ln>
            <a:noFill/>
          </a:ln>
          <a:effectLst>
            <a:outerShdw blurRad="63500" sx="102000" sy="102000" algn="ctr" rotWithShape="0">
              <a:prstClr val="black">
                <a:alpha val="20000"/>
              </a:prstClr>
            </a:outerShdw>
          </a:effectLst>
        </c:spPr>
      </c:pivotFmt>
      <c:pivotFmt>
        <c:idx val="12"/>
        <c:spPr>
          <a:solidFill>
            <a:schemeClr val="accent5">
              <a:shade val="61000"/>
            </a:schemeClr>
          </a:solidFill>
          <a:ln>
            <a:noFill/>
          </a:ln>
          <a:effectLst>
            <a:outerShdw blurRad="63500" sx="102000" sy="102000" algn="ctr" rotWithShape="0">
              <a:prstClr val="black">
                <a:alpha val="20000"/>
              </a:prstClr>
            </a:outerShdw>
          </a:effectLst>
        </c:spPr>
      </c:pivotFmt>
      <c:pivotFmt>
        <c:idx val="13"/>
        <c:spPr>
          <a:solidFill>
            <a:schemeClr val="accent5">
              <a:shade val="76000"/>
            </a:schemeClr>
          </a:solidFill>
          <a:ln>
            <a:noFill/>
          </a:ln>
          <a:effectLst>
            <a:outerShdw blurRad="63500" sx="102000" sy="102000" algn="ctr" rotWithShape="0">
              <a:prstClr val="black">
                <a:alpha val="20000"/>
              </a:prstClr>
            </a:outerShdw>
          </a:effectLst>
        </c:spPr>
      </c:pivotFmt>
      <c:pivotFmt>
        <c:idx val="14"/>
        <c:spPr>
          <a:solidFill>
            <a:schemeClr val="accent5">
              <a:shade val="92000"/>
            </a:schemeClr>
          </a:solidFill>
          <a:ln>
            <a:noFill/>
          </a:ln>
          <a:effectLst>
            <a:outerShdw blurRad="63500" sx="102000" sy="102000" algn="ctr" rotWithShape="0">
              <a:prstClr val="black">
                <a:alpha val="20000"/>
              </a:prstClr>
            </a:outerShdw>
          </a:effectLst>
        </c:spPr>
      </c:pivotFmt>
      <c:pivotFmt>
        <c:idx val="15"/>
        <c:spPr>
          <a:solidFill>
            <a:schemeClr val="accent5">
              <a:tint val="93000"/>
            </a:schemeClr>
          </a:solidFill>
          <a:ln>
            <a:noFill/>
          </a:ln>
          <a:effectLst>
            <a:outerShdw blurRad="63500" sx="102000" sy="102000" algn="ctr" rotWithShape="0">
              <a:prstClr val="black">
                <a:alpha val="20000"/>
              </a:prstClr>
            </a:outerShdw>
          </a:effectLst>
        </c:spPr>
      </c:pivotFmt>
      <c:pivotFmt>
        <c:idx val="16"/>
        <c:spPr>
          <a:solidFill>
            <a:schemeClr val="accent5">
              <a:tint val="77000"/>
            </a:schemeClr>
          </a:solidFill>
          <a:ln>
            <a:noFill/>
          </a:ln>
          <a:effectLst>
            <a:outerShdw blurRad="63500" sx="102000" sy="102000" algn="ctr" rotWithShape="0">
              <a:prstClr val="black">
                <a:alpha val="20000"/>
              </a:prstClr>
            </a:outerShdw>
          </a:effectLst>
        </c:spPr>
      </c:pivotFmt>
      <c:pivotFmt>
        <c:idx val="17"/>
        <c:spPr>
          <a:solidFill>
            <a:schemeClr val="accent5">
              <a:tint val="62000"/>
            </a:schemeClr>
          </a:solidFill>
          <a:ln>
            <a:noFill/>
          </a:ln>
          <a:effectLst>
            <a:outerShdw blurRad="63500" sx="102000" sy="102000" algn="ctr" rotWithShape="0">
              <a:prstClr val="black">
                <a:alpha val="20000"/>
              </a:prstClr>
            </a:outerShdw>
          </a:effectLst>
        </c:spPr>
      </c:pivotFmt>
      <c:pivotFmt>
        <c:idx val="18"/>
        <c:spPr>
          <a:solidFill>
            <a:schemeClr val="accent5">
              <a:tint val="46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 Tables'!$H$3</c:f>
              <c:strCache>
                <c:ptCount val="1"/>
                <c:pt idx="0">
                  <c:v>Total</c:v>
                </c:pt>
              </c:strCache>
            </c:strRef>
          </c:tx>
          <c:dPt>
            <c:idx val="0"/>
            <c:bubble3D val="0"/>
            <c:spPr>
              <a:solidFill>
                <a:schemeClr val="accent5">
                  <a:shade val="4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DD90-4F27-A5C8-1EB3C5113F72}"/>
              </c:ext>
            </c:extLst>
          </c:dPt>
          <c:dPt>
            <c:idx val="1"/>
            <c:bubble3D val="0"/>
            <c:spPr>
              <a:solidFill>
                <a:schemeClr val="accent5">
                  <a:shade val="61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D90-4F27-A5C8-1EB3C5113F72}"/>
              </c:ext>
            </c:extLst>
          </c:dPt>
          <c:dPt>
            <c:idx val="2"/>
            <c:bubble3D val="0"/>
            <c:spPr>
              <a:solidFill>
                <a:schemeClr val="accent5">
                  <a:shade val="76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DD90-4F27-A5C8-1EB3C5113F72}"/>
              </c:ext>
            </c:extLst>
          </c:dPt>
          <c:dPt>
            <c:idx val="3"/>
            <c:bubble3D val="0"/>
            <c:spPr>
              <a:solidFill>
                <a:schemeClr val="accent5">
                  <a:shade val="92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DD90-4F27-A5C8-1EB3C5113F72}"/>
              </c:ext>
            </c:extLst>
          </c:dPt>
          <c:dPt>
            <c:idx val="4"/>
            <c:bubble3D val="0"/>
            <c:spPr>
              <a:solidFill>
                <a:schemeClr val="accent5">
                  <a:tint val="93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DD90-4F27-A5C8-1EB3C5113F72}"/>
              </c:ext>
            </c:extLst>
          </c:dPt>
          <c:dPt>
            <c:idx val="5"/>
            <c:bubble3D val="0"/>
            <c:spPr>
              <a:solidFill>
                <a:schemeClr val="accent5">
                  <a:tint val="77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DD90-4F27-A5C8-1EB3C5113F72}"/>
              </c:ext>
            </c:extLst>
          </c:dPt>
          <c:dPt>
            <c:idx val="6"/>
            <c:bubble3D val="0"/>
            <c:spPr>
              <a:solidFill>
                <a:schemeClr val="accent5">
                  <a:tint val="62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DD90-4F27-A5C8-1EB3C5113F72}"/>
              </c:ext>
            </c:extLst>
          </c:dPt>
          <c:dPt>
            <c:idx val="7"/>
            <c:bubble3D val="0"/>
            <c:spPr>
              <a:solidFill>
                <a:schemeClr val="accent5">
                  <a:tint val="46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DD90-4F27-A5C8-1EB3C5113F72}"/>
              </c:ext>
            </c:extLst>
          </c:dPt>
          <c:dLbls>
            <c:spPr>
              <a:noFill/>
              <a:ln>
                <a:noFill/>
              </a:ln>
              <a:effectLst/>
            </c:spPr>
            <c:txPr>
              <a:bodyPr rot="0" vert="horz"/>
              <a:lstStyle/>
              <a:p>
                <a:pPr>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Tables'!$G$4:$G$15</c:f>
              <c:multiLvlStrCache>
                <c:ptCount val="8"/>
                <c:lvl>
                  <c:pt idx="0">
                    <c:v>bodybuilding</c:v>
                  </c:pt>
                  <c:pt idx="1">
                    <c:v>fitness</c:v>
                  </c:pt>
                  <c:pt idx="2">
                    <c:v>wellness</c:v>
                  </c:pt>
                  <c:pt idx="3">
                    <c:v>nutrition</c:v>
                  </c:pt>
                  <c:pt idx="4">
                    <c:v>bodybuilding</c:v>
                  </c:pt>
                  <c:pt idx="5">
                    <c:v>fitness</c:v>
                  </c:pt>
                  <c:pt idx="6">
                    <c:v>nutrition</c:v>
                  </c:pt>
                  <c:pt idx="7">
                    <c:v>wellness</c:v>
                  </c:pt>
                </c:lvl>
                <c:lvl>
                  <c:pt idx="0">
                    <c:v>Instagram</c:v>
                  </c:pt>
                  <c:pt idx="3">
                    <c:v>Twitter</c:v>
                  </c:pt>
                  <c:pt idx="4">
                    <c:v>YouTube</c:v>
                  </c:pt>
                </c:lvl>
              </c:multiLvlStrCache>
            </c:multiLvlStrRef>
          </c:cat>
          <c:val>
            <c:numRef>
              <c:f>'Pivot Tables'!$H$4:$H$15</c:f>
              <c:numCache>
                <c:formatCode>General</c:formatCode>
                <c:ptCount val="8"/>
                <c:pt idx="0">
                  <c:v>400000</c:v>
                </c:pt>
                <c:pt idx="1">
                  <c:v>2150000</c:v>
                </c:pt>
                <c:pt idx="2">
                  <c:v>900000</c:v>
                </c:pt>
                <c:pt idx="3">
                  <c:v>300000</c:v>
                </c:pt>
                <c:pt idx="4">
                  <c:v>1000000</c:v>
                </c:pt>
                <c:pt idx="5">
                  <c:v>350000</c:v>
                </c:pt>
                <c:pt idx="6">
                  <c:v>1200000</c:v>
                </c:pt>
                <c:pt idx="7">
                  <c:v>1800000</c:v>
                </c:pt>
              </c:numCache>
            </c:numRef>
          </c:val>
          <c:extLst>
            <c:ext xmlns:c16="http://schemas.microsoft.com/office/drawing/2014/chart" uri="{C3380CC4-5D6E-409C-BE32-E72D297353CC}">
              <c16:uniqueId val="{00000010-DD90-4F27-A5C8-1EB3C5113F72}"/>
            </c:ext>
          </c:extLst>
        </c:ser>
        <c:dLbls>
          <c:showLegendKey val="0"/>
          <c:showVal val="1"/>
          <c:showCatName val="0"/>
          <c:showSerName val="0"/>
          <c:showPercent val="0"/>
          <c:showBubbleSize val="0"/>
          <c:showLeaderLines val="1"/>
        </c:dLbls>
        <c:firstSliceAng val="0"/>
      </c:pieChart>
      <c:spPr>
        <a:noFill/>
        <a:ln>
          <a:noFill/>
        </a:ln>
        <a:effectLst/>
      </c:spPr>
    </c:plotArea>
    <c:legend>
      <c:legendPos val="l"/>
      <c:layout>
        <c:manualLayout>
          <c:xMode val="edge"/>
          <c:yMode val="edge"/>
          <c:x val="5.7354925775978408E-2"/>
          <c:y val="0.34209824718282461"/>
          <c:w val="0.3375309893194044"/>
          <c:h val="0.62106112918850442"/>
        </c:manualLayout>
      </c:layout>
      <c:overlay val="0"/>
      <c:spPr>
        <a:noFill/>
        <a:ln>
          <a:noFill/>
        </a:ln>
        <a:effectLst/>
      </c:spPr>
      <c:txPr>
        <a:bodyPr rot="0" vert="horz"/>
        <a:lstStyle/>
        <a:p>
          <a:pPr>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53340</xdr:rowOff>
    </xdr:from>
    <xdr:to>
      <xdr:col>6</xdr:col>
      <xdr:colOff>342900</xdr:colOff>
      <xdr:row>11</xdr:row>
      <xdr:rowOff>53340</xdr:rowOff>
    </xdr:to>
    <xdr:graphicFrame macro="">
      <xdr:nvGraphicFramePr>
        <xdr:cNvPr id="4" name="Chart 3">
          <a:extLst>
            <a:ext uri="{FF2B5EF4-FFF2-40B4-BE49-F238E27FC236}">
              <a16:creationId xmlns:a16="http://schemas.microsoft.com/office/drawing/2014/main" id="{EA1BF0F0-4F40-4324-AE74-B39C13BF0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586740</xdr:colOff>
      <xdr:row>0</xdr:row>
      <xdr:rowOff>81915</xdr:rowOff>
    </xdr:from>
    <xdr:to>
      <xdr:col>22</xdr:col>
      <xdr:colOff>464820</xdr:colOff>
      <xdr:row>12</xdr:row>
      <xdr:rowOff>20955</xdr:rowOff>
    </xdr:to>
    <xdr:graphicFrame macro="">
      <xdr:nvGraphicFramePr>
        <xdr:cNvPr id="5" name="Chart 4">
          <a:extLst>
            <a:ext uri="{FF2B5EF4-FFF2-40B4-BE49-F238E27FC236}">
              <a16:creationId xmlns:a16="http://schemas.microsoft.com/office/drawing/2014/main" id="{5993A08C-8490-484E-B2EF-6BA39AD2F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137160</xdr:colOff>
      <xdr:row>11</xdr:row>
      <xdr:rowOff>91440</xdr:rowOff>
    </xdr:from>
    <xdr:to>
      <xdr:col>7</xdr:col>
      <xdr:colOff>434340</xdr:colOff>
      <xdr:row>26</xdr:row>
      <xdr:rowOff>53340</xdr:rowOff>
    </xdr:to>
    <xdr:graphicFrame macro="">
      <xdr:nvGraphicFramePr>
        <xdr:cNvPr id="28" name="Chart 5">
          <a:extLst>
            <a:ext uri="{FF2B5EF4-FFF2-40B4-BE49-F238E27FC236}">
              <a16:creationId xmlns:a16="http://schemas.microsoft.com/office/drawing/2014/main" id="{F0007B58-35AC-4155-ABA9-A39F9CD88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502920</xdr:colOff>
      <xdr:row>11</xdr:row>
      <xdr:rowOff>99060</xdr:rowOff>
    </xdr:from>
    <xdr:to>
      <xdr:col>15</xdr:col>
      <xdr:colOff>160020</xdr:colOff>
      <xdr:row>26</xdr:row>
      <xdr:rowOff>53340</xdr:rowOff>
    </xdr:to>
    <xdr:graphicFrame macro="">
      <xdr:nvGraphicFramePr>
        <xdr:cNvPr id="29" name="Chart 28">
          <a:extLst>
            <a:ext uri="{FF2B5EF4-FFF2-40B4-BE49-F238E27FC236}">
              <a16:creationId xmlns:a16="http://schemas.microsoft.com/office/drawing/2014/main" id="{96FD2DA9-27D0-4B83-8C93-30F229B4F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228600</xdr:colOff>
      <xdr:row>12</xdr:row>
      <xdr:rowOff>91440</xdr:rowOff>
    </xdr:from>
    <xdr:to>
      <xdr:col>22</xdr:col>
      <xdr:colOff>99060</xdr:colOff>
      <xdr:row>24</xdr:row>
      <xdr:rowOff>38100</xdr:rowOff>
    </xdr:to>
    <xdr:graphicFrame macro="">
      <xdr:nvGraphicFramePr>
        <xdr:cNvPr id="3" name="Chart 2">
          <a:extLst>
            <a:ext uri="{FF2B5EF4-FFF2-40B4-BE49-F238E27FC236}">
              <a16:creationId xmlns:a16="http://schemas.microsoft.com/office/drawing/2014/main" id="{401350CC-176F-4048-AAFD-889C29A72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476250</xdr:colOff>
      <xdr:row>0</xdr:row>
      <xdr:rowOff>121920</xdr:rowOff>
    </xdr:from>
    <xdr:to>
      <xdr:col>11</xdr:col>
      <xdr:colOff>203415</xdr:colOff>
      <xdr:row>4</xdr:row>
      <xdr:rowOff>28575</xdr:rowOff>
    </xdr:to>
    <xdr:pic>
      <xdr:nvPicPr>
        <xdr:cNvPr id="36" name="Picture 35" descr="HealthKart - India's Authentic Online Supplement Store">
          <a:extLst>
            <a:ext uri="{FF2B5EF4-FFF2-40B4-BE49-F238E27FC236}">
              <a16:creationId xmlns:a16="http://schemas.microsoft.com/office/drawing/2014/main" id="{CD2F4EDC-7CE2-5CED-B1BE-EE5939ACB7A5}"/>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2005" t="26663" r="1754" b="26412"/>
        <a:stretch>
          <a:fillRect/>
        </a:stretch>
      </xdr:blipFill>
      <xdr:spPr bwMode="auto">
        <a:xfrm>
          <a:off x="4133850" y="121920"/>
          <a:ext cx="2775165" cy="6305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392430</xdr:colOff>
      <xdr:row>5</xdr:row>
      <xdr:rowOff>85726</xdr:rowOff>
    </xdr:from>
    <xdr:ext cx="2804160" cy="655320"/>
    <xdr:sp macro="" textlink="">
      <xdr:nvSpPr>
        <xdr:cNvPr id="43" name="TextBox 42">
          <a:extLst>
            <a:ext uri="{FF2B5EF4-FFF2-40B4-BE49-F238E27FC236}">
              <a16:creationId xmlns:a16="http://schemas.microsoft.com/office/drawing/2014/main" id="{BDEBBD55-7597-D89F-AD8D-23A184E6A402}"/>
            </a:ext>
          </a:extLst>
        </xdr:cNvPr>
        <xdr:cNvSpPr txBox="1"/>
      </xdr:nvSpPr>
      <xdr:spPr>
        <a:xfrm>
          <a:off x="4050030" y="990601"/>
          <a:ext cx="2804160" cy="655320"/>
        </a:xfrm>
        <a:prstGeom prst="rect">
          <a:avLst/>
        </a:prstGeom>
        <a:solidFill>
          <a:sysClr val="window" lastClr="FFFFFF"/>
        </a:solidFill>
        <a:ln>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800" cap="all">
              <a:ln>
                <a:solidFill>
                  <a:schemeClr val="accent5"/>
                </a:solidFill>
              </a:ln>
              <a:solidFill>
                <a:schemeClr val="accent5"/>
              </a:solidFill>
              <a:latin typeface="+mj-lt"/>
            </a:rPr>
            <a:t>Intern</a:t>
          </a:r>
          <a:r>
            <a:rPr lang="en-IN" sz="1800" cap="all" baseline="0">
              <a:ln>
                <a:solidFill>
                  <a:schemeClr val="accent5"/>
                </a:solidFill>
              </a:ln>
              <a:solidFill>
                <a:schemeClr val="accent5"/>
              </a:solidFill>
              <a:latin typeface="+mj-lt"/>
            </a:rPr>
            <a:t> Assignment by: Ruchi Sharma</a:t>
          </a:r>
          <a:endParaRPr lang="en-IN" sz="1800" cap="all">
            <a:ln>
              <a:solidFill>
                <a:schemeClr val="accent5"/>
              </a:solidFill>
            </a:ln>
            <a:solidFill>
              <a:schemeClr val="accent5"/>
            </a:solidFill>
            <a:latin typeface="+mj-lt"/>
          </a:endParaRPr>
        </a:p>
      </xdr:txBody>
    </xdr:sp>
    <xdr:clientData/>
  </xdr:oneCellAnchor>
  <xdr:twoCellAnchor>
    <xdr:from>
      <xdr:col>11</xdr:col>
      <xdr:colOff>314325</xdr:colOff>
      <xdr:row>0</xdr:row>
      <xdr:rowOff>104775</xdr:rowOff>
    </xdr:from>
    <xdr:to>
      <xdr:col>15</xdr:col>
      <xdr:colOff>542925</xdr:colOff>
      <xdr:row>10</xdr:row>
      <xdr:rowOff>161925</xdr:rowOff>
    </xdr:to>
    <xdr:grpSp>
      <xdr:nvGrpSpPr>
        <xdr:cNvPr id="2" name="Group 1">
          <a:extLst>
            <a:ext uri="{FF2B5EF4-FFF2-40B4-BE49-F238E27FC236}">
              <a16:creationId xmlns:a16="http://schemas.microsoft.com/office/drawing/2014/main" id="{F3243396-4D71-4D90-A65E-AE4CAF9C5C5B}"/>
            </a:ext>
          </a:extLst>
        </xdr:cNvPr>
        <xdr:cNvGrpSpPr/>
      </xdr:nvGrpSpPr>
      <xdr:grpSpPr>
        <a:xfrm>
          <a:off x="7019925" y="104775"/>
          <a:ext cx="2667000" cy="1866900"/>
          <a:chOff x="8686800" y="3154680"/>
          <a:chExt cx="3291840" cy="2491740"/>
        </a:xfrm>
      </xdr:grpSpPr>
      <mc:AlternateContent xmlns:mc="http://schemas.openxmlformats.org/markup-compatibility/2006">
        <mc:Choice xmlns:a14="http://schemas.microsoft.com/office/drawing/2010/main" Requires="a14">
          <xdr:graphicFrame macro="">
            <xdr:nvGraphicFramePr>
              <xdr:cNvPr id="6" name="name 1">
                <a:extLst>
                  <a:ext uri="{FF2B5EF4-FFF2-40B4-BE49-F238E27FC236}">
                    <a16:creationId xmlns:a16="http://schemas.microsoft.com/office/drawing/2014/main" id="{23A637C7-8DDD-339D-173D-5F1267EF2920}"/>
                  </a:ext>
                </a:extLst>
              </xdr:cNvPr>
              <xdr:cNvGraphicFramePr/>
            </xdr:nvGraphicFramePr>
            <xdr:xfrm>
              <a:off x="8686800" y="3154680"/>
              <a:ext cx="1828800" cy="2466975"/>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7019925" y="104775"/>
                <a:ext cx="1481667" cy="1848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reach 1">
                <a:extLst>
                  <a:ext uri="{FF2B5EF4-FFF2-40B4-BE49-F238E27FC236}">
                    <a16:creationId xmlns:a16="http://schemas.microsoft.com/office/drawing/2014/main" id="{353CB4F2-52DD-2130-984C-42E55C4FA2CA}"/>
                  </a:ext>
                </a:extLst>
              </xdr:cNvPr>
              <xdr:cNvGraphicFramePr/>
            </xdr:nvGraphicFramePr>
            <xdr:xfrm>
              <a:off x="10523220" y="3162301"/>
              <a:ext cx="1455420" cy="1325879"/>
            </xdr:xfrm>
            <a:graphic>
              <a:graphicData uri="http://schemas.microsoft.com/office/drawing/2010/slicer">
                <sle:slicer xmlns:sle="http://schemas.microsoft.com/office/drawing/2010/slicer" name="reach 1"/>
              </a:graphicData>
            </a:graphic>
          </xdr:graphicFrame>
        </mc:Choice>
        <mc:Fallback>
          <xdr:sp macro="" textlink="">
            <xdr:nvSpPr>
              <xdr:cNvPr id="0" name=""/>
              <xdr:cNvSpPr>
                <a:spLocks noTextEdit="1"/>
              </xdr:cNvSpPr>
            </xdr:nvSpPr>
            <xdr:spPr>
              <a:xfrm>
                <a:off x="8507765" y="110485"/>
                <a:ext cx="1179160" cy="9933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revenue 1">
                <a:extLst>
                  <a:ext uri="{FF2B5EF4-FFF2-40B4-BE49-F238E27FC236}">
                    <a16:creationId xmlns:a16="http://schemas.microsoft.com/office/drawing/2014/main" id="{5E55D22B-21C5-E3B8-C2D7-42A1F12CAA5B}"/>
                  </a:ext>
                </a:extLst>
              </xdr:cNvPr>
              <xdr:cNvGraphicFramePr/>
            </xdr:nvGraphicFramePr>
            <xdr:xfrm>
              <a:off x="10523220" y="4488181"/>
              <a:ext cx="1440180" cy="1158239"/>
            </xdr:xfrm>
            <a:graphic>
              <a:graphicData uri="http://schemas.microsoft.com/office/drawing/2010/slicer">
                <sle:slicer xmlns:sle="http://schemas.microsoft.com/office/drawing/2010/slicer" name="revenue 1"/>
              </a:graphicData>
            </a:graphic>
          </xdr:graphicFrame>
        </mc:Choice>
        <mc:Fallback>
          <xdr:sp macro="" textlink="">
            <xdr:nvSpPr>
              <xdr:cNvPr id="0" name=""/>
              <xdr:cNvSpPr>
                <a:spLocks noTextEdit="1"/>
              </xdr:cNvSpPr>
            </xdr:nvSpPr>
            <xdr:spPr>
              <a:xfrm>
                <a:off x="8507765" y="1103881"/>
                <a:ext cx="1166813" cy="8677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251460</xdr:colOff>
      <xdr:row>17</xdr:row>
      <xdr:rowOff>45720</xdr:rowOff>
    </xdr:from>
    <xdr:to>
      <xdr:col>12</xdr:col>
      <xdr:colOff>487680</xdr:colOff>
      <xdr:row>30</xdr:row>
      <xdr:rowOff>160020</xdr:rowOff>
    </xdr:to>
    <xdr:grpSp>
      <xdr:nvGrpSpPr>
        <xdr:cNvPr id="5" name="Group 4">
          <a:extLst>
            <a:ext uri="{FF2B5EF4-FFF2-40B4-BE49-F238E27FC236}">
              <a16:creationId xmlns:a16="http://schemas.microsoft.com/office/drawing/2014/main" id="{B6E314D8-920A-2247-2D79-7A13E81A7D90}"/>
            </a:ext>
          </a:extLst>
        </xdr:cNvPr>
        <xdr:cNvGrpSpPr/>
      </xdr:nvGrpSpPr>
      <xdr:grpSpPr>
        <a:xfrm>
          <a:off x="8686800" y="3154680"/>
          <a:ext cx="3291840" cy="2491740"/>
          <a:chOff x="8686800" y="3154680"/>
          <a:chExt cx="3291840" cy="2491740"/>
        </a:xfrm>
      </xdr:grpSpPr>
      <mc:AlternateContent xmlns:mc="http://schemas.openxmlformats.org/markup-compatibility/2006">
        <mc:Choice xmlns:a14="http://schemas.microsoft.com/office/drawing/2010/main" Requires="a14">
          <xdr:graphicFrame macro="">
            <xdr:nvGraphicFramePr>
              <xdr:cNvPr id="2" name="name">
                <a:extLst>
                  <a:ext uri="{FF2B5EF4-FFF2-40B4-BE49-F238E27FC236}">
                    <a16:creationId xmlns:a16="http://schemas.microsoft.com/office/drawing/2014/main" id="{D6F74577-6CCF-29F4-D307-8DD62828EADF}"/>
                  </a:ext>
                </a:extLst>
              </xdr:cNvPr>
              <xdr:cNvGraphicFramePr/>
            </xdr:nvGraphicFramePr>
            <xdr:xfrm>
              <a:off x="8686800" y="3154680"/>
              <a:ext cx="1828800" cy="2466975"/>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8686800" y="3154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 name="reach">
                <a:extLst>
                  <a:ext uri="{FF2B5EF4-FFF2-40B4-BE49-F238E27FC236}">
                    <a16:creationId xmlns:a16="http://schemas.microsoft.com/office/drawing/2014/main" id="{89174D22-85D8-725A-BDE7-9E13C6490133}"/>
                  </a:ext>
                </a:extLst>
              </xdr:cNvPr>
              <xdr:cNvGraphicFramePr/>
            </xdr:nvGraphicFramePr>
            <xdr:xfrm>
              <a:off x="10523220" y="3162301"/>
              <a:ext cx="1455420" cy="1325879"/>
            </xdr:xfrm>
            <a:graphic>
              <a:graphicData uri="http://schemas.microsoft.com/office/drawing/2010/slicer">
                <sle:slicer xmlns:sle="http://schemas.microsoft.com/office/drawing/2010/slicer" name="reach"/>
              </a:graphicData>
            </a:graphic>
          </xdr:graphicFrame>
        </mc:Choice>
        <mc:Fallback>
          <xdr:sp macro="" textlink="">
            <xdr:nvSpPr>
              <xdr:cNvPr id="0" name=""/>
              <xdr:cNvSpPr>
                <a:spLocks noTextEdit="1"/>
              </xdr:cNvSpPr>
            </xdr:nvSpPr>
            <xdr:spPr>
              <a:xfrm>
                <a:off x="10523220" y="3162301"/>
                <a:ext cx="1455420" cy="1325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revenue">
                <a:extLst>
                  <a:ext uri="{FF2B5EF4-FFF2-40B4-BE49-F238E27FC236}">
                    <a16:creationId xmlns:a16="http://schemas.microsoft.com/office/drawing/2014/main" id="{04D7C51F-375B-BC0E-CEAD-ADCFDF3E90A6}"/>
                  </a:ext>
                </a:extLst>
              </xdr:cNvPr>
              <xdr:cNvGraphicFramePr/>
            </xdr:nvGraphicFramePr>
            <xdr:xfrm>
              <a:off x="10523220" y="4488181"/>
              <a:ext cx="1440180" cy="1158239"/>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10523220" y="4488181"/>
                <a:ext cx="144018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chi Sharma" refreshedDate="45860.102755092594" createdVersion="8" refreshedVersion="8" minRefreshableVersion="3" recordCount="10" xr:uid="{1DC68DD1-D6CD-4796-89F3-2BF5EDCFC405}">
  <cacheSource type="worksheet">
    <worksheetSource ref="A1:G11" sheet="Merged_data"/>
  </cacheSource>
  <cacheFields count="7">
    <cacheField name="influencer_id" numFmtId="0">
      <sharedItems containsSemiMixedTypes="0" containsString="0" containsNumber="1" containsInteger="1" minValue="1" maxValue="10"/>
    </cacheField>
    <cacheField name="name" numFmtId="0">
      <sharedItems count="10">
        <s v="Yasmin Karachiwala"/>
        <s v="Ranveer Allahbadia"/>
        <s v="Bani J"/>
        <s v="Gaurav Taneja"/>
        <s v="Namrata Purohit"/>
        <s v="Rujuta Diwekar"/>
        <s v="Sangram Chougule"/>
        <s v="Luke Coutinho"/>
        <s v="Nidhi Mohan Kamal"/>
        <s v="Shweta Mehta"/>
      </sharedItems>
    </cacheField>
    <cacheField name="orders" numFmtId="0">
      <sharedItems containsSemiMixedTypes="0" containsString="0" containsNumber="1" containsInteger="1" minValue="3" maxValue="12"/>
    </cacheField>
    <cacheField name="total_payout" numFmtId="0">
      <sharedItems containsSemiMixedTypes="0" containsString="0" containsNumber="1" containsInteger="1" minValue="600" maxValue="12500"/>
    </cacheField>
    <cacheField name="revenue" numFmtId="0">
      <sharedItems containsSemiMixedTypes="0" containsString="0" containsNumber="1" containsInteger="1" minValue="1200" maxValue="10200"/>
    </cacheField>
    <cacheField name="ROAS" numFmtId="0">
      <sharedItems containsSemiMixedTypes="0" containsString="0" containsNumber="1" minValue="0.216" maxValue="2"/>
    </cacheField>
    <cacheField name="ROI %" numFmtId="0">
      <sharedItems containsSemiMixedTypes="0" containsString="0" containsNumber="1" minValue="-78.400000000000006" maxValue="1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chi Sharma" refreshedDate="45860.145119560184" createdVersion="8" refreshedVersion="8" minRefreshableVersion="3" recordCount="10" xr:uid="{9375E548-4F84-4C8A-BCB5-DF2EE8E9C21E}">
  <cacheSource type="worksheet">
    <worksheetSource ref="A1:F11" sheet="influencers"/>
  </cacheSource>
  <cacheFields count="6">
    <cacheField name="influencer_id" numFmtId="0">
      <sharedItems containsSemiMixedTypes="0" containsString="0" containsNumber="1" containsInteger="1" minValue="1" maxValue="10"/>
    </cacheField>
    <cacheField name="name" numFmtId="0">
      <sharedItems/>
    </cacheField>
    <cacheField name="category" numFmtId="0">
      <sharedItems count="4">
        <s v="fitness"/>
        <s v="wellness"/>
        <s v="bodybuilding"/>
        <s v="nutrition"/>
      </sharedItems>
    </cacheField>
    <cacheField name="gender" numFmtId="0">
      <sharedItems/>
    </cacheField>
    <cacheField name="follower_count" numFmtId="0">
      <sharedItems containsSemiMixedTypes="0" containsString="0" containsNumber="1" containsInteger="1" minValue="300000" maxValue="1800000"/>
    </cacheField>
    <cacheField name="platform" numFmtId="0">
      <sharedItems count="3">
        <s v="Instagram"/>
        <s v="YouTube"/>
        <s v="Twitter"/>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chi Sharma" refreshedDate="45860.156959953703" createdVersion="8" refreshedVersion="8" minRefreshableVersion="3" recordCount="10" xr:uid="{83EE1A78-1D8D-428F-A58F-C947D85D605F}">
  <cacheSource type="worksheet">
    <worksheetSource ref="A1:D11" sheet="campaign"/>
  </cacheSource>
  <cacheFields count="4">
    <cacheField name="campaign" numFmtId="0">
      <sharedItems count="10">
        <s v="MB_July_Boost"/>
        <s v="HK_Focus_25"/>
        <s v="MB_Preworkout"/>
        <s v="MB_GoldPush"/>
        <s v="Pilates_Protein"/>
        <s v="Immunity_HK"/>
        <s v="Gains_Organic"/>
        <s v="Wellness_Simple"/>
        <s v="Clean_Eating"/>
        <s v="Fit_Travel"/>
      </sharedItems>
    </cacheField>
    <cacheField name="orders" numFmtId="0">
      <sharedItems containsSemiMixedTypes="0" containsString="0" containsNumber="1" containsInteger="1" minValue="3" maxValue="12"/>
    </cacheField>
    <cacheField name="total_payout" numFmtId="0">
      <sharedItems containsSemiMixedTypes="0" containsString="0" containsNumber="1" containsInteger="1" minValue="600" maxValue="12500"/>
    </cacheField>
    <cacheField name="revenue" numFmtId="0">
      <sharedItems containsSemiMixedTypes="0" containsString="0" containsNumber="1" containsInteger="1" minValue="1200" maxValue="102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chi Sharma" refreshedDate="45860.171281712966" createdVersion="8" refreshedVersion="8" minRefreshableVersion="3" recordCount="10" xr:uid="{ECA590D4-2679-4938-A409-CE1035F88236}">
  <cacheSource type="worksheet">
    <worksheetSource ref="A1:D11" sheet="Rev_Eng"/>
  </cacheSource>
  <cacheFields count="4">
    <cacheField name="name" numFmtId="0">
      <sharedItems count="10">
        <s v="Yasmin Karachiwala"/>
        <s v="Ranveer Allahbadia"/>
        <s v="Bani J"/>
        <s v="Gaurav Taneja"/>
        <s v="Namrata Purohit"/>
        <s v="Rujuta Diwekar"/>
        <s v="Sangram Chougule"/>
        <s v="Luke Coutinho"/>
        <s v="Nidhi Mohan Kamal"/>
        <s v="Shweta Mehta"/>
      </sharedItems>
    </cacheField>
    <cacheField name="likes" numFmtId="0">
      <sharedItems containsSemiMixedTypes="0" containsString="0" containsNumber="1" containsInteger="1" minValue="1700" maxValue="7000"/>
    </cacheField>
    <cacheField name="reach" numFmtId="0">
      <sharedItems containsSemiMixedTypes="0" containsString="0" containsNumber="1" containsInteger="1" minValue="21000" maxValue="50000" count="10">
        <n v="25000"/>
        <n v="50000"/>
        <n v="30000"/>
        <n v="45000"/>
        <n v="22000"/>
        <n v="48000"/>
        <n v="27000"/>
        <n v="33000"/>
        <n v="21000"/>
        <n v="26000"/>
      </sharedItems>
    </cacheField>
    <cacheField name="revenue" numFmtId="0">
      <sharedItems containsSemiMixedTypes="0" containsString="0" containsNumber="1" containsInteger="1" minValue="1200" maxValue="10200" count="10">
        <n v="4800"/>
        <n v="10200"/>
        <n v="3800"/>
        <n v="9600"/>
        <n v="2700"/>
        <n v="4500"/>
        <n v="2900"/>
        <n v="3900"/>
        <n v="1200"/>
        <n v="5000"/>
      </sharedItems>
    </cacheField>
  </cacheFields>
  <extLst>
    <ext xmlns:x14="http://schemas.microsoft.com/office/spreadsheetml/2009/9/main" uri="{725AE2AE-9491-48be-B2B4-4EB974FC3084}">
      <x14:pivotCacheDefinition pivotCacheId="16443095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n v="8"/>
    <n v="4000"/>
    <n v="4800"/>
    <n v="1.2"/>
    <n v="20"/>
  </r>
  <r>
    <n v="2"/>
    <x v="1"/>
    <n v="10"/>
    <n v="7000"/>
    <n v="10200"/>
    <n v="1.4571428571428571"/>
    <n v="45.714285714285715"/>
  </r>
  <r>
    <n v="3"/>
    <x v="2"/>
    <n v="6"/>
    <n v="3000"/>
    <n v="3800"/>
    <n v="1.2666666666666666"/>
    <n v="26.666666666666668"/>
  </r>
  <r>
    <n v="4"/>
    <x v="3"/>
    <n v="12"/>
    <n v="9600"/>
    <n v="9600"/>
    <n v="1"/>
    <n v="0"/>
  </r>
  <r>
    <n v="5"/>
    <x v="4"/>
    <n v="5"/>
    <n v="12500"/>
    <n v="2700"/>
    <n v="0.216"/>
    <n v="-78.400000000000006"/>
  </r>
  <r>
    <n v="6"/>
    <x v="5"/>
    <n v="7"/>
    <n v="4200"/>
    <n v="4500"/>
    <n v="1.0714285714285714"/>
    <n v="7.1428571428571423"/>
  </r>
  <r>
    <n v="7"/>
    <x v="6"/>
    <n v="4"/>
    <n v="2400"/>
    <n v="2900"/>
    <n v="1.2083333333333333"/>
    <n v="20.833333333333336"/>
  </r>
  <r>
    <n v="8"/>
    <x v="7"/>
    <n v="6"/>
    <n v="2100"/>
    <n v="3900"/>
    <n v="1.8571428571428572"/>
    <n v="85.714285714285708"/>
  </r>
  <r>
    <n v="9"/>
    <x v="8"/>
    <n v="3"/>
    <n v="600"/>
    <n v="1200"/>
    <n v="2"/>
    <n v="100"/>
  </r>
  <r>
    <n v="10"/>
    <x v="9"/>
    <n v="4"/>
    <n v="8000"/>
    <n v="5000"/>
    <n v="0.625"/>
    <n v="-3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s v="Yasmin Karachiwala"/>
    <x v="0"/>
    <s v="female"/>
    <n v="650000"/>
    <x v="0"/>
  </r>
  <r>
    <n v="2"/>
    <s v="Ranveer Allahbadia"/>
    <x v="1"/>
    <s v="male"/>
    <n v="1800000"/>
    <x v="1"/>
  </r>
  <r>
    <n v="3"/>
    <s v="Bani J"/>
    <x v="0"/>
    <s v="female"/>
    <n v="800000"/>
    <x v="0"/>
  </r>
  <r>
    <n v="4"/>
    <s v="Gaurav Taneja"/>
    <x v="2"/>
    <s v="male"/>
    <n v="1000000"/>
    <x v="1"/>
  </r>
  <r>
    <n v="5"/>
    <s v="Namrata Purohit"/>
    <x v="0"/>
    <s v="female"/>
    <n v="700000"/>
    <x v="0"/>
  </r>
  <r>
    <n v="6"/>
    <s v="Rujuta Diwekar"/>
    <x v="3"/>
    <s v="female"/>
    <n v="1200000"/>
    <x v="1"/>
  </r>
  <r>
    <n v="7"/>
    <s v="Sangram Chougule"/>
    <x v="2"/>
    <s v="male"/>
    <n v="400000"/>
    <x v="0"/>
  </r>
  <r>
    <n v="8"/>
    <s v="Luke Coutinho"/>
    <x v="1"/>
    <s v="male"/>
    <n v="900000"/>
    <x v="0"/>
  </r>
  <r>
    <n v="9"/>
    <s v="Nidhi Mohan Kamal"/>
    <x v="3"/>
    <s v="female"/>
    <n v="300000"/>
    <x v="2"/>
  </r>
  <r>
    <n v="10"/>
    <s v="Shweta Mehta"/>
    <x v="0"/>
    <s v="female"/>
    <n v="35000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8"/>
    <n v="4000"/>
    <n v="4800"/>
  </r>
  <r>
    <x v="1"/>
    <n v="10"/>
    <n v="7000"/>
    <n v="10200"/>
  </r>
  <r>
    <x v="2"/>
    <n v="6"/>
    <n v="3000"/>
    <n v="3800"/>
  </r>
  <r>
    <x v="3"/>
    <n v="12"/>
    <n v="9600"/>
    <n v="9600"/>
  </r>
  <r>
    <x v="4"/>
    <n v="5"/>
    <n v="12500"/>
    <n v="2700"/>
  </r>
  <r>
    <x v="5"/>
    <n v="7"/>
    <n v="4200"/>
    <n v="4500"/>
  </r>
  <r>
    <x v="6"/>
    <n v="4"/>
    <n v="2400"/>
    <n v="2900"/>
  </r>
  <r>
    <x v="7"/>
    <n v="6"/>
    <n v="2100"/>
    <n v="3900"/>
  </r>
  <r>
    <x v="8"/>
    <n v="3"/>
    <n v="600"/>
    <n v="1200"/>
  </r>
  <r>
    <x v="9"/>
    <n v="4"/>
    <n v="8000"/>
    <n v="5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3000"/>
    <x v="0"/>
    <x v="0"/>
  </r>
  <r>
    <x v="1"/>
    <n v="7000"/>
    <x v="1"/>
    <x v="1"/>
  </r>
  <r>
    <x v="2"/>
    <n v="2500"/>
    <x v="2"/>
    <x v="2"/>
  </r>
  <r>
    <x v="3"/>
    <n v="6800"/>
    <x v="3"/>
    <x v="3"/>
  </r>
  <r>
    <x v="4"/>
    <n v="2100"/>
    <x v="4"/>
    <x v="4"/>
  </r>
  <r>
    <x v="5"/>
    <n v="6200"/>
    <x v="5"/>
    <x v="5"/>
  </r>
  <r>
    <x v="6"/>
    <n v="1900"/>
    <x v="6"/>
    <x v="6"/>
  </r>
  <r>
    <x v="7"/>
    <n v="2900"/>
    <x v="7"/>
    <x v="7"/>
  </r>
  <r>
    <x v="8"/>
    <n v="1700"/>
    <x v="8"/>
    <x v="8"/>
  </r>
  <r>
    <x v="9"/>
    <n v="2000"/>
    <x v="9"/>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FD7FB0-02D8-499B-8F4E-924E06DB6ED4}"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7:I28" firstHeaderRow="0" firstDataRow="1" firstDataCol="1"/>
  <pivotFields count="4">
    <pivotField axis="axisRow" showAll="0">
      <items count="11">
        <item x="2"/>
        <item x="3"/>
        <item x="7"/>
        <item x="4"/>
        <item x="8"/>
        <item x="1"/>
        <item x="5"/>
        <item x="6"/>
        <item x="9"/>
        <item x="0"/>
        <item t="default"/>
      </items>
    </pivotField>
    <pivotField dataField="1" showAll="0"/>
    <pivotField dataField="1" showAll="0">
      <items count="11">
        <item x="8"/>
        <item x="4"/>
        <item x="0"/>
        <item x="9"/>
        <item x="6"/>
        <item x="2"/>
        <item x="7"/>
        <item x="3"/>
        <item x="5"/>
        <item x="1"/>
        <item t="default"/>
      </items>
    </pivotField>
    <pivotField dataField="1" showAll="0">
      <items count="11">
        <item x="8"/>
        <item x="4"/>
        <item x="6"/>
        <item x="2"/>
        <item x="7"/>
        <item x="5"/>
        <item x="0"/>
        <item x="9"/>
        <item x="3"/>
        <item x="1"/>
        <item t="default"/>
      </items>
    </pivotField>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Sum of likes" fld="1" baseField="0" baseItem="0"/>
    <dataField name="Sum of reach" fld="2" baseField="0" baseItem="0"/>
    <dataField name="Sum of revenu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466C13-A90F-41EE-AF11-3B7372D25A2E}"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6:D27" firstHeaderRow="0" firstDataRow="1" firstDataCol="1"/>
  <pivotFields count="4">
    <pivotField axis="axisRow" showAll="0">
      <items count="11">
        <item x="8"/>
        <item x="9"/>
        <item x="6"/>
        <item x="1"/>
        <item x="5"/>
        <item x="3"/>
        <item x="0"/>
        <item x="2"/>
        <item x="4"/>
        <item x="7"/>
        <item t="default"/>
      </items>
    </pivotField>
    <pivotField dataField="1" showAll="0"/>
    <pivotField dataField="1" showAll="0"/>
    <pivotField dataField="1" showAl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Sum of orders" fld="1" baseField="0" baseItem="0"/>
    <dataField name="Sum of total_payout" fld="2" baseField="0" baseItem="0"/>
    <dataField name="Sum of revenue" fld="3"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2"/>
          </reference>
        </references>
      </pivotArea>
    </chartFormat>
    <chartFormat chart="6" format="15"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1"/>
          </reference>
        </references>
      </pivotArea>
    </chartFormat>
    <chartFormat chart="6" format="17" series="1">
      <pivotArea type="data" outline="0" fieldPosition="0">
        <references count="1">
          <reference field="4294967294" count="1" selected="0">
            <x v="2"/>
          </reference>
        </references>
      </pivotArea>
    </chartFormat>
    <chartFormat chart="2" format="18" series="1">
      <pivotArea type="data" outline="0" fieldPosition="0">
        <references count="1">
          <reference field="4294967294" count="1" selected="0">
            <x v="0"/>
          </reference>
        </references>
      </pivotArea>
    </chartFormat>
    <chartFormat chart="2" format="19" series="1">
      <pivotArea type="data" outline="0" fieldPosition="0">
        <references count="1">
          <reference field="4294967294" count="1" selected="0">
            <x v="1"/>
          </reference>
        </references>
      </pivotArea>
    </chartFormat>
    <chartFormat chart="2" format="2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2C080F-E06A-45BC-8ABE-1E27A164C72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14" firstHeaderRow="1" firstDataRow="1" firstDataCol="1"/>
  <pivotFields count="7">
    <pivotField showAll="0"/>
    <pivotField axis="axisRow" showAll="0">
      <items count="11">
        <item x="2"/>
        <item x="3"/>
        <item x="7"/>
        <item x="4"/>
        <item x="8"/>
        <item x="1"/>
        <item x="5"/>
        <item x="6"/>
        <item x="9"/>
        <item x="0"/>
        <item t="default"/>
      </items>
    </pivotField>
    <pivotField showAll="0"/>
    <pivotField showAll="0"/>
    <pivotField showAll="0"/>
    <pivotField showAll="0"/>
    <pivotField dataField="1" showAll="0"/>
  </pivotFields>
  <rowFields count="1">
    <field x="1"/>
  </rowFields>
  <rowItems count="11">
    <i>
      <x/>
    </i>
    <i>
      <x v="1"/>
    </i>
    <i>
      <x v="2"/>
    </i>
    <i>
      <x v="3"/>
    </i>
    <i>
      <x v="4"/>
    </i>
    <i>
      <x v="5"/>
    </i>
    <i>
      <x v="6"/>
    </i>
    <i>
      <x v="7"/>
    </i>
    <i>
      <x v="8"/>
    </i>
    <i>
      <x v="9"/>
    </i>
    <i t="grand">
      <x/>
    </i>
  </rowItems>
  <colItems count="1">
    <i/>
  </colItems>
  <dataFields count="1">
    <dataField name="Sum of ROI %" fld="6" baseField="0" baseItem="0" numFmtId="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86C592-8E4A-48B8-9197-A98AC7822B8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7">
    <pivotField showAll="0"/>
    <pivotField axis="axisRow" showAll="0">
      <items count="11">
        <item x="2"/>
        <item x="3"/>
        <item x="7"/>
        <item x="4"/>
        <item x="8"/>
        <item x="1"/>
        <item x="5"/>
        <item x="6"/>
        <item x="9"/>
        <item x="0"/>
        <item t="default"/>
      </items>
    </pivotField>
    <pivotField showAll="0"/>
    <pivotField showAll="0"/>
    <pivotField showAll="0"/>
    <pivotField dataField="1" showAll="0"/>
    <pivotField showAll="0"/>
  </pivotFields>
  <rowFields count="1">
    <field x="1"/>
  </rowFields>
  <rowItems count="11">
    <i>
      <x/>
    </i>
    <i>
      <x v="1"/>
    </i>
    <i>
      <x v="2"/>
    </i>
    <i>
      <x v="3"/>
    </i>
    <i>
      <x v="4"/>
    </i>
    <i>
      <x v="5"/>
    </i>
    <i>
      <x v="6"/>
    </i>
    <i>
      <x v="7"/>
    </i>
    <i>
      <x v="8"/>
    </i>
    <i>
      <x v="9"/>
    </i>
    <i t="grand">
      <x/>
    </i>
  </rowItems>
  <colItems count="1">
    <i/>
  </colItems>
  <dataFields count="1">
    <dataField name="Sum of ROAS" fld="5" baseField="0" baseItem="0" numFmtId="2"/>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91EBC4-012C-49F4-92E8-278DF0B172A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H15" firstHeaderRow="1" firstDataRow="1" firstDataCol="1"/>
  <pivotFields count="6">
    <pivotField showAll="0"/>
    <pivotField showAll="0"/>
    <pivotField axis="axisRow" showAll="0">
      <items count="5">
        <item x="2"/>
        <item x="0"/>
        <item x="3"/>
        <item x="1"/>
        <item t="default"/>
      </items>
    </pivotField>
    <pivotField showAll="0"/>
    <pivotField dataField="1" showAll="0"/>
    <pivotField axis="axisRow" showAll="0">
      <items count="4">
        <item x="0"/>
        <item x="2"/>
        <item x="1"/>
        <item t="default"/>
      </items>
    </pivotField>
  </pivotFields>
  <rowFields count="2">
    <field x="5"/>
    <field x="2"/>
  </rowFields>
  <rowItems count="12">
    <i>
      <x/>
    </i>
    <i r="1">
      <x/>
    </i>
    <i r="1">
      <x v="1"/>
    </i>
    <i r="1">
      <x v="3"/>
    </i>
    <i>
      <x v="1"/>
    </i>
    <i r="1">
      <x v="2"/>
    </i>
    <i>
      <x v="2"/>
    </i>
    <i r="1">
      <x/>
    </i>
    <i r="1">
      <x v="1"/>
    </i>
    <i r="1">
      <x v="2"/>
    </i>
    <i r="1">
      <x v="3"/>
    </i>
    <i t="grand">
      <x/>
    </i>
  </rowItems>
  <colItems count="1">
    <i/>
  </colItems>
  <dataFields count="1">
    <dataField name="Sum of follower_count" fld="4" baseField="0" baseItem="0"/>
  </dataFields>
  <chartFormats count="9">
    <chartFormat chart="2" format="10" series="1">
      <pivotArea type="data" outline="0" fieldPosition="0">
        <references count="1">
          <reference field="4294967294" count="1" selected="0">
            <x v="0"/>
          </reference>
        </references>
      </pivotArea>
    </chartFormat>
    <chartFormat chart="2" format="11">
      <pivotArea type="data" outline="0" fieldPosition="0">
        <references count="3">
          <reference field="4294967294" count="1" selected="0">
            <x v="0"/>
          </reference>
          <reference field="2" count="1" selected="0">
            <x v="0"/>
          </reference>
          <reference field="5" count="1" selected="0">
            <x v="0"/>
          </reference>
        </references>
      </pivotArea>
    </chartFormat>
    <chartFormat chart="2" format="12">
      <pivotArea type="data" outline="0" fieldPosition="0">
        <references count="3">
          <reference field="4294967294" count="1" selected="0">
            <x v="0"/>
          </reference>
          <reference field="2" count="1" selected="0">
            <x v="1"/>
          </reference>
          <reference field="5" count="1" selected="0">
            <x v="0"/>
          </reference>
        </references>
      </pivotArea>
    </chartFormat>
    <chartFormat chart="2" format="13">
      <pivotArea type="data" outline="0" fieldPosition="0">
        <references count="3">
          <reference field="4294967294" count="1" selected="0">
            <x v="0"/>
          </reference>
          <reference field="2" count="1" selected="0">
            <x v="3"/>
          </reference>
          <reference field="5" count="1" selected="0">
            <x v="0"/>
          </reference>
        </references>
      </pivotArea>
    </chartFormat>
    <chartFormat chart="2" format="14">
      <pivotArea type="data" outline="0" fieldPosition="0">
        <references count="3">
          <reference field="4294967294" count="1" selected="0">
            <x v="0"/>
          </reference>
          <reference field="2" count="1" selected="0">
            <x v="2"/>
          </reference>
          <reference field="5" count="1" selected="0">
            <x v="1"/>
          </reference>
        </references>
      </pivotArea>
    </chartFormat>
    <chartFormat chart="2" format="15">
      <pivotArea type="data" outline="0" fieldPosition="0">
        <references count="3">
          <reference field="4294967294" count="1" selected="0">
            <x v="0"/>
          </reference>
          <reference field="2" count="1" selected="0">
            <x v="0"/>
          </reference>
          <reference field="5" count="1" selected="0">
            <x v="2"/>
          </reference>
        </references>
      </pivotArea>
    </chartFormat>
    <chartFormat chart="2" format="16">
      <pivotArea type="data" outline="0" fieldPosition="0">
        <references count="3">
          <reference field="4294967294" count="1" selected="0">
            <x v="0"/>
          </reference>
          <reference field="2" count="1" selected="0">
            <x v="1"/>
          </reference>
          <reference field="5" count="1" selected="0">
            <x v="2"/>
          </reference>
        </references>
      </pivotArea>
    </chartFormat>
    <chartFormat chart="2" format="17">
      <pivotArea type="data" outline="0" fieldPosition="0">
        <references count="3">
          <reference field="4294967294" count="1" selected="0">
            <x v="0"/>
          </reference>
          <reference field="2" count="1" selected="0">
            <x v="2"/>
          </reference>
          <reference field="5" count="1" selected="0">
            <x v="2"/>
          </reference>
        </references>
      </pivotArea>
    </chartFormat>
    <chartFormat chart="2" format="18">
      <pivotArea type="data" outline="0" fieldPosition="0">
        <references count="3">
          <reference field="4294967294" count="1" selected="0">
            <x v="0"/>
          </reference>
          <reference field="2" count="1" selected="0">
            <x v="3"/>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CDBCBAED-15DC-4211-855A-0321B5B11A54}" sourceName="name">
  <pivotTables>
    <pivotTable tabId="8" name="PivotTable5"/>
  </pivotTables>
  <data>
    <tabular pivotCacheId="1644309502">
      <items count="10">
        <i x="2" s="1"/>
        <i x="3" s="1"/>
        <i x="7" s="1"/>
        <i x="4" s="1"/>
        <i x="8" s="1"/>
        <i x="1" s="1"/>
        <i x="5" s="1"/>
        <i x="6"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ch" xr10:uid="{02A5FC43-1E32-4DAB-A0DB-928DB26836BA}" sourceName="reach">
  <pivotTables>
    <pivotTable tabId="8" name="PivotTable5"/>
  </pivotTables>
  <data>
    <tabular pivotCacheId="1644309502">
      <items count="10">
        <i x="8" s="1"/>
        <i x="4" s="1"/>
        <i x="0" s="1"/>
        <i x="9" s="1"/>
        <i x="6" s="1"/>
        <i x="2" s="1"/>
        <i x="7" s="1"/>
        <i x="3"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283E36B7-3BD0-4300-892B-AAF90393B7C5}" sourceName="revenue">
  <pivotTables>
    <pivotTable tabId="8" name="PivotTable5"/>
  </pivotTables>
  <data>
    <tabular pivotCacheId="1644309502">
      <items count="10">
        <i x="8" s="1"/>
        <i x="4" s="1"/>
        <i x="6" s="1"/>
        <i x="2" s="1"/>
        <i x="7" s="1"/>
        <i x="5" s="1"/>
        <i x="0" s="1"/>
        <i x="9"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981BA2ED-9A4D-4DE7-8E62-5AF4EB16B545}" cache="Slicer_name" caption="name" rowHeight="234950"/>
  <slicer name="reach 1" xr10:uid="{EE00EDF0-CEDB-4743-9EAE-207213F5C583}" cache="Slicer_reach" caption="reach" startItem="6" rowHeight="234950"/>
  <slicer name="revenue 1" xr10:uid="{DDAA6D94-1EED-4CFE-96C4-B2436EC0EF88}" cache="Slicer_revenue" caption="revenu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53ECAA7F-37C7-4A2F-8EF1-FFB6E791F20D}" cache="Slicer_name" caption="name" rowHeight="234950"/>
  <slicer name="reach" xr10:uid="{67FF3FC5-7285-4B6D-964A-037A8B3BDCEE}" cache="Slicer_reach" caption="reach" startItem="6" rowHeight="234950"/>
  <slicer name="revenue" xr10:uid="{D9BB8B0D-18A9-41DF-B446-15902C7E1E16}" cache="Slicer_revenue" caption="revenue"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3BF4E12-C1F7-4322-836F-6C6BD614CDB3}">
  <we:reference id="wa200005502" version="1.0.0.12" store="en-US" storeType="OMEX"/>
  <we:alternateReferences>
    <we:reference id="wa200005502" version="1.0.0.12" store="wa200005502" storeType="OMEX"/>
  </we:alternateReferences>
  <we:properties>
    <we:property name="docId" value="&quot;4A1s4UpiBuLRvlZn3H8or&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D6657-FB58-4D98-A1D9-317A98F29B94}">
  <dimension ref="W16"/>
  <sheetViews>
    <sheetView tabSelected="1" zoomScale="80" zoomScaleNormal="80" workbookViewId="0">
      <selection activeCell="AB18" sqref="AB18"/>
    </sheetView>
  </sheetViews>
  <sheetFormatPr defaultRowHeight="14.4" x14ac:dyDescent="0.3"/>
  <sheetData>
    <row r="16" spans="23:23" x14ac:dyDescent="0.3">
      <c r="W16" t="s">
        <v>96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6B56A-9ED0-4FE7-87FE-4B488B235171}">
  <dimension ref="A3:I28"/>
  <sheetViews>
    <sheetView topLeftCell="A13" workbookViewId="0">
      <selection activeCell="L39" sqref="L39"/>
    </sheetView>
  </sheetViews>
  <sheetFormatPr defaultRowHeight="14.4" x14ac:dyDescent="0.3"/>
  <cols>
    <col min="1" max="1" width="17.33203125" bestFit="1" customWidth="1"/>
    <col min="2" max="2" width="12.109375" bestFit="1" customWidth="1"/>
    <col min="4" max="4" width="17.33203125" bestFit="1" customWidth="1"/>
    <col min="5" max="5" width="12.33203125" bestFit="1" customWidth="1"/>
    <col min="6" max="6" width="17.33203125" bestFit="1" customWidth="1"/>
    <col min="7" max="7" width="11.109375" bestFit="1" customWidth="1"/>
    <col min="8" max="8" width="12.109375" bestFit="1" customWidth="1"/>
    <col min="9" max="9" width="14.44140625" bestFit="1" customWidth="1"/>
    <col min="11" max="11" width="15.21875" bestFit="1" customWidth="1"/>
    <col min="12" max="12" width="20.44140625" bestFit="1" customWidth="1"/>
    <col min="13" max="13" width="18.6640625" bestFit="1" customWidth="1"/>
  </cols>
  <sheetData>
    <row r="3" spans="1:8" x14ac:dyDescent="0.3">
      <c r="A3" s="3" t="s">
        <v>88</v>
      </c>
      <c r="B3" t="s">
        <v>89</v>
      </c>
      <c r="D3" s="3" t="s">
        <v>88</v>
      </c>
      <c r="E3" t="s">
        <v>90</v>
      </c>
      <c r="G3" s="3" t="s">
        <v>88</v>
      </c>
      <c r="H3" t="s">
        <v>92</v>
      </c>
    </row>
    <row r="4" spans="1:8" x14ac:dyDescent="0.3">
      <c r="A4" s="4" t="s">
        <v>14</v>
      </c>
      <c r="B4" s="6">
        <v>1.2666666666666666</v>
      </c>
      <c r="D4" s="4" t="s">
        <v>14</v>
      </c>
      <c r="E4" s="6">
        <v>26.666666666666668</v>
      </c>
      <c r="G4" s="4" t="s">
        <v>9</v>
      </c>
      <c r="H4">
        <v>3450000</v>
      </c>
    </row>
    <row r="5" spans="1:8" x14ac:dyDescent="0.3">
      <c r="A5" s="4" t="s">
        <v>15</v>
      </c>
      <c r="B5" s="6">
        <v>1</v>
      </c>
      <c r="D5" s="4" t="s">
        <v>15</v>
      </c>
      <c r="E5" s="6">
        <v>0</v>
      </c>
      <c r="G5" s="5" t="s">
        <v>16</v>
      </c>
      <c r="H5">
        <v>400000</v>
      </c>
    </row>
    <row r="6" spans="1:8" x14ac:dyDescent="0.3">
      <c r="A6" s="4" t="s">
        <v>21</v>
      </c>
      <c r="B6" s="6">
        <v>1.8571428571428572</v>
      </c>
      <c r="D6" s="4" t="s">
        <v>21</v>
      </c>
      <c r="E6" s="6">
        <v>85.714285714285708</v>
      </c>
      <c r="G6" s="5" t="s">
        <v>7</v>
      </c>
      <c r="H6">
        <v>2150000</v>
      </c>
    </row>
    <row r="7" spans="1:8" x14ac:dyDescent="0.3">
      <c r="A7" s="4" t="s">
        <v>17</v>
      </c>
      <c r="B7" s="6">
        <v>0.216</v>
      </c>
      <c r="D7" s="4" t="s">
        <v>17</v>
      </c>
      <c r="E7" s="6">
        <v>-78.400000000000006</v>
      </c>
      <c r="G7" s="5" t="s">
        <v>11</v>
      </c>
      <c r="H7">
        <v>900000</v>
      </c>
    </row>
    <row r="8" spans="1:8" x14ac:dyDescent="0.3">
      <c r="A8" s="4" t="s">
        <v>22</v>
      </c>
      <c r="B8" s="6">
        <v>2</v>
      </c>
      <c r="D8" s="4" t="s">
        <v>22</v>
      </c>
      <c r="E8" s="6">
        <v>100</v>
      </c>
      <c r="G8" s="4" t="s">
        <v>81</v>
      </c>
      <c r="H8">
        <v>300000</v>
      </c>
    </row>
    <row r="9" spans="1:8" x14ac:dyDescent="0.3">
      <c r="A9" s="4" t="s">
        <v>10</v>
      </c>
      <c r="B9" s="6">
        <v>1.4571428571428571</v>
      </c>
      <c r="D9" s="4" t="s">
        <v>10</v>
      </c>
      <c r="E9" s="6">
        <v>45.714285714285715</v>
      </c>
      <c r="G9" s="5" t="s">
        <v>19</v>
      </c>
      <c r="H9">
        <v>300000</v>
      </c>
    </row>
    <row r="10" spans="1:8" x14ac:dyDescent="0.3">
      <c r="A10" s="4" t="s">
        <v>18</v>
      </c>
      <c r="B10" s="6">
        <v>1.0714285714285714</v>
      </c>
      <c r="D10" s="4" t="s">
        <v>18</v>
      </c>
      <c r="E10" s="6">
        <v>7.1428571428571423</v>
      </c>
      <c r="G10" s="4" t="s">
        <v>13</v>
      </c>
      <c r="H10">
        <v>4350000</v>
      </c>
    </row>
    <row r="11" spans="1:8" x14ac:dyDescent="0.3">
      <c r="A11" s="4" t="s">
        <v>20</v>
      </c>
      <c r="B11" s="6">
        <v>1.2083333333333333</v>
      </c>
      <c r="D11" s="4" t="s">
        <v>20</v>
      </c>
      <c r="E11" s="6">
        <v>20.833333333333336</v>
      </c>
      <c r="G11" s="5" t="s">
        <v>16</v>
      </c>
      <c r="H11">
        <v>1000000</v>
      </c>
    </row>
    <row r="12" spans="1:8" x14ac:dyDescent="0.3">
      <c r="A12" s="4" t="s">
        <v>23</v>
      </c>
      <c r="B12" s="6">
        <v>0.625</v>
      </c>
      <c r="D12" s="4" t="s">
        <v>23</v>
      </c>
      <c r="E12" s="6">
        <v>-37.5</v>
      </c>
      <c r="G12" s="5" t="s">
        <v>7</v>
      </c>
      <c r="H12">
        <v>350000</v>
      </c>
    </row>
    <row r="13" spans="1:8" x14ac:dyDescent="0.3">
      <c r="A13" s="4" t="s">
        <v>6</v>
      </c>
      <c r="B13" s="6">
        <v>1.2</v>
      </c>
      <c r="D13" s="4" t="s">
        <v>6</v>
      </c>
      <c r="E13" s="6">
        <v>20</v>
      </c>
      <c r="G13" s="5" t="s">
        <v>19</v>
      </c>
      <c r="H13">
        <v>1200000</v>
      </c>
    </row>
    <row r="14" spans="1:8" x14ac:dyDescent="0.3">
      <c r="A14" s="4" t="s">
        <v>87</v>
      </c>
      <c r="B14" s="6">
        <v>11.901714285714286</v>
      </c>
      <c r="D14" s="4" t="s">
        <v>87</v>
      </c>
      <c r="E14" s="6">
        <v>190.17142857142858</v>
      </c>
      <c r="G14" s="5" t="s">
        <v>11</v>
      </c>
      <c r="H14">
        <v>1800000</v>
      </c>
    </row>
    <row r="15" spans="1:8" x14ac:dyDescent="0.3">
      <c r="G15" s="4" t="s">
        <v>87</v>
      </c>
      <c r="H15">
        <v>8100000</v>
      </c>
    </row>
    <row r="16" spans="1:8" x14ac:dyDescent="0.3">
      <c r="A16" s="3" t="s">
        <v>88</v>
      </c>
      <c r="B16" t="s">
        <v>93</v>
      </c>
      <c r="C16" t="s">
        <v>91</v>
      </c>
      <c r="D16" t="s">
        <v>86</v>
      </c>
    </row>
    <row r="17" spans="1:9" x14ac:dyDescent="0.3">
      <c r="A17" s="4" t="s">
        <v>72</v>
      </c>
      <c r="B17">
        <v>3</v>
      </c>
      <c r="C17">
        <v>600</v>
      </c>
      <c r="D17">
        <v>1200</v>
      </c>
      <c r="F17" s="3" t="s">
        <v>88</v>
      </c>
      <c r="G17" t="s">
        <v>94</v>
      </c>
      <c r="H17" t="s">
        <v>95</v>
      </c>
      <c r="I17" t="s">
        <v>86</v>
      </c>
    </row>
    <row r="18" spans="1:9" x14ac:dyDescent="0.3">
      <c r="A18" s="4" t="s">
        <v>74</v>
      </c>
      <c r="B18">
        <v>4</v>
      </c>
      <c r="C18">
        <v>8000</v>
      </c>
      <c r="D18">
        <v>5000</v>
      </c>
      <c r="F18" s="4" t="s">
        <v>14</v>
      </c>
      <c r="G18" s="7">
        <v>2500</v>
      </c>
      <c r="H18" s="7">
        <v>30000</v>
      </c>
      <c r="I18" s="7">
        <v>3800</v>
      </c>
    </row>
    <row r="19" spans="1:9" x14ac:dyDescent="0.3">
      <c r="A19" s="4" t="s">
        <v>68</v>
      </c>
      <c r="B19">
        <v>4</v>
      </c>
      <c r="C19">
        <v>2400</v>
      </c>
      <c r="D19">
        <v>2900</v>
      </c>
      <c r="F19" s="4" t="s">
        <v>15</v>
      </c>
      <c r="G19" s="7">
        <v>6800</v>
      </c>
      <c r="H19" s="7">
        <v>45000</v>
      </c>
      <c r="I19" s="7">
        <v>9600</v>
      </c>
    </row>
    <row r="20" spans="1:9" x14ac:dyDescent="0.3">
      <c r="A20" s="4" t="s">
        <v>58</v>
      </c>
      <c r="B20">
        <v>10</v>
      </c>
      <c r="C20">
        <v>7000</v>
      </c>
      <c r="D20">
        <v>10200</v>
      </c>
      <c r="F20" s="4" t="s">
        <v>21</v>
      </c>
      <c r="G20" s="7">
        <v>2900</v>
      </c>
      <c r="H20" s="7">
        <v>33000</v>
      </c>
      <c r="I20" s="7">
        <v>3900</v>
      </c>
    </row>
    <row r="21" spans="1:9" x14ac:dyDescent="0.3">
      <c r="A21" s="4" t="s">
        <v>66</v>
      </c>
      <c r="B21">
        <v>7</v>
      </c>
      <c r="C21">
        <v>4200</v>
      </c>
      <c r="D21">
        <v>4500</v>
      </c>
      <c r="F21" s="4" t="s">
        <v>17</v>
      </c>
      <c r="G21" s="7">
        <v>2100</v>
      </c>
      <c r="H21" s="7">
        <v>22000</v>
      </c>
      <c r="I21" s="7">
        <v>2700</v>
      </c>
    </row>
    <row r="22" spans="1:9" x14ac:dyDescent="0.3">
      <c r="A22" s="4" t="s">
        <v>62</v>
      </c>
      <c r="B22">
        <v>12</v>
      </c>
      <c r="C22">
        <v>9600</v>
      </c>
      <c r="D22">
        <v>9600</v>
      </c>
      <c r="F22" s="4" t="s">
        <v>22</v>
      </c>
      <c r="G22" s="7">
        <v>1700</v>
      </c>
      <c r="H22" s="7">
        <v>21000</v>
      </c>
      <c r="I22" s="7">
        <v>1200</v>
      </c>
    </row>
    <row r="23" spans="1:9" x14ac:dyDescent="0.3">
      <c r="A23" s="4" t="s">
        <v>56</v>
      </c>
      <c r="B23">
        <v>8</v>
      </c>
      <c r="C23">
        <v>4000</v>
      </c>
      <c r="D23">
        <v>4800</v>
      </c>
      <c r="F23" s="4" t="s">
        <v>10</v>
      </c>
      <c r="G23" s="7">
        <v>7000</v>
      </c>
      <c r="H23" s="7">
        <v>50000</v>
      </c>
      <c r="I23" s="7">
        <v>10200</v>
      </c>
    </row>
    <row r="24" spans="1:9" x14ac:dyDescent="0.3">
      <c r="A24" s="4" t="s">
        <v>60</v>
      </c>
      <c r="B24">
        <v>6</v>
      </c>
      <c r="C24">
        <v>3000</v>
      </c>
      <c r="D24">
        <v>3800</v>
      </c>
      <c r="F24" s="4" t="s">
        <v>18</v>
      </c>
      <c r="G24" s="7">
        <v>6200</v>
      </c>
      <c r="H24" s="7">
        <v>48000</v>
      </c>
      <c r="I24" s="7">
        <v>4500</v>
      </c>
    </row>
    <row r="25" spans="1:9" x14ac:dyDescent="0.3">
      <c r="A25" s="4" t="s">
        <v>64</v>
      </c>
      <c r="B25">
        <v>5</v>
      </c>
      <c r="C25">
        <v>12500</v>
      </c>
      <c r="D25">
        <v>2700</v>
      </c>
      <c r="F25" s="4" t="s">
        <v>20</v>
      </c>
      <c r="G25" s="7">
        <v>1900</v>
      </c>
      <c r="H25" s="7">
        <v>27000</v>
      </c>
      <c r="I25" s="7">
        <v>2900</v>
      </c>
    </row>
    <row r="26" spans="1:9" x14ac:dyDescent="0.3">
      <c r="A26" s="4" t="s">
        <v>70</v>
      </c>
      <c r="B26">
        <v>6</v>
      </c>
      <c r="C26">
        <v>2100</v>
      </c>
      <c r="D26">
        <v>3900</v>
      </c>
      <c r="F26" s="4" t="s">
        <v>23</v>
      </c>
      <c r="G26" s="7">
        <v>2000</v>
      </c>
      <c r="H26" s="7">
        <v>26000</v>
      </c>
      <c r="I26" s="7">
        <v>5000</v>
      </c>
    </row>
    <row r="27" spans="1:9" x14ac:dyDescent="0.3">
      <c r="A27" s="4" t="s">
        <v>87</v>
      </c>
      <c r="B27">
        <v>65</v>
      </c>
      <c r="C27">
        <v>53400</v>
      </c>
      <c r="D27">
        <v>48600</v>
      </c>
      <c r="F27" s="4" t="s">
        <v>6</v>
      </c>
      <c r="G27" s="7">
        <v>3000</v>
      </c>
      <c r="H27" s="7">
        <v>25000</v>
      </c>
      <c r="I27" s="7">
        <v>4800</v>
      </c>
    </row>
    <row r="28" spans="1:9" x14ac:dyDescent="0.3">
      <c r="F28" s="4" t="s">
        <v>87</v>
      </c>
      <c r="G28" s="7">
        <v>36100</v>
      </c>
      <c r="H28" s="7">
        <v>327000</v>
      </c>
      <c r="I28" s="7">
        <v>48600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B1" sqref="B1:B1048576"/>
    </sheetView>
  </sheetViews>
  <sheetFormatPr defaultRowHeight="14.4" x14ac:dyDescent="0.3"/>
  <cols>
    <col min="1" max="1" width="17.21875" style="1" customWidth="1"/>
    <col min="2" max="2" width="26.6640625" style="1" customWidth="1"/>
    <col min="3" max="3" width="13.88671875" style="1" customWidth="1"/>
    <col min="4" max="4" width="8.88671875" style="1"/>
    <col min="5" max="5" width="17.21875" style="1" customWidth="1"/>
    <col min="6" max="6" width="15.33203125" style="1" customWidth="1"/>
  </cols>
  <sheetData>
    <row r="1" spans="1:6" x14ac:dyDescent="0.3">
      <c r="A1" s="1" t="s">
        <v>0</v>
      </c>
      <c r="B1" s="1" t="s">
        <v>1</v>
      </c>
      <c r="C1" s="1" t="s">
        <v>2</v>
      </c>
      <c r="D1" s="1" t="s">
        <v>3</v>
      </c>
      <c r="E1" s="1" t="s">
        <v>4</v>
      </c>
      <c r="F1" s="1" t="s">
        <v>5</v>
      </c>
    </row>
    <row r="2" spans="1:6" x14ac:dyDescent="0.3">
      <c r="A2" s="1">
        <v>1</v>
      </c>
      <c r="B2" s="1" t="s">
        <v>6</v>
      </c>
      <c r="C2" s="1" t="s">
        <v>7</v>
      </c>
      <c r="D2" s="1" t="s">
        <v>8</v>
      </c>
      <c r="E2" s="1">
        <v>650000</v>
      </c>
      <c r="F2" s="1" t="s">
        <v>9</v>
      </c>
    </row>
    <row r="3" spans="1:6" x14ac:dyDescent="0.3">
      <c r="A3" s="1">
        <v>2</v>
      </c>
      <c r="B3" s="1" t="s">
        <v>10</v>
      </c>
      <c r="C3" s="1" t="s">
        <v>11</v>
      </c>
      <c r="D3" s="1" t="s">
        <v>12</v>
      </c>
      <c r="E3" s="1">
        <v>1800000</v>
      </c>
      <c r="F3" s="1" t="s">
        <v>13</v>
      </c>
    </row>
    <row r="4" spans="1:6" x14ac:dyDescent="0.3">
      <c r="A4" s="1">
        <v>3</v>
      </c>
      <c r="B4" s="1" t="s">
        <v>14</v>
      </c>
      <c r="C4" s="1" t="s">
        <v>7</v>
      </c>
      <c r="D4" s="1" t="s">
        <v>8</v>
      </c>
      <c r="E4" s="1">
        <v>800000</v>
      </c>
      <c r="F4" s="1" t="s">
        <v>9</v>
      </c>
    </row>
    <row r="5" spans="1:6" x14ac:dyDescent="0.3">
      <c r="A5" s="1">
        <v>4</v>
      </c>
      <c r="B5" s="1" t="s">
        <v>15</v>
      </c>
      <c r="C5" s="1" t="s">
        <v>16</v>
      </c>
      <c r="D5" s="1" t="s">
        <v>12</v>
      </c>
      <c r="E5" s="1">
        <v>1000000</v>
      </c>
      <c r="F5" s="1" t="s">
        <v>13</v>
      </c>
    </row>
    <row r="6" spans="1:6" x14ac:dyDescent="0.3">
      <c r="A6" s="1">
        <v>5</v>
      </c>
      <c r="B6" s="1" t="s">
        <v>17</v>
      </c>
      <c r="C6" s="1" t="s">
        <v>7</v>
      </c>
      <c r="D6" s="1" t="s">
        <v>8</v>
      </c>
      <c r="E6" s="1">
        <v>700000</v>
      </c>
      <c r="F6" s="1" t="s">
        <v>9</v>
      </c>
    </row>
    <row r="7" spans="1:6" x14ac:dyDescent="0.3">
      <c r="A7" s="1">
        <v>6</v>
      </c>
      <c r="B7" s="1" t="s">
        <v>18</v>
      </c>
      <c r="C7" s="1" t="s">
        <v>19</v>
      </c>
      <c r="D7" s="1" t="s">
        <v>8</v>
      </c>
      <c r="E7" s="1">
        <v>1200000</v>
      </c>
      <c r="F7" s="1" t="s">
        <v>13</v>
      </c>
    </row>
    <row r="8" spans="1:6" x14ac:dyDescent="0.3">
      <c r="A8" s="1">
        <v>7</v>
      </c>
      <c r="B8" s="1" t="s">
        <v>20</v>
      </c>
      <c r="C8" s="1" t="s">
        <v>16</v>
      </c>
      <c r="D8" s="1" t="s">
        <v>12</v>
      </c>
      <c r="E8" s="1">
        <v>400000</v>
      </c>
      <c r="F8" s="1" t="s">
        <v>9</v>
      </c>
    </row>
    <row r="9" spans="1:6" x14ac:dyDescent="0.3">
      <c r="A9" s="1">
        <v>8</v>
      </c>
      <c r="B9" s="1" t="s">
        <v>21</v>
      </c>
      <c r="C9" s="1" t="s">
        <v>11</v>
      </c>
      <c r="D9" s="1" t="s">
        <v>12</v>
      </c>
      <c r="E9" s="1">
        <v>900000</v>
      </c>
      <c r="F9" s="1" t="s">
        <v>9</v>
      </c>
    </row>
    <row r="10" spans="1:6" x14ac:dyDescent="0.3">
      <c r="A10" s="1">
        <v>9</v>
      </c>
      <c r="B10" s="1" t="s">
        <v>22</v>
      </c>
      <c r="C10" s="1" t="s">
        <v>19</v>
      </c>
      <c r="D10" s="1" t="s">
        <v>8</v>
      </c>
      <c r="E10" s="1">
        <v>300000</v>
      </c>
      <c r="F10" s="1" t="s">
        <v>81</v>
      </c>
    </row>
    <row r="11" spans="1:6" x14ac:dyDescent="0.3">
      <c r="A11" s="1">
        <v>10</v>
      </c>
      <c r="B11" s="1" t="s">
        <v>23</v>
      </c>
      <c r="C11" s="1" t="s">
        <v>7</v>
      </c>
      <c r="D11" s="1" t="s">
        <v>8</v>
      </c>
      <c r="E11" s="1">
        <v>350000</v>
      </c>
      <c r="F11" s="1" t="s">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
  <sheetViews>
    <sheetView workbookViewId="0">
      <selection activeCell="F1" sqref="F1:F1048576"/>
    </sheetView>
  </sheetViews>
  <sheetFormatPr defaultRowHeight="14.4" x14ac:dyDescent="0.3"/>
  <cols>
    <col min="1" max="1" width="13.77734375" style="1" customWidth="1"/>
    <col min="2" max="2" width="16.6640625" style="1" customWidth="1"/>
    <col min="3" max="3" width="13.109375" style="1" customWidth="1"/>
    <col min="4" max="4" width="14.109375" style="1" customWidth="1"/>
    <col min="5" max="5" width="36.77734375" style="1" customWidth="1"/>
    <col min="6" max="8" width="8.88671875" style="1"/>
  </cols>
  <sheetData>
    <row r="1" spans="1:8" x14ac:dyDescent="0.3">
      <c r="A1" s="1" t="s">
        <v>0</v>
      </c>
      <c r="B1" s="1" t="s">
        <v>5</v>
      </c>
      <c r="C1" s="1" t="s">
        <v>24</v>
      </c>
      <c r="D1" s="1" t="s">
        <v>25</v>
      </c>
      <c r="E1" s="1" t="s">
        <v>26</v>
      </c>
      <c r="F1" s="1" t="s">
        <v>27</v>
      </c>
      <c r="G1" s="1" t="s">
        <v>28</v>
      </c>
      <c r="H1" s="1" t="s">
        <v>29</v>
      </c>
    </row>
    <row r="2" spans="1:8" x14ac:dyDescent="0.3">
      <c r="A2" s="1">
        <v>1</v>
      </c>
      <c r="B2" s="1" t="s">
        <v>9</v>
      </c>
      <c r="C2" s="2">
        <v>45839</v>
      </c>
      <c r="D2" s="1" t="s">
        <v>30</v>
      </c>
      <c r="E2" s="1" t="s">
        <v>31</v>
      </c>
      <c r="F2" s="1">
        <v>25000</v>
      </c>
      <c r="G2" s="1">
        <v>3000</v>
      </c>
      <c r="H2" s="1">
        <v>450</v>
      </c>
    </row>
    <row r="3" spans="1:8" x14ac:dyDescent="0.3">
      <c r="A3" s="1">
        <v>2</v>
      </c>
      <c r="B3" s="1" t="s">
        <v>13</v>
      </c>
      <c r="C3" s="2">
        <v>45840</v>
      </c>
      <c r="D3" s="1" t="s">
        <v>32</v>
      </c>
      <c r="E3" s="1" t="s">
        <v>33</v>
      </c>
      <c r="F3" s="1">
        <v>50000</v>
      </c>
      <c r="G3" s="1">
        <v>7000</v>
      </c>
      <c r="H3" s="1">
        <v>600</v>
      </c>
    </row>
    <row r="4" spans="1:8" x14ac:dyDescent="0.3">
      <c r="A4" s="1">
        <v>3</v>
      </c>
      <c r="B4" s="1" t="s">
        <v>9</v>
      </c>
      <c r="C4" s="2">
        <v>45841</v>
      </c>
      <c r="D4" s="1" t="s">
        <v>34</v>
      </c>
      <c r="E4" s="1" t="s">
        <v>35</v>
      </c>
      <c r="F4" s="1">
        <v>30000</v>
      </c>
      <c r="G4" s="1">
        <v>2500</v>
      </c>
      <c r="H4" s="1">
        <v>320</v>
      </c>
    </row>
    <row r="5" spans="1:8" x14ac:dyDescent="0.3">
      <c r="A5" s="1">
        <v>4</v>
      </c>
      <c r="B5" s="1" t="s">
        <v>13</v>
      </c>
      <c r="C5" s="2">
        <v>45842</v>
      </c>
      <c r="D5" s="1" t="s">
        <v>36</v>
      </c>
      <c r="E5" s="1" t="s">
        <v>37</v>
      </c>
      <c r="F5" s="1">
        <v>45000</v>
      </c>
      <c r="G5" s="1">
        <v>6800</v>
      </c>
      <c r="H5" s="1">
        <v>500</v>
      </c>
    </row>
    <row r="6" spans="1:8" x14ac:dyDescent="0.3">
      <c r="A6" s="1">
        <v>5</v>
      </c>
      <c r="B6" s="1" t="s">
        <v>9</v>
      </c>
      <c r="C6" s="2">
        <v>45843</v>
      </c>
      <c r="D6" s="1" t="s">
        <v>38</v>
      </c>
      <c r="E6" s="1" t="s">
        <v>39</v>
      </c>
      <c r="F6" s="1">
        <v>22000</v>
      </c>
      <c r="G6" s="1">
        <v>2100</v>
      </c>
      <c r="H6" s="1">
        <v>250</v>
      </c>
    </row>
    <row r="7" spans="1:8" x14ac:dyDescent="0.3">
      <c r="A7" s="1">
        <v>6</v>
      </c>
      <c r="B7" s="1" t="s">
        <v>13</v>
      </c>
      <c r="C7" s="2">
        <v>45844</v>
      </c>
      <c r="D7" s="1" t="s">
        <v>40</v>
      </c>
      <c r="E7" s="1" t="s">
        <v>41</v>
      </c>
      <c r="F7" s="1">
        <v>48000</v>
      </c>
      <c r="G7" s="1">
        <v>6200</v>
      </c>
      <c r="H7" s="1">
        <v>520</v>
      </c>
    </row>
    <row r="8" spans="1:8" x14ac:dyDescent="0.3">
      <c r="A8" s="1">
        <v>7</v>
      </c>
      <c r="B8" s="1" t="s">
        <v>9</v>
      </c>
      <c r="C8" s="2">
        <v>45845</v>
      </c>
      <c r="D8" s="1" t="s">
        <v>42</v>
      </c>
      <c r="E8" s="1" t="s">
        <v>43</v>
      </c>
      <c r="F8" s="1">
        <v>27000</v>
      </c>
      <c r="G8" s="1">
        <v>1900</v>
      </c>
      <c r="H8" s="1">
        <v>280</v>
      </c>
    </row>
    <row r="9" spans="1:8" x14ac:dyDescent="0.3">
      <c r="A9" s="1">
        <v>8</v>
      </c>
      <c r="B9" s="1" t="s">
        <v>9</v>
      </c>
      <c r="C9" s="2">
        <v>45846</v>
      </c>
      <c r="D9" s="1" t="s">
        <v>44</v>
      </c>
      <c r="E9" s="1" t="s">
        <v>45</v>
      </c>
      <c r="F9" s="1">
        <v>33000</v>
      </c>
      <c r="G9" s="1">
        <v>2900</v>
      </c>
      <c r="H9" s="1">
        <v>310</v>
      </c>
    </row>
    <row r="10" spans="1:8" x14ac:dyDescent="0.3">
      <c r="A10" s="1">
        <v>9</v>
      </c>
      <c r="B10" s="1" t="s">
        <v>81</v>
      </c>
      <c r="C10" s="2">
        <v>45847</v>
      </c>
      <c r="D10" s="1" t="s">
        <v>46</v>
      </c>
      <c r="E10" s="1" t="s">
        <v>47</v>
      </c>
      <c r="F10" s="1">
        <v>21000</v>
      </c>
      <c r="G10" s="1">
        <v>1700</v>
      </c>
      <c r="H10" s="1">
        <v>260</v>
      </c>
    </row>
    <row r="11" spans="1:8" x14ac:dyDescent="0.3">
      <c r="A11" s="1">
        <v>10</v>
      </c>
      <c r="B11" s="1" t="s">
        <v>13</v>
      </c>
      <c r="C11" s="2">
        <v>45848</v>
      </c>
      <c r="D11" s="1" t="s">
        <v>48</v>
      </c>
      <c r="E11" s="1" t="s">
        <v>49</v>
      </c>
      <c r="F11" s="1">
        <v>26000</v>
      </c>
      <c r="G11" s="1">
        <v>2000</v>
      </c>
      <c r="H11" s="1">
        <v>300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1"/>
  <sheetViews>
    <sheetView workbookViewId="0">
      <selection activeCell="H1" sqref="H1:H1048576"/>
    </sheetView>
  </sheetViews>
  <sheetFormatPr defaultRowHeight="14.4" x14ac:dyDescent="0.3"/>
  <cols>
    <col min="1" max="8" width="18.77734375" style="1" customWidth="1"/>
  </cols>
  <sheetData>
    <row r="1" spans="1:8" x14ac:dyDescent="0.3">
      <c r="A1" s="1" t="s">
        <v>50</v>
      </c>
      <c r="B1" s="1" t="s">
        <v>51</v>
      </c>
      <c r="C1" s="1" t="s">
        <v>0</v>
      </c>
      <c r="D1" s="1" t="s">
        <v>52</v>
      </c>
      <c r="E1" s="1" t="s">
        <v>53</v>
      </c>
      <c r="F1" s="1" t="s">
        <v>24</v>
      </c>
      <c r="G1" s="1" t="s">
        <v>54</v>
      </c>
      <c r="H1" s="1" t="s">
        <v>55</v>
      </c>
    </row>
    <row r="2" spans="1:8" x14ac:dyDescent="0.3">
      <c r="A2" s="1" t="s">
        <v>9</v>
      </c>
      <c r="B2" s="1" t="s">
        <v>56</v>
      </c>
      <c r="C2" s="1">
        <v>1</v>
      </c>
      <c r="D2" s="1">
        <v>101</v>
      </c>
      <c r="E2" s="1" t="s">
        <v>57</v>
      </c>
      <c r="F2" s="2">
        <v>45839</v>
      </c>
      <c r="G2" s="1">
        <v>8</v>
      </c>
      <c r="H2" s="1">
        <v>4800</v>
      </c>
    </row>
    <row r="3" spans="1:8" x14ac:dyDescent="0.3">
      <c r="A3" s="1" t="s">
        <v>13</v>
      </c>
      <c r="B3" s="1" t="s">
        <v>58</v>
      </c>
      <c r="C3" s="1">
        <v>2</v>
      </c>
      <c r="D3" s="1">
        <v>102</v>
      </c>
      <c r="E3" s="1" t="s">
        <v>59</v>
      </c>
      <c r="F3" s="2">
        <v>45840</v>
      </c>
      <c r="G3" s="1">
        <v>10</v>
      </c>
      <c r="H3" s="1">
        <v>10200</v>
      </c>
    </row>
    <row r="4" spans="1:8" x14ac:dyDescent="0.3">
      <c r="A4" s="1" t="s">
        <v>9</v>
      </c>
      <c r="B4" s="1" t="s">
        <v>60</v>
      </c>
      <c r="C4" s="1">
        <v>3</v>
      </c>
      <c r="D4" s="1">
        <v>103</v>
      </c>
      <c r="E4" s="1" t="s">
        <v>61</v>
      </c>
      <c r="F4" s="2">
        <v>45841</v>
      </c>
      <c r="G4" s="1">
        <v>6</v>
      </c>
      <c r="H4" s="1">
        <v>3800</v>
      </c>
    </row>
    <row r="5" spans="1:8" x14ac:dyDescent="0.3">
      <c r="A5" s="1" t="s">
        <v>13</v>
      </c>
      <c r="B5" s="1" t="s">
        <v>62</v>
      </c>
      <c r="C5" s="1">
        <v>4</v>
      </c>
      <c r="D5" s="1">
        <v>104</v>
      </c>
      <c r="E5" s="1" t="s">
        <v>63</v>
      </c>
      <c r="F5" s="2">
        <v>45842</v>
      </c>
      <c r="G5" s="1">
        <v>12</v>
      </c>
      <c r="H5" s="1">
        <v>9600</v>
      </c>
    </row>
    <row r="6" spans="1:8" x14ac:dyDescent="0.3">
      <c r="A6" s="1" t="s">
        <v>9</v>
      </c>
      <c r="B6" s="1" t="s">
        <v>64</v>
      </c>
      <c r="C6" s="1">
        <v>5</v>
      </c>
      <c r="D6" s="1">
        <v>105</v>
      </c>
      <c r="E6" s="1" t="s">
        <v>65</v>
      </c>
      <c r="F6" s="2">
        <v>45843</v>
      </c>
      <c r="G6" s="1">
        <v>5</v>
      </c>
      <c r="H6" s="1">
        <v>2700</v>
      </c>
    </row>
    <row r="7" spans="1:8" x14ac:dyDescent="0.3">
      <c r="A7" s="1" t="s">
        <v>13</v>
      </c>
      <c r="B7" s="1" t="s">
        <v>66</v>
      </c>
      <c r="C7" s="1">
        <v>6</v>
      </c>
      <c r="D7" s="1">
        <v>106</v>
      </c>
      <c r="E7" s="1" t="s">
        <v>67</v>
      </c>
      <c r="F7" s="2">
        <v>45844</v>
      </c>
      <c r="G7" s="1">
        <v>7</v>
      </c>
      <c r="H7" s="1">
        <v>4500</v>
      </c>
    </row>
    <row r="8" spans="1:8" x14ac:dyDescent="0.3">
      <c r="A8" s="1" t="s">
        <v>9</v>
      </c>
      <c r="B8" s="1" t="s">
        <v>68</v>
      </c>
      <c r="C8" s="1">
        <v>7</v>
      </c>
      <c r="D8" s="1">
        <v>107</v>
      </c>
      <c r="E8" s="1" t="s">
        <v>69</v>
      </c>
      <c r="F8" s="2">
        <v>45845</v>
      </c>
      <c r="G8" s="1">
        <v>4</v>
      </c>
      <c r="H8" s="1">
        <v>2900</v>
      </c>
    </row>
    <row r="9" spans="1:8" x14ac:dyDescent="0.3">
      <c r="A9" s="1" t="s">
        <v>9</v>
      </c>
      <c r="B9" s="1" t="s">
        <v>70</v>
      </c>
      <c r="C9" s="1">
        <v>8</v>
      </c>
      <c r="D9" s="1">
        <v>108</v>
      </c>
      <c r="E9" s="1" t="s">
        <v>71</v>
      </c>
      <c r="F9" s="2">
        <v>45846</v>
      </c>
      <c r="G9" s="1">
        <v>6</v>
      </c>
      <c r="H9" s="1">
        <v>3900</v>
      </c>
    </row>
    <row r="10" spans="1:8" x14ac:dyDescent="0.3">
      <c r="A10" s="1" t="s">
        <v>81</v>
      </c>
      <c r="B10" s="1" t="s">
        <v>72</v>
      </c>
      <c r="C10" s="1">
        <v>9</v>
      </c>
      <c r="D10" s="1">
        <v>109</v>
      </c>
      <c r="E10" s="1" t="s">
        <v>73</v>
      </c>
      <c r="F10" s="2">
        <v>45847</v>
      </c>
      <c r="G10" s="1">
        <v>3</v>
      </c>
      <c r="H10" s="1">
        <v>1200</v>
      </c>
    </row>
    <row r="11" spans="1:8" x14ac:dyDescent="0.3">
      <c r="A11" s="1" t="s">
        <v>13</v>
      </c>
      <c r="B11" s="1" t="s">
        <v>74</v>
      </c>
      <c r="C11" s="1">
        <v>10</v>
      </c>
      <c r="D11" s="1">
        <v>110</v>
      </c>
      <c r="E11" s="1" t="s">
        <v>75</v>
      </c>
      <c r="F11" s="2">
        <v>45848</v>
      </c>
      <c r="G11" s="1">
        <v>4</v>
      </c>
      <c r="H11" s="1">
        <v>5000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1"/>
  <sheetViews>
    <sheetView workbookViewId="0">
      <selection activeCell="E1" sqref="E1:E1048576"/>
    </sheetView>
  </sheetViews>
  <sheetFormatPr defaultRowHeight="14.4" x14ac:dyDescent="0.3"/>
  <cols>
    <col min="1" max="1" width="11.5546875" style="1" customWidth="1"/>
    <col min="2" max="3" width="8.88671875" style="1"/>
    <col min="4" max="4" width="18.77734375" style="1" customWidth="1"/>
    <col min="5" max="5" width="14.5546875" style="1" customWidth="1"/>
  </cols>
  <sheetData>
    <row r="1" spans="1:5" x14ac:dyDescent="0.3">
      <c r="A1" s="1" t="s">
        <v>0</v>
      </c>
      <c r="B1" s="1" t="s">
        <v>76</v>
      </c>
      <c r="C1" s="1" t="s">
        <v>77</v>
      </c>
      <c r="D1" s="1" t="s">
        <v>54</v>
      </c>
      <c r="E1" s="1" t="s">
        <v>78</v>
      </c>
    </row>
    <row r="2" spans="1:5" x14ac:dyDescent="0.3">
      <c r="A2" s="1">
        <v>1</v>
      </c>
      <c r="B2" s="1" t="s">
        <v>79</v>
      </c>
      <c r="C2" s="1">
        <v>500</v>
      </c>
      <c r="D2" s="1">
        <v>8</v>
      </c>
      <c r="E2" s="1">
        <f>D2*C2</f>
        <v>4000</v>
      </c>
    </row>
    <row r="3" spans="1:5" x14ac:dyDescent="0.3">
      <c r="A3" s="1">
        <v>2</v>
      </c>
      <c r="B3" s="1" t="s">
        <v>80</v>
      </c>
      <c r="C3" s="1">
        <v>700</v>
      </c>
      <c r="D3" s="1">
        <v>10</v>
      </c>
      <c r="E3" s="1">
        <f t="shared" ref="E3:E11" si="0">D3*C3</f>
        <v>7000</v>
      </c>
    </row>
    <row r="4" spans="1:5" x14ac:dyDescent="0.3">
      <c r="A4" s="1">
        <v>3</v>
      </c>
      <c r="B4" s="1" t="s">
        <v>79</v>
      </c>
      <c r="C4" s="1">
        <v>500</v>
      </c>
      <c r="D4" s="1">
        <v>6</v>
      </c>
      <c r="E4" s="1">
        <f t="shared" si="0"/>
        <v>3000</v>
      </c>
    </row>
    <row r="5" spans="1:5" x14ac:dyDescent="0.3">
      <c r="A5" s="1">
        <v>4</v>
      </c>
      <c r="B5" s="1" t="s">
        <v>79</v>
      </c>
      <c r="C5" s="1">
        <v>800</v>
      </c>
      <c r="D5" s="1">
        <v>12</v>
      </c>
      <c r="E5" s="1">
        <f t="shared" si="0"/>
        <v>9600</v>
      </c>
    </row>
    <row r="6" spans="1:5" x14ac:dyDescent="0.3">
      <c r="A6" s="1">
        <v>5</v>
      </c>
      <c r="B6" s="1" t="s">
        <v>80</v>
      </c>
      <c r="C6" s="1">
        <v>2500</v>
      </c>
      <c r="D6" s="1">
        <v>5</v>
      </c>
      <c r="E6" s="1">
        <f t="shared" si="0"/>
        <v>12500</v>
      </c>
    </row>
    <row r="7" spans="1:5" x14ac:dyDescent="0.3">
      <c r="A7" s="1">
        <v>6</v>
      </c>
      <c r="B7" s="1" t="s">
        <v>79</v>
      </c>
      <c r="C7" s="1">
        <v>600</v>
      </c>
      <c r="D7" s="1">
        <v>7</v>
      </c>
      <c r="E7" s="1">
        <f t="shared" si="0"/>
        <v>4200</v>
      </c>
    </row>
    <row r="8" spans="1:5" x14ac:dyDescent="0.3">
      <c r="A8" s="1">
        <v>7</v>
      </c>
      <c r="B8" s="1" t="s">
        <v>79</v>
      </c>
      <c r="C8" s="1">
        <v>600</v>
      </c>
      <c r="D8" s="1">
        <v>4</v>
      </c>
      <c r="E8" s="1">
        <f t="shared" si="0"/>
        <v>2400</v>
      </c>
    </row>
    <row r="9" spans="1:5" x14ac:dyDescent="0.3">
      <c r="A9" s="1">
        <v>8</v>
      </c>
      <c r="B9" s="1" t="s">
        <v>80</v>
      </c>
      <c r="C9" s="1">
        <v>350</v>
      </c>
      <c r="D9" s="1">
        <v>6</v>
      </c>
      <c r="E9" s="1">
        <f t="shared" si="0"/>
        <v>2100</v>
      </c>
    </row>
    <row r="10" spans="1:5" x14ac:dyDescent="0.3">
      <c r="A10" s="1">
        <v>9</v>
      </c>
      <c r="B10" s="1" t="s">
        <v>79</v>
      </c>
      <c r="C10" s="1">
        <v>200</v>
      </c>
      <c r="D10" s="1">
        <v>3</v>
      </c>
      <c r="E10" s="1">
        <f t="shared" si="0"/>
        <v>600</v>
      </c>
    </row>
    <row r="11" spans="1:5" x14ac:dyDescent="0.3">
      <c r="A11" s="1">
        <v>10</v>
      </c>
      <c r="B11" s="1" t="s">
        <v>80</v>
      </c>
      <c r="C11" s="1">
        <v>2000</v>
      </c>
      <c r="D11" s="1">
        <v>4</v>
      </c>
      <c r="E11" s="1">
        <f t="shared" si="0"/>
        <v>8000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28954-852D-4464-8597-0D67061C21CB}">
  <dimension ref="A1:D11"/>
  <sheetViews>
    <sheetView workbookViewId="0">
      <selection activeCell="E24" sqref="E24"/>
    </sheetView>
  </sheetViews>
  <sheetFormatPr defaultRowHeight="14.4" x14ac:dyDescent="0.3"/>
  <cols>
    <col min="1" max="2" width="18.77734375" style="1" customWidth="1"/>
    <col min="3" max="3" width="20.109375" style="1" customWidth="1"/>
    <col min="4" max="4" width="18.77734375" style="1" customWidth="1"/>
  </cols>
  <sheetData>
    <row r="1" spans="1:4" x14ac:dyDescent="0.3">
      <c r="A1" s="1" t="s">
        <v>51</v>
      </c>
      <c r="B1" s="1" t="s">
        <v>54</v>
      </c>
      <c r="C1" s="1" t="s">
        <v>78</v>
      </c>
      <c r="D1" s="1" t="s">
        <v>55</v>
      </c>
    </row>
    <row r="2" spans="1:4" x14ac:dyDescent="0.3">
      <c r="A2" s="1" t="s">
        <v>56</v>
      </c>
      <c r="B2" s="1">
        <v>8</v>
      </c>
      <c r="C2" s="1">
        <v>4000</v>
      </c>
      <c r="D2" s="1">
        <v>4800</v>
      </c>
    </row>
    <row r="3" spans="1:4" x14ac:dyDescent="0.3">
      <c r="A3" s="1" t="s">
        <v>58</v>
      </c>
      <c r="B3" s="1">
        <v>10</v>
      </c>
      <c r="C3" s="1">
        <v>7000</v>
      </c>
      <c r="D3" s="1">
        <v>10200</v>
      </c>
    </row>
    <row r="4" spans="1:4" x14ac:dyDescent="0.3">
      <c r="A4" s="1" t="s">
        <v>60</v>
      </c>
      <c r="B4" s="1">
        <v>6</v>
      </c>
      <c r="C4" s="1">
        <v>3000</v>
      </c>
      <c r="D4" s="1">
        <v>3800</v>
      </c>
    </row>
    <row r="5" spans="1:4" x14ac:dyDescent="0.3">
      <c r="A5" s="1" t="s">
        <v>62</v>
      </c>
      <c r="B5" s="1">
        <v>12</v>
      </c>
      <c r="C5" s="1">
        <v>9600</v>
      </c>
      <c r="D5" s="1">
        <v>9600</v>
      </c>
    </row>
    <row r="6" spans="1:4" x14ac:dyDescent="0.3">
      <c r="A6" s="1" t="s">
        <v>64</v>
      </c>
      <c r="B6" s="1">
        <v>5</v>
      </c>
      <c r="C6" s="1">
        <v>12500</v>
      </c>
      <c r="D6" s="1">
        <v>2700</v>
      </c>
    </row>
    <row r="7" spans="1:4" x14ac:dyDescent="0.3">
      <c r="A7" s="1" t="s">
        <v>66</v>
      </c>
      <c r="B7" s="1">
        <v>7</v>
      </c>
      <c r="C7" s="1">
        <v>4200</v>
      </c>
      <c r="D7" s="1">
        <v>4500</v>
      </c>
    </row>
    <row r="8" spans="1:4" x14ac:dyDescent="0.3">
      <c r="A8" s="1" t="s">
        <v>68</v>
      </c>
      <c r="B8" s="1">
        <v>4</v>
      </c>
      <c r="C8" s="1">
        <v>2400</v>
      </c>
      <c r="D8" s="1">
        <v>2900</v>
      </c>
    </row>
    <row r="9" spans="1:4" x14ac:dyDescent="0.3">
      <c r="A9" s="1" t="s">
        <v>70</v>
      </c>
      <c r="B9" s="1">
        <v>6</v>
      </c>
      <c r="C9" s="1">
        <v>2100</v>
      </c>
      <c r="D9" s="1">
        <v>3900</v>
      </c>
    </row>
    <row r="10" spans="1:4" x14ac:dyDescent="0.3">
      <c r="A10" s="1" t="s">
        <v>72</v>
      </c>
      <c r="B10" s="1">
        <v>3</v>
      </c>
      <c r="C10" s="1">
        <v>600</v>
      </c>
      <c r="D10" s="1">
        <v>1200</v>
      </c>
    </row>
    <row r="11" spans="1:4" x14ac:dyDescent="0.3">
      <c r="A11" s="1" t="s">
        <v>74</v>
      </c>
      <c r="B11" s="1">
        <v>4</v>
      </c>
      <c r="C11" s="1">
        <v>8000</v>
      </c>
      <c r="D11" s="1">
        <v>5000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3EA4F-3505-4D4C-9763-1698D0A60904}">
  <dimension ref="A1:D11"/>
  <sheetViews>
    <sheetView workbookViewId="0">
      <selection sqref="A1:D11"/>
    </sheetView>
  </sheetViews>
  <sheetFormatPr defaultRowHeight="14.4" x14ac:dyDescent="0.3"/>
  <cols>
    <col min="1" max="1" width="18.77734375" customWidth="1"/>
    <col min="2" max="2" width="10.44140625" customWidth="1"/>
    <col min="3" max="3" width="10.21875" customWidth="1"/>
    <col min="4" max="4" width="12.21875" customWidth="1"/>
  </cols>
  <sheetData>
    <row r="1" spans="1:4" x14ac:dyDescent="0.3">
      <c r="A1" t="s">
        <v>1</v>
      </c>
      <c r="B1" t="s">
        <v>28</v>
      </c>
      <c r="C1" t="s">
        <v>27</v>
      </c>
      <c r="D1" t="s">
        <v>55</v>
      </c>
    </row>
    <row r="2" spans="1:4" x14ac:dyDescent="0.3">
      <c r="A2" t="s">
        <v>6</v>
      </c>
      <c r="B2">
        <v>3000</v>
      </c>
      <c r="C2">
        <v>25000</v>
      </c>
      <c r="D2">
        <v>4800</v>
      </c>
    </row>
    <row r="3" spans="1:4" x14ac:dyDescent="0.3">
      <c r="A3" t="s">
        <v>10</v>
      </c>
      <c r="B3">
        <v>7000</v>
      </c>
      <c r="C3">
        <v>50000</v>
      </c>
      <c r="D3">
        <v>10200</v>
      </c>
    </row>
    <row r="4" spans="1:4" x14ac:dyDescent="0.3">
      <c r="A4" t="s">
        <v>14</v>
      </c>
      <c r="B4">
        <v>2500</v>
      </c>
      <c r="C4">
        <v>30000</v>
      </c>
      <c r="D4">
        <v>3800</v>
      </c>
    </row>
    <row r="5" spans="1:4" x14ac:dyDescent="0.3">
      <c r="A5" t="s">
        <v>15</v>
      </c>
      <c r="B5">
        <v>6800</v>
      </c>
      <c r="C5">
        <v>45000</v>
      </c>
      <c r="D5">
        <v>9600</v>
      </c>
    </row>
    <row r="6" spans="1:4" x14ac:dyDescent="0.3">
      <c r="A6" t="s">
        <v>17</v>
      </c>
      <c r="B6">
        <v>2100</v>
      </c>
      <c r="C6">
        <v>22000</v>
      </c>
      <c r="D6">
        <v>2700</v>
      </c>
    </row>
    <row r="7" spans="1:4" x14ac:dyDescent="0.3">
      <c r="A7" t="s">
        <v>18</v>
      </c>
      <c r="B7">
        <v>6200</v>
      </c>
      <c r="C7">
        <v>48000</v>
      </c>
      <c r="D7">
        <v>4500</v>
      </c>
    </row>
    <row r="8" spans="1:4" x14ac:dyDescent="0.3">
      <c r="A8" t="s">
        <v>20</v>
      </c>
      <c r="B8">
        <v>1900</v>
      </c>
      <c r="C8">
        <v>27000</v>
      </c>
      <c r="D8">
        <v>2900</v>
      </c>
    </row>
    <row r="9" spans="1:4" x14ac:dyDescent="0.3">
      <c r="A9" t="s">
        <v>21</v>
      </c>
      <c r="B9">
        <v>2900</v>
      </c>
      <c r="C9">
        <v>33000</v>
      </c>
      <c r="D9">
        <v>3900</v>
      </c>
    </row>
    <row r="10" spans="1:4" x14ac:dyDescent="0.3">
      <c r="A10" t="s">
        <v>22</v>
      </c>
      <c r="B10">
        <v>1700</v>
      </c>
      <c r="C10">
        <v>21000</v>
      </c>
      <c r="D10">
        <v>1200</v>
      </c>
    </row>
    <row r="11" spans="1:4" x14ac:dyDescent="0.3">
      <c r="A11" t="s">
        <v>23</v>
      </c>
      <c r="B11">
        <v>2000</v>
      </c>
      <c r="C11">
        <v>26000</v>
      </c>
      <c r="D11">
        <v>5000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604"/>
  <sheetViews>
    <sheetView workbookViewId="0">
      <selection activeCell="F22" sqref="F22"/>
    </sheetView>
  </sheetViews>
  <sheetFormatPr defaultRowHeight="14.4" x14ac:dyDescent="0.3"/>
  <cols>
    <col min="1" max="1" width="11.5546875" style="1" customWidth="1"/>
    <col min="2" max="2" width="16.88671875" style="1" customWidth="1"/>
    <col min="3" max="3" width="18.77734375" style="1" customWidth="1"/>
    <col min="4" max="4" width="19" style="1" customWidth="1"/>
    <col min="5" max="5" width="18.77734375" style="1" customWidth="1"/>
    <col min="6" max="6" width="16.77734375" customWidth="1"/>
    <col min="7" max="7" width="15.88671875" customWidth="1"/>
  </cols>
  <sheetData>
    <row r="1" spans="1:7" x14ac:dyDescent="0.3">
      <c r="A1" s="1" t="s">
        <v>0</v>
      </c>
      <c r="B1" s="1" t="s">
        <v>1</v>
      </c>
      <c r="C1" s="1" t="s">
        <v>54</v>
      </c>
      <c r="D1" s="1" t="s">
        <v>78</v>
      </c>
      <c r="E1" s="1" t="s">
        <v>55</v>
      </c>
      <c r="F1" s="1" t="s">
        <v>82</v>
      </c>
      <c r="G1" s="1" t="s">
        <v>85</v>
      </c>
    </row>
    <row r="2" spans="1:7" x14ac:dyDescent="0.3">
      <c r="A2" s="1">
        <v>1</v>
      </c>
      <c r="B2" s="1" t="s">
        <v>6</v>
      </c>
      <c r="C2" s="1">
        <v>8</v>
      </c>
      <c r="D2" s="1">
        <v>4000</v>
      </c>
      <c r="E2" s="1">
        <v>4800</v>
      </c>
      <c r="F2">
        <f>(E2/D2)</f>
        <v>1.2</v>
      </c>
      <c r="G2">
        <f>((E2-D2)/D2)*100</f>
        <v>20</v>
      </c>
    </row>
    <row r="3" spans="1:7" x14ac:dyDescent="0.3">
      <c r="A3" s="1">
        <v>2</v>
      </c>
      <c r="B3" s="1" t="s">
        <v>10</v>
      </c>
      <c r="C3" s="1">
        <v>10</v>
      </c>
      <c r="D3" s="1">
        <v>7000</v>
      </c>
      <c r="E3" s="1">
        <v>10200</v>
      </c>
      <c r="F3">
        <f>E3/D3</f>
        <v>1.4571428571428571</v>
      </c>
      <c r="G3">
        <f t="shared" ref="G3:G11" si="0">((E3-D3)/D3)*100</f>
        <v>45.714285714285715</v>
      </c>
    </row>
    <row r="4" spans="1:7" x14ac:dyDescent="0.3">
      <c r="A4" s="1">
        <v>3</v>
      </c>
      <c r="B4" s="1" t="s">
        <v>14</v>
      </c>
      <c r="C4" s="1">
        <v>6</v>
      </c>
      <c r="D4" s="1">
        <v>3000</v>
      </c>
      <c r="E4" s="1">
        <v>3800</v>
      </c>
      <c r="F4">
        <f t="shared" ref="F4:F11" si="1">E4/D4</f>
        <v>1.2666666666666666</v>
      </c>
      <c r="G4">
        <f t="shared" si="0"/>
        <v>26.666666666666668</v>
      </c>
    </row>
    <row r="5" spans="1:7" x14ac:dyDescent="0.3">
      <c r="A5" s="1">
        <v>4</v>
      </c>
      <c r="B5" s="1" t="s">
        <v>15</v>
      </c>
      <c r="C5" s="1">
        <v>12</v>
      </c>
      <c r="D5" s="1">
        <v>9600</v>
      </c>
      <c r="E5" s="1">
        <v>9600</v>
      </c>
      <c r="F5">
        <f t="shared" si="1"/>
        <v>1</v>
      </c>
      <c r="G5">
        <f t="shared" si="0"/>
        <v>0</v>
      </c>
    </row>
    <row r="6" spans="1:7" x14ac:dyDescent="0.3">
      <c r="A6" s="1">
        <v>5</v>
      </c>
      <c r="B6" s="1" t="s">
        <v>17</v>
      </c>
      <c r="C6" s="1">
        <v>5</v>
      </c>
      <c r="D6" s="1">
        <v>12500</v>
      </c>
      <c r="E6" s="1">
        <v>2700</v>
      </c>
      <c r="F6">
        <f t="shared" si="1"/>
        <v>0.216</v>
      </c>
      <c r="G6">
        <f t="shared" si="0"/>
        <v>-78.400000000000006</v>
      </c>
    </row>
    <row r="7" spans="1:7" x14ac:dyDescent="0.3">
      <c r="A7" s="1">
        <v>6</v>
      </c>
      <c r="B7" s="1" t="s">
        <v>18</v>
      </c>
      <c r="C7" s="1">
        <v>7</v>
      </c>
      <c r="D7" s="1">
        <v>4200</v>
      </c>
      <c r="E7" s="1">
        <v>4500</v>
      </c>
      <c r="F7">
        <f t="shared" si="1"/>
        <v>1.0714285714285714</v>
      </c>
      <c r="G7">
        <f t="shared" si="0"/>
        <v>7.1428571428571423</v>
      </c>
    </row>
    <row r="8" spans="1:7" x14ac:dyDescent="0.3">
      <c r="A8" s="1">
        <v>7</v>
      </c>
      <c r="B8" s="1" t="s">
        <v>20</v>
      </c>
      <c r="C8" s="1">
        <v>4</v>
      </c>
      <c r="D8" s="1">
        <v>2400</v>
      </c>
      <c r="E8" s="1">
        <v>2900</v>
      </c>
      <c r="F8">
        <f t="shared" si="1"/>
        <v>1.2083333333333333</v>
      </c>
      <c r="G8">
        <f t="shared" si="0"/>
        <v>20.833333333333336</v>
      </c>
    </row>
    <row r="9" spans="1:7" x14ac:dyDescent="0.3">
      <c r="A9" s="1">
        <v>8</v>
      </c>
      <c r="B9" s="1" t="s">
        <v>21</v>
      </c>
      <c r="C9" s="1">
        <v>6</v>
      </c>
      <c r="D9" s="1">
        <v>2100</v>
      </c>
      <c r="E9" s="1">
        <v>3900</v>
      </c>
      <c r="F9">
        <f t="shared" si="1"/>
        <v>1.8571428571428572</v>
      </c>
      <c r="G9">
        <f t="shared" si="0"/>
        <v>85.714285714285708</v>
      </c>
    </row>
    <row r="10" spans="1:7" x14ac:dyDescent="0.3">
      <c r="A10" s="1">
        <v>9</v>
      </c>
      <c r="B10" s="1" t="s">
        <v>22</v>
      </c>
      <c r="C10" s="1">
        <v>3</v>
      </c>
      <c r="D10" s="1">
        <v>600</v>
      </c>
      <c r="E10" s="1">
        <v>1200</v>
      </c>
      <c r="F10">
        <f t="shared" si="1"/>
        <v>2</v>
      </c>
      <c r="G10">
        <f t="shared" si="0"/>
        <v>100</v>
      </c>
    </row>
    <row r="11" spans="1:7" x14ac:dyDescent="0.3">
      <c r="A11" s="1">
        <v>10</v>
      </c>
      <c r="B11" s="1" t="s">
        <v>23</v>
      </c>
      <c r="C11" s="1">
        <v>4</v>
      </c>
      <c r="D11" s="1">
        <v>8000</v>
      </c>
      <c r="E11" s="1">
        <v>5000</v>
      </c>
      <c r="F11">
        <f t="shared" si="1"/>
        <v>0.625</v>
      </c>
      <c r="G11">
        <f t="shared" si="0"/>
        <v>-37.5</v>
      </c>
    </row>
    <row r="119" spans="7:7" x14ac:dyDescent="0.3">
      <c r="G119" t="s">
        <v>83</v>
      </c>
    </row>
    <row r="4604" spans="7:7" x14ac:dyDescent="0.3">
      <c r="G4604" t="s">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Pivot Tables</vt:lpstr>
      <vt:lpstr>influencers</vt:lpstr>
      <vt:lpstr>posts</vt:lpstr>
      <vt:lpstr>tracking_data</vt:lpstr>
      <vt:lpstr>payouts</vt:lpstr>
      <vt:lpstr>campaign</vt:lpstr>
      <vt:lpstr>Rev_Eng</vt:lpstr>
      <vt:lpstr>Merged_data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Ruchi Sharma</dc:creator>
  <cp:lastModifiedBy>Ruchi Sharma</cp:lastModifiedBy>
  <dcterms:created xsi:type="dcterms:W3CDTF">2025-07-20T21:27:14Z</dcterms:created>
  <dcterms:modified xsi:type="dcterms:W3CDTF">2025-07-24T09:55:01Z</dcterms:modified>
</cp:coreProperties>
</file>