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sha/Library/Containers/com.apple.mail/Data/Library/Mail Downloads/0722DD73-5C03-4C50-A5C9-F7B02FFD706D/"/>
    </mc:Choice>
  </mc:AlternateContent>
  <xr:revisionPtr revIDLastSave="0" documentId="8_{5E5B21F6-42FE-8D4A-BE1D-3F3731018EAD}" xr6:coauthVersionLast="36" xr6:coauthVersionMax="36" xr10:uidLastSave="{00000000-0000-0000-0000-000000000000}"/>
  <bookViews>
    <workbookView xWindow="0" yWindow="460" windowWidth="25600" windowHeight="15540" xr2:uid="{B4986A34-6C68-834B-8FB0-E4E20D03652C}"/>
  </bookViews>
  <sheets>
    <sheet name="Sheet1" sheetId="1" r:id="rId1"/>
    <sheet name="Sheet2" sheetId="2" r:id="rId2"/>
  </sheets>
  <calcPr calcId="181029" concurrentCalc="0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L12" i="1"/>
  <c r="K14" i="1"/>
  <c r="L13" i="1"/>
  <c r="K15" i="1"/>
  <c r="L14" i="1"/>
  <c r="K16" i="1"/>
  <c r="L15" i="1"/>
  <c r="L16" i="1"/>
  <c r="K5" i="1"/>
  <c r="L2" i="1"/>
  <c r="K3" i="1"/>
  <c r="K4" i="1"/>
  <c r="K6" i="1"/>
  <c r="K7" i="1"/>
  <c r="K8" i="1"/>
  <c r="K9" i="1"/>
  <c r="K10" i="1"/>
  <c r="K11" i="1"/>
  <c r="K2" i="1"/>
  <c r="L3" i="1"/>
  <c r="L4" i="1"/>
  <c r="L5" i="1"/>
  <c r="L6" i="1"/>
  <c r="L7" i="1"/>
  <c r="L8" i="1"/>
  <c r="L9" i="1"/>
  <c r="L10" i="1"/>
  <c r="L11" i="1"/>
</calcChain>
</file>

<file path=xl/sharedStrings.xml><?xml version="1.0" encoding="utf-8"?>
<sst xmlns="http://schemas.openxmlformats.org/spreadsheetml/2006/main" count="147" uniqueCount="82">
  <si>
    <t>Carlo</t>
  </si>
  <si>
    <t>Sequin</t>
  </si>
  <si>
    <t>Jacobs MakerPass Access</t>
  </si>
  <si>
    <t>Jacobs Institute</t>
  </si>
  <si>
    <t>169.229.62.63</t>
  </si>
  <si>
    <t>Reader</t>
  </si>
  <si>
    <t>Lance</t>
  </si>
  <si>
    <t>Moll</t>
  </si>
  <si>
    <t>Jacobs Laser Access</t>
  </si>
  <si>
    <t>169.229.62.49</t>
  </si>
  <si>
    <t>Terminal</t>
  </si>
  <si>
    <t>Jubin</t>
  </si>
  <si>
    <t>Joseph</t>
  </si>
  <si>
    <t>169.229.62.74</t>
  </si>
  <si>
    <t>Yu</t>
  </si>
  <si>
    <t>Song</t>
  </si>
  <si>
    <t>Jacqueline</t>
  </si>
  <si>
    <t>Nguyen</t>
  </si>
  <si>
    <t>Annie</t>
  </si>
  <si>
    <t>Lee</t>
  </si>
  <si>
    <t>Miguel A</t>
  </si>
  <si>
    <t>Nieto</t>
  </si>
  <si>
    <t>Conrad</t>
  </si>
  <si>
    <t>Holda</t>
  </si>
  <si>
    <t>Keith</t>
  </si>
  <si>
    <t>Kim</t>
  </si>
  <si>
    <t>ME Machine Shop (1166)</t>
  </si>
  <si>
    <t>ME Student Machine Shop</t>
  </si>
  <si>
    <t>128.32.123.181</t>
  </si>
  <si>
    <t>Adam</t>
  </si>
  <si>
    <t>Huth</t>
  </si>
  <si>
    <t>169.229.62.47</t>
  </si>
  <si>
    <t>Menglong</t>
  </si>
  <si>
    <t>Guo</t>
  </si>
  <si>
    <t>Jacobs OMAX Waterjet</t>
  </si>
  <si>
    <t>128.32.164.42</t>
  </si>
  <si>
    <t>Davis Machine Shop Front Door</t>
  </si>
  <si>
    <t>Davis Hall Machine Shop</t>
  </si>
  <si>
    <t>169.229.156.199</t>
  </si>
  <si>
    <t>Ramtin</t>
  </si>
  <si>
    <t>Hosseini</t>
  </si>
  <si>
    <t>Shayan</t>
  </si>
  <si>
    <t>Javaherian</t>
  </si>
  <si>
    <t>Gauthier</t>
  </si>
  <si>
    <t>Dieppedalle</t>
  </si>
  <si>
    <t>Kong</t>
  </si>
  <si>
    <t>Ho</t>
  </si>
  <si>
    <t>Moon</t>
  </si>
  <si>
    <t>Jung</t>
  </si>
  <si>
    <t>Joey</t>
  </si>
  <si>
    <t>Gottbrath</t>
  </si>
  <si>
    <t>Thomas</t>
  </si>
  <si>
    <t>Mackey</t>
  </si>
  <si>
    <t>Timestamp</t>
  </si>
  <si>
    <t>RFID</t>
  </si>
  <si>
    <t>Response</t>
  </si>
  <si>
    <t>First Name</t>
  </si>
  <si>
    <t>Last Name</t>
  </si>
  <si>
    <t>Access Type</t>
  </si>
  <si>
    <t>Lab</t>
  </si>
  <si>
    <t>Remarks</t>
  </si>
  <si>
    <t>IP</t>
  </si>
  <si>
    <t>Row Labels</t>
  </si>
  <si>
    <t>Grand Total</t>
  </si>
  <si>
    <t>:41</t>
  </si>
  <si>
    <t>:56</t>
  </si>
  <si>
    <t>:43</t>
  </si>
  <si>
    <t>:44</t>
  </si>
  <si>
    <t>:50</t>
  </si>
  <si>
    <t>:45</t>
  </si>
  <si>
    <t>:58</t>
  </si>
  <si>
    <t>:47</t>
  </si>
  <si>
    <t>:49</t>
  </si>
  <si>
    <t>:51</t>
  </si>
  <si>
    <t>:55</t>
  </si>
  <si>
    <t>:57</t>
  </si>
  <si>
    <t>:59</t>
  </si>
  <si>
    <t>:00</t>
  </si>
  <si>
    <t>Count of RFID</t>
  </si>
  <si>
    <t>Count</t>
  </si>
  <si>
    <t>Minutes (toggle)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</si>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</sst>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5" fontId="0" fillId="0" borderId="0" xfId="0" applyNumberFormat="1"/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indent="1"/>
    </xf>
    <xf numFmtId="165" fontId="1" fillId="0" borderId="1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4">
    <dxf>
      <numFmt numFmtId="165" formatCode="[$-409]m/d/yy\ h:mm\ AM/PM;@"/>
    </dxf>
    <dxf>
      <numFmt numFmtId="165" formatCode="[$-409]m/d/yy\ h:mm\ AM/PM;@"/>
    </dxf>
    <dxf>
      <numFmt numFmtId="165" formatCode="[$-409]m/d/yy\ h:mm\ AM/PM;@"/>
    </dxf>
    <dxf>
      <numFmt numFmtId="165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sha Baronia" refreshedDate="43684.921529050924" createdVersion="6" refreshedVersion="6" minRefreshableVersion="3" recordCount="20" xr:uid="{3F1CE0A3-325C-ED43-A8BC-1698695D46EA}">
  <cacheSource type="worksheet">
    <worksheetSource ref="A1:J21" sheet="Sheet1"/>
  </cacheSource>
  <cacheFields count="12">
    <cacheField name="Timestamp" numFmtId="47">
      <sharedItems containsSemiMixedTypes="0" containsNonDate="0" containsDate="1" containsString="0" minDate="2017-10-06T15:41:56" maxDate="2017-10-06T16:00:14" count="20">
        <d v="2017-10-06T15:41:56"/>
        <d v="2017-10-06T15:43:13"/>
        <d v="2017-10-06T15:44:50"/>
        <d v="2017-10-06T15:45:58"/>
        <d v="2017-10-06T15:47:46"/>
        <d v="2017-10-06T15:49:28"/>
        <d v="2017-10-06T15:49:31"/>
        <d v="2017-10-06T15:50:39"/>
        <d v="2017-10-06T15:51:10"/>
        <d v="2017-10-06T15:51:28"/>
        <d v="2017-10-06T15:51:50"/>
        <d v="2017-10-06T15:51:55"/>
        <d v="2017-10-06T15:55:13"/>
        <d v="2017-10-06T15:55:15"/>
        <d v="2017-10-06T15:55:35"/>
        <d v="2017-10-06T15:57:22"/>
        <d v="2017-10-06T15:58:41"/>
        <d v="2017-10-06T15:59:49"/>
        <d v="2017-10-06T15:59:52"/>
        <d v="2017-10-06T16:00:14"/>
      </sharedItems>
      <fieldGroup par="11" base="0">
        <rangePr groupBy="seconds" startDate="2017-10-06T15:41:56" endDate="2017-10-06T16:00:14"/>
        <groupItems count="62">
          <s v="&lt;10/6/17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0/6/17"/>
        </groupItems>
      </fieldGroup>
    </cacheField>
    <cacheField name="RFID" numFmtId="0">
      <sharedItems containsString="0" containsBlank="1" containsNumber="1" containsInteger="1" minValue="93625" maxValue="444156" count="18">
        <n v="93625"/>
        <m/>
        <n v="439262"/>
        <n v="440617"/>
        <n v="441416"/>
        <n v="442081"/>
        <n v="335602"/>
        <n v="404673"/>
        <n v="393498"/>
        <n v="384138"/>
        <n v="428678"/>
        <n v="391092"/>
        <n v="443169"/>
        <n v="356954"/>
        <n v="400663"/>
        <n v="444156"/>
        <n v="349263"/>
        <n v="325489"/>
      </sharedItems>
    </cacheField>
    <cacheField name="Response" numFmtId="0">
      <sharedItems containsSemiMixedTypes="0" containsString="0" containsNumber="1" containsInteger="1" minValue="200" maxValue="404"/>
    </cacheField>
    <cacheField name="First Name" numFmtId="0">
      <sharedItems containsBlank="1"/>
    </cacheField>
    <cacheField name="Last Name" numFmtId="0">
      <sharedItems containsBlank="1"/>
    </cacheField>
    <cacheField name="Access Type" numFmtId="0">
      <sharedItems/>
    </cacheField>
    <cacheField name="Lab" numFmtId="0">
      <sharedItems/>
    </cacheField>
    <cacheField name="Remarks" numFmtId="0">
      <sharedItems containsNonDate="0" containsString="0" containsBlank="1"/>
    </cacheField>
    <cacheField name="IP" numFmtId="0">
      <sharedItems/>
    </cacheField>
    <cacheField name="Reader" numFmtId="0">
      <sharedItems containsBlank="1"/>
    </cacheField>
    <cacheField name="Minutes" numFmtId="0" databaseField="0">
      <fieldGroup base="0">
        <rangePr groupBy="minutes" startDate="2017-10-06T15:41:56" endDate="2017-10-06T16:00:14"/>
        <groupItems count="62">
          <s v="&lt;10/6/17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0/6/17"/>
        </groupItems>
      </fieldGroup>
    </cacheField>
    <cacheField name="Hours" numFmtId="0" databaseField="0">
      <fieldGroup base="0">
        <rangePr groupBy="hours" startDate="2017-10-06T15:41:56" endDate="2017-10-06T16:00:14"/>
        <groupItems count="26">
          <s v="&lt;10/6/17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0/6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200"/>
    <s v="Carlo"/>
    <s v="Sequin"/>
    <s v="Jacobs MakerPass Access"/>
    <s v="Jacobs Institute"/>
    <m/>
    <s v="169.229.62.63"/>
    <s v="Terminal"/>
  </r>
  <r>
    <x v="1"/>
    <x v="1"/>
    <n v="200"/>
    <s v="Lance"/>
    <s v="Moll"/>
    <s v="Jacobs Laser Access"/>
    <s v="Jacobs Institute"/>
    <m/>
    <s v="169.229.62.49"/>
    <s v="Reader"/>
  </r>
  <r>
    <x v="2"/>
    <x v="2"/>
    <n v="200"/>
    <s v="Jubin"/>
    <s v="Joseph"/>
    <s v="Jacobs MakerPass Access"/>
    <s v="Jacobs Institute"/>
    <m/>
    <s v="169.229.62.74"/>
    <s v="Reader"/>
  </r>
  <r>
    <x v="3"/>
    <x v="3"/>
    <n v="200"/>
    <s v="Yu"/>
    <s v="Song"/>
    <s v="Jacobs MakerPass Access"/>
    <s v="Jacobs Institute"/>
    <m/>
    <s v="169.229.62.74"/>
    <s v="Reader"/>
  </r>
  <r>
    <x v="4"/>
    <x v="4"/>
    <n v="200"/>
    <s v="Jacqueline"/>
    <s v="Nguyen"/>
    <s v="Jacobs MakerPass Access"/>
    <s v="Jacobs Institute"/>
    <m/>
    <s v="169.229.62.74"/>
    <s v="Reader"/>
  </r>
  <r>
    <x v="5"/>
    <x v="5"/>
    <n v="200"/>
    <s v="Annie"/>
    <s v="Lee"/>
    <s v="Jacobs MakerPass Access"/>
    <s v="Jacobs Institute"/>
    <m/>
    <s v="169.229.62.74"/>
    <s v="Reader"/>
  </r>
  <r>
    <x v="6"/>
    <x v="6"/>
    <n v="200"/>
    <s v="Miguel A"/>
    <s v="Nieto"/>
    <s v="Jacobs MakerPass Access"/>
    <s v="Jacobs Institute"/>
    <m/>
    <s v="169.229.62.74"/>
    <s v="Reader"/>
  </r>
  <r>
    <x v="7"/>
    <x v="7"/>
    <n v="200"/>
    <s v="Conrad"/>
    <s v="Holda"/>
    <s v="Jacobs MakerPass Access"/>
    <s v="Jacobs Institute"/>
    <m/>
    <s v="169.229.62.74"/>
    <s v="Reader"/>
  </r>
  <r>
    <x v="8"/>
    <x v="8"/>
    <n v="200"/>
    <s v="Keith"/>
    <s v="Kim"/>
    <s v="ME Machine Shop (1166)"/>
    <s v="ME Student Machine Shop"/>
    <m/>
    <s v="128.32.123.181"/>
    <s v="Terminal"/>
  </r>
  <r>
    <x v="9"/>
    <x v="1"/>
    <n v="200"/>
    <s v="Adam"/>
    <s v="Huth"/>
    <s v="Jacobs Laser Access"/>
    <s v="Jacobs Institute"/>
    <m/>
    <s v="169.229.62.47"/>
    <s v="Terminal"/>
  </r>
  <r>
    <x v="10"/>
    <x v="1"/>
    <n v="200"/>
    <s v="Menglong"/>
    <s v="Guo"/>
    <s v="Jacobs OMAX Waterjet"/>
    <s v="Jacobs Institute"/>
    <m/>
    <s v="128.32.164.42"/>
    <s v="Reader"/>
  </r>
  <r>
    <x v="11"/>
    <x v="9"/>
    <n v="404"/>
    <m/>
    <m/>
    <s v="Davis Machine Shop Front Door"/>
    <s v="Davis Hall Machine Shop"/>
    <m/>
    <s v="169.229.156.199"/>
    <s v="Reader"/>
  </r>
  <r>
    <x v="12"/>
    <x v="10"/>
    <n v="200"/>
    <s v="Ramtin"/>
    <s v="Hosseini"/>
    <s v="Jacobs MakerPass Access"/>
    <s v="Jacobs Institute"/>
    <m/>
    <s v="169.229.62.63"/>
    <s v="Reader"/>
  </r>
  <r>
    <x v="13"/>
    <x v="11"/>
    <n v="200"/>
    <s v="Shayan"/>
    <s v="Javaherian"/>
    <s v="Jacobs MakerPass Access"/>
    <s v="Jacobs Institute"/>
    <m/>
    <s v="169.229.62.63"/>
    <s v="Reader"/>
  </r>
  <r>
    <x v="14"/>
    <x v="12"/>
    <n v="200"/>
    <s v="Gauthier"/>
    <s v="Dieppedalle"/>
    <s v="Jacobs MakerPass Access"/>
    <s v="Jacobs Institute"/>
    <m/>
    <s v="169.229.62.74"/>
    <s v="Reader"/>
  </r>
  <r>
    <x v="15"/>
    <x v="13"/>
    <n v="200"/>
    <s v="Kong"/>
    <s v="Ho"/>
    <s v="Jacobs MakerPass Access"/>
    <s v="Jacobs Institute"/>
    <m/>
    <s v="169.229.62.74"/>
    <s v="Reader"/>
  </r>
  <r>
    <x v="16"/>
    <x v="14"/>
    <n v="200"/>
    <s v="Menglong"/>
    <s v="Guo"/>
    <s v="ME Machine Shop (1166)"/>
    <s v="ME Student Machine Shop"/>
    <m/>
    <s v="128.32.123.181"/>
    <s v="Reader"/>
  </r>
  <r>
    <x v="17"/>
    <x v="15"/>
    <n v="200"/>
    <s v="Moon"/>
    <s v="Jung"/>
    <s v="Jacobs MakerPass Access"/>
    <s v="Jacobs Institute"/>
    <m/>
    <s v="169.229.62.63"/>
    <s v="Reader"/>
  </r>
  <r>
    <x v="18"/>
    <x v="16"/>
    <n v="200"/>
    <s v="Joey"/>
    <s v="Gottbrath"/>
    <s v="Jacobs MakerPass Access"/>
    <s v="Jacobs Institute"/>
    <m/>
    <s v="169.229.62.63"/>
    <s v="Reader"/>
  </r>
  <r>
    <x v="19"/>
    <x v="17"/>
    <n v="200"/>
    <s v="Thomas"/>
    <s v="Mackey"/>
    <s v="Jacobs MakerPass Access"/>
    <s v="Jacobs Institute"/>
    <m/>
    <s v="169.229.62.7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5FF59-E77F-B241-8E19-74E42489DF9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4:B39" firstHeaderRow="1" firstDataRow="1" firstDataCol="1"/>
  <pivotFields count="12">
    <pivotField axis="axisRow" numFmtId="47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>
      <items count="19">
        <item x="0"/>
        <item x="17"/>
        <item x="6"/>
        <item x="16"/>
        <item x="13"/>
        <item x="9"/>
        <item x="11"/>
        <item x="8"/>
        <item x="14"/>
        <item x="7"/>
        <item x="10"/>
        <item x="2"/>
        <item x="3"/>
        <item x="4"/>
        <item x="5"/>
        <item x="12"/>
        <item x="1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2">
    <field x="10"/>
    <field x="0"/>
  </rowFields>
  <rowItems count="15">
    <i>
      <x v="1"/>
    </i>
    <i>
      <x v="42"/>
    </i>
    <i r="1">
      <x v="57"/>
    </i>
    <i>
      <x v="44"/>
    </i>
    <i>
      <x v="45"/>
    </i>
    <i>
      <x v="46"/>
    </i>
    <i>
      <x v="48"/>
    </i>
    <i>
      <x v="50"/>
    </i>
    <i>
      <x v="51"/>
    </i>
    <i>
      <x v="52"/>
    </i>
    <i>
      <x v="56"/>
    </i>
    <i>
      <x v="58"/>
    </i>
    <i>
      <x v="59"/>
    </i>
    <i>
      <x v="60"/>
    </i>
    <i t="grand">
      <x/>
    </i>
  </rowItems>
  <colItems count="1">
    <i/>
  </colItems>
  <dataFields count="1">
    <dataField name="Count of RFID" fld="1" subtotal="count" baseField="0" baseItem="0"/>
  </dataFields>
  <formats count="4">
    <format dxfId="3">
      <pivotArea field="10" type="button" dataOnly="0" labelOnly="1" outline="0" axis="axisRow" fieldPosition="0"/>
    </format>
    <format dxfId="2">
      <pivotArea dataOnly="0" labelOnly="1" fieldPosition="0">
        <references count="1">
          <reference field="10" count="13">
            <x v="1"/>
            <x v="42"/>
            <x v="44"/>
            <x v="45"/>
            <x v="46"/>
            <x v="48"/>
            <x v="50"/>
            <x v="51"/>
            <x v="52"/>
            <x v="56"/>
            <x v="58"/>
            <x v="59"/>
            <x v="60"/>
          </reference>
        </references>
      </pivotArea>
    </format>
    <format dxfId="1">
      <pivotArea dataOnly="0" labelOnly="1" grandRow="1" outline="0" fieldPosition="0"/>
    </format>
    <format dxfId="0">
      <pivotArea dataOnly="0" labelOnly="1" fieldPosition="0">
        <references count="2">
          <reference field="0" count="1">
            <x v="57"/>
          </reference>
          <reference field="10" count="1" selected="0">
            <x v="4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F9CA-46EC-8246-8A42-D696E8F4ABAD}">
  <dimension ref="A1:N39"/>
  <sheetViews>
    <sheetView tabSelected="1" zoomScale="125" workbookViewId="0">
      <selection activeCell="D10" sqref="D10"/>
    </sheetView>
  </sheetViews>
  <sheetFormatPr baseColWidth="10" defaultRowHeight="16" x14ac:dyDescent="0.2"/>
  <cols>
    <col min="1" max="1" width="15.1640625" style="2" bestFit="1" customWidth="1"/>
    <col min="2" max="2" width="12.5" bestFit="1" customWidth="1"/>
    <col min="4" max="4" width="16.33203125" bestFit="1" customWidth="1"/>
    <col min="5" max="5" width="15.1640625" bestFit="1" customWidth="1"/>
    <col min="11" max="12" width="15.1640625" bestFit="1" customWidth="1"/>
    <col min="13" max="13" width="14.83203125" bestFit="1" customWidth="1"/>
    <col min="14" max="14" width="2.1640625" bestFit="1" customWidth="1"/>
  </cols>
  <sheetData>
    <row r="1" spans="1:14" s="7" customFormat="1" x14ac:dyDescent="0.2">
      <c r="A1" s="6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7" t="s">
        <v>61</v>
      </c>
      <c r="J1" s="7" t="s">
        <v>5</v>
      </c>
      <c r="K1" s="7" t="s">
        <v>81</v>
      </c>
      <c r="L1" s="7" t="s">
        <v>79</v>
      </c>
    </row>
    <row r="2" spans="1:14" x14ac:dyDescent="0.2">
      <c r="A2" s="2">
        <v>43014.65411560185</v>
      </c>
      <c r="B2">
        <v>93625</v>
      </c>
      <c r="C2">
        <v>200</v>
      </c>
      <c r="D2" t="s">
        <v>0</v>
      </c>
      <c r="E2" t="s">
        <v>1</v>
      </c>
      <c r="F2" t="s">
        <v>2</v>
      </c>
      <c r="G2" t="s">
        <v>3</v>
      </c>
      <c r="I2" t="s">
        <v>4</v>
      </c>
      <c r="J2" t="s">
        <v>10</v>
      </c>
      <c r="K2" s="2">
        <f>$A$2</f>
        <v>43014.65411560185</v>
      </c>
      <c r="L2">
        <f>COUNTIFS($A$2:$A$21,("&gt;="&amp;K2),$A$2:$A$21,"&lt;"&amp;K3)</f>
        <v>4</v>
      </c>
      <c r="M2" s="8" t="s">
        <v>80</v>
      </c>
      <c r="N2" s="9">
        <v>5</v>
      </c>
    </row>
    <row r="3" spans="1:14" x14ac:dyDescent="0.2">
      <c r="A3" s="2">
        <v>43014.655016261575</v>
      </c>
      <c r="C3">
        <v>200</v>
      </c>
      <c r="D3" t="s">
        <v>6</v>
      </c>
      <c r="E3" t="s">
        <v>7</v>
      </c>
      <c r="F3" t="s">
        <v>8</v>
      </c>
      <c r="G3" t="s">
        <v>3</v>
      </c>
      <c r="I3" t="s">
        <v>9</v>
      </c>
      <c r="J3" t="s">
        <v>5</v>
      </c>
      <c r="K3" s="2">
        <f>K2+$N$2/(24*60)</f>
        <v>43014.657587824069</v>
      </c>
      <c r="L3">
        <f t="shared" ref="L3:L16" si="0">COUNTIFS($A$2:$A$21,("&gt;="&amp;K3),$A$2:$A$21,"&lt;"&amp;K4)</f>
        <v>8</v>
      </c>
    </row>
    <row r="4" spans="1:14" x14ac:dyDescent="0.2">
      <c r="A4" s="2">
        <v>43014.656131701391</v>
      </c>
      <c r="B4">
        <v>439262</v>
      </c>
      <c r="C4">
        <v>200</v>
      </c>
      <c r="D4" t="s">
        <v>11</v>
      </c>
      <c r="E4" t="s">
        <v>12</v>
      </c>
      <c r="F4" t="s">
        <v>2</v>
      </c>
      <c r="G4" t="s">
        <v>3</v>
      </c>
      <c r="I4" t="s">
        <v>13</v>
      </c>
      <c r="J4" t="s">
        <v>5</v>
      </c>
      <c r="K4" s="2">
        <f t="shared" ref="K4:K15" si="1">K3+$N$2/(24*60)</f>
        <v>43014.661060046288</v>
      </c>
      <c r="L4">
        <f t="shared" si="0"/>
        <v>3</v>
      </c>
    </row>
    <row r="5" spans="1:14" x14ac:dyDescent="0.2">
      <c r="A5" s="2">
        <v>43014.656925289353</v>
      </c>
      <c r="B5">
        <v>440617</v>
      </c>
      <c r="C5">
        <v>200</v>
      </c>
      <c r="D5" t="s">
        <v>14</v>
      </c>
      <c r="E5" t="s">
        <v>15</v>
      </c>
      <c r="F5" t="s">
        <v>2</v>
      </c>
      <c r="G5" t="s">
        <v>3</v>
      </c>
      <c r="I5" t="s">
        <v>13</v>
      </c>
      <c r="J5" t="s">
        <v>5</v>
      </c>
      <c r="K5" s="2">
        <f>K4+$N$2/(24*60)</f>
        <v>43014.664532268507</v>
      </c>
      <c r="L5">
        <f t="shared" si="0"/>
        <v>5</v>
      </c>
    </row>
    <row r="6" spans="1:14" x14ac:dyDescent="0.2">
      <c r="A6" s="2">
        <v>43014.658172939817</v>
      </c>
      <c r="B6">
        <v>441416</v>
      </c>
      <c r="C6">
        <v>200</v>
      </c>
      <c r="D6" t="s">
        <v>16</v>
      </c>
      <c r="E6" t="s">
        <v>17</v>
      </c>
      <c r="F6" t="s">
        <v>2</v>
      </c>
      <c r="G6" t="s">
        <v>3</v>
      </c>
      <c r="I6" t="s">
        <v>13</v>
      </c>
      <c r="J6" t="s">
        <v>5</v>
      </c>
      <c r="K6" s="2">
        <f t="shared" si="1"/>
        <v>43014.668004490726</v>
      </c>
      <c r="L6">
        <f t="shared" si="0"/>
        <v>0</v>
      </c>
    </row>
    <row r="7" spans="1:14" x14ac:dyDescent="0.2">
      <c r="A7" s="2">
        <v>43014.659355462965</v>
      </c>
      <c r="B7">
        <v>442081</v>
      </c>
      <c r="C7">
        <v>200</v>
      </c>
      <c r="D7" t="s">
        <v>18</v>
      </c>
      <c r="E7" t="s">
        <v>19</v>
      </c>
      <c r="F7" t="s">
        <v>2</v>
      </c>
      <c r="G7" t="s">
        <v>3</v>
      </c>
      <c r="I7" t="s">
        <v>13</v>
      </c>
      <c r="J7" t="s">
        <v>5</v>
      </c>
      <c r="K7" s="2">
        <f t="shared" si="1"/>
        <v>43014.671476712945</v>
      </c>
      <c r="L7">
        <f t="shared" si="0"/>
        <v>0</v>
      </c>
    </row>
    <row r="8" spans="1:14" x14ac:dyDescent="0.2">
      <c r="A8" s="2">
        <v>43014.659383900464</v>
      </c>
      <c r="B8">
        <v>335602</v>
      </c>
      <c r="C8">
        <v>200</v>
      </c>
      <c r="D8" t="s">
        <v>20</v>
      </c>
      <c r="E8" t="s">
        <v>21</v>
      </c>
      <c r="F8" t="s">
        <v>2</v>
      </c>
      <c r="G8" t="s">
        <v>3</v>
      </c>
      <c r="I8" t="s">
        <v>13</v>
      </c>
      <c r="J8" t="s">
        <v>5</v>
      </c>
      <c r="K8" s="2">
        <f t="shared" si="1"/>
        <v>43014.674948935164</v>
      </c>
      <c r="L8">
        <f t="shared" si="0"/>
        <v>0</v>
      </c>
    </row>
    <row r="9" spans="1:14" x14ac:dyDescent="0.2">
      <c r="A9" s="2">
        <v>43014.660174745368</v>
      </c>
      <c r="B9">
        <v>404673</v>
      </c>
      <c r="C9">
        <v>200</v>
      </c>
      <c r="D9" t="s">
        <v>22</v>
      </c>
      <c r="E9" t="s">
        <v>23</v>
      </c>
      <c r="F9" t="s">
        <v>2</v>
      </c>
      <c r="G9" t="s">
        <v>3</v>
      </c>
      <c r="I9" t="s">
        <v>13</v>
      </c>
      <c r="J9" t="s">
        <v>5</v>
      </c>
      <c r="K9" s="2">
        <f t="shared" si="1"/>
        <v>43014.678421157383</v>
      </c>
      <c r="L9">
        <f t="shared" si="0"/>
        <v>0</v>
      </c>
    </row>
    <row r="10" spans="1:14" x14ac:dyDescent="0.2">
      <c r="A10" s="2">
        <v>43014.660531180554</v>
      </c>
      <c r="B10">
        <v>393498</v>
      </c>
      <c r="C10">
        <v>200</v>
      </c>
      <c r="D10" t="s">
        <v>24</v>
      </c>
      <c r="E10" t="s">
        <v>25</v>
      </c>
      <c r="F10" t="s">
        <v>26</v>
      </c>
      <c r="G10" t="s">
        <v>27</v>
      </c>
      <c r="I10" t="s">
        <v>28</v>
      </c>
      <c r="J10" t="s">
        <v>10</v>
      </c>
      <c r="K10" s="2">
        <f t="shared" si="1"/>
        <v>43014.681893379602</v>
      </c>
      <c r="L10">
        <f t="shared" si="0"/>
        <v>0</v>
      </c>
    </row>
    <row r="11" spans="1:14" x14ac:dyDescent="0.2">
      <c r="A11" s="2">
        <v>43014.66073653935</v>
      </c>
      <c r="C11">
        <v>200</v>
      </c>
      <c r="D11" t="s">
        <v>29</v>
      </c>
      <c r="E11" t="s">
        <v>30</v>
      </c>
      <c r="F11" t="s">
        <v>8</v>
      </c>
      <c r="G11" t="s">
        <v>3</v>
      </c>
      <c r="I11" t="s">
        <v>31</v>
      </c>
      <c r="J11" t="s">
        <v>10</v>
      </c>
      <c r="K11" s="2">
        <f t="shared" si="1"/>
        <v>43014.685365601821</v>
      </c>
      <c r="L11">
        <f t="shared" si="0"/>
        <v>0</v>
      </c>
    </row>
    <row r="12" spans="1:14" x14ac:dyDescent="0.2">
      <c r="A12" s="2">
        <v>43014.660990532408</v>
      </c>
      <c r="C12">
        <v>200</v>
      </c>
      <c r="D12" t="s">
        <v>32</v>
      </c>
      <c r="E12" t="s">
        <v>33</v>
      </c>
      <c r="F12" t="s">
        <v>34</v>
      </c>
      <c r="G12" t="s">
        <v>3</v>
      </c>
      <c r="I12" t="s">
        <v>35</v>
      </c>
      <c r="J12" t="s">
        <v>5</v>
      </c>
      <c r="K12" s="2">
        <f t="shared" ref="K12:K16" si="2">K11+$N$2/(24*60)</f>
        <v>43014.68883782404</v>
      </c>
      <c r="L12">
        <f t="shared" si="0"/>
        <v>0</v>
      </c>
    </row>
    <row r="13" spans="1:14" x14ac:dyDescent="0.2">
      <c r="A13" s="2">
        <v>43014.661057233796</v>
      </c>
      <c r="B13">
        <v>384138</v>
      </c>
      <c r="C13">
        <v>404</v>
      </c>
      <c r="F13" t="s">
        <v>36</v>
      </c>
      <c r="G13" t="s">
        <v>37</v>
      </c>
      <c r="I13" t="s">
        <v>38</v>
      </c>
      <c r="J13" t="s">
        <v>5</v>
      </c>
      <c r="K13" s="2">
        <f t="shared" si="2"/>
        <v>43014.692310046259</v>
      </c>
      <c r="L13">
        <f t="shared" si="0"/>
        <v>0</v>
      </c>
    </row>
    <row r="14" spans="1:14" x14ac:dyDescent="0.2">
      <c r="A14" s="2">
        <v>43014.663340289349</v>
      </c>
      <c r="B14">
        <v>428678</v>
      </c>
      <c r="C14">
        <v>200</v>
      </c>
      <c r="D14" t="s">
        <v>39</v>
      </c>
      <c r="E14" t="s">
        <v>40</v>
      </c>
      <c r="F14" t="s">
        <v>2</v>
      </c>
      <c r="G14" t="s">
        <v>3</v>
      </c>
      <c r="I14" t="s">
        <v>4</v>
      </c>
      <c r="J14" t="s">
        <v>5</v>
      </c>
      <c r="K14" s="2">
        <f t="shared" si="2"/>
        <v>43014.695782268478</v>
      </c>
      <c r="L14">
        <f t="shared" si="0"/>
        <v>0</v>
      </c>
    </row>
    <row r="15" spans="1:14" x14ac:dyDescent="0.2">
      <c r="A15" s="2">
        <v>43014.663371770832</v>
      </c>
      <c r="B15">
        <v>391092</v>
      </c>
      <c r="C15">
        <v>200</v>
      </c>
      <c r="D15" t="s">
        <v>41</v>
      </c>
      <c r="E15" t="s">
        <v>42</v>
      </c>
      <c r="F15" t="s">
        <v>2</v>
      </c>
      <c r="G15" t="s">
        <v>3</v>
      </c>
      <c r="I15" t="s">
        <v>4</v>
      </c>
      <c r="J15" t="s">
        <v>5</v>
      </c>
      <c r="K15" s="2">
        <f t="shared" si="2"/>
        <v>43014.699254490697</v>
      </c>
      <c r="L15">
        <f t="shared" si="0"/>
        <v>0</v>
      </c>
    </row>
    <row r="16" spans="1:14" x14ac:dyDescent="0.2">
      <c r="A16" s="2">
        <v>43014.663596527775</v>
      </c>
      <c r="B16">
        <v>443169</v>
      </c>
      <c r="C16">
        <v>200</v>
      </c>
      <c r="D16" t="s">
        <v>43</v>
      </c>
      <c r="E16" t="s">
        <v>44</v>
      </c>
      <c r="F16" t="s">
        <v>2</v>
      </c>
      <c r="G16" t="s">
        <v>3</v>
      </c>
      <c r="I16" t="s">
        <v>13</v>
      </c>
      <c r="J16" t="s">
        <v>5</v>
      </c>
      <c r="K16" s="2">
        <f t="shared" si="2"/>
        <v>43014.702726712916</v>
      </c>
      <c r="L16">
        <f t="shared" si="0"/>
        <v>0</v>
      </c>
      <c r="M16" s="2"/>
    </row>
    <row r="17" spans="1:10" x14ac:dyDescent="0.2">
      <c r="A17" s="2">
        <v>43014.664841041667</v>
      </c>
      <c r="B17">
        <v>356954</v>
      </c>
      <c r="C17">
        <v>200</v>
      </c>
      <c r="D17" t="s">
        <v>45</v>
      </c>
      <c r="E17" t="s">
        <v>46</v>
      </c>
      <c r="F17" t="s">
        <v>2</v>
      </c>
      <c r="G17" t="s">
        <v>3</v>
      </c>
      <c r="I17" t="s">
        <v>13</v>
      </c>
      <c r="J17" t="s">
        <v>5</v>
      </c>
    </row>
    <row r="18" spans="1:10" x14ac:dyDescent="0.2">
      <c r="A18" s="2">
        <v>43014.665753912035</v>
      </c>
      <c r="B18">
        <v>400663</v>
      </c>
      <c r="C18">
        <v>200</v>
      </c>
      <c r="D18" t="s">
        <v>32</v>
      </c>
      <c r="E18" t="s">
        <v>33</v>
      </c>
      <c r="F18" t="s">
        <v>26</v>
      </c>
      <c r="G18" t="s">
        <v>27</v>
      </c>
      <c r="I18" t="s">
        <v>28</v>
      </c>
      <c r="J18" t="s">
        <v>5</v>
      </c>
    </row>
    <row r="19" spans="1:10" x14ac:dyDescent="0.2">
      <c r="A19" s="2">
        <v>43014.666534236108</v>
      </c>
      <c r="B19">
        <v>444156</v>
      </c>
      <c r="C19">
        <v>200</v>
      </c>
      <c r="D19" t="s">
        <v>47</v>
      </c>
      <c r="E19" t="s">
        <v>48</v>
      </c>
      <c r="F19" t="s">
        <v>2</v>
      </c>
      <c r="G19" t="s">
        <v>3</v>
      </c>
      <c r="I19" t="s">
        <v>4</v>
      </c>
      <c r="J19" t="s">
        <v>5</v>
      </c>
    </row>
    <row r="20" spans="1:10" x14ac:dyDescent="0.2">
      <c r="A20" s="2">
        <v>43014.666570925925</v>
      </c>
      <c r="B20">
        <v>349263</v>
      </c>
      <c r="C20">
        <v>200</v>
      </c>
      <c r="D20" t="s">
        <v>49</v>
      </c>
      <c r="E20" t="s">
        <v>50</v>
      </c>
      <c r="F20" t="s">
        <v>2</v>
      </c>
      <c r="G20" t="s">
        <v>3</v>
      </c>
      <c r="I20" t="s">
        <v>4</v>
      </c>
      <c r="J20" t="s">
        <v>5</v>
      </c>
    </row>
    <row r="21" spans="1:10" x14ac:dyDescent="0.2">
      <c r="A21" s="2">
        <v>43014.666828252317</v>
      </c>
      <c r="B21">
        <v>325489</v>
      </c>
      <c r="C21">
        <v>200</v>
      </c>
      <c r="D21" t="s">
        <v>51</v>
      </c>
      <c r="E21" t="s">
        <v>52</v>
      </c>
      <c r="F21" t="s">
        <v>2</v>
      </c>
      <c r="G21" t="s">
        <v>3</v>
      </c>
      <c r="I21" t="s">
        <v>13</v>
      </c>
    </row>
    <row r="23" spans="1:10" x14ac:dyDescent="0.2">
      <c r="D23" s="2"/>
    </row>
    <row r="24" spans="1:10" x14ac:dyDescent="0.2">
      <c r="A24" s="3" t="s">
        <v>62</v>
      </c>
      <c r="B24" t="s">
        <v>78</v>
      </c>
      <c r="D24" s="2"/>
    </row>
    <row r="25" spans="1:10" x14ac:dyDescent="0.2">
      <c r="A25" s="4" t="s">
        <v>77</v>
      </c>
      <c r="B25" s="1">
        <v>1</v>
      </c>
      <c r="D25" s="2"/>
    </row>
    <row r="26" spans="1:10" x14ac:dyDescent="0.2">
      <c r="A26" s="4" t="s">
        <v>64</v>
      </c>
      <c r="B26" s="1">
        <v>1</v>
      </c>
    </row>
    <row r="27" spans="1:10" x14ac:dyDescent="0.2">
      <c r="A27" s="5" t="s">
        <v>65</v>
      </c>
      <c r="B27" s="1">
        <v>1</v>
      </c>
    </row>
    <row r="28" spans="1:10" x14ac:dyDescent="0.2">
      <c r="A28" s="4" t="s">
        <v>66</v>
      </c>
      <c r="B28" s="1"/>
    </row>
    <row r="29" spans="1:10" x14ac:dyDescent="0.2">
      <c r="A29" s="4" t="s">
        <v>67</v>
      </c>
      <c r="B29" s="1">
        <v>1</v>
      </c>
    </row>
    <row r="30" spans="1:10" x14ac:dyDescent="0.2">
      <c r="A30" s="4" t="s">
        <v>69</v>
      </c>
      <c r="B30" s="1">
        <v>1</v>
      </c>
    </row>
    <row r="31" spans="1:10" x14ac:dyDescent="0.2">
      <c r="A31" s="4" t="s">
        <v>71</v>
      </c>
      <c r="B31" s="1">
        <v>1</v>
      </c>
    </row>
    <row r="32" spans="1:10" x14ac:dyDescent="0.2">
      <c r="A32" s="4" t="s">
        <v>72</v>
      </c>
      <c r="B32" s="1">
        <v>2</v>
      </c>
    </row>
    <row r="33" spans="1:2" x14ac:dyDescent="0.2">
      <c r="A33" s="4" t="s">
        <v>68</v>
      </c>
      <c r="B33" s="1">
        <v>1</v>
      </c>
    </row>
    <row r="34" spans="1:2" x14ac:dyDescent="0.2">
      <c r="A34" s="4" t="s">
        <v>73</v>
      </c>
      <c r="B34" s="1">
        <v>2</v>
      </c>
    </row>
    <row r="35" spans="1:2" x14ac:dyDescent="0.2">
      <c r="A35" s="4" t="s">
        <v>74</v>
      </c>
      <c r="B35" s="1">
        <v>3</v>
      </c>
    </row>
    <row r="36" spans="1:2" x14ac:dyDescent="0.2">
      <c r="A36" s="4" t="s">
        <v>75</v>
      </c>
      <c r="B36" s="1">
        <v>1</v>
      </c>
    </row>
    <row r="37" spans="1:2" x14ac:dyDescent="0.2">
      <c r="A37" s="4" t="s">
        <v>70</v>
      </c>
      <c r="B37" s="1">
        <v>1</v>
      </c>
    </row>
    <row r="38" spans="1:2" x14ac:dyDescent="0.2">
      <c r="A38" s="4" t="s">
        <v>76</v>
      </c>
      <c r="B38" s="1">
        <v>2</v>
      </c>
    </row>
    <row r="39" spans="1:2" x14ac:dyDescent="0.2">
      <c r="A39" s="4" t="s">
        <v>63</v>
      </c>
      <c r="B39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D850-53EF-CA4D-BA52-62EC6A1D7B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Nitisha Baronia</cp:lastModifiedBy>
  <dcterms:created xsi:type="dcterms:W3CDTF">2019-07-29T16:35:05Z</dcterms:created>
  <dcterms:modified xsi:type="dcterms:W3CDTF">2019-08-08T05:37:10Z</dcterms:modified>
</cp:coreProperties>
</file>