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\Desktop\Analog Project\Progress Report\"/>
    </mc:Choice>
  </mc:AlternateContent>
  <xr:revisionPtr revIDLastSave="0" documentId="13_ncr:1_{44121A3F-6B96-412C-96BF-5DE18509F90C}" xr6:coauthVersionLast="47" xr6:coauthVersionMax="47" xr10:uidLastSave="{00000000-0000-0000-0000-000000000000}"/>
  <bookViews>
    <workbookView xWindow="-108" yWindow="-108" windowWidth="23256" windowHeight="12456" xr2:uid="{FE582B8B-EDD1-48E6-9AAA-03AB4FBD4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3" i="1"/>
  <c r="E4" i="1"/>
  <c r="E5" i="1"/>
  <c r="E6" i="1"/>
  <c r="E7" i="1"/>
  <c r="E8" i="1"/>
  <c r="E9" i="1"/>
  <c r="E10" i="1"/>
  <c r="E2" i="1"/>
  <c r="E13" i="1" l="1"/>
</calcChain>
</file>

<file path=xl/sharedStrings.xml><?xml version="1.0" encoding="utf-8"?>
<sst xmlns="http://schemas.openxmlformats.org/spreadsheetml/2006/main" count="47" uniqueCount="37">
  <si>
    <t>Component</t>
  </si>
  <si>
    <t>Footprint</t>
  </si>
  <si>
    <t>Total</t>
  </si>
  <si>
    <t>Quantity</t>
  </si>
  <si>
    <t>TL084CN</t>
  </si>
  <si>
    <t>https://www.mouser.com/ProductDetail/Texas-Instruments/TL084CNSR?qs=AMJt07B76utXhWPN6gQoYQ%3D%3D</t>
  </si>
  <si>
    <t>Link</t>
  </si>
  <si>
    <t>Available</t>
  </si>
  <si>
    <t>https://www.mouser.com/ProductDetail/TE-Connectivity-Holsworthy/CRG1206F47K?qs=sGAEpiMZZMtlubZbdhIBIBiJIqAHDdPFqElo2Zs0%2FrQ%3D</t>
  </si>
  <si>
    <t>Resistors 47Khoms</t>
  </si>
  <si>
    <t>https://www.mouser.com/ProductDetail/Vishay-Dale/CRCW120622K0FKEAC?qs=sGAEpiMZZMtlubZbdhIBIIZe04wfiaJWlvb3EJLCS6I%3D</t>
  </si>
  <si>
    <t>Resistors 22Khoms</t>
  </si>
  <si>
    <t>Datasheet</t>
  </si>
  <si>
    <t>https://www.ti.com/lit/ds/symlink/tl081h.pdf?HQS=dis-mous-null-mousermode-dsf-pf-null-wwe&amp;ts=1698124602865&amp;ref_url=https%253A%252F%252Fwww.mouser.com%252F</t>
  </si>
  <si>
    <t>https://www.mouser.com/datasheet/2/418/NG_CD_1623518_BA-686541.pdf</t>
  </si>
  <si>
    <t>https://www.mouser.com/ProductDetail/Vishay-Dale/CRCW1206100KFKTA?qs=sGAEpiMZZMtlubZbdhIBID9dEsceHWWXTE9onYYghoM%3D</t>
  </si>
  <si>
    <t>https://www.vishay.com/docs/20008/dcrcw.pdf</t>
  </si>
  <si>
    <t>Resistors 100Khoms</t>
  </si>
  <si>
    <t>https://www.mouser.com/ProductDetail/Vishay-Draloric/RCA12061K00FKEA?qs=sGAEpiMZZMtlubZbdhIBIG7lTiEpLArFlnU8cqtXSKk%3D</t>
  </si>
  <si>
    <t>Resistor 1Kohms</t>
  </si>
  <si>
    <t>Resistor 470ohms</t>
  </si>
  <si>
    <t>Capacitors 100nF</t>
  </si>
  <si>
    <t>https://www.mouser.com/ProductDetail/Vishay-Dale/CRCW1206470RFKEAHP?qs=sGAEpiMZZMtlubZbdhIBIB2QTI7Ai3Wqy5NPYf3O4%2FE%3D</t>
  </si>
  <si>
    <t>https://www.vishay.com/docs/20043.pdf</t>
  </si>
  <si>
    <t>Unit Price(10 or more)</t>
  </si>
  <si>
    <t>https://www.mouser.com/ProductDetail/KEMET/C1206C104K5RAC7867?qs=sGAEpiMZZMsh%252B1woXyUXjy5JrpVWGSq7PmXlRL2%252Bu2c%3D</t>
  </si>
  <si>
    <t>https://www.mouser.com/datasheet/2/447/KEM_C1002_X7R_SMD-3316098.pdf</t>
  </si>
  <si>
    <t>https://www.mouser.com/ProductDetail/Nisshinbo/RP402N301F-TR-FE?qs=1cUJgmOA5AeJXrp3zn8QMw%3D%3D</t>
  </si>
  <si>
    <t>https://www.mouser.com/datasheet/2/294/rp402_ea-3219487.pdf</t>
  </si>
  <si>
    <t>Buck Converter 3.3V</t>
  </si>
  <si>
    <t>Buck Converter 6V</t>
  </si>
  <si>
    <t>https://www.mouser.com/datasheet/2/196/Infineon_IR3823AMTRPBF_DataSheet_v02_40_EN-3165844.pdf</t>
  </si>
  <si>
    <t>https://www.mouser.com/ProductDetail/Infineon-Technologies/IR3823AMTRPBFAUMA1?qs=iLbezkQI%252BsjY6lgyQAZv5Q%3D%3D</t>
  </si>
  <si>
    <t>6V N20 200RPM motors</t>
  </si>
  <si>
    <t>https://scionelectronics.com/product/ga12-n20-10mm-long-axis-mini-gear-motor-6v-200rpm/</t>
  </si>
  <si>
    <t>https://tronic.lk/product/d-hole-rubber-wheel-for-n20-motor-32x7mm-hole-3mm</t>
  </si>
  <si>
    <t>D hole Rubber wheels for 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</si>
</sst>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1" fillId="4" borderId="0" xfId="1" applyFill="1" applyAlignment="1">
      <alignment wrapText="1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-Draloric/RCA12061K00FKEA?qs=sGAEpiMZZMtlubZbdhIBIG7lTiEpLArFlnU8cqtXSKk%3D" TargetMode="External"/><Relationship Id="rId13" Type="http://schemas.openxmlformats.org/officeDocument/2006/relationships/hyperlink" Target="https://www.mouser.com/datasheet/2/447/KEM_C1002_X7R_SMD-3316098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Vishay-Dale/CRCW120622K0FKEAC?qs=sGAEpiMZZMtlubZbdhIBIIZe04wfiaJWlvb3EJLCS6I%3D" TargetMode="External"/><Relationship Id="rId7" Type="http://schemas.openxmlformats.org/officeDocument/2006/relationships/hyperlink" Target="https://www.mouser.com/ProductDetail/Vishay-Draloric/RCA12061K00FKEA?qs=sGAEpiMZZMtlubZbdhIBIG7lTiEpLArFlnU8cqtXSKk%3D" TargetMode="External"/><Relationship Id="rId12" Type="http://schemas.openxmlformats.org/officeDocument/2006/relationships/hyperlink" Target="https://www.mouser.com/ProductDetail/KEMET/C1206C104K5RAC7867?qs=sGAEpiMZZMsh%252B1woXyUXjy5JrpVWGSq7PmXlRL2%252Bu2c%3D" TargetMode="External"/><Relationship Id="rId17" Type="http://schemas.openxmlformats.org/officeDocument/2006/relationships/hyperlink" Target="https://tronic.lk/product/d-hole-rubber-wheel-for-n20-motor-32x7mm-hole-3mm" TargetMode="External"/><Relationship Id="rId2" Type="http://schemas.openxmlformats.org/officeDocument/2006/relationships/hyperlink" Target="https://www.mouser.com/ProductDetail/TE-Connectivity-Holsworthy/CRG1206F47K?qs=sGAEpiMZZMtlubZbdhIBIBiJIqAHDdPFqElo2Zs0%2FrQ%3D" TargetMode="External"/><Relationship Id="rId16" Type="http://schemas.openxmlformats.org/officeDocument/2006/relationships/hyperlink" Target="https://www.mouser.com/datasheet/2/196/Infineon_IR3823AMTRPBF_DataSheet_v02_40_EN-3165844.pdf" TargetMode="External"/><Relationship Id="rId1" Type="http://schemas.openxmlformats.org/officeDocument/2006/relationships/hyperlink" Target="https://www.mouser.com/ProductDetail/Texas-Instruments/TL084CNSR?qs=AMJt07B76utXhWPN6gQoYQ%3D%3D" TargetMode="External"/><Relationship Id="rId6" Type="http://schemas.openxmlformats.org/officeDocument/2006/relationships/hyperlink" Target="https://www.mouser.com/datasheet/2/418/NG_CD_1623518_BA-686541.pdf" TargetMode="External"/><Relationship Id="rId11" Type="http://schemas.openxmlformats.org/officeDocument/2006/relationships/hyperlink" Target="https://www.vishay.com/docs/20043.pdf" TargetMode="External"/><Relationship Id="rId5" Type="http://schemas.openxmlformats.org/officeDocument/2006/relationships/hyperlink" Target="https://www.ti.com/lit/ds/symlink/tl081h.pdf?HQS=dis-mous-null-mousermode-dsf-pf-null-wwe&amp;ts=1698124602865&amp;ref_url=https%253A%252F%252Fwww.mouser.com%252F" TargetMode="External"/><Relationship Id="rId15" Type="http://schemas.openxmlformats.org/officeDocument/2006/relationships/hyperlink" Target="https://www.mouser.com/ProductDetail/Nisshinbo/RP402N301F-TR-FE?qs=1cUJgmOA5AeJXrp3zn8QMw%3D%3D" TargetMode="External"/><Relationship Id="rId10" Type="http://schemas.openxmlformats.org/officeDocument/2006/relationships/hyperlink" Target="https://www.mouser.com/ProductDetail/Vishay-Dale/CRCW1206470RFKEAHP?qs=sGAEpiMZZMtlubZbdhIBIB2QTI7Ai3Wqy5NPYf3O4%2FE%3D" TargetMode="External"/><Relationship Id="rId4" Type="http://schemas.openxmlformats.org/officeDocument/2006/relationships/hyperlink" Target="https://www.mouser.com/ProductDetail/Vishay-Dale/CRCW1206100KFKTA?qs=sGAEpiMZZMtlubZbdhIBID9dEsceHWWXTE9onYYghoM%3D" TargetMode="External"/><Relationship Id="rId9" Type="http://schemas.openxmlformats.org/officeDocument/2006/relationships/hyperlink" Target="https://www.vishay.com/docs/20008/dcrcw.pdf" TargetMode="External"/><Relationship Id="rId14" Type="http://schemas.openxmlformats.org/officeDocument/2006/relationships/hyperlink" Target="https://www.mouser.com/datasheet/2/294/rp402_ea-321948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5AA1-4D04-4F92-8A2A-FC6968F0DCDD}">
  <dimension ref="A1:G13"/>
  <sheetViews>
    <sheetView tabSelected="1" topLeftCell="A2" zoomScale="64" workbookViewId="0">
      <selection activeCell="I17" sqref="I17"/>
    </sheetView>
  </sheetViews>
  <sheetFormatPr defaultRowHeight="14.4" x14ac:dyDescent="0.3"/>
  <cols>
    <col min="1" max="1" width="36" customWidth="1"/>
    <col min="2" max="2" width="13.109375" customWidth="1"/>
    <col min="3" max="3" width="20.77734375" customWidth="1"/>
    <col min="4" max="4" width="12.5546875" customWidth="1"/>
    <col min="6" max="6" width="49" style="1" customWidth="1"/>
    <col min="7" max="7" width="38.6640625" style="1" customWidth="1"/>
  </cols>
  <sheetData>
    <row r="1" spans="1:7" x14ac:dyDescent="0.3">
      <c r="A1" s="3" t="s">
        <v>0</v>
      </c>
      <c r="B1" s="3" t="s">
        <v>1</v>
      </c>
      <c r="C1" s="3" t="s">
        <v>24</v>
      </c>
      <c r="D1" s="3" t="s">
        <v>3</v>
      </c>
      <c r="E1" s="3" t="s">
        <v>2</v>
      </c>
      <c r="F1" s="4" t="s">
        <v>6</v>
      </c>
      <c r="G1" s="4" t="s">
        <v>12</v>
      </c>
    </row>
    <row r="2" spans="1:7" ht="72" x14ac:dyDescent="0.3">
      <c r="A2" s="5" t="s">
        <v>4</v>
      </c>
      <c r="B2" s="6" t="s">
        <v>7</v>
      </c>
      <c r="C2" s="6">
        <v>176.87</v>
      </c>
      <c r="D2" s="6">
        <v>10</v>
      </c>
      <c r="E2" s="6">
        <f>(C2*D2)</f>
        <v>1768.7</v>
      </c>
      <c r="F2" s="7" t="s">
        <v>5</v>
      </c>
      <c r="G2" s="7" t="s">
        <v>13</v>
      </c>
    </row>
    <row r="3" spans="1:7" ht="43.2" x14ac:dyDescent="0.3">
      <c r="A3" s="5" t="s">
        <v>9</v>
      </c>
      <c r="B3" s="6" t="s">
        <v>7</v>
      </c>
      <c r="C3" s="6">
        <v>8.84</v>
      </c>
      <c r="D3" s="6">
        <v>30</v>
      </c>
      <c r="E3" s="6">
        <f t="shared" ref="E3:E12" si="0">(C3*D3)</f>
        <v>265.2</v>
      </c>
      <c r="F3" s="7" t="s">
        <v>8</v>
      </c>
      <c r="G3" s="7" t="s">
        <v>14</v>
      </c>
    </row>
    <row r="4" spans="1:7" ht="43.2" x14ac:dyDescent="0.3">
      <c r="A4" s="5" t="s">
        <v>11</v>
      </c>
      <c r="B4" s="6" t="s">
        <v>7</v>
      </c>
      <c r="C4" s="6">
        <v>9.5</v>
      </c>
      <c r="D4" s="6">
        <v>30</v>
      </c>
      <c r="E4" s="6">
        <f t="shared" si="0"/>
        <v>285</v>
      </c>
      <c r="F4" s="7" t="s">
        <v>10</v>
      </c>
      <c r="G4" s="8"/>
    </row>
    <row r="5" spans="1:7" ht="43.2" x14ac:dyDescent="0.3">
      <c r="A5" s="5" t="s">
        <v>17</v>
      </c>
      <c r="B5" s="6" t="s">
        <v>7</v>
      </c>
      <c r="C5" s="6">
        <v>22</v>
      </c>
      <c r="D5" s="6">
        <v>30</v>
      </c>
      <c r="E5" s="6">
        <f t="shared" si="0"/>
        <v>660</v>
      </c>
      <c r="F5" s="7" t="s">
        <v>15</v>
      </c>
      <c r="G5" s="7" t="s">
        <v>16</v>
      </c>
    </row>
    <row r="6" spans="1:7" ht="57.6" x14ac:dyDescent="0.3">
      <c r="A6" s="5" t="s">
        <v>19</v>
      </c>
      <c r="B6" s="6" t="s">
        <v>7</v>
      </c>
      <c r="C6" s="6">
        <v>12.77</v>
      </c>
      <c r="D6" s="6">
        <v>10</v>
      </c>
      <c r="E6" s="6">
        <f t="shared" si="0"/>
        <v>127.69999999999999</v>
      </c>
      <c r="F6" s="7" t="s">
        <v>18</v>
      </c>
      <c r="G6" s="7" t="s">
        <v>18</v>
      </c>
    </row>
    <row r="7" spans="1:7" ht="43.2" x14ac:dyDescent="0.3">
      <c r="A7" s="5" t="s">
        <v>20</v>
      </c>
      <c r="B7" s="6" t="s">
        <v>7</v>
      </c>
      <c r="C7" s="6">
        <v>47.17</v>
      </c>
      <c r="D7" s="6">
        <v>10</v>
      </c>
      <c r="E7" s="6">
        <f t="shared" si="0"/>
        <v>471.70000000000005</v>
      </c>
      <c r="F7" s="7" t="s">
        <v>22</v>
      </c>
      <c r="G7" s="7" t="s">
        <v>23</v>
      </c>
    </row>
    <row r="8" spans="1:7" ht="43.2" x14ac:dyDescent="0.3">
      <c r="A8" s="5" t="s">
        <v>21</v>
      </c>
      <c r="B8" s="6" t="s">
        <v>7</v>
      </c>
      <c r="C8" s="6">
        <v>26.86</v>
      </c>
      <c r="D8" s="6">
        <v>10</v>
      </c>
      <c r="E8" s="6">
        <f t="shared" si="0"/>
        <v>268.60000000000002</v>
      </c>
      <c r="F8" s="7" t="s">
        <v>25</v>
      </c>
      <c r="G8" s="7" t="s">
        <v>26</v>
      </c>
    </row>
    <row r="9" spans="1:7" ht="43.2" x14ac:dyDescent="0.3">
      <c r="A9" s="5" t="s">
        <v>30</v>
      </c>
      <c r="B9" s="6" t="s">
        <v>7</v>
      </c>
      <c r="C9" s="6">
        <v>735</v>
      </c>
      <c r="D9" s="6">
        <v>1</v>
      </c>
      <c r="E9" s="6">
        <f t="shared" si="0"/>
        <v>735</v>
      </c>
      <c r="F9" s="8" t="s">
        <v>32</v>
      </c>
      <c r="G9" s="7" t="s">
        <v>31</v>
      </c>
    </row>
    <row r="10" spans="1:7" ht="28.8" x14ac:dyDescent="0.3">
      <c r="A10" s="5" t="s">
        <v>29</v>
      </c>
      <c r="B10" s="6" t="s">
        <v>7</v>
      </c>
      <c r="C10" s="6">
        <v>660</v>
      </c>
      <c r="D10" s="6">
        <v>1</v>
      </c>
      <c r="E10" s="6">
        <f t="shared" si="0"/>
        <v>660</v>
      </c>
      <c r="F10" s="7" t="s">
        <v>27</v>
      </c>
      <c r="G10" s="7" t="s">
        <v>28</v>
      </c>
    </row>
    <row r="11" spans="1:7" ht="28.8" x14ac:dyDescent="0.3">
      <c r="A11" s="5" t="s">
        <v>33</v>
      </c>
      <c r="B11" s="6"/>
      <c r="C11" s="6">
        <v>1190</v>
      </c>
      <c r="D11" s="6">
        <v>2</v>
      </c>
      <c r="E11" s="6">
        <f t="shared" si="0"/>
        <v>2380</v>
      </c>
      <c r="F11" s="7" t="s">
        <v>34</v>
      </c>
      <c r="G11" s="7"/>
    </row>
    <row r="12" spans="1:7" ht="28.8" x14ac:dyDescent="0.3">
      <c r="A12" s="5" t="s">
        <v>36</v>
      </c>
      <c r="B12" s="6"/>
      <c r="C12" s="6">
        <v>200</v>
      </c>
      <c r="D12" s="6">
        <v>2</v>
      </c>
      <c r="E12" s="6">
        <f t="shared" si="0"/>
        <v>400</v>
      </c>
      <c r="F12" s="2" t="s">
        <v>35</v>
      </c>
    </row>
    <row r="13" spans="1:7" x14ac:dyDescent="0.3">
      <c r="A13" s="3" t="s">
        <v>2</v>
      </c>
      <c r="B13" s="3"/>
      <c r="C13" s="3"/>
      <c r="D13" s="3"/>
      <c r="E13" s="3">
        <f>SUM(E2:E11)</f>
        <v>7621.9</v>
      </c>
      <c r="F13" s="4"/>
      <c r="G13" s="4"/>
    </row>
  </sheetData>
  <hyperlinks>
    <hyperlink ref="F2" r:id="rId1" xr:uid="{C614391C-4D57-4AEC-8782-316438DE85DD}"/>
    <hyperlink ref="F3" r:id="rId2" xr:uid="{542BD587-88D0-4EA8-B1CF-9088919033AD}"/>
    <hyperlink ref="F4" r:id="rId3" xr:uid="{2EF7A289-63D2-4092-8AF7-D3A87F478422}"/>
    <hyperlink ref="F5" r:id="rId4" xr:uid="{DAE9714C-977B-4785-90E4-73D5F734C4DC}"/>
    <hyperlink ref="G2" r:id="rId5" xr:uid="{5E12492B-C4A5-4EFF-88E7-CF4FAFCB94E3}"/>
    <hyperlink ref="G3" r:id="rId6" xr:uid="{3FC94873-BFDD-43ED-B8D3-34EF90C9D11F}"/>
    <hyperlink ref="F6" r:id="rId7" xr:uid="{FC67027D-548C-44EF-A83D-87F2E60FA8C8}"/>
    <hyperlink ref="G6" r:id="rId8" xr:uid="{1EB887A9-6265-4999-8DDD-CD31119F3B1D}"/>
    <hyperlink ref="G5" r:id="rId9" xr:uid="{ED81DC80-508B-4F33-842C-40EF39816C4C}"/>
    <hyperlink ref="F7" r:id="rId10" xr:uid="{271E3223-9039-4067-B443-A836FB78C098}"/>
    <hyperlink ref="G7" r:id="rId11" xr:uid="{7DE33D5A-E325-46C3-ABCE-D37FB55B9C04}"/>
    <hyperlink ref="F8" r:id="rId12" xr:uid="{9006C755-3C52-4BA4-9D26-F4418476280C}"/>
    <hyperlink ref="G8" r:id="rId13" xr:uid="{D2755EAB-8CD6-4338-AA0C-B8261F85B9C7}"/>
    <hyperlink ref="G10" r:id="rId14" xr:uid="{2E4E5E9F-1796-4AC5-9EBF-4595C029B74A}"/>
    <hyperlink ref="F10" r:id="rId15" xr:uid="{6122B348-FFA9-4975-90BF-4F1AE80BB967}"/>
    <hyperlink ref="G9" r:id="rId16" xr:uid="{DA1A7D99-02AD-487D-804C-DB7998FA378C}"/>
    <hyperlink ref="F12" r:id="rId17" xr:uid="{A5B8FDBD-28D8-47D0-B211-12623EF026A8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Abeywardhane</dc:creator>
  <cp:lastModifiedBy>Ruchira Abeywardhane</cp:lastModifiedBy>
  <dcterms:created xsi:type="dcterms:W3CDTF">2023-10-24T15:22:21Z</dcterms:created>
  <dcterms:modified xsi:type="dcterms:W3CDTF">2023-10-24T20:12:11Z</dcterms:modified>
</cp:coreProperties>
</file>