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lada\Documents\Мат. моделирование\"/>
    </mc:Choice>
  </mc:AlternateContent>
  <xr:revisionPtr revIDLastSave="0" documentId="13_ncr:1_{B9D6A08D-34D5-4B0E-A506-BB529B14F3FA}" xr6:coauthVersionLast="47" xr6:coauthVersionMax="47" xr10:uidLastSave="{00000000-0000-0000-0000-000000000000}"/>
  <bookViews>
    <workbookView xWindow="2430" yWindow="2490" windowWidth="18000" windowHeight="9360" firstSheet="1" activeTab="2" xr2:uid="{7FA4693D-8D53-4510-BD03-7950B42AD17A}"/>
  </bookViews>
  <sheets>
    <sheet name="Планирование производства №1" sheetId="2" r:id="rId1"/>
    <sheet name="трансп" sheetId="3" r:id="rId2"/>
    <sheet name="matri" sheetId="4" r:id="rId3"/>
    <sheet name="Планирование производства №2" sheetId="1" r:id="rId4"/>
  </sheets>
  <definedNames>
    <definedName name="solver_adj" localSheetId="3" hidden="1">'Планирование производства №2'!$B$8:$C$8</definedName>
    <definedName name="solver_adj" localSheetId="1" hidden="1">трансп!$B$6:$F$8</definedName>
    <definedName name="solver_cvg" localSheetId="3" hidden="1">0.0001</definedName>
    <definedName name="solver_cvg" localSheetId="1" hidden="1">0.0001</definedName>
    <definedName name="solver_drv" localSheetId="3" hidden="1">1</definedName>
    <definedName name="solver_drv" localSheetId="1" hidden="1">1</definedName>
    <definedName name="solver_eng" localSheetId="3" hidden="1">1</definedName>
    <definedName name="solver_eng" localSheetId="1" hidden="1">2</definedName>
    <definedName name="solver_est" localSheetId="3" hidden="1">1</definedName>
    <definedName name="solver_est" localSheetId="1" hidden="1">1</definedName>
    <definedName name="solver_itr" localSheetId="3" hidden="1">2147483647</definedName>
    <definedName name="solver_itr" localSheetId="1" hidden="1">2147483647</definedName>
    <definedName name="solver_lhs1" localSheetId="3" hidden="1">'Планирование производства №2'!$B$8:$C$8</definedName>
    <definedName name="solver_lhs1" localSheetId="1" hidden="1">трансп!$B$9:$F$9</definedName>
    <definedName name="solver_lhs2" localSheetId="3" hidden="1">'Планирование производства №2'!$B$8:$C$8</definedName>
    <definedName name="solver_lhs2" localSheetId="1" hidden="1">трансп!$B$6:$F$8</definedName>
    <definedName name="solver_lhs3" localSheetId="3" hidden="1">'Планирование производства №2'!$E$3</definedName>
    <definedName name="solver_lhs3" localSheetId="1" hidden="1">трансп!$B$6:$F$8</definedName>
    <definedName name="solver_lhs4" localSheetId="3" hidden="1">'Планирование производства №2'!$E$4</definedName>
    <definedName name="solver_lhs4" localSheetId="1" hidden="1">трансп!$H$6:$H$8</definedName>
    <definedName name="solver_lhs5" localSheetId="3" hidden="1">'Планирование производства №2'!$E$5</definedName>
    <definedName name="solver_lhs6" localSheetId="3" hidden="1">'Планирование производства №2'!$E$6</definedName>
    <definedName name="solver_mip" localSheetId="3" hidden="1">2147483647</definedName>
    <definedName name="solver_mip" localSheetId="1" hidden="1">2147483647</definedName>
    <definedName name="solver_mni" localSheetId="3" hidden="1">30</definedName>
    <definedName name="solver_mni" localSheetId="1" hidden="1">30</definedName>
    <definedName name="solver_mrt" localSheetId="3" hidden="1">0.075</definedName>
    <definedName name="solver_mrt" localSheetId="1" hidden="1">0.075</definedName>
    <definedName name="solver_msl" localSheetId="3" hidden="1">2</definedName>
    <definedName name="solver_msl" localSheetId="1" hidden="1">2</definedName>
    <definedName name="solver_neg" localSheetId="3" hidden="1">1</definedName>
    <definedName name="solver_neg" localSheetId="1" hidden="1">1</definedName>
    <definedName name="solver_nod" localSheetId="3" hidden="1">2147483647</definedName>
    <definedName name="solver_nod" localSheetId="1" hidden="1">2147483647</definedName>
    <definedName name="solver_num" localSheetId="3" hidden="1">6</definedName>
    <definedName name="solver_num" localSheetId="1" hidden="1">4</definedName>
    <definedName name="solver_nwt" localSheetId="3" hidden="1">1</definedName>
    <definedName name="solver_nwt" localSheetId="1" hidden="1">1</definedName>
    <definedName name="solver_opt" localSheetId="3" hidden="1">'Планирование производства №2'!$B$9</definedName>
    <definedName name="solver_opt" localSheetId="1" hidden="1">трансп!$B$10</definedName>
    <definedName name="solver_pre" localSheetId="3" hidden="1">0.000001</definedName>
    <definedName name="solver_pre" localSheetId="1" hidden="1">0.000001</definedName>
    <definedName name="solver_rbv" localSheetId="3" hidden="1">1</definedName>
    <definedName name="solver_rbv" localSheetId="1" hidden="1">1</definedName>
    <definedName name="solver_rel1" localSheetId="3" hidden="1">4</definedName>
    <definedName name="solver_rel1" localSheetId="1" hidden="1">2</definedName>
    <definedName name="solver_rel2" localSheetId="3" hidden="1">3</definedName>
    <definedName name="solver_rel2" localSheetId="1" hidden="1">4</definedName>
    <definedName name="solver_rel3" localSheetId="3" hidden="1">1</definedName>
    <definedName name="solver_rel3" localSheetId="1" hidden="1">3</definedName>
    <definedName name="solver_rel4" localSheetId="3" hidden="1">1</definedName>
    <definedName name="solver_rel4" localSheetId="1" hidden="1">2</definedName>
    <definedName name="solver_rel5" localSheetId="3" hidden="1">1</definedName>
    <definedName name="solver_rel6" localSheetId="3" hidden="1">1</definedName>
    <definedName name="solver_rhs1" localSheetId="3" hidden="1">"целое"</definedName>
    <definedName name="solver_rhs1" localSheetId="1" hidden="1">трансп!$B$5:$F$5</definedName>
    <definedName name="solver_rhs2" localSheetId="3" hidden="1">0</definedName>
    <definedName name="solver_rhs2" localSheetId="1" hidden="1">"целое"</definedName>
    <definedName name="solver_rhs3" localSheetId="3" hidden="1">'Планирование производства №2'!$D$3</definedName>
    <definedName name="solver_rhs3" localSheetId="1" hidden="1">0</definedName>
    <definedName name="solver_rhs4" localSheetId="3" hidden="1">'Планирование производства №2'!$D$4</definedName>
    <definedName name="solver_rhs4" localSheetId="1" hidden="1">трансп!$G$2:$G$4</definedName>
    <definedName name="solver_rhs5" localSheetId="3" hidden="1">'Планирование производства №2'!$D$5</definedName>
    <definedName name="solver_rhs6" localSheetId="3" hidden="1">'Планирование производства №2'!$D$6</definedName>
    <definedName name="solver_rlx" localSheetId="3" hidden="1">2</definedName>
    <definedName name="solver_rlx" localSheetId="1" hidden="1">2</definedName>
    <definedName name="solver_rsd" localSheetId="3" hidden="1">0</definedName>
    <definedName name="solver_rsd" localSheetId="1" hidden="1">0</definedName>
    <definedName name="solver_scl" localSheetId="3" hidden="1">1</definedName>
    <definedName name="solver_scl" localSheetId="1" hidden="1">1</definedName>
    <definedName name="solver_sho" localSheetId="3" hidden="1">2</definedName>
    <definedName name="solver_sho" localSheetId="1" hidden="1">2</definedName>
    <definedName name="solver_ssz" localSheetId="3" hidden="1">100</definedName>
    <definedName name="solver_ssz" localSheetId="1" hidden="1">100</definedName>
    <definedName name="solver_tim" localSheetId="3" hidden="1">2147483647</definedName>
    <definedName name="solver_tim" localSheetId="1" hidden="1">2147483647</definedName>
    <definedName name="solver_tol" localSheetId="3" hidden="1">0.01</definedName>
    <definedName name="solver_tol" localSheetId="1" hidden="1">0.01</definedName>
    <definedName name="solver_typ" localSheetId="3" hidden="1">1</definedName>
    <definedName name="solver_typ" localSheetId="1" hidden="1">2</definedName>
    <definedName name="solver_val" localSheetId="3" hidden="1">0</definedName>
    <definedName name="solver_val" localSheetId="1" hidden="1">0</definedName>
    <definedName name="solver_ver" localSheetId="3" hidden="1">3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4" l="1"/>
  <c r="G3" i="4"/>
  <c r="G4" i="4"/>
  <c r="D5" i="4"/>
  <c r="C5" i="4"/>
  <c r="E4" i="4"/>
  <c r="E3" i="4"/>
  <c r="B10" i="3"/>
  <c r="C9" i="3"/>
  <c r="D9" i="3"/>
  <c r="E9" i="3"/>
  <c r="F9" i="3"/>
  <c r="B9" i="3"/>
  <c r="H7" i="3"/>
  <c r="H8" i="3"/>
  <c r="H6" i="3"/>
  <c r="B9" i="1"/>
  <c r="E6" i="1"/>
  <c r="E5" i="1"/>
  <c r="E4" i="1"/>
  <c r="E3" i="1"/>
</calcChain>
</file>

<file path=xl/sharedStrings.xml><?xml version="1.0" encoding="utf-8"?>
<sst xmlns="http://schemas.openxmlformats.org/spreadsheetml/2006/main" count="50" uniqueCount="40">
  <si>
    <t>Вид сырья</t>
  </si>
  <si>
    <t>P1</t>
  </si>
  <si>
    <t>P2</t>
  </si>
  <si>
    <t>Запас</t>
  </si>
  <si>
    <t>Ограничение ресурса</t>
  </si>
  <si>
    <t>S1</t>
  </si>
  <si>
    <t>S2</t>
  </si>
  <si>
    <t>S3</t>
  </si>
  <si>
    <t>S4</t>
  </si>
  <si>
    <t>Прибыль</t>
  </si>
  <si>
    <t>Искомые величины</t>
  </si>
  <si>
    <t>Целевая функция</t>
  </si>
  <si>
    <t>Задача планирования производства, вариант №1</t>
  </si>
  <si>
    <t>Решение задачи о производстве симплекс-методом</t>
  </si>
  <si>
    <t>X1</t>
  </si>
  <si>
    <t>X2</t>
  </si>
  <si>
    <t>P(X) = 2*X1 + 3*X2 -&gt; max</t>
  </si>
  <si>
    <t>B1</t>
  </si>
  <si>
    <t>B2</t>
  </si>
  <si>
    <t>B3</t>
  </si>
  <si>
    <t>B4</t>
  </si>
  <si>
    <t>B5</t>
  </si>
  <si>
    <t>A1</t>
  </si>
  <si>
    <t>A2</t>
  </si>
  <si>
    <t>A3</t>
  </si>
  <si>
    <t>Потребность</t>
  </si>
  <si>
    <t>А1</t>
  </si>
  <si>
    <t>А2</t>
  </si>
  <si>
    <t>А3</t>
  </si>
  <si>
    <t>огр2</t>
  </si>
  <si>
    <t>ц</t>
  </si>
  <si>
    <t>исп</t>
  </si>
  <si>
    <t>бета</t>
  </si>
  <si>
    <t>альфа</t>
  </si>
  <si>
    <t>перв игрок</t>
  </si>
  <si>
    <t>p1</t>
  </si>
  <si>
    <t>p2</t>
  </si>
  <si>
    <t>v</t>
  </si>
  <si>
    <t>q1</t>
  </si>
  <si>
    <t>q2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</si>
</sst>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color rgb="FFFF0000"/>
      <name val="Calibri"/>
      <family val="2"/>
      <charset val="204"/>
      <scheme val="minor"/>
    </font>
    <font>
      <b/>
      <i/>
      <sz val="14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center"/>
    </xf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/>
    <xf numFmtId="0" fontId="3" fillId="0" borderId="1" xfId="0" applyFont="1" applyBorder="1"/>
    <xf numFmtId="0" fontId="1" fillId="2" borderId="1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/>
    <xf numFmtId="0" fontId="2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6" xfId="0" applyFont="1" applyBorder="1"/>
    <xf numFmtId="0" fontId="1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left" vertical="center"/>
    </xf>
    <xf numFmtId="0" fontId="2" fillId="0" borderId="8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12" xfId="0" applyFont="1" applyBorder="1" applyAlignment="1">
      <alignment horizontal="center" wrapText="1"/>
    </xf>
    <xf numFmtId="0" fontId="4" fillId="0" borderId="13" xfId="0" applyFont="1" applyBorder="1" applyAlignment="1">
      <alignment horizontal="center" wrapText="1"/>
    </xf>
    <xf numFmtId="0" fontId="4" fillId="0" borderId="14" xfId="0" applyFont="1" applyBorder="1" applyAlignment="1">
      <alignment horizontal="center" wrapText="1"/>
    </xf>
    <xf numFmtId="0" fontId="1" fillId="0" borderId="0" xfId="0" applyFont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worksheets/sheet2.xml" Type="http://schemas.openxmlformats.org/officeDocument/2006/relationships/worksheet"/>
<Relationship Id="rId3" Target="worksheets/sheet3.xml" Type="http://schemas.openxmlformats.org/officeDocument/2006/relationships/worksheet"/>
<Relationship Id="rId4" Target="worksheets/sheet4.xml" Type="http://schemas.openxmlformats.org/officeDocument/2006/relationships/worksheet"/>
<Relationship Id="rId5" Target="theme/theme1.xml" Type="http://schemas.openxmlformats.org/officeDocument/2006/relationships/theme"/>
<Relationship Id="rId6" Target="styles.xml" Type="http://schemas.openxmlformats.org/officeDocument/2006/relationships/styles"/>
<Relationship Id="rId7" Target="sharedStrings.xml" Type="http://schemas.openxmlformats.org/officeDocument/2006/relationships/sharedStrings"/>
<Relationship Id="rId8" Target="calcChain.xml" Type="http://schemas.openxmlformats.org/officeDocument/2006/relationships/calcChain"/>
</Relationships>
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no"?>
<Relationships xmlns="http://schemas.openxmlformats.org/package/2006/relationships">
<Relationship Id="rId1" Target="../printerSettings/printerSettings1.bin" Type="http://schemas.openxmlformats.org/officeDocument/2006/relationships/printerSettings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AF278-4303-48D3-9BE7-8F099F3B733F}">
  <dimension ref="A1:D10"/>
  <sheetViews>
    <sheetView workbookViewId="0">
      <selection activeCell="A12" sqref="A12"/>
    </sheetView>
  </sheetViews>
  <sheetFormatPr defaultRowHeight="15.75" x14ac:dyDescent="0.25"/>
  <cols>
    <col min="1" max="1" width="12.7109375" style="1" customWidth="1"/>
    <col min="2" max="16384" width="9.140625" style="1"/>
  </cols>
  <sheetData>
    <row r="1" spans="1:4" ht="37.5" customHeight="1" thickBot="1" x14ac:dyDescent="0.35">
      <c r="A1" s="20" t="s">
        <v>13</v>
      </c>
      <c r="B1" s="21"/>
      <c r="C1" s="21"/>
      <c r="D1" s="22"/>
    </row>
    <row r="2" spans="1:4" x14ac:dyDescent="0.25">
      <c r="A2" s="15" t="s">
        <v>0</v>
      </c>
      <c r="B2" s="16" t="s">
        <v>1</v>
      </c>
      <c r="C2" s="16" t="s">
        <v>2</v>
      </c>
      <c r="D2" s="16" t="s">
        <v>3</v>
      </c>
    </row>
    <row r="3" spans="1:4" x14ac:dyDescent="0.25">
      <c r="A3" s="3" t="s">
        <v>5</v>
      </c>
      <c r="B3" s="4">
        <v>1</v>
      </c>
      <c r="C3" s="4">
        <v>3</v>
      </c>
      <c r="D3" s="2">
        <v>18</v>
      </c>
    </row>
    <row r="4" spans="1:4" x14ac:dyDescent="0.25">
      <c r="A4" s="3" t="s">
        <v>6</v>
      </c>
      <c r="B4" s="4">
        <v>2</v>
      </c>
      <c r="C4" s="4">
        <v>1</v>
      </c>
      <c r="D4" s="2">
        <v>16</v>
      </c>
    </row>
    <row r="5" spans="1:4" x14ac:dyDescent="0.25">
      <c r="A5" s="3" t="s">
        <v>7</v>
      </c>
      <c r="B5" s="4">
        <v>0</v>
      </c>
      <c r="C5" s="4">
        <v>1</v>
      </c>
      <c r="D5" s="2">
        <v>5</v>
      </c>
    </row>
    <row r="6" spans="1:4" x14ac:dyDescent="0.25">
      <c r="A6" s="3" t="s">
        <v>8</v>
      </c>
      <c r="B6" s="4">
        <v>3</v>
      </c>
      <c r="C6" s="4">
        <v>0</v>
      </c>
      <c r="D6" s="8">
        <v>21</v>
      </c>
    </row>
    <row r="7" spans="1:4" x14ac:dyDescent="0.25">
      <c r="A7" s="5" t="s">
        <v>9</v>
      </c>
      <c r="B7" s="2">
        <v>2</v>
      </c>
      <c r="C7" s="2">
        <v>3</v>
      </c>
      <c r="D7" s="11"/>
    </row>
    <row r="8" spans="1:4" x14ac:dyDescent="0.25">
      <c r="B8" s="17" t="s">
        <v>14</v>
      </c>
      <c r="C8" s="17" t="s">
        <v>15</v>
      </c>
    </row>
    <row r="10" spans="1:4" x14ac:dyDescent="0.25">
      <c r="A10" s="23" t="s">
        <v>16</v>
      </c>
      <c r="B10" s="23"/>
      <c r="C10" s="23"/>
    </row>
  </sheetData>
  <mergeCells count="2">
    <mergeCell ref="A1:D1"/>
    <mergeCell ref="A10:C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7DAA0-7184-4C13-8E79-1C53574732AC}">
  <dimension ref="A1:H10"/>
  <sheetViews>
    <sheetView workbookViewId="0">
      <selection sqref="A1:H10"/>
    </sheetView>
  </sheetViews>
  <sheetFormatPr defaultRowHeight="15" x14ac:dyDescent="0.25"/>
  <cols>
    <col min="1" max="1" width="15.28515625" style="18" customWidth="1"/>
    <col min="2" max="16384" width="9.140625" style="18"/>
  </cols>
  <sheetData>
    <row r="1" spans="1:8" x14ac:dyDescent="0.25">
      <c r="A1" s="19"/>
      <c r="B1" s="19" t="s">
        <v>17</v>
      </c>
      <c r="C1" s="19" t="s">
        <v>18</v>
      </c>
      <c r="D1" s="19" t="s">
        <v>19</v>
      </c>
      <c r="E1" s="19" t="s">
        <v>20</v>
      </c>
      <c r="F1" s="19" t="s">
        <v>21</v>
      </c>
      <c r="G1" s="19" t="s">
        <v>3</v>
      </c>
      <c r="H1" s="19" t="s">
        <v>31</v>
      </c>
    </row>
    <row r="2" spans="1:8" x14ac:dyDescent="0.25">
      <c r="A2" s="19" t="s">
        <v>22</v>
      </c>
      <c r="B2" s="19">
        <v>5</v>
      </c>
      <c r="C2" s="19">
        <v>7</v>
      </c>
      <c r="D2" s="19">
        <v>4</v>
      </c>
      <c r="E2" s="19">
        <v>9</v>
      </c>
      <c r="F2" s="19">
        <v>5</v>
      </c>
      <c r="G2" s="19">
        <v>200</v>
      </c>
      <c r="H2" s="19"/>
    </row>
    <row r="3" spans="1:8" x14ac:dyDescent="0.25">
      <c r="A3" s="19" t="s">
        <v>23</v>
      </c>
      <c r="B3" s="19">
        <v>7</v>
      </c>
      <c r="C3" s="19">
        <v>4</v>
      </c>
      <c r="D3" s="19">
        <v>3</v>
      </c>
      <c r="E3" s="19">
        <v>4</v>
      </c>
      <c r="F3" s="19">
        <v>7</v>
      </c>
      <c r="G3" s="19">
        <v>205</v>
      </c>
      <c r="H3" s="19"/>
    </row>
    <row r="4" spans="1:8" x14ac:dyDescent="0.25">
      <c r="A4" s="19" t="s">
        <v>24</v>
      </c>
      <c r="B4" s="19">
        <v>9</v>
      </c>
      <c r="C4" s="19">
        <v>10</v>
      </c>
      <c r="D4" s="19">
        <v>6</v>
      </c>
      <c r="E4" s="19">
        <v>8</v>
      </c>
      <c r="F4" s="19">
        <v>7</v>
      </c>
      <c r="G4" s="19">
        <v>225</v>
      </c>
      <c r="H4" s="19"/>
    </row>
    <row r="5" spans="1:8" x14ac:dyDescent="0.25">
      <c r="A5" s="19" t="s">
        <v>25</v>
      </c>
      <c r="B5" s="19">
        <v>190</v>
      </c>
      <c r="C5" s="19">
        <v>130</v>
      </c>
      <c r="D5" s="19">
        <v>80</v>
      </c>
      <c r="E5" s="19">
        <v>100</v>
      </c>
      <c r="F5" s="19">
        <v>130</v>
      </c>
      <c r="G5" s="19">
        <v>630</v>
      </c>
      <c r="H5" s="19">
        <v>630</v>
      </c>
    </row>
    <row r="6" spans="1:8" x14ac:dyDescent="0.25">
      <c r="A6" s="19" t="s">
        <v>26</v>
      </c>
      <c r="B6" s="19">
        <v>190</v>
      </c>
      <c r="C6" s="19">
        <v>0</v>
      </c>
      <c r="D6" s="19">
        <v>10</v>
      </c>
      <c r="E6" s="19">
        <v>0</v>
      </c>
      <c r="F6" s="19">
        <v>0</v>
      </c>
      <c r="G6" s="19"/>
      <c r="H6" s="19">
        <f>SUM(B6:F6)</f>
        <v>200</v>
      </c>
    </row>
    <row r="7" spans="1:8" x14ac:dyDescent="0.25">
      <c r="A7" s="19" t="s">
        <v>27</v>
      </c>
      <c r="B7" s="19">
        <v>0</v>
      </c>
      <c r="C7" s="19">
        <v>130</v>
      </c>
      <c r="D7" s="19">
        <v>0</v>
      </c>
      <c r="E7" s="19">
        <v>75</v>
      </c>
      <c r="F7" s="19">
        <v>0</v>
      </c>
      <c r="G7" s="19"/>
      <c r="H7" s="19">
        <f>SUM(B7:F7)</f>
        <v>205</v>
      </c>
    </row>
    <row r="8" spans="1:8" x14ac:dyDescent="0.25">
      <c r="A8" s="19" t="s">
        <v>28</v>
      </c>
      <c r="B8" s="19">
        <v>0</v>
      </c>
      <c r="C8" s="19">
        <v>0</v>
      </c>
      <c r="D8" s="19">
        <v>70</v>
      </c>
      <c r="E8" s="19">
        <v>25</v>
      </c>
      <c r="F8" s="19">
        <v>130</v>
      </c>
      <c r="G8" s="19"/>
      <c r="H8" s="19">
        <f>SUM(B8:F8)</f>
        <v>225</v>
      </c>
    </row>
    <row r="9" spans="1:8" x14ac:dyDescent="0.25">
      <c r="A9" s="19" t="s">
        <v>29</v>
      </c>
      <c r="B9" s="19">
        <f>SUM(B6:B8)</f>
        <v>190</v>
      </c>
      <c r="C9" s="19">
        <f t="shared" ref="C9:F9" si="0">SUM(C6:C8)</f>
        <v>130</v>
      </c>
      <c r="D9" s="19">
        <f t="shared" si="0"/>
        <v>80</v>
      </c>
      <c r="E9" s="19">
        <f t="shared" si="0"/>
        <v>100</v>
      </c>
      <c r="F9" s="19">
        <f t="shared" si="0"/>
        <v>130</v>
      </c>
      <c r="G9" s="19"/>
      <c r="H9" s="19"/>
    </row>
    <row r="10" spans="1:8" x14ac:dyDescent="0.25">
      <c r="A10" s="19" t="s">
        <v>30</v>
      </c>
      <c r="B10" s="19">
        <f>SUMPRODUCT(B2:F4,B6:F8)</f>
        <v>3340</v>
      </c>
      <c r="C10" s="19"/>
      <c r="D10" s="19"/>
      <c r="E10" s="19"/>
      <c r="F10" s="19"/>
      <c r="G10" s="19"/>
      <c r="H10" s="1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47D5CA-89E0-4D73-AE44-49C933478EEF}">
  <dimension ref="C3:H9"/>
  <sheetViews>
    <sheetView tabSelected="1" workbookViewId="0">
      <selection activeCell="D7" sqref="D7"/>
    </sheetView>
  </sheetViews>
  <sheetFormatPr defaultRowHeight="15" x14ac:dyDescent="0.25"/>
  <cols>
    <col min="3" max="3" width="12" customWidth="1"/>
  </cols>
  <sheetData>
    <row r="3" spans="3:8" x14ac:dyDescent="0.25">
      <c r="C3" s="29">
        <v>0</v>
      </c>
      <c r="D3" s="29">
        <v>-1</v>
      </c>
      <c r="E3">
        <f>MIN(C3:D3)</f>
        <v>-1</v>
      </c>
      <c r="F3" t="s">
        <v>32</v>
      </c>
      <c r="G3">
        <f>MAX(C5:D5)</f>
        <v>0</v>
      </c>
      <c r="H3" t="str">
        <f>IF(G3=G4,"седловая точка есть","седл нет")</f>
        <v>седл нет</v>
      </c>
    </row>
    <row r="4" spans="3:8" x14ac:dyDescent="0.25">
      <c r="C4" s="29">
        <v>-3</v>
      </c>
      <c r="D4" s="29">
        <v>0</v>
      </c>
      <c r="E4">
        <f>MIN(C4:D4)</f>
        <v>-3</v>
      </c>
      <c r="F4" t="s">
        <v>33</v>
      </c>
      <c r="G4">
        <f>MAX(E3:E4)</f>
        <v>-1</v>
      </c>
    </row>
    <row r="5" spans="3:8" x14ac:dyDescent="0.25">
      <c r="C5">
        <f>MAX(C3:C4)</f>
        <v>0</v>
      </c>
      <c r="D5">
        <f>MAX(D3:D4)</f>
        <v>0</v>
      </c>
    </row>
    <row r="6" spans="3:8" x14ac:dyDescent="0.25">
      <c r="C6" t="s">
        <v>34</v>
      </c>
    </row>
    <row r="7" spans="3:8" x14ac:dyDescent="0.25">
      <c r="C7" t="s">
        <v>35</v>
      </c>
      <c r="F7" t="s">
        <v>38</v>
      </c>
    </row>
    <row r="8" spans="3:8" x14ac:dyDescent="0.25">
      <c r="C8" t="s">
        <v>36</v>
      </c>
      <c r="F8" t="s">
        <v>39</v>
      </c>
    </row>
    <row r="9" spans="3:8" x14ac:dyDescent="0.25">
      <c r="C9" t="s">
        <v>37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B3F3C-DC49-4B61-A44E-4CA616C1B6C2}">
  <dimension ref="A1:E13"/>
  <sheetViews>
    <sheetView zoomScale="120" zoomScaleNormal="120" workbookViewId="0">
      <selection activeCell="C3" sqref="C3"/>
    </sheetView>
  </sheetViews>
  <sheetFormatPr defaultRowHeight="15.75" x14ac:dyDescent="0.25"/>
  <cols>
    <col min="1" max="1" width="21" style="1" customWidth="1"/>
    <col min="2" max="3" width="6.7109375" style="1" customWidth="1"/>
    <col min="4" max="4" width="9.140625" style="1"/>
    <col min="5" max="5" width="23.7109375" style="1" customWidth="1"/>
    <col min="6" max="16384" width="9.140625" style="1"/>
  </cols>
  <sheetData>
    <row r="1" spans="1:5" ht="19.5" thickBot="1" x14ac:dyDescent="0.3">
      <c r="A1" s="26" t="s">
        <v>12</v>
      </c>
      <c r="B1" s="27"/>
      <c r="C1" s="27"/>
      <c r="D1" s="27"/>
      <c r="E1" s="28"/>
    </row>
    <row r="2" spans="1:5" ht="19.5" customHeight="1" x14ac:dyDescent="0.25">
      <c r="A2" s="15" t="s">
        <v>0</v>
      </c>
      <c r="B2" s="16" t="s">
        <v>1</v>
      </c>
      <c r="C2" s="16" t="s">
        <v>2</v>
      </c>
      <c r="D2" s="16" t="s">
        <v>3</v>
      </c>
      <c r="E2" s="16" t="s">
        <v>4</v>
      </c>
    </row>
    <row r="3" spans="1:5" x14ac:dyDescent="0.25">
      <c r="A3" s="3" t="s">
        <v>5</v>
      </c>
      <c r="B3" s="4">
        <v>1</v>
      </c>
      <c r="C3" s="4">
        <v>3</v>
      </c>
      <c r="D3" s="2">
        <v>18</v>
      </c>
      <c r="E3" s="2">
        <f>B3*B8+C3*C8</f>
        <v>18</v>
      </c>
    </row>
    <row r="4" spans="1:5" x14ac:dyDescent="0.25">
      <c r="A4" s="3" t="s">
        <v>6</v>
      </c>
      <c r="B4" s="4">
        <v>2</v>
      </c>
      <c r="C4" s="4">
        <v>1</v>
      </c>
      <c r="D4" s="2">
        <v>16</v>
      </c>
      <c r="E4" s="2">
        <f>B4*B8+C4*C8</f>
        <v>16</v>
      </c>
    </row>
    <row r="5" spans="1:5" x14ac:dyDescent="0.25">
      <c r="A5" s="3" t="s">
        <v>7</v>
      </c>
      <c r="B5" s="4">
        <v>0</v>
      </c>
      <c r="C5" s="4">
        <v>1</v>
      </c>
      <c r="D5" s="2">
        <v>5</v>
      </c>
      <c r="E5" s="2">
        <f>B5*B8+C5*C8</f>
        <v>4</v>
      </c>
    </row>
    <row r="6" spans="1:5" x14ac:dyDescent="0.25">
      <c r="A6" s="3" t="s">
        <v>8</v>
      </c>
      <c r="B6" s="4">
        <v>3</v>
      </c>
      <c r="C6" s="4">
        <v>0</v>
      </c>
      <c r="D6" s="8">
        <v>21</v>
      </c>
      <c r="E6" s="8">
        <f>B6*B8+C6*C8</f>
        <v>18</v>
      </c>
    </row>
    <row r="7" spans="1:5" x14ac:dyDescent="0.25">
      <c r="A7" s="5" t="s">
        <v>9</v>
      </c>
      <c r="B7" s="2">
        <v>2</v>
      </c>
      <c r="C7" s="2">
        <v>3</v>
      </c>
      <c r="D7" s="11"/>
      <c r="E7" s="14"/>
    </row>
    <row r="8" spans="1:5" x14ac:dyDescent="0.25">
      <c r="A8" s="5" t="s">
        <v>10</v>
      </c>
      <c r="B8" s="7">
        <v>6</v>
      </c>
      <c r="C8" s="7">
        <v>4</v>
      </c>
      <c r="D8" s="12"/>
      <c r="E8" s="9"/>
    </row>
    <row r="9" spans="1:5" x14ac:dyDescent="0.25">
      <c r="A9" s="6" t="s">
        <v>11</v>
      </c>
      <c r="B9" s="24">
        <f>B7*B8+C7*C8</f>
        <v>24</v>
      </c>
      <c r="C9" s="25"/>
      <c r="D9" s="13"/>
      <c r="E9" s="10"/>
    </row>
    <row r="10" spans="1:5" x14ac:dyDescent="0.25">
      <c r="D10" s="10"/>
      <c r="E10" s="10"/>
    </row>
    <row r="11" spans="1:5" x14ac:dyDescent="0.25">
      <c r="D11" s="10"/>
      <c r="E11" s="10"/>
    </row>
    <row r="12" spans="1:5" x14ac:dyDescent="0.25">
      <c r="D12" s="10"/>
      <c r="E12" s="10"/>
    </row>
    <row r="13" spans="1:5" x14ac:dyDescent="0.25">
      <c r="D13" s="10"/>
      <c r="E13" s="10"/>
    </row>
  </sheetData>
  <mergeCells count="2">
    <mergeCell ref="B9:C9"/>
    <mergeCell ref="A1:E1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/>
  <DocSecurity>0</DocSecurity>
  <ScaleCrop>false</ScaleCrop>
  <HeadingPairs>
    <vt:vector baseType="variant" size="2">
      <vt:variant>
        <vt:lpstr>Листы</vt:lpstr>
      </vt:variant>
      <vt:variant>
        <vt:i4>4</vt:i4>
      </vt:variant>
    </vt:vector>
  </HeadingPairs>
  <TitlesOfParts>
    <vt:vector baseType="lpstr" size="4">
      <vt:lpstr>Планирование производства №1</vt:lpstr>
      <vt:lpstr>трансп</vt:lpstr>
      <vt:lpstr>matri</vt:lpstr>
      <vt:lpstr>Планирование производства №2</vt:lpstr>
    </vt:vector>
  </TitlesOfParts>
  <Company/>
  <LinksUpToDate>false</LinksUpToDate>
  <SharedDoc>false</SharedDoc>
  <HyperlinksChanged>false</HyperlinksChanged>
  <AppVersion>16.0300</AppVersion>
  <Template/>
  <Manager/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cp:revision>0</cp:revision>
</cp:coreProperties>
</file>