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lada\Documents\УП2\finalzip\сборка долгов\Мат. моделирование\"/>
    </mc:Choice>
  </mc:AlternateContent>
  <xr:revisionPtr revIDLastSave="0" documentId="13_ncr:1_{98904A2D-DF6A-49EB-BB20-2D88667F899C}" xr6:coauthVersionLast="47" xr6:coauthVersionMax="47" xr10:uidLastSave="{00000000-0000-0000-0000-000000000000}"/>
  <bookViews>
    <workbookView xWindow="12570" yWindow="2640" windowWidth="18000" windowHeight="9360" activeTab="1" xr2:uid="{00000000-000D-0000-FFFF-FFFF00000000}"/>
  </bookViews>
  <sheets>
    <sheet name="Распределение инвестиций" sheetId="1" r:id="rId1"/>
    <sheet name="Лист1" sheetId="2" r:id="rId2"/>
  </sheets>
  <definedNames>
    <definedName name="solver_adj" localSheetId="1" hidden="1">Лист1!$C$23:$E$27</definedName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Лист1!$C$23:$E$27</definedName>
    <definedName name="solver_lhs2" localSheetId="1" hidden="1">Лист1!$C$23:$E$27</definedName>
    <definedName name="solver_lhs3" localSheetId="1" hidden="1">Лист1!$C$28:$E$28</definedName>
    <definedName name="solver_lhs4" localSheetId="1" hidden="1">Лист1!$F$28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4</definedName>
    <definedName name="solver_nwt" localSheetId="1" hidden="1">1</definedName>
    <definedName name="solver_opt" localSheetId="1" hidden="1">Лист1!$C$30</definedName>
    <definedName name="solver_pre" localSheetId="1" hidden="1">0.000001</definedName>
    <definedName name="solver_rbv" localSheetId="1" hidden="1">2</definedName>
    <definedName name="solver_rel1" localSheetId="1" hidden="1">4</definedName>
    <definedName name="solver_rel2" localSheetId="1" hidden="1">3</definedName>
    <definedName name="solver_rel3" localSheetId="1" hidden="1">1</definedName>
    <definedName name="solver_rel4" localSheetId="1" hidden="1">2</definedName>
    <definedName name="solver_rhs1" localSheetId="1" hidden="1">"целое"</definedName>
    <definedName name="solver_rhs2" localSheetId="1" hidden="1">0</definedName>
    <definedName name="solver_rhs3" localSheetId="1" hidden="1">Лист1!$C$29:$E$29</definedName>
    <definedName name="solver_rhs4" localSheetId="1" hidden="1">Лист1!$G$28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0" i="2" l="1"/>
  <c r="F24" i="2"/>
  <c r="F25" i="2"/>
  <c r="F26" i="2"/>
  <c r="F27" i="2"/>
  <c r="F23" i="2"/>
  <c r="E28" i="2"/>
  <c r="D28" i="2"/>
  <c r="C28" i="2"/>
  <c r="C11" i="2"/>
  <c r="F5" i="2"/>
  <c r="F6" i="2"/>
  <c r="F7" i="2"/>
  <c r="F8" i="2"/>
  <c r="F4" i="2"/>
  <c r="E9" i="2"/>
  <c r="D9" i="2"/>
  <c r="C9" i="2"/>
  <c r="H6" i="1"/>
  <c r="F17" i="1"/>
  <c r="G17" i="1"/>
  <c r="E48" i="1"/>
  <c r="E47" i="1"/>
  <c r="E46" i="1"/>
  <c r="E45" i="1"/>
  <c r="E44" i="1"/>
  <c r="D46" i="1"/>
  <c r="D47" i="1"/>
  <c r="D48" i="1"/>
  <c r="D49" i="1"/>
  <c r="F49" i="1" s="1"/>
  <c r="D45" i="1"/>
  <c r="C44" i="1"/>
  <c r="B46" i="1"/>
  <c r="B47" i="1"/>
  <c r="B48" i="1"/>
  <c r="B49" i="1"/>
  <c r="C49" i="1" s="1"/>
  <c r="B45" i="1"/>
  <c r="C46" i="1"/>
  <c r="A44" i="1"/>
  <c r="C48" i="1"/>
  <c r="C47" i="1"/>
  <c r="C45" i="1"/>
  <c r="D16" i="1"/>
  <c r="D14" i="1"/>
  <c r="D13" i="1"/>
  <c r="E39" i="1"/>
  <c r="E38" i="1"/>
  <c r="E37" i="1"/>
  <c r="E36" i="1"/>
  <c r="E35" i="1"/>
  <c r="F35" i="1" s="1"/>
  <c r="D37" i="1"/>
  <c r="D38" i="1"/>
  <c r="F38" i="1" s="1"/>
  <c r="D39" i="1"/>
  <c r="F39" i="1" s="1"/>
  <c r="D40" i="1"/>
  <c r="F40" i="1" s="1"/>
  <c r="D36" i="1"/>
  <c r="F36" i="1" s="1"/>
  <c r="C36" i="1"/>
  <c r="C35" i="1"/>
  <c r="B37" i="1"/>
  <c r="C37" i="1" s="1"/>
  <c r="B38" i="1"/>
  <c r="C38" i="1" s="1"/>
  <c r="B39" i="1"/>
  <c r="C39" i="1" s="1"/>
  <c r="B40" i="1"/>
  <c r="C40" i="1" s="1"/>
  <c r="B36" i="1"/>
  <c r="D17" i="1" s="1"/>
  <c r="A35" i="1"/>
  <c r="E33" i="1"/>
  <c r="E32" i="1"/>
  <c r="E31" i="1"/>
  <c r="E30" i="1"/>
  <c r="F30" i="1" s="1"/>
  <c r="D32" i="1"/>
  <c r="D33" i="1"/>
  <c r="F33" i="1" s="1"/>
  <c r="D34" i="1"/>
  <c r="F34" i="1" s="1"/>
  <c r="D31" i="1"/>
  <c r="B32" i="1"/>
  <c r="B33" i="1"/>
  <c r="B34" i="1"/>
  <c r="B31" i="1"/>
  <c r="A30" i="1"/>
  <c r="C34" i="1" s="1"/>
  <c r="E28" i="1"/>
  <c r="E27" i="1"/>
  <c r="E26" i="1"/>
  <c r="F26" i="1" s="1"/>
  <c r="D28" i="1"/>
  <c r="D29" i="1"/>
  <c r="F29" i="1" s="1"/>
  <c r="D27" i="1"/>
  <c r="F27" i="1" s="1"/>
  <c r="B28" i="1"/>
  <c r="D15" i="1" s="1"/>
  <c r="B29" i="1"/>
  <c r="B27" i="1"/>
  <c r="C27" i="1" s="1"/>
  <c r="A26" i="1"/>
  <c r="C29" i="1" s="1"/>
  <c r="E24" i="1"/>
  <c r="E23" i="1"/>
  <c r="F23" i="1" s="1"/>
  <c r="D25" i="1"/>
  <c r="F25" i="1" s="1"/>
  <c r="D24" i="1"/>
  <c r="C23" i="1"/>
  <c r="B25" i="1"/>
  <c r="C25" i="1" s="1"/>
  <c r="B24" i="1"/>
  <c r="C24" i="1" s="1"/>
  <c r="E21" i="1"/>
  <c r="F21" i="1" s="1"/>
  <c r="D22" i="1"/>
  <c r="F22" i="1" s="1"/>
  <c r="C22" i="1"/>
  <c r="C21" i="1"/>
  <c r="F28" i="2" l="1"/>
  <c r="F9" i="2"/>
  <c r="F48" i="1"/>
  <c r="F31" i="1"/>
  <c r="F47" i="1"/>
  <c r="G26" i="1"/>
  <c r="E15" i="1" s="1"/>
  <c r="F24" i="1"/>
  <c r="C28" i="1"/>
  <c r="F28" i="1"/>
  <c r="C33" i="1"/>
  <c r="F32" i="1"/>
  <c r="F37" i="1"/>
  <c r="G23" i="1"/>
  <c r="E14" i="1" s="1"/>
  <c r="G30" i="1"/>
  <c r="E16" i="1" s="1"/>
  <c r="F45" i="1"/>
  <c r="G35" i="1"/>
  <c r="E17" i="1" s="1"/>
  <c r="G21" i="1"/>
  <c r="E13" i="1" s="1"/>
  <c r="C32" i="1"/>
  <c r="F46" i="1"/>
  <c r="C26" i="1"/>
  <c r="F44" i="1" s="1"/>
  <c r="C30" i="1"/>
  <c r="C31" i="1"/>
  <c r="G44" i="1" l="1"/>
</calcChain>
</file>

<file path=xl/sharedStrings.xml><?xml version="1.0" encoding="utf-8"?>
<sst xmlns="http://schemas.openxmlformats.org/spreadsheetml/2006/main" count="54" uniqueCount="38">
  <si>
    <t>X</t>
  </si>
  <si>
    <t>g1</t>
  </si>
  <si>
    <t>g2</t>
  </si>
  <si>
    <t>g3</t>
  </si>
  <si>
    <t>Сумма: 100000 усл. ед.</t>
  </si>
  <si>
    <t>Исходные данные</t>
  </si>
  <si>
    <t>Шаг 3</t>
  </si>
  <si>
    <t>s</t>
  </si>
  <si>
    <t>i=3</t>
  </si>
  <si>
    <t>i=2</t>
  </si>
  <si>
    <t>i=1</t>
  </si>
  <si>
    <t>x3(s)</t>
  </si>
  <si>
    <t>W3(s)</t>
  </si>
  <si>
    <t>x2(s)</t>
  </si>
  <si>
    <t>W2(s)</t>
  </si>
  <si>
    <t>x1(s)</t>
  </si>
  <si>
    <t>W1(s)</t>
  </si>
  <si>
    <t>x</t>
  </si>
  <si>
    <t>s-x</t>
  </si>
  <si>
    <t>p1</t>
  </si>
  <si>
    <t>w2(s-x)</t>
  </si>
  <si>
    <t>p1(x)+w2(s-x)</t>
  </si>
  <si>
    <t>w1(s)</t>
  </si>
  <si>
    <t>p2</t>
  </si>
  <si>
    <t>w3(s-x)</t>
  </si>
  <si>
    <t>p2(x)+w3(s-x)</t>
  </si>
  <si>
    <t>w2(s)</t>
  </si>
  <si>
    <t>Шаг 2</t>
  </si>
  <si>
    <t>Шаг 1</t>
  </si>
  <si>
    <t>Ответ</t>
  </si>
  <si>
    <t>g1 (0) + g2 (20) + g3 (80) =</t>
  </si>
  <si>
    <t>Вариант задачи: 1</t>
  </si>
  <si>
    <t>p1(x)</t>
  </si>
  <si>
    <t>p2(x)</t>
  </si>
  <si>
    <t>p3(x)</t>
  </si>
  <si>
    <t>огр 2</t>
  </si>
  <si>
    <t>огр 1</t>
  </si>
  <si>
    <t>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</si>
</sst>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0" fillId="0" borderId="0" xfId="0" applyNumberFormat="1"/>
    <xf numFmtId="2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2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opLeftCell="A10" zoomScaleNormal="100" workbookViewId="0">
      <selection activeCell="H6" sqref="H6"/>
    </sheetView>
  </sheetViews>
  <sheetFormatPr defaultRowHeight="15" x14ac:dyDescent="0.25"/>
  <cols>
    <col min="1" max="5" width="9.140625" style="2"/>
    <col min="6" max="6" width="12.85546875" style="2" customWidth="1"/>
    <col min="7" max="7" width="9.7109375" style="2" customWidth="1"/>
    <col min="8" max="16384" width="9.140625" style="2"/>
  </cols>
  <sheetData>
    <row r="1" spans="1:12" ht="15.75" thickBot="1" x14ac:dyDescent="0.3">
      <c r="A1" s="21" t="s">
        <v>5</v>
      </c>
      <c r="B1" s="26"/>
      <c r="C1" s="26"/>
      <c r="D1" s="27"/>
      <c r="F1" s="32" t="s">
        <v>31</v>
      </c>
      <c r="G1" s="33"/>
      <c r="H1" s="34"/>
    </row>
    <row r="2" spans="1:12" ht="18.75" customHeight="1" thickBot="1" x14ac:dyDescent="0.3">
      <c r="A2" s="6" t="s">
        <v>0</v>
      </c>
      <c r="B2" s="6" t="s">
        <v>1</v>
      </c>
      <c r="C2" s="6" t="s">
        <v>2</v>
      </c>
      <c r="D2" s="11" t="s">
        <v>3</v>
      </c>
    </row>
    <row r="3" spans="1:12" ht="15.75" thickBot="1" x14ac:dyDescent="0.3">
      <c r="A3" s="3">
        <v>0</v>
      </c>
      <c r="B3" s="3">
        <v>0</v>
      </c>
      <c r="C3" s="3">
        <v>0</v>
      </c>
      <c r="D3" s="3">
        <v>0</v>
      </c>
      <c r="F3" s="29" t="s">
        <v>4</v>
      </c>
      <c r="G3" s="30"/>
      <c r="H3" s="31"/>
    </row>
    <row r="4" spans="1:12" ht="15.75" thickBot="1" x14ac:dyDescent="0.3">
      <c r="A4" s="1">
        <v>20</v>
      </c>
      <c r="B4" s="1">
        <v>14</v>
      </c>
      <c r="C4" s="7">
        <v>17</v>
      </c>
      <c r="D4" s="1">
        <v>22</v>
      </c>
    </row>
    <row r="5" spans="1:12" ht="15.75" thickBot="1" x14ac:dyDescent="0.3">
      <c r="A5" s="1">
        <v>40</v>
      </c>
      <c r="B5" s="1">
        <v>26</v>
      </c>
      <c r="C5" s="1">
        <v>20</v>
      </c>
      <c r="D5" s="1">
        <v>21</v>
      </c>
      <c r="F5" s="21" t="s">
        <v>29</v>
      </c>
      <c r="G5" s="22"/>
      <c r="H5" s="23"/>
      <c r="I5" s="8"/>
      <c r="J5" s="8"/>
    </row>
    <row r="6" spans="1:12" x14ac:dyDescent="0.25">
      <c r="A6" s="1">
        <v>60</v>
      </c>
      <c r="B6" s="1">
        <v>35</v>
      </c>
      <c r="C6" s="1">
        <v>32</v>
      </c>
      <c r="D6" s="1">
        <v>37</v>
      </c>
      <c r="F6" s="17" t="s">
        <v>30</v>
      </c>
      <c r="G6" s="17"/>
      <c r="H6" s="9">
        <f>C4+D7</f>
        <v>84</v>
      </c>
      <c r="I6" s="8"/>
      <c r="J6" s="8"/>
    </row>
    <row r="7" spans="1:12" x14ac:dyDescent="0.25">
      <c r="A7" s="1">
        <v>80</v>
      </c>
      <c r="B7" s="1">
        <v>52</v>
      </c>
      <c r="C7" s="1">
        <v>61</v>
      </c>
      <c r="D7" s="7">
        <v>67</v>
      </c>
    </row>
    <row r="8" spans="1:12" x14ac:dyDescent="0.25">
      <c r="A8" s="1">
        <v>100</v>
      </c>
      <c r="B8" s="1">
        <v>61</v>
      </c>
      <c r="C8" s="1">
        <v>72</v>
      </c>
      <c r="D8" s="1">
        <v>58</v>
      </c>
    </row>
    <row r="9" spans="1:12" ht="15.75" thickBot="1" x14ac:dyDescent="0.3">
      <c r="A9" s="4"/>
      <c r="B9" s="4"/>
      <c r="C9" s="4"/>
      <c r="D9" s="4"/>
      <c r="E9" s="4"/>
      <c r="F9" s="4"/>
      <c r="G9" s="4"/>
    </row>
    <row r="10" spans="1:12" ht="15.75" thickBot="1" x14ac:dyDescent="0.3">
      <c r="A10" s="18" t="s">
        <v>6</v>
      </c>
      <c r="B10" s="19"/>
      <c r="C10" s="19"/>
      <c r="D10" s="19"/>
      <c r="E10" s="19"/>
      <c r="F10" s="19"/>
      <c r="G10" s="20"/>
      <c r="H10" s="4"/>
    </row>
    <row r="11" spans="1:12" ht="21" customHeight="1" x14ac:dyDescent="0.25">
      <c r="A11" s="12" t="s">
        <v>7</v>
      </c>
      <c r="B11" s="28" t="s">
        <v>8</v>
      </c>
      <c r="C11" s="28"/>
      <c r="D11" s="28" t="s">
        <v>9</v>
      </c>
      <c r="E11" s="28"/>
      <c r="F11" s="28" t="s">
        <v>10</v>
      </c>
      <c r="G11" s="28"/>
    </row>
    <row r="12" spans="1:12" x14ac:dyDescent="0.25">
      <c r="A12" s="1"/>
      <c r="B12" s="13" t="s">
        <v>11</v>
      </c>
      <c r="C12" s="13" t="s">
        <v>12</v>
      </c>
      <c r="D12" s="13" t="s">
        <v>13</v>
      </c>
      <c r="E12" s="13" t="s">
        <v>14</v>
      </c>
      <c r="F12" s="13" t="s">
        <v>15</v>
      </c>
      <c r="G12" s="13" t="s">
        <v>16</v>
      </c>
    </row>
    <row r="13" spans="1:12" x14ac:dyDescent="0.25">
      <c r="A13" s="1">
        <v>1</v>
      </c>
      <c r="B13" s="1">
        <v>20</v>
      </c>
      <c r="C13" s="1">
        <v>22</v>
      </c>
      <c r="D13" s="1">
        <f>B21</f>
        <v>0</v>
      </c>
      <c r="E13" s="1">
        <f>G21</f>
        <v>22</v>
      </c>
      <c r="F13" s="1"/>
      <c r="G13" s="1"/>
    </row>
    <row r="14" spans="1:12" x14ac:dyDescent="0.25">
      <c r="A14" s="1">
        <v>2</v>
      </c>
      <c r="B14" s="1">
        <v>40</v>
      </c>
      <c r="C14" s="1">
        <v>21</v>
      </c>
      <c r="D14" s="1">
        <f>B24</f>
        <v>20</v>
      </c>
      <c r="E14" s="1">
        <f>G23</f>
        <v>39</v>
      </c>
      <c r="F14" s="1"/>
      <c r="G14" s="1"/>
    </row>
    <row r="15" spans="1:12" x14ac:dyDescent="0.25">
      <c r="A15" s="1">
        <v>3</v>
      </c>
      <c r="B15" s="1">
        <v>60</v>
      </c>
      <c r="C15" s="1">
        <v>37</v>
      </c>
      <c r="D15" s="1">
        <f>B28</f>
        <v>40</v>
      </c>
      <c r="E15" s="1">
        <f>G26</f>
        <v>42</v>
      </c>
      <c r="F15" s="1"/>
      <c r="G15" s="1"/>
      <c r="J15" s="10"/>
      <c r="K15" s="10"/>
      <c r="L15" s="10"/>
    </row>
    <row r="16" spans="1:12" x14ac:dyDescent="0.25">
      <c r="A16" s="1">
        <v>4</v>
      </c>
      <c r="B16" s="7">
        <v>80</v>
      </c>
      <c r="C16" s="7">
        <v>67</v>
      </c>
      <c r="D16" s="1">
        <f>B30</f>
        <v>0</v>
      </c>
      <c r="E16" s="1">
        <f>G30</f>
        <v>67</v>
      </c>
      <c r="F16" s="1"/>
      <c r="G16" s="1"/>
    </row>
    <row r="17" spans="1:7" x14ac:dyDescent="0.25">
      <c r="A17" s="1">
        <v>5</v>
      </c>
      <c r="B17" s="1">
        <v>100</v>
      </c>
      <c r="C17" s="1">
        <v>58</v>
      </c>
      <c r="D17" s="7">
        <f>B36</f>
        <v>20</v>
      </c>
      <c r="E17" s="7">
        <f>G35</f>
        <v>84</v>
      </c>
      <c r="F17" s="7">
        <f>B44</f>
        <v>0</v>
      </c>
      <c r="G17" s="7">
        <f>G44</f>
        <v>84</v>
      </c>
    </row>
    <row r="18" spans="1:7" ht="15.75" thickBot="1" x14ac:dyDescent="0.3"/>
    <row r="19" spans="1:7" ht="15.75" thickBot="1" x14ac:dyDescent="0.3">
      <c r="A19" s="18" t="s">
        <v>27</v>
      </c>
      <c r="B19" s="24"/>
      <c r="C19" s="24"/>
      <c r="D19" s="24"/>
      <c r="E19" s="24"/>
      <c r="F19" s="24"/>
      <c r="G19" s="25"/>
    </row>
    <row r="20" spans="1:7" x14ac:dyDescent="0.25">
      <c r="A20" s="14" t="s">
        <v>7</v>
      </c>
      <c r="B20" s="14" t="s">
        <v>17</v>
      </c>
      <c r="C20" s="14" t="s">
        <v>18</v>
      </c>
      <c r="D20" s="14" t="s">
        <v>23</v>
      </c>
      <c r="E20" s="14" t="s">
        <v>24</v>
      </c>
      <c r="F20" s="14" t="s">
        <v>25</v>
      </c>
      <c r="G20" s="14" t="s">
        <v>26</v>
      </c>
    </row>
    <row r="21" spans="1:7" x14ac:dyDescent="0.25">
      <c r="A21" s="1">
        <v>20</v>
      </c>
      <c r="B21" s="1">
        <v>0</v>
      </c>
      <c r="C21" s="1">
        <f>$A$21-B21</f>
        <v>20</v>
      </c>
      <c r="D21" s="1">
        <v>0</v>
      </c>
      <c r="E21" s="1">
        <f>C13</f>
        <v>22</v>
      </c>
      <c r="F21" s="1">
        <f>D21+E21</f>
        <v>22</v>
      </c>
      <c r="G21" s="15">
        <f>MAX(F21:F22)</f>
        <v>22</v>
      </c>
    </row>
    <row r="22" spans="1:7" x14ac:dyDescent="0.25">
      <c r="A22" s="1"/>
      <c r="B22" s="1">
        <v>20</v>
      </c>
      <c r="C22" s="1">
        <f>$A$21-B22</f>
        <v>0</v>
      </c>
      <c r="D22" s="1">
        <f>C4</f>
        <v>17</v>
      </c>
      <c r="E22" s="1">
        <v>0</v>
      </c>
      <c r="F22" s="1">
        <f>D22+E22</f>
        <v>17</v>
      </c>
      <c r="G22" s="17"/>
    </row>
    <row r="23" spans="1:7" x14ac:dyDescent="0.25">
      <c r="A23" s="1">
        <v>40</v>
      </c>
      <c r="B23" s="1">
        <v>0</v>
      </c>
      <c r="C23" s="1">
        <f>$A$23-B23</f>
        <v>40</v>
      </c>
      <c r="D23" s="1">
        <v>0</v>
      </c>
      <c r="E23" s="1">
        <f>C14</f>
        <v>21</v>
      </c>
      <c r="F23" s="1">
        <f t="shared" ref="F23:F40" si="0">D23+E23</f>
        <v>21</v>
      </c>
      <c r="G23" s="15">
        <f>MAX(F23:F25)</f>
        <v>39</v>
      </c>
    </row>
    <row r="24" spans="1:7" x14ac:dyDescent="0.25">
      <c r="A24" s="1"/>
      <c r="B24" s="1">
        <f>A4</f>
        <v>20</v>
      </c>
      <c r="C24" s="1">
        <f t="shared" ref="C24:C25" si="1">$A$23-B24</f>
        <v>20</v>
      </c>
      <c r="D24" s="1">
        <f>C4</f>
        <v>17</v>
      </c>
      <c r="E24" s="1">
        <f>C13</f>
        <v>22</v>
      </c>
      <c r="F24" s="1">
        <f t="shared" si="0"/>
        <v>39</v>
      </c>
      <c r="G24" s="16"/>
    </row>
    <row r="25" spans="1:7" x14ac:dyDescent="0.25">
      <c r="A25" s="1"/>
      <c r="B25" s="1">
        <f>A5</f>
        <v>40</v>
      </c>
      <c r="C25" s="1">
        <f t="shared" si="1"/>
        <v>0</v>
      </c>
      <c r="D25" s="1">
        <f>C5</f>
        <v>20</v>
      </c>
      <c r="E25" s="1">
        <v>0</v>
      </c>
      <c r="F25" s="1">
        <f t="shared" si="0"/>
        <v>20</v>
      </c>
      <c r="G25" s="17"/>
    </row>
    <row r="26" spans="1:7" x14ac:dyDescent="0.25">
      <c r="A26" s="1">
        <f>A6</f>
        <v>60</v>
      </c>
      <c r="B26" s="1">
        <v>0</v>
      </c>
      <c r="C26" s="1">
        <f>$A$26-B26</f>
        <v>60</v>
      </c>
      <c r="D26" s="1">
        <v>0</v>
      </c>
      <c r="E26" s="1">
        <f>C15</f>
        <v>37</v>
      </c>
      <c r="F26" s="1">
        <f t="shared" si="0"/>
        <v>37</v>
      </c>
      <c r="G26" s="15">
        <f>MAX(F26:F29)</f>
        <v>42</v>
      </c>
    </row>
    <row r="27" spans="1:7" x14ac:dyDescent="0.25">
      <c r="A27" s="1"/>
      <c r="B27" s="1">
        <f>A4</f>
        <v>20</v>
      </c>
      <c r="C27" s="1">
        <f t="shared" ref="C27:C29" si="2">$A$26-B27</f>
        <v>40</v>
      </c>
      <c r="D27" s="1">
        <f>C4</f>
        <v>17</v>
      </c>
      <c r="E27" s="1">
        <f>C14</f>
        <v>21</v>
      </c>
      <c r="F27" s="1">
        <f t="shared" si="0"/>
        <v>38</v>
      </c>
      <c r="G27" s="16"/>
    </row>
    <row r="28" spans="1:7" x14ac:dyDescent="0.25">
      <c r="A28" s="1"/>
      <c r="B28" s="1">
        <f t="shared" ref="B28:B29" si="3">A5</f>
        <v>40</v>
      </c>
      <c r="C28" s="1">
        <f t="shared" si="2"/>
        <v>20</v>
      </c>
      <c r="D28" s="1">
        <f t="shared" ref="D28:D29" si="4">C5</f>
        <v>20</v>
      </c>
      <c r="E28" s="1">
        <f>C13</f>
        <v>22</v>
      </c>
      <c r="F28" s="1">
        <f t="shared" si="0"/>
        <v>42</v>
      </c>
      <c r="G28" s="16"/>
    </row>
    <row r="29" spans="1:7" x14ac:dyDescent="0.25">
      <c r="A29" s="1"/>
      <c r="B29" s="1">
        <f t="shared" si="3"/>
        <v>60</v>
      </c>
      <c r="C29" s="1">
        <f t="shared" si="2"/>
        <v>0</v>
      </c>
      <c r="D29" s="1">
        <f t="shared" si="4"/>
        <v>32</v>
      </c>
      <c r="E29" s="1">
        <v>0</v>
      </c>
      <c r="F29" s="1">
        <f t="shared" si="0"/>
        <v>32</v>
      </c>
      <c r="G29" s="17"/>
    </row>
    <row r="30" spans="1:7" x14ac:dyDescent="0.25">
      <c r="A30" s="1">
        <f>A7</f>
        <v>80</v>
      </c>
      <c r="B30" s="1">
        <v>0</v>
      </c>
      <c r="C30" s="1">
        <f>$A$30-B30</f>
        <v>80</v>
      </c>
      <c r="D30" s="1">
        <v>0</v>
      </c>
      <c r="E30" s="1">
        <f>C16</f>
        <v>67</v>
      </c>
      <c r="F30" s="1">
        <f t="shared" si="0"/>
        <v>67</v>
      </c>
      <c r="G30" s="15">
        <f>MAX(F30:F34)</f>
        <v>67</v>
      </c>
    </row>
    <row r="31" spans="1:7" x14ac:dyDescent="0.25">
      <c r="A31" s="1"/>
      <c r="B31" s="1">
        <f>A4</f>
        <v>20</v>
      </c>
      <c r="C31" s="1">
        <f t="shared" ref="C31:C34" si="5">$A$30-B31</f>
        <v>60</v>
      </c>
      <c r="D31" s="1">
        <f>C4</f>
        <v>17</v>
      </c>
      <c r="E31" s="1">
        <f>C15</f>
        <v>37</v>
      </c>
      <c r="F31" s="1">
        <f t="shared" si="0"/>
        <v>54</v>
      </c>
      <c r="G31" s="16"/>
    </row>
    <row r="32" spans="1:7" x14ac:dyDescent="0.25">
      <c r="A32" s="1"/>
      <c r="B32" s="1">
        <f t="shared" ref="B32:B34" si="6">A5</f>
        <v>40</v>
      </c>
      <c r="C32" s="1">
        <f t="shared" si="5"/>
        <v>40</v>
      </c>
      <c r="D32" s="1">
        <f t="shared" ref="D32:D34" si="7">C5</f>
        <v>20</v>
      </c>
      <c r="E32" s="1">
        <f>C14</f>
        <v>21</v>
      </c>
      <c r="F32" s="1">
        <f t="shared" si="0"/>
        <v>41</v>
      </c>
      <c r="G32" s="16"/>
    </row>
    <row r="33" spans="1:7" x14ac:dyDescent="0.25">
      <c r="A33" s="1"/>
      <c r="B33" s="1">
        <f t="shared" si="6"/>
        <v>60</v>
      </c>
      <c r="C33" s="1">
        <f t="shared" si="5"/>
        <v>20</v>
      </c>
      <c r="D33" s="1">
        <f t="shared" si="7"/>
        <v>32</v>
      </c>
      <c r="E33" s="1">
        <f>C13</f>
        <v>22</v>
      </c>
      <c r="F33" s="1">
        <f t="shared" si="0"/>
        <v>54</v>
      </c>
      <c r="G33" s="16"/>
    </row>
    <row r="34" spans="1:7" x14ac:dyDescent="0.25">
      <c r="A34" s="1"/>
      <c r="B34" s="1">
        <f t="shared" si="6"/>
        <v>80</v>
      </c>
      <c r="C34" s="1">
        <f t="shared" si="5"/>
        <v>0</v>
      </c>
      <c r="D34" s="1">
        <f t="shared" si="7"/>
        <v>61</v>
      </c>
      <c r="E34" s="1">
        <v>0</v>
      </c>
      <c r="F34" s="1">
        <f t="shared" si="0"/>
        <v>61</v>
      </c>
      <c r="G34" s="17"/>
    </row>
    <row r="35" spans="1:7" x14ac:dyDescent="0.25">
      <c r="A35" s="1">
        <f>A8</f>
        <v>100</v>
      </c>
      <c r="B35" s="1">
        <v>0</v>
      </c>
      <c r="C35" s="1">
        <f>$A$8-B35</f>
        <v>100</v>
      </c>
      <c r="D35" s="1">
        <v>0</v>
      </c>
      <c r="E35" s="1">
        <f>C17</f>
        <v>58</v>
      </c>
      <c r="F35" s="1">
        <f t="shared" si="0"/>
        <v>58</v>
      </c>
      <c r="G35" s="15">
        <f>MAX(F35:F40)</f>
        <v>84</v>
      </c>
    </row>
    <row r="36" spans="1:7" x14ac:dyDescent="0.25">
      <c r="A36" s="1"/>
      <c r="B36" s="1">
        <f>A4</f>
        <v>20</v>
      </c>
      <c r="C36" s="1">
        <f t="shared" ref="C36:C40" si="8">$A$8-B36</f>
        <v>80</v>
      </c>
      <c r="D36" s="1">
        <f>C4</f>
        <v>17</v>
      </c>
      <c r="E36" s="1">
        <f>C16</f>
        <v>67</v>
      </c>
      <c r="F36" s="1">
        <f t="shared" si="0"/>
        <v>84</v>
      </c>
      <c r="G36" s="16"/>
    </row>
    <row r="37" spans="1:7" x14ac:dyDescent="0.25">
      <c r="A37" s="1"/>
      <c r="B37" s="1">
        <f t="shared" ref="B37:B40" si="9">A5</f>
        <v>40</v>
      </c>
      <c r="C37" s="1">
        <f t="shared" si="8"/>
        <v>60</v>
      </c>
      <c r="D37" s="1">
        <f t="shared" ref="D37:D40" si="10">C5</f>
        <v>20</v>
      </c>
      <c r="E37" s="1">
        <f>C15</f>
        <v>37</v>
      </c>
      <c r="F37" s="1">
        <f t="shared" si="0"/>
        <v>57</v>
      </c>
      <c r="G37" s="16"/>
    </row>
    <row r="38" spans="1:7" x14ac:dyDescent="0.25">
      <c r="A38" s="1"/>
      <c r="B38" s="1">
        <f t="shared" si="9"/>
        <v>60</v>
      </c>
      <c r="C38" s="1">
        <f t="shared" si="8"/>
        <v>40</v>
      </c>
      <c r="D38" s="1">
        <f t="shared" si="10"/>
        <v>32</v>
      </c>
      <c r="E38" s="1">
        <f>C14</f>
        <v>21</v>
      </c>
      <c r="F38" s="1">
        <f t="shared" si="0"/>
        <v>53</v>
      </c>
      <c r="G38" s="16"/>
    </row>
    <row r="39" spans="1:7" x14ac:dyDescent="0.25">
      <c r="A39" s="1"/>
      <c r="B39" s="1">
        <f t="shared" si="9"/>
        <v>80</v>
      </c>
      <c r="C39" s="1">
        <f t="shared" si="8"/>
        <v>20</v>
      </c>
      <c r="D39" s="1">
        <f t="shared" si="10"/>
        <v>61</v>
      </c>
      <c r="E39" s="1">
        <f>C13</f>
        <v>22</v>
      </c>
      <c r="F39" s="1">
        <f t="shared" si="0"/>
        <v>83</v>
      </c>
      <c r="G39" s="16"/>
    </row>
    <row r="40" spans="1:7" x14ac:dyDescent="0.25">
      <c r="A40" s="1"/>
      <c r="B40" s="1">
        <f t="shared" si="9"/>
        <v>100</v>
      </c>
      <c r="C40" s="1">
        <f t="shared" si="8"/>
        <v>0</v>
      </c>
      <c r="D40" s="1">
        <f t="shared" si="10"/>
        <v>72</v>
      </c>
      <c r="E40" s="1">
        <v>0</v>
      </c>
      <c r="F40" s="1">
        <f t="shared" si="0"/>
        <v>72</v>
      </c>
      <c r="G40" s="17"/>
    </row>
    <row r="41" spans="1:7" ht="15.75" thickBot="1" x14ac:dyDescent="0.3"/>
    <row r="42" spans="1:7" ht="15.75" thickBot="1" x14ac:dyDescent="0.3">
      <c r="A42" s="18" t="s">
        <v>28</v>
      </c>
      <c r="B42" s="19"/>
      <c r="C42" s="19"/>
      <c r="D42" s="19"/>
      <c r="E42" s="19"/>
      <c r="F42" s="19"/>
      <c r="G42" s="20"/>
    </row>
    <row r="43" spans="1:7" x14ac:dyDescent="0.25">
      <c r="A43" s="14" t="s">
        <v>7</v>
      </c>
      <c r="B43" s="14" t="s">
        <v>17</v>
      </c>
      <c r="C43" s="14" t="s">
        <v>18</v>
      </c>
      <c r="D43" s="14" t="s">
        <v>19</v>
      </c>
      <c r="E43" s="14" t="s">
        <v>20</v>
      </c>
      <c r="F43" s="14" t="s">
        <v>21</v>
      </c>
      <c r="G43" s="14" t="s">
        <v>22</v>
      </c>
    </row>
    <row r="44" spans="1:7" x14ac:dyDescent="0.25">
      <c r="A44" s="5">
        <f>A8</f>
        <v>100</v>
      </c>
      <c r="B44" s="5">
        <v>0</v>
      </c>
      <c r="C44" s="5">
        <f>$A$8-B44</f>
        <v>100</v>
      </c>
      <c r="D44" s="5">
        <v>0</v>
      </c>
      <c r="E44" s="5">
        <f>E17</f>
        <v>84</v>
      </c>
      <c r="F44" s="5">
        <f t="shared" ref="F44:F49" si="11">D44+E44</f>
        <v>84</v>
      </c>
      <c r="G44" s="16">
        <f>MAX(F44:F49)</f>
        <v>84</v>
      </c>
    </row>
    <row r="45" spans="1:7" x14ac:dyDescent="0.25">
      <c r="A45" s="1"/>
      <c r="B45" s="1">
        <f>A4</f>
        <v>20</v>
      </c>
      <c r="C45" s="1">
        <f t="shared" ref="C45:C49" si="12">$A$8-B45</f>
        <v>80</v>
      </c>
      <c r="D45" s="1">
        <f>B4</f>
        <v>14</v>
      </c>
      <c r="E45" s="1">
        <f>E16</f>
        <v>67</v>
      </c>
      <c r="F45" s="1">
        <f t="shared" si="11"/>
        <v>81</v>
      </c>
      <c r="G45" s="16"/>
    </row>
    <row r="46" spans="1:7" x14ac:dyDescent="0.25">
      <c r="A46" s="1"/>
      <c r="B46" s="1">
        <f t="shared" ref="B46:B49" si="13">A5</f>
        <v>40</v>
      </c>
      <c r="C46" s="1">
        <f t="shared" si="12"/>
        <v>60</v>
      </c>
      <c r="D46" s="1">
        <f t="shared" ref="D46:D49" si="14">B5</f>
        <v>26</v>
      </c>
      <c r="E46" s="1">
        <f>E15</f>
        <v>42</v>
      </c>
      <c r="F46" s="1">
        <f t="shared" si="11"/>
        <v>68</v>
      </c>
      <c r="G46" s="16"/>
    </row>
    <row r="47" spans="1:7" x14ac:dyDescent="0.25">
      <c r="A47" s="1"/>
      <c r="B47" s="1">
        <f t="shared" si="13"/>
        <v>60</v>
      </c>
      <c r="C47" s="1">
        <f t="shared" si="12"/>
        <v>40</v>
      </c>
      <c r="D47" s="1">
        <f t="shared" si="14"/>
        <v>35</v>
      </c>
      <c r="E47" s="1">
        <f>E14</f>
        <v>39</v>
      </c>
      <c r="F47" s="1">
        <f t="shared" si="11"/>
        <v>74</v>
      </c>
      <c r="G47" s="16"/>
    </row>
    <row r="48" spans="1:7" x14ac:dyDescent="0.25">
      <c r="A48" s="1"/>
      <c r="B48" s="1">
        <f t="shared" si="13"/>
        <v>80</v>
      </c>
      <c r="C48" s="1">
        <f t="shared" si="12"/>
        <v>20</v>
      </c>
      <c r="D48" s="1">
        <f t="shared" si="14"/>
        <v>52</v>
      </c>
      <c r="E48" s="1">
        <f>E13</f>
        <v>22</v>
      </c>
      <c r="F48" s="1">
        <f t="shared" si="11"/>
        <v>74</v>
      </c>
      <c r="G48" s="16"/>
    </row>
    <row r="49" spans="1:7" x14ac:dyDescent="0.25">
      <c r="A49" s="1"/>
      <c r="B49" s="1">
        <f t="shared" si="13"/>
        <v>100</v>
      </c>
      <c r="C49" s="1">
        <f t="shared" si="12"/>
        <v>0</v>
      </c>
      <c r="D49" s="1">
        <f t="shared" si="14"/>
        <v>61</v>
      </c>
      <c r="E49" s="1">
        <v>0</v>
      </c>
      <c r="F49" s="1">
        <f t="shared" si="11"/>
        <v>61</v>
      </c>
      <c r="G49" s="17"/>
    </row>
  </sheetData>
  <mergeCells count="17">
    <mergeCell ref="A1:D1"/>
    <mergeCell ref="B11:C11"/>
    <mergeCell ref="D11:E11"/>
    <mergeCell ref="F11:G11"/>
    <mergeCell ref="A10:G10"/>
    <mergeCell ref="F3:H3"/>
    <mergeCell ref="F1:H1"/>
    <mergeCell ref="G35:G40"/>
    <mergeCell ref="G44:G49"/>
    <mergeCell ref="A42:G42"/>
    <mergeCell ref="F6:G6"/>
    <mergeCell ref="F5:H5"/>
    <mergeCell ref="A19:G19"/>
    <mergeCell ref="G21:G22"/>
    <mergeCell ref="G23:G25"/>
    <mergeCell ref="G26:G29"/>
    <mergeCell ref="G30:G3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E98D-F1CC-401E-85C3-5ABDFB33A433}">
  <dimension ref="A2:G30"/>
  <sheetViews>
    <sheetView tabSelected="1" topLeftCell="A13" workbookViewId="0">
      <selection activeCell="C30" sqref="C30"/>
    </sheetView>
  </sheetViews>
  <sheetFormatPr defaultRowHeight="15" x14ac:dyDescent="0.25"/>
  <sheetData>
    <row r="2" spans="1:7" x14ac:dyDescent="0.25">
      <c r="A2" s="2"/>
      <c r="B2" s="2"/>
      <c r="C2" s="2"/>
      <c r="D2" s="2"/>
      <c r="E2" s="2"/>
    </row>
    <row r="3" spans="1:7" x14ac:dyDescent="0.25">
      <c r="A3" s="2"/>
      <c r="B3" s="36" t="s">
        <v>17</v>
      </c>
      <c r="C3" s="36" t="s">
        <v>32</v>
      </c>
      <c r="D3" s="36" t="s">
        <v>33</v>
      </c>
      <c r="E3" s="36" t="s">
        <v>34</v>
      </c>
      <c r="F3" s="37" t="s">
        <v>36</v>
      </c>
    </row>
    <row r="4" spans="1:7" x14ac:dyDescent="0.25">
      <c r="A4" s="2"/>
      <c r="B4" s="37">
        <v>1</v>
      </c>
      <c r="C4" s="40">
        <v>3.22</v>
      </c>
      <c r="D4" s="40">
        <v>3.33</v>
      </c>
      <c r="E4" s="40">
        <v>4.2699999999999996</v>
      </c>
      <c r="F4" s="37">
        <f>SUM(C4:E4)*B4</f>
        <v>10.82</v>
      </c>
    </row>
    <row r="5" spans="1:7" x14ac:dyDescent="0.25">
      <c r="A5" s="2"/>
      <c r="B5" s="37">
        <v>2</v>
      </c>
      <c r="C5" s="40">
        <v>3.57</v>
      </c>
      <c r="D5" s="40">
        <v>4.87</v>
      </c>
      <c r="E5" s="40">
        <v>7.64</v>
      </c>
      <c r="F5" s="37">
        <f t="shared" ref="F5:F8" si="0">SUM(C5:E5)*B5</f>
        <v>32.159999999999997</v>
      </c>
    </row>
    <row r="6" spans="1:7" x14ac:dyDescent="0.25">
      <c r="A6" s="2"/>
      <c r="B6" s="37">
        <v>3</v>
      </c>
      <c r="C6" s="40">
        <v>4.12</v>
      </c>
      <c r="D6" s="40">
        <v>5.26</v>
      </c>
      <c r="E6" s="40">
        <v>10.25</v>
      </c>
      <c r="F6" s="37">
        <f t="shared" si="0"/>
        <v>58.89</v>
      </c>
    </row>
    <row r="7" spans="1:7" x14ac:dyDescent="0.25">
      <c r="A7" s="2"/>
      <c r="B7" s="37">
        <v>4</v>
      </c>
      <c r="C7" s="40">
        <v>4</v>
      </c>
      <c r="D7" s="40">
        <v>7.34</v>
      </c>
      <c r="E7" s="40">
        <v>15.93</v>
      </c>
      <c r="F7" s="37">
        <f t="shared" si="0"/>
        <v>109.08</v>
      </c>
    </row>
    <row r="8" spans="1:7" x14ac:dyDescent="0.25">
      <c r="A8" s="2"/>
      <c r="B8" s="37">
        <v>5</v>
      </c>
      <c r="C8" s="40">
        <v>4.8499999999999996</v>
      </c>
      <c r="D8" s="40">
        <v>9.49</v>
      </c>
      <c r="E8" s="40">
        <v>16.12</v>
      </c>
      <c r="F8" s="37">
        <f t="shared" si="0"/>
        <v>152.30000000000001</v>
      </c>
    </row>
    <row r="9" spans="1:7" x14ac:dyDescent="0.25">
      <c r="B9" s="38" t="s">
        <v>35</v>
      </c>
      <c r="C9" s="36">
        <f>SUM(C4:C8)</f>
        <v>19.759999999999998</v>
      </c>
      <c r="D9" s="36">
        <f>SUM(D4:D8)</f>
        <v>30.29</v>
      </c>
      <c r="E9" s="36">
        <f>SUM(E4:E8)</f>
        <v>54.210000000000008</v>
      </c>
      <c r="F9" s="37">
        <f>SUM(F4:F8)</f>
        <v>363.25</v>
      </c>
      <c r="G9">
        <v>5</v>
      </c>
    </row>
    <row r="10" spans="1:7" x14ac:dyDescent="0.25">
      <c r="B10" s="38"/>
      <c r="C10" s="37">
        <v>1</v>
      </c>
      <c r="D10" s="37">
        <v>1</v>
      </c>
      <c r="E10" s="37">
        <v>1</v>
      </c>
      <c r="F10" s="39"/>
    </row>
    <row r="11" spans="1:7" x14ac:dyDescent="0.25">
      <c r="B11" t="s">
        <v>37</v>
      </c>
      <c r="C11">
        <f>SUMPRODUCT(C4:E8,C4:E8)</f>
        <v>981.30360000000007</v>
      </c>
      <c r="F11" s="35"/>
    </row>
    <row r="14" spans="1:7" x14ac:dyDescent="0.25">
      <c r="B14" s="36" t="s">
        <v>17</v>
      </c>
      <c r="C14" s="36" t="s">
        <v>32</v>
      </c>
      <c r="D14" s="36" t="s">
        <v>33</v>
      </c>
      <c r="E14" s="36" t="s">
        <v>34</v>
      </c>
    </row>
    <row r="15" spans="1:7" x14ac:dyDescent="0.25">
      <c r="B15" s="37">
        <v>1</v>
      </c>
      <c r="C15" s="40">
        <v>3.22</v>
      </c>
      <c r="D15" s="40">
        <v>3.33</v>
      </c>
      <c r="E15" s="40">
        <v>4.2699999999999996</v>
      </c>
    </row>
    <row r="16" spans="1:7" x14ac:dyDescent="0.25">
      <c r="B16" s="37">
        <v>2</v>
      </c>
      <c r="C16" s="40">
        <v>3.57</v>
      </c>
      <c r="D16" s="40">
        <v>4.87</v>
      </c>
      <c r="E16" s="40">
        <v>7.64</v>
      </c>
    </row>
    <row r="17" spans="2:7" x14ac:dyDescent="0.25">
      <c r="B17" s="37">
        <v>3</v>
      </c>
      <c r="C17" s="40">
        <v>4.12</v>
      </c>
      <c r="D17" s="40">
        <v>5.26</v>
      </c>
      <c r="E17" s="40">
        <v>10.25</v>
      </c>
    </row>
    <row r="18" spans="2:7" x14ac:dyDescent="0.25">
      <c r="B18" s="37">
        <v>4</v>
      </c>
      <c r="C18" s="40">
        <v>4</v>
      </c>
      <c r="D18" s="40">
        <v>7.34</v>
      </c>
      <c r="E18" s="40">
        <v>15.93</v>
      </c>
    </row>
    <row r="19" spans="2:7" x14ac:dyDescent="0.25">
      <c r="B19" s="37">
        <v>5</v>
      </c>
      <c r="C19" s="40">
        <v>4.8499999999999996</v>
      </c>
      <c r="D19" s="40">
        <v>9.49</v>
      </c>
      <c r="E19" s="40">
        <v>16.12</v>
      </c>
    </row>
    <row r="22" spans="2:7" x14ac:dyDescent="0.25">
      <c r="B22" s="36" t="s">
        <v>17</v>
      </c>
      <c r="C22" s="36" t="s">
        <v>32</v>
      </c>
      <c r="D22" s="36" t="s">
        <v>33</v>
      </c>
      <c r="E22" s="36" t="s">
        <v>34</v>
      </c>
      <c r="F22" s="37" t="s">
        <v>36</v>
      </c>
    </row>
    <row r="23" spans="2:7" x14ac:dyDescent="0.25">
      <c r="B23" s="37">
        <v>1</v>
      </c>
      <c r="C23" s="41">
        <v>0</v>
      </c>
      <c r="D23" s="41">
        <v>1</v>
      </c>
      <c r="E23" s="41">
        <v>0</v>
      </c>
      <c r="F23" s="37">
        <f>SUM(C23:E23)*B23</f>
        <v>1</v>
      </c>
    </row>
    <row r="24" spans="2:7" x14ac:dyDescent="0.25">
      <c r="B24" s="37">
        <v>2</v>
      </c>
      <c r="C24" s="41">
        <v>0</v>
      </c>
      <c r="D24" s="41">
        <v>0</v>
      </c>
      <c r="E24" s="41">
        <v>0</v>
      </c>
      <c r="F24" s="37">
        <f t="shared" ref="F24:F27" si="1">SUM(C24:E24)*B24</f>
        <v>0</v>
      </c>
    </row>
    <row r="25" spans="2:7" x14ac:dyDescent="0.25">
      <c r="B25" s="37">
        <v>3</v>
      </c>
      <c r="C25" s="41">
        <v>0</v>
      </c>
      <c r="D25" s="41">
        <v>0</v>
      </c>
      <c r="E25" s="41">
        <v>0</v>
      </c>
      <c r="F25" s="37">
        <f t="shared" si="1"/>
        <v>0</v>
      </c>
    </row>
    <row r="26" spans="2:7" x14ac:dyDescent="0.25">
      <c r="B26" s="37">
        <v>4</v>
      </c>
      <c r="C26" s="41">
        <v>0</v>
      </c>
      <c r="D26" s="41">
        <v>0</v>
      </c>
      <c r="E26" s="41">
        <v>1</v>
      </c>
      <c r="F26" s="37">
        <f t="shared" si="1"/>
        <v>4</v>
      </c>
    </row>
    <row r="27" spans="2:7" x14ac:dyDescent="0.25">
      <c r="B27" s="37">
        <v>5</v>
      </c>
      <c r="C27" s="41">
        <v>0</v>
      </c>
      <c r="D27" s="41">
        <v>0</v>
      </c>
      <c r="E27" s="41">
        <v>0</v>
      </c>
      <c r="F27" s="37">
        <f t="shared" si="1"/>
        <v>0</v>
      </c>
    </row>
    <row r="28" spans="2:7" x14ac:dyDescent="0.25">
      <c r="B28" s="38" t="s">
        <v>35</v>
      </c>
      <c r="C28" s="37">
        <f>SUM(C23:C27)</f>
        <v>0</v>
      </c>
      <c r="D28" s="37">
        <f t="shared" ref="D28:E28" si="2">SUM(D23:D27)</f>
        <v>1</v>
      </c>
      <c r="E28" s="37">
        <f>SUM(E23:E27)</f>
        <v>1</v>
      </c>
      <c r="F28" s="37">
        <f>SUM(F23:F27)</f>
        <v>5</v>
      </c>
      <c r="G28">
        <v>5</v>
      </c>
    </row>
    <row r="29" spans="2:7" x14ac:dyDescent="0.25">
      <c r="B29" s="38"/>
      <c r="C29" s="37">
        <v>1</v>
      </c>
      <c r="D29" s="37">
        <v>1</v>
      </c>
      <c r="E29" s="37">
        <v>1</v>
      </c>
      <c r="F29" s="39"/>
    </row>
    <row r="30" spans="2:7" x14ac:dyDescent="0.25">
      <c r="B30" t="s">
        <v>37</v>
      </c>
      <c r="C30">
        <f>SUMPRODUCT(C15:E19,C23:E27)</f>
        <v>19.259999999999998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ScaleCrop>false</ScaleCrop>
  <HeadingPairs>
    <vt:vector baseType="variant" size="2">
      <vt:variant>
        <vt:lpstr>Листы</vt:lpstr>
      </vt:variant>
      <vt:variant>
        <vt:i4>2</vt:i4>
      </vt:variant>
    </vt:vector>
  </HeadingPairs>
  <TitlesOfParts>
    <vt:vector baseType="lpstr" size="2">
      <vt:lpstr>Распределение инвестиций</vt:lpstr>
      <vt:lpstr>Лист1</vt:lpstr>
    </vt:vector>
  </TitlesOfParts>
  <Company/>
  <LinksUpToDate>false</LinksUpToDate>
  <SharedDoc>false</SharedDoc>
  <HyperlinksChanged>false</HyperlinksChanged>
  <AppVersion>16.0300</AppVersion>
  <Template/>
  <Manager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revision>0</cp:revision>
</cp:coreProperties>
</file>