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di\Downloads\"/>
    </mc:Choice>
  </mc:AlternateContent>
  <xr:revisionPtr revIDLastSave="0" documentId="13_ncr:1_{C3207F14-77ED-4046-BED5-DB3E60CB9AA8}" xr6:coauthVersionLast="45" xr6:coauthVersionMax="45" xr10:uidLastSave="{00000000-0000-0000-0000-000000000000}"/>
  <bookViews>
    <workbookView xWindow="2985" yWindow="2985" windowWidth="21240" windowHeight="11385" xr2:uid="{00000000-000D-0000-FFFF-FFFF00000000}"/>
  </bookViews>
  <sheets>
    <sheet name="Лист1" sheetId="4" r:id="rId1"/>
  </sheets>
  <definedNames>
    <definedName name="solver_adj" localSheetId="0" hidden="1">Лист1!$B$10:$H$11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Лист1!$B$10</definedName>
    <definedName name="solver_lhs10" localSheetId="0" hidden="1">Лист1!$C$12</definedName>
    <definedName name="solver_lhs11" localSheetId="0" hidden="1">Лист1!$K$5</definedName>
    <definedName name="solver_lhs12" localSheetId="0" hidden="1">Лист1!$K$6</definedName>
    <definedName name="solver_lhs13" localSheetId="0" hidden="1">Лист1!$K$7</definedName>
    <definedName name="solver_lhs14" localSheetId="0" hidden="1">Лист1!$K$8</definedName>
    <definedName name="solver_lhs15" localSheetId="0" hidden="1">Лист1!$K$9</definedName>
    <definedName name="solver_lhs16" localSheetId="0" hidden="1">Лист1!$K$4</definedName>
    <definedName name="solver_lhs2" localSheetId="0" hidden="1">Лист1!$B$10:$H$10</definedName>
    <definedName name="solver_lhs3" localSheetId="0" hidden="1">Лист1!$B$10:$H$10</definedName>
    <definedName name="solver_lhs4" localSheetId="0" hidden="1">Лист1!$B$14:$H$14</definedName>
    <definedName name="solver_lhs5" localSheetId="0" hidden="1">Лист1!$J$3:$J$8</definedName>
    <definedName name="solver_lhs6" localSheetId="0" hidden="1">Лист1!#REF!</definedName>
    <definedName name="solver_lhs7" localSheetId="0" hidden="1">Лист1!#REF!</definedName>
    <definedName name="solver_lhs8" localSheetId="0" hidden="1">Лист1!#REF!</definedName>
    <definedName name="solver_lhs9" localSheetId="0" hidden="1">Лист1!$K$3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Лист1!$J$14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Лист1!$H$10</definedName>
    <definedName name="solver_rhs10" localSheetId="0" hidden="1">Лист1!$C$12</definedName>
    <definedName name="solver_rhs11" localSheetId="0" hidden="1">Лист1!$D$12</definedName>
    <definedName name="solver_rhs12" localSheetId="0" hidden="1">Лист1!$E$12</definedName>
    <definedName name="solver_rhs13" localSheetId="0" hidden="1">Лист1!$F$12</definedName>
    <definedName name="solver_rhs14" localSheetId="0" hidden="1">Лист1!$G$12</definedName>
    <definedName name="solver_rhs15" localSheetId="0" hidden="1">Лист1!$H$12</definedName>
    <definedName name="solver_rhs16" localSheetId="0" hidden="1">Лист1!$C$12</definedName>
    <definedName name="solver_rhs2" localSheetId="0" hidden="1">Лист1!$B$12:$H$12</definedName>
    <definedName name="solver_rhs3" localSheetId="0" hidden="1">целое</definedName>
    <definedName name="solver_rhs4" localSheetId="0" hidden="1">312</definedName>
    <definedName name="solver_rhs5" localSheetId="0" hidden="1">312</definedName>
    <definedName name="solver_rhs6" localSheetId="0" hidden="1">Лист1!#REF!</definedName>
    <definedName name="solver_rhs7" localSheetId="0" hidden="1">Лист1!#REF!</definedName>
    <definedName name="solver_rhs8" localSheetId="0" hidden="1">Лист1!#REF!</definedName>
    <definedName name="solver_rhs9" localSheetId="0" hidden="1">Лист1!$B$12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4" l="1"/>
  <c r="J4" i="4" l="1"/>
  <c r="J5" i="4"/>
  <c r="J6" i="4"/>
  <c r="J7" i="4"/>
  <c r="J8" i="4"/>
  <c r="J3" i="4"/>
  <c r="C15" i="4"/>
  <c r="D15" i="4"/>
  <c r="E15" i="4"/>
  <c r="F15" i="4"/>
  <c r="G15" i="4"/>
  <c r="H15" i="4"/>
  <c r="B15" i="4"/>
  <c r="C14" i="4"/>
  <c r="D14" i="4"/>
  <c r="E14" i="4"/>
  <c r="F14" i="4"/>
  <c r="G14" i="4"/>
  <c r="H14" i="4"/>
  <c r="B14" i="4"/>
  <c r="K8" i="4"/>
  <c r="K7" i="4"/>
  <c r="K6" i="4"/>
  <c r="K5" i="4"/>
  <c r="K4" i="4"/>
  <c r="K3" i="4"/>
</calcChain>
</file>

<file path=xl/sharedStrings.xml><?xml version="1.0" encoding="utf-8"?>
<sst xmlns="http://schemas.openxmlformats.org/spreadsheetml/2006/main" count="25" uniqueCount="24">
  <si>
    <t>цех №3</t>
  </si>
  <si>
    <t>WWZ</t>
  </si>
  <si>
    <t>SHG</t>
  </si>
  <si>
    <t>BSD</t>
  </si>
  <si>
    <t>SDU</t>
  </si>
  <si>
    <t>ARM</t>
  </si>
  <si>
    <t>USI</t>
  </si>
  <si>
    <t>потребность рынка</t>
  </si>
  <si>
    <t>A</t>
  </si>
  <si>
    <t>B</t>
  </si>
  <si>
    <t>C1</t>
  </si>
  <si>
    <t>C2</t>
  </si>
  <si>
    <t>D</t>
  </si>
  <si>
    <t>E6</t>
  </si>
  <si>
    <t>F</t>
  </si>
  <si>
    <t>обработка на(ч)</t>
  </si>
  <si>
    <t>целевая функция</t>
  </si>
  <si>
    <t>вклад в прибыль</t>
  </si>
  <si>
    <t>кол-во</t>
  </si>
  <si>
    <t>время</t>
  </si>
  <si>
    <t>ограничение</t>
  </si>
  <si>
    <t>кол-во деталей</t>
  </si>
  <si>
    <t>(переменные)</t>
  </si>
  <si>
    <t>время (деталь)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</si>
</sst>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A2" workbookViewId="0">
      <selection activeCell="F18" sqref="F18"/>
    </sheetView>
  </sheetViews>
  <sheetFormatPr defaultColWidth="8.7109375" defaultRowHeight="15" x14ac:dyDescent="0.25"/>
  <cols>
    <col min="1" max="1" width="19.42578125" customWidth="1"/>
    <col min="10" max="10" width="9.42578125" customWidth="1"/>
  </cols>
  <sheetData>
    <row r="1" spans="1:11" x14ac:dyDescent="0.25">
      <c r="A1" s="5" t="s">
        <v>0</v>
      </c>
      <c r="B1" s="5"/>
      <c r="C1" s="5"/>
      <c r="D1" s="5"/>
      <c r="E1" s="5"/>
      <c r="F1" s="5"/>
      <c r="G1" s="5"/>
    </row>
    <row r="2" spans="1:11" x14ac:dyDescent="0.25">
      <c r="A2" t="s">
        <v>15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18</v>
      </c>
      <c r="J2" s="3" t="s">
        <v>19</v>
      </c>
      <c r="K2" s="3" t="s">
        <v>20</v>
      </c>
    </row>
    <row r="3" spans="1:11" ht="14.45" x14ac:dyDescent="0.3">
      <c r="A3" t="s">
        <v>1</v>
      </c>
      <c r="B3">
        <v>0.112</v>
      </c>
      <c r="C3">
        <v>0.10199999999999999</v>
      </c>
      <c r="D3">
        <v>0.105</v>
      </c>
      <c r="E3">
        <v>8.6999999999999994E-2</v>
      </c>
      <c r="F3">
        <v>8.7999999999999995E-2</v>
      </c>
      <c r="G3">
        <v>0.11600000000000001</v>
      </c>
      <c r="H3">
        <v>7.0999999999999994E-2</v>
      </c>
      <c r="I3">
        <v>1</v>
      </c>
      <c r="J3" s="2">
        <f>SUMPRODUCT(B3:H3,$B$10:$H$10)/$I3</f>
        <v>186.43400000000003</v>
      </c>
      <c r="K3" s="4">
        <f>12*26</f>
        <v>312</v>
      </c>
    </row>
    <row r="4" spans="1:11" ht="14.45" x14ac:dyDescent="0.3">
      <c r="A4" t="s">
        <v>2</v>
      </c>
      <c r="B4">
        <v>0</v>
      </c>
      <c r="C4">
        <v>0.22600000000000001</v>
      </c>
      <c r="D4">
        <v>0.14599999999999999</v>
      </c>
      <c r="E4">
        <v>0.19</v>
      </c>
      <c r="F4">
        <v>0.24399999999999999</v>
      </c>
      <c r="G4">
        <v>0.23400000000000001</v>
      </c>
      <c r="H4">
        <v>0.184</v>
      </c>
      <c r="I4">
        <v>1</v>
      </c>
      <c r="J4" s="2">
        <f t="shared" ref="J4:J8" si="0">SUMPRODUCT(B4:H4,$B$10:$H$10)/$I4</f>
        <v>311.84199999999998</v>
      </c>
      <c r="K4" s="4">
        <f t="shared" ref="K4:K8" si="1">12*26</f>
        <v>312</v>
      </c>
    </row>
    <row r="5" spans="1:11" ht="14.45" x14ac:dyDescent="0.3">
      <c r="A5" t="s">
        <v>3</v>
      </c>
      <c r="B5">
        <v>0.24</v>
      </c>
      <c r="C5">
        <v>0.15</v>
      </c>
      <c r="D5">
        <v>0.25</v>
      </c>
      <c r="E5">
        <v>0.18</v>
      </c>
      <c r="F5">
        <v>0.2</v>
      </c>
      <c r="G5">
        <v>0.23</v>
      </c>
      <c r="H5">
        <v>0.15</v>
      </c>
      <c r="I5">
        <v>2</v>
      </c>
      <c r="J5" s="2">
        <f t="shared" si="0"/>
        <v>198.77500000000001</v>
      </c>
      <c r="K5" s="4">
        <f t="shared" si="1"/>
        <v>312</v>
      </c>
    </row>
    <row r="6" spans="1:11" ht="14.45" x14ac:dyDescent="0.3">
      <c r="A6" t="s">
        <v>4</v>
      </c>
      <c r="B6">
        <v>0.33</v>
      </c>
      <c r="C6">
        <v>0.28999999999999998</v>
      </c>
      <c r="D6">
        <v>0.36</v>
      </c>
      <c r="E6">
        <v>0.36</v>
      </c>
      <c r="F6">
        <v>0.28999999999999998</v>
      </c>
      <c r="G6">
        <v>0.28999999999999998</v>
      </c>
      <c r="H6">
        <v>0</v>
      </c>
      <c r="I6">
        <v>2</v>
      </c>
      <c r="J6" s="2">
        <f t="shared" si="0"/>
        <v>277.76499999999999</v>
      </c>
      <c r="K6" s="4">
        <f t="shared" si="1"/>
        <v>312</v>
      </c>
    </row>
    <row r="7" spans="1:11" ht="14.45" x14ac:dyDescent="0.3">
      <c r="A7" t="s">
        <v>5</v>
      </c>
      <c r="B7">
        <v>0.05</v>
      </c>
      <c r="C7">
        <v>0.06</v>
      </c>
      <c r="D7">
        <v>0.06</v>
      </c>
      <c r="E7">
        <v>0.04</v>
      </c>
      <c r="F7">
        <v>0.06</v>
      </c>
      <c r="G7">
        <v>0.06</v>
      </c>
      <c r="H7">
        <v>0.04</v>
      </c>
      <c r="I7">
        <v>1</v>
      </c>
      <c r="J7" s="2">
        <f t="shared" si="0"/>
        <v>100.42</v>
      </c>
      <c r="K7" s="4">
        <f t="shared" si="1"/>
        <v>312</v>
      </c>
    </row>
    <row r="8" spans="1:11" ht="14.45" x14ac:dyDescent="0.3">
      <c r="A8" t="s">
        <v>6</v>
      </c>
      <c r="B8">
        <v>0.15</v>
      </c>
      <c r="C8">
        <v>0</v>
      </c>
      <c r="D8">
        <v>0</v>
      </c>
      <c r="E8">
        <v>0.14000000000000001</v>
      </c>
      <c r="F8">
        <v>0</v>
      </c>
      <c r="G8">
        <v>0.15</v>
      </c>
      <c r="H8">
        <v>0.15</v>
      </c>
      <c r="I8">
        <v>2</v>
      </c>
      <c r="J8" s="2">
        <f t="shared" si="0"/>
        <v>76.75</v>
      </c>
      <c r="K8" s="4">
        <f t="shared" si="1"/>
        <v>312</v>
      </c>
    </row>
    <row r="10" spans="1:11" x14ac:dyDescent="0.25">
      <c r="A10" t="s">
        <v>21</v>
      </c>
      <c r="B10" s="1">
        <v>300</v>
      </c>
      <c r="C10" s="1">
        <v>187</v>
      </c>
      <c r="D10" s="1">
        <v>500</v>
      </c>
      <c r="E10" s="1">
        <v>400</v>
      </c>
      <c r="F10" s="1">
        <v>220</v>
      </c>
      <c r="G10" s="1">
        <v>50</v>
      </c>
      <c r="H10" s="1">
        <v>300</v>
      </c>
    </row>
    <row r="11" spans="1:1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1" x14ac:dyDescent="0.25">
      <c r="A12" t="s">
        <v>7</v>
      </c>
      <c r="B12">
        <v>300</v>
      </c>
      <c r="C12">
        <v>600</v>
      </c>
      <c r="D12">
        <v>500</v>
      </c>
      <c r="E12">
        <v>400</v>
      </c>
      <c r="F12">
        <v>220</v>
      </c>
      <c r="G12">
        <v>50</v>
      </c>
      <c r="H12">
        <v>300</v>
      </c>
    </row>
    <row r="13" spans="1:11" x14ac:dyDescent="0.25">
      <c r="A13" t="s">
        <v>17</v>
      </c>
      <c r="B13">
        <v>5</v>
      </c>
      <c r="C13">
        <v>4</v>
      </c>
      <c r="D13">
        <v>5</v>
      </c>
      <c r="E13">
        <v>4</v>
      </c>
      <c r="F13">
        <v>7</v>
      </c>
      <c r="G13">
        <v>5</v>
      </c>
      <c r="H13">
        <v>2</v>
      </c>
      <c r="J13" s="5" t="s">
        <v>16</v>
      </c>
      <c r="K13" s="5"/>
    </row>
    <row r="14" spans="1:11" x14ac:dyDescent="0.25">
      <c r="A14" t="s">
        <v>23</v>
      </c>
      <c r="B14">
        <f>SUMPRODUCT(B3:B8,1/$I$3:$I$8)*B10</f>
        <v>156.6</v>
      </c>
      <c r="C14">
        <f t="shared" ref="C14:H14" si="2">SUMPRODUCT(C3:C8,1/$I$3:$I$8)*C10</f>
        <v>113.69600000000001</v>
      </c>
      <c r="D14">
        <f t="shared" si="2"/>
        <v>308.00000000000006</v>
      </c>
      <c r="E14">
        <f t="shared" si="2"/>
        <v>262.8</v>
      </c>
      <c r="F14">
        <f t="shared" si="2"/>
        <v>140.14000000000001</v>
      </c>
      <c r="G14">
        <f t="shared" si="2"/>
        <v>37.249999999999993</v>
      </c>
      <c r="H14">
        <f t="shared" si="2"/>
        <v>133.5</v>
      </c>
      <c r="J14" s="5">
        <f>SUMPRODUCT(B10:H10,B13:H13)</f>
        <v>8738</v>
      </c>
      <c r="K14" s="5"/>
    </row>
    <row r="15" spans="1:11" x14ac:dyDescent="0.25">
      <c r="A15" t="s">
        <v>20</v>
      </c>
      <c r="B15">
        <f>12*26</f>
        <v>312</v>
      </c>
      <c r="C15">
        <f t="shared" ref="C15:H15" si="3">12*26</f>
        <v>312</v>
      </c>
      <c r="D15">
        <f t="shared" si="3"/>
        <v>312</v>
      </c>
      <c r="E15">
        <f t="shared" si="3"/>
        <v>312</v>
      </c>
      <c r="F15">
        <f t="shared" si="3"/>
        <v>312</v>
      </c>
      <c r="G15">
        <f t="shared" si="3"/>
        <v>312</v>
      </c>
      <c r="H15">
        <f t="shared" si="3"/>
        <v>312</v>
      </c>
    </row>
  </sheetData>
  <mergeCells count="3">
    <mergeCell ref="A1:G1"/>
    <mergeCell ref="J13:K13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Rudi</cp:lastModifiedBy>
  <dcterms:created xsi:type="dcterms:W3CDTF">2012-12-03T12:44:57Z</dcterms:created>
  <dcterms:modified xsi:type="dcterms:W3CDTF">2020-02-02T17:41:47Z</dcterms:modified>
</cp:coreProperties>
</file>