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ikrompich/Git/UVG-8-Semestre/Física-Moderna/Trabajo en clase 1/"/>
    </mc:Choice>
  </mc:AlternateContent>
  <xr:revisionPtr revIDLastSave="0" documentId="13_ncr:1_{BDB6243E-3DB3-344D-8AE8-C1631DE2BC34}" xr6:coauthVersionLast="47" xr6:coauthVersionMax="47" xr10:uidLastSave="{00000000-0000-0000-0000-000000000000}"/>
  <bookViews>
    <workbookView xWindow="9580" yWindow="22180" windowWidth="22940" windowHeight="14320" xr2:uid="{E3E49B0F-1019-E944-BA68-DF375E36E3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5" i="1"/>
  <c r="C43" i="1"/>
  <c r="C44" i="1"/>
  <c r="C46" i="1"/>
  <c r="C47" i="1"/>
  <c r="B52" i="1"/>
  <c r="D5" i="2"/>
  <c r="D4" i="2"/>
  <c r="D3" i="2"/>
  <c r="D2" i="2"/>
  <c r="D1" i="2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H1" i="1"/>
  <c r="D45" i="1" l="1"/>
  <c r="F45" i="1" s="1"/>
  <c r="D43" i="1"/>
  <c r="F43" i="1" s="1"/>
  <c r="D46" i="1"/>
  <c r="F46" i="1" s="1"/>
  <c r="D44" i="1"/>
  <c r="F44" i="1" s="1"/>
  <c r="D42" i="1"/>
  <c r="F42" i="1" s="1"/>
  <c r="D47" i="1"/>
  <c r="F47" i="1" s="1"/>
</calcChain>
</file>

<file path=xl/sharedStrings.xml><?xml version="1.0" encoding="utf-8"?>
<sst xmlns="http://schemas.openxmlformats.org/spreadsheetml/2006/main" count="15" uniqueCount="12">
  <si>
    <t>Voltaje</t>
  </si>
  <si>
    <t>ADC</t>
  </si>
  <si>
    <t>π</t>
  </si>
  <si>
    <t>N</t>
  </si>
  <si>
    <t>a</t>
  </si>
  <si>
    <t>D (cm)</t>
  </si>
  <si>
    <t>1/R (cm)</t>
  </si>
  <si>
    <t>Pendiente</t>
  </si>
  <si>
    <t>µ_0</t>
  </si>
  <si>
    <t xml:space="preserve">Real </t>
  </si>
  <si>
    <t>Porcentaje</t>
  </si>
  <si>
    <t>$e/m_e$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</si>
</sst>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1.5609999999999999</c:v>
                </c:pt>
                <c:pt idx="2">
                  <c:v>2.012</c:v>
                </c:pt>
                <c:pt idx="3">
                  <c:v>2.129</c:v>
                </c:pt>
                <c:pt idx="4">
                  <c:v>1.4790000000000001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0.25</c:v>
                </c:pt>
                <c:pt idx="1">
                  <c:v>0.4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0-8541-BF9C-B2626CB0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120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1.054</c:v>
                </c:pt>
                <c:pt idx="1">
                  <c:v>1.7190000000000001</c:v>
                </c:pt>
                <c:pt idx="2">
                  <c:v>2.3919999999999999</c:v>
                </c:pt>
                <c:pt idx="3">
                  <c:v>1.1798</c:v>
                </c:pt>
                <c:pt idx="4">
                  <c:v>1.196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0.44444444444444442</c:v>
                </c:pt>
                <c:pt idx="2">
                  <c:v>0.5714285714285714</c:v>
                </c:pt>
                <c:pt idx="3">
                  <c:v>0.44444444444444442</c:v>
                </c:pt>
                <c:pt idx="4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E74B-B948-499D7D9F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140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Sheet1!$B$12:$B$16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0.99</c:v>
                </c:pt>
                <c:pt idx="2">
                  <c:v>1.333</c:v>
                </c:pt>
                <c:pt idx="3">
                  <c:v>1.8009999999999999</c:v>
                </c:pt>
                <c:pt idx="4">
                  <c:v>2.4390000000000001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0.2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4-FE4A-B078-BAE928B9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160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Sheet1!$B$17:$B$20</c:f>
              <c:numCache>
                <c:formatCode>General</c:formatCode>
                <c:ptCount val="4"/>
                <c:pt idx="0">
                  <c:v>0.88700000000000001</c:v>
                </c:pt>
                <c:pt idx="1">
                  <c:v>1.1459999999999999</c:v>
                </c:pt>
                <c:pt idx="2">
                  <c:v>1.833</c:v>
                </c:pt>
                <c:pt idx="3">
                  <c:v>1.9890000000000001</c:v>
                </c:pt>
              </c:numCache>
            </c:numRef>
          </c:xVal>
          <c:yVal>
            <c:numRef>
              <c:f>Sheet1!$D$17:$D$20</c:f>
              <c:numCache>
                <c:formatCode>General</c:formatCode>
                <c:ptCount val="4"/>
                <c:pt idx="0">
                  <c:v>0.2</c:v>
                </c:pt>
                <c:pt idx="1">
                  <c:v>0.26666666666666666</c:v>
                </c:pt>
                <c:pt idx="2">
                  <c:v>0.4</c:v>
                </c:pt>
                <c:pt idx="3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7-4040-A415-893CD71B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180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Sheet1!$B$22:$B$26</c:f>
              <c:numCache>
                <c:formatCode>General</c:formatCode>
                <c:ptCount val="5"/>
                <c:pt idx="0">
                  <c:v>0.84499999999999997</c:v>
                </c:pt>
                <c:pt idx="1">
                  <c:v>1.349</c:v>
                </c:pt>
                <c:pt idx="2">
                  <c:v>2.0390000000000001</c:v>
                </c:pt>
                <c:pt idx="3">
                  <c:v>1.742</c:v>
                </c:pt>
                <c:pt idx="4">
                  <c:v>1.22</c:v>
                </c:pt>
              </c:numCache>
            </c:numRef>
          </c:xVal>
          <c:yVal>
            <c:numRef>
              <c:f>Sheet1!$D$22:$D$26</c:f>
              <c:numCache>
                <c:formatCode>General</c:formatCode>
                <c:ptCount val="5"/>
                <c:pt idx="0">
                  <c:v>0.19047619047619047</c:v>
                </c:pt>
                <c:pt idx="1">
                  <c:v>0.2857142857142857</c:v>
                </c:pt>
                <c:pt idx="2">
                  <c:v>0.44444444444444442</c:v>
                </c:pt>
                <c:pt idx="3">
                  <c:v>0.30769230769230771</c:v>
                </c:pt>
                <c:pt idx="4">
                  <c:v>0.26666666666666666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7747-BAF6-669BFEE7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200</a:t>
            </a:r>
            <a:r>
              <a:rPr lang="en-US" sz="2000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1/R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5133168151927E-2"/>
                  <c:y val="0.4069855218095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Sheet1!$B$27:$B$31</c:f>
              <c:numCache>
                <c:formatCode>General</c:formatCode>
                <c:ptCount val="5"/>
                <c:pt idx="0">
                  <c:v>0.83299999999999996</c:v>
                </c:pt>
                <c:pt idx="1">
                  <c:v>1.59</c:v>
                </c:pt>
                <c:pt idx="2">
                  <c:v>2.41</c:v>
                </c:pt>
                <c:pt idx="3">
                  <c:v>1.8220000000000001</c:v>
                </c:pt>
                <c:pt idx="4">
                  <c:v>1.01</c:v>
                </c:pt>
              </c:numCache>
            </c:num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0.17391304347826086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0.36363636363636365</c:v>
                </c:pt>
                <c:pt idx="4">
                  <c:v>0.21052631578947367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F-0B49-A08A-142B0914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18351"/>
        <c:axId val="789028895"/>
      </c:scatterChart>
      <c:valAx>
        <c:axId val="7887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9028895"/>
        <c:crosses val="autoZero"/>
        <c:crossBetween val="midCat"/>
      </c:valAx>
      <c:valAx>
        <c:axId val="789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1/R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7887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Sheet2!$B$1:$B$5</c:f>
              <c:numCache>
                <c:formatCode>General</c:formatCode>
                <c:ptCount val="5"/>
                <c:pt idx="0">
                  <c:v>0.88700000000000001</c:v>
                </c:pt>
                <c:pt idx="1">
                  <c:v>1.1459999999999999</c:v>
                </c:pt>
                <c:pt idx="2">
                  <c:v>1.833</c:v>
                </c:pt>
                <c:pt idx="3">
                  <c:v>1.9890000000000001</c:v>
                </c:pt>
                <c:pt idx="4">
                  <c:v>1.4330000000000001</c:v>
                </c:pt>
              </c:numCache>
            </c:numRef>
          </c:xVal>
          <c:yVal>
            <c:numRef>
              <c:f>Sheet2!$D$1:$D$5</c:f>
              <c:numCache>
                <c:formatCode>General</c:formatCode>
                <c:ptCount val="5"/>
                <c:pt idx="0">
                  <c:v>0.2</c:v>
                </c:pt>
                <c:pt idx="1">
                  <c:v>0.26666666666666666</c:v>
                </c:pt>
                <c:pt idx="2">
                  <c:v>0.4</c:v>
                </c:pt>
                <c:pt idx="3">
                  <c:v>0.44444444444444442</c:v>
                </c:pt>
                <c:pt idx="4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C-164A-A1D1-2FFFC3B4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53167"/>
        <c:axId val="1045405055"/>
      </c:scatterChart>
      <c:valAx>
        <c:axId val="1305753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045405055"/>
        <c:crosses val="autoZero"/>
        <c:crossBetween val="midCat"/>
      </c:valAx>
      <c:valAx>
        <c:axId val="1045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30575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228602</xdr:colOff>
      <xdr:row>5</xdr:row>
      <xdr:rowOff>172358</xdr:rowOff>
    </xdr:from>
    <xdr:to>
      <xdr:col>18</xdr:col>
      <xdr:colOff>485079</xdr:colOff>
      <xdr:row>33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49930-6E53-A804-A5E1-2F71E81B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36</xdr:row>
      <xdr:rowOff>25400</xdr:rowOff>
    </xdr:from>
    <xdr:to>
      <xdr:col>18</xdr:col>
      <xdr:colOff>485077</xdr:colOff>
      <xdr:row>63</xdr:row>
      <xdr:rowOff>183243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28867-B65D-524C-86F9-8C35619FF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18</xdr:col>
      <xdr:colOff>256477</xdr:colOff>
      <xdr:row>93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DC8AAD-60A0-F342-871C-79C3E915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50800</xdr:rowOff>
    </xdr:from>
    <xdr:to>
      <xdr:col>18</xdr:col>
      <xdr:colOff>256478</xdr:colOff>
      <xdr:row>123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BE2A2-8844-BB42-A534-048A17863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914400</xdr:colOff>
      <xdr:row>124</xdr:row>
      <xdr:rowOff>25400</xdr:rowOff>
    </xdr:from>
    <xdr:to>
      <xdr:col>18</xdr:col>
      <xdr:colOff>211725</xdr:colOff>
      <xdr:row>151</xdr:row>
      <xdr:rowOff>183243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AD2FA-DEB2-354A-837D-FDE0B2E6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154</xdr:row>
      <xdr:rowOff>25400</xdr:rowOff>
    </xdr:from>
    <xdr:to>
      <xdr:col>18</xdr:col>
      <xdr:colOff>281877</xdr:colOff>
      <xdr:row>181</xdr:row>
      <xdr:rowOff>183243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E6C9B9-A17D-FD41-8945-9094EFA7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146170</xdr:colOff>
      <xdr:row>6</xdr:row>
      <xdr:rowOff>132033</xdr:rowOff>
    </xdr:from>
    <xdr:to>
      <xdr:col>8</xdr:col>
      <xdr:colOff>584679</xdr:colOff>
      <xdr:row>20</xdr:row>
      <xdr:rowOff>23723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7EE44-D22B-D7E3-BE5B-12F3FCF0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FDF4-0533-1440-98CD-11C7A7939C90}">
  <dimension ref="A1:H54"/>
  <sheetViews>
    <sheetView tabSelected="1" topLeftCell="A34" zoomScaleNormal="305" workbookViewId="0">
      <selection activeCell="E56" sqref="E56"/>
    </sheetView>
  </sheetViews>
  <sheetFormatPr baseColWidth="10" defaultRowHeight="16" x14ac:dyDescent="0.2"/>
  <cols>
    <col min="1" max="1" width="11" bestFit="1" customWidth="1"/>
    <col min="2" max="2" width="12.6640625" bestFit="1" customWidth="1"/>
    <col min="3" max="3" width="11" bestFit="1" customWidth="1"/>
    <col min="4" max="4" width="12.1640625" bestFit="1" customWidth="1"/>
    <col min="5" max="5" width="11.1640625" bestFit="1" customWidth="1"/>
    <col min="6" max="6" width="11" bestFit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6</v>
      </c>
      <c r="G1" t="s">
        <v>2</v>
      </c>
      <c r="H1">
        <f>4*PI()*0.0000001</f>
        <v>1.2566370614359173E-6</v>
      </c>
    </row>
    <row r="2" spans="1:8" x14ac:dyDescent="0.2">
      <c r="A2">
        <v>100</v>
      </c>
      <c r="B2">
        <v>0.85099999999999998</v>
      </c>
      <c r="C2">
        <v>8</v>
      </c>
      <c r="D2">
        <f>1/(C2/2)</f>
        <v>0.25</v>
      </c>
      <c r="G2" t="s">
        <v>3</v>
      </c>
      <c r="H2">
        <v>150</v>
      </c>
    </row>
    <row r="3" spans="1:8" x14ac:dyDescent="0.2">
      <c r="A3">
        <v>100</v>
      </c>
      <c r="B3">
        <v>1.5609999999999999</v>
      </c>
      <c r="C3">
        <v>5</v>
      </c>
      <c r="D3">
        <f>1/(C3/2)</f>
        <v>0.4</v>
      </c>
      <c r="G3" t="s">
        <v>4</v>
      </c>
      <c r="H3">
        <v>15.8</v>
      </c>
    </row>
    <row r="4" spans="1:8" x14ac:dyDescent="0.2">
      <c r="A4">
        <v>100</v>
      </c>
      <c r="B4">
        <v>2.012</v>
      </c>
      <c r="C4">
        <v>3.5</v>
      </c>
      <c r="D4">
        <f t="shared" ref="D3:D31" si="0">1/(C4/2)</f>
        <v>0.5714285714285714</v>
      </c>
    </row>
    <row r="5" spans="1:8" x14ac:dyDescent="0.2">
      <c r="A5">
        <v>100</v>
      </c>
      <c r="B5">
        <v>2.129</v>
      </c>
      <c r="C5">
        <v>3.5</v>
      </c>
      <c r="D5">
        <f t="shared" si="0"/>
        <v>0.5714285714285714</v>
      </c>
    </row>
    <row r="6" spans="1:8" x14ac:dyDescent="0.2">
      <c r="A6">
        <v>100</v>
      </c>
      <c r="B6">
        <v>1.4790000000000001</v>
      </c>
      <c r="C6">
        <v>5</v>
      </c>
      <c r="D6">
        <f t="shared" si="0"/>
        <v>0.4</v>
      </c>
    </row>
    <row r="7" spans="1:8" x14ac:dyDescent="0.2">
      <c r="A7">
        <v>120</v>
      </c>
      <c r="B7">
        <v>1.054</v>
      </c>
      <c r="C7">
        <v>7</v>
      </c>
      <c r="D7">
        <f t="shared" si="0"/>
        <v>0.2857142857142857</v>
      </c>
    </row>
    <row r="8" spans="1:8" x14ac:dyDescent="0.2">
      <c r="A8">
        <v>120</v>
      </c>
      <c r="B8">
        <v>1.7190000000000001</v>
      </c>
      <c r="C8">
        <v>4.5</v>
      </c>
      <c r="D8">
        <f t="shared" si="0"/>
        <v>0.44444444444444442</v>
      </c>
    </row>
    <row r="9" spans="1:8" x14ac:dyDescent="0.2">
      <c r="A9">
        <v>120</v>
      </c>
      <c r="B9">
        <v>2.3919999999999999</v>
      </c>
      <c r="C9">
        <v>3.5</v>
      </c>
      <c r="D9">
        <f t="shared" si="0"/>
        <v>0.5714285714285714</v>
      </c>
    </row>
    <row r="10" spans="1:8" x14ac:dyDescent="0.2">
      <c r="A10">
        <v>120</v>
      </c>
      <c r="B10">
        <v>1.1798</v>
      </c>
      <c r="C10">
        <v>4.5</v>
      </c>
      <c r="D10">
        <f t="shared" si="0"/>
        <v>0.44444444444444442</v>
      </c>
    </row>
    <row r="11" spans="1:8" x14ac:dyDescent="0.2">
      <c r="A11">
        <v>120</v>
      </c>
      <c r="B11">
        <v>1.196</v>
      </c>
      <c r="C11">
        <v>6.5</v>
      </c>
      <c r="D11">
        <f t="shared" si="0"/>
        <v>0.30769230769230771</v>
      </c>
    </row>
    <row r="12" spans="1:8" x14ac:dyDescent="0.2">
      <c r="A12">
        <v>140</v>
      </c>
      <c r="B12">
        <v>0.76800000000000002</v>
      </c>
      <c r="C12">
        <v>10</v>
      </c>
      <c r="D12">
        <f t="shared" si="0"/>
        <v>0.2</v>
      </c>
    </row>
    <row r="13" spans="1:8" x14ac:dyDescent="0.2">
      <c r="A13">
        <v>140</v>
      </c>
      <c r="B13">
        <v>0.99</v>
      </c>
      <c r="C13">
        <v>7</v>
      </c>
      <c r="D13">
        <f t="shared" si="0"/>
        <v>0.2857142857142857</v>
      </c>
    </row>
    <row r="14" spans="1:8" x14ac:dyDescent="0.2">
      <c r="A14">
        <v>140</v>
      </c>
      <c r="B14">
        <v>1.333</v>
      </c>
      <c r="C14">
        <v>6</v>
      </c>
      <c r="D14">
        <f t="shared" si="0"/>
        <v>0.33333333333333331</v>
      </c>
    </row>
    <row r="15" spans="1:8" x14ac:dyDescent="0.2">
      <c r="A15">
        <v>140</v>
      </c>
      <c r="B15">
        <v>1.8009999999999999</v>
      </c>
      <c r="C15">
        <v>4.5</v>
      </c>
      <c r="D15">
        <f t="shared" si="0"/>
        <v>0.44444444444444442</v>
      </c>
    </row>
    <row r="16" spans="1:8" x14ac:dyDescent="0.2">
      <c r="A16">
        <v>140</v>
      </c>
      <c r="B16">
        <v>2.4390000000000001</v>
      </c>
      <c r="C16">
        <v>3.5</v>
      </c>
      <c r="D16">
        <f t="shared" si="0"/>
        <v>0.5714285714285714</v>
      </c>
    </row>
    <row r="17" spans="1:4" x14ac:dyDescent="0.2">
      <c r="A17">
        <v>160</v>
      </c>
      <c r="B17">
        <v>0.88700000000000001</v>
      </c>
      <c r="C17">
        <v>10</v>
      </c>
      <c r="D17">
        <f t="shared" si="0"/>
        <v>0.2</v>
      </c>
    </row>
    <row r="18" spans="1:4" x14ac:dyDescent="0.2">
      <c r="A18">
        <v>160</v>
      </c>
      <c r="B18">
        <v>1.1459999999999999</v>
      </c>
      <c r="C18">
        <v>7.5</v>
      </c>
      <c r="D18">
        <f t="shared" si="0"/>
        <v>0.26666666666666666</v>
      </c>
    </row>
    <row r="19" spans="1:4" x14ac:dyDescent="0.2">
      <c r="A19">
        <v>160</v>
      </c>
      <c r="B19">
        <v>1.833</v>
      </c>
      <c r="C19">
        <v>5</v>
      </c>
      <c r="D19">
        <f t="shared" si="0"/>
        <v>0.4</v>
      </c>
    </row>
    <row r="20" spans="1:4" x14ac:dyDescent="0.2">
      <c r="A20">
        <v>160</v>
      </c>
      <c r="B20">
        <v>1.9890000000000001</v>
      </c>
      <c r="C20">
        <v>4.5</v>
      </c>
      <c r="D20">
        <f t="shared" si="0"/>
        <v>0.44444444444444442</v>
      </c>
    </row>
    <row r="21" spans="1:4" x14ac:dyDescent="0.2">
      <c r="A21">
        <v>160</v>
      </c>
      <c r="B21">
        <v>1.4330000000000001</v>
      </c>
      <c r="C21">
        <v>6.5</v>
      </c>
      <c r="D21">
        <f t="shared" si="0"/>
        <v>0.30769230769230771</v>
      </c>
    </row>
    <row r="22" spans="1:4" x14ac:dyDescent="0.2">
      <c r="A22">
        <v>180</v>
      </c>
      <c r="B22">
        <v>0.84499999999999997</v>
      </c>
      <c r="C22">
        <v>10.5</v>
      </c>
      <c r="D22">
        <f t="shared" si="0"/>
        <v>0.19047619047619047</v>
      </c>
    </row>
    <row r="23" spans="1:4" x14ac:dyDescent="0.2">
      <c r="A23">
        <v>180</v>
      </c>
      <c r="B23">
        <v>1.349</v>
      </c>
      <c r="C23">
        <v>7</v>
      </c>
      <c r="D23">
        <f t="shared" si="0"/>
        <v>0.2857142857142857</v>
      </c>
    </row>
    <row r="24" spans="1:4" x14ac:dyDescent="0.2">
      <c r="A24">
        <v>180</v>
      </c>
      <c r="B24">
        <v>2.0390000000000001</v>
      </c>
      <c r="C24">
        <v>4.5</v>
      </c>
      <c r="D24">
        <f t="shared" si="0"/>
        <v>0.44444444444444442</v>
      </c>
    </row>
    <row r="25" spans="1:4" x14ac:dyDescent="0.2">
      <c r="A25">
        <v>180</v>
      </c>
      <c r="B25">
        <v>1.742</v>
      </c>
      <c r="C25">
        <v>6.5</v>
      </c>
      <c r="D25">
        <f t="shared" si="0"/>
        <v>0.30769230769230771</v>
      </c>
    </row>
    <row r="26" spans="1:4" x14ac:dyDescent="0.2">
      <c r="A26">
        <v>180</v>
      </c>
      <c r="B26">
        <v>1.22</v>
      </c>
      <c r="C26">
        <v>7.5</v>
      </c>
      <c r="D26">
        <f t="shared" si="0"/>
        <v>0.26666666666666666</v>
      </c>
    </row>
    <row r="27" spans="1:4" x14ac:dyDescent="0.2">
      <c r="A27">
        <v>200</v>
      </c>
      <c r="B27">
        <v>0.83299999999999996</v>
      </c>
      <c r="C27">
        <v>11.5</v>
      </c>
      <c r="D27">
        <f t="shared" si="0"/>
        <v>0.17391304347826086</v>
      </c>
    </row>
    <row r="28" spans="1:4" x14ac:dyDescent="0.2">
      <c r="A28">
        <v>200</v>
      </c>
      <c r="B28">
        <v>1.59</v>
      </c>
      <c r="C28">
        <v>6</v>
      </c>
      <c r="D28">
        <f t="shared" si="0"/>
        <v>0.33333333333333331</v>
      </c>
    </row>
    <row r="29" spans="1:4" x14ac:dyDescent="0.2">
      <c r="A29">
        <v>200</v>
      </c>
      <c r="B29">
        <v>2.41</v>
      </c>
      <c r="C29">
        <v>4</v>
      </c>
      <c r="D29">
        <f t="shared" si="0"/>
        <v>0.5</v>
      </c>
    </row>
    <row r="30" spans="1:4" x14ac:dyDescent="0.2">
      <c r="A30">
        <v>200</v>
      </c>
      <c r="B30">
        <v>1.8220000000000001</v>
      </c>
      <c r="C30">
        <v>5.5</v>
      </c>
      <c r="D30">
        <f t="shared" si="0"/>
        <v>0.36363636363636365</v>
      </c>
    </row>
    <row r="31" spans="1:4" x14ac:dyDescent="0.2">
      <c r="A31">
        <v>200</v>
      </c>
      <c r="B31">
        <v>1.01</v>
      </c>
      <c r="C31">
        <v>9.5</v>
      </c>
      <c r="D31">
        <f t="shared" si="0"/>
        <v>0.21052631578947367</v>
      </c>
    </row>
    <row r="41" spans="1:6" x14ac:dyDescent="0.2">
      <c r="A41" t="s">
        <v>0</v>
      </c>
      <c r="B41" t="s">
        <v>7</v>
      </c>
      <c r="D41" t="s">
        <v>11</v>
      </c>
      <c r="E41" t="s">
        <v>9</v>
      </c>
      <c r="F41" t="s">
        <v>10</v>
      </c>
    </row>
    <row r="42" spans="1:6" x14ac:dyDescent="0.2">
      <c r="A42">
        <v>100</v>
      </c>
      <c r="B42">
        <v>0.26540000000000002</v>
      </c>
      <c r="C42">
        <f>B42/(($B$52*$B$53)/$B$54)*SQRT(32/(125*A42))</f>
        <v>1125.5812890772672</v>
      </c>
      <c r="D42">
        <f>POWER(C42,2)</f>
        <v>1266933.2383208426</v>
      </c>
      <c r="E42" s="1">
        <v>175850000000</v>
      </c>
      <c r="F42" s="2">
        <f>ABS((D42-E42)/E42)*100</f>
        <v>99.999279537538627</v>
      </c>
    </row>
    <row r="43" spans="1:6" x14ac:dyDescent="0.2">
      <c r="A43">
        <v>120</v>
      </c>
      <c r="B43">
        <v>0.1835</v>
      </c>
      <c r="C43">
        <f t="shared" ref="C43:C47" si="1">B43/(($B$52*$B$53)/$B$54)*SQRT(32/(125*A43))</f>
        <v>710.43016288728973</v>
      </c>
      <c r="D43">
        <f t="shared" ref="D43:D47" si="2">POWER(C43,2)</f>
        <v>504711.01634006103</v>
      </c>
      <c r="E43" s="1">
        <v>175850000000</v>
      </c>
      <c r="F43" s="2">
        <f t="shared" ref="F43:F47" si="3">ABS((D43-E43)/E43)*100</f>
        <v>99.999712987764383</v>
      </c>
    </row>
    <row r="44" spans="1:6" x14ac:dyDescent="0.2">
      <c r="A44">
        <v>140</v>
      </c>
      <c r="B44">
        <v>0.21479999999999999</v>
      </c>
      <c r="C44">
        <f t="shared" si="1"/>
        <v>769.92107147998388</v>
      </c>
      <c r="D44">
        <f t="shared" si="2"/>
        <v>592778.45630888641</v>
      </c>
      <c r="E44" s="1">
        <v>175850000000</v>
      </c>
      <c r="F44" s="2">
        <f t="shared" si="3"/>
        <v>99.999662906763547</v>
      </c>
    </row>
    <row r="45" spans="1:6" x14ac:dyDescent="0.2">
      <c r="A45">
        <v>160</v>
      </c>
      <c r="B45">
        <v>0.21410000000000001</v>
      </c>
      <c r="C45">
        <f>B45/(($B$52*$B$53)/$B$54)*SQRT(32/(125*A45))</f>
        <v>717.84821118986906</v>
      </c>
      <c r="D45">
        <f t="shared" si="2"/>
        <v>515306.05430849484</v>
      </c>
      <c r="E45" s="1">
        <v>175850000000</v>
      </c>
      <c r="F45" s="2">
        <f t="shared" si="3"/>
        <v>99.999706962721461</v>
      </c>
    </row>
    <row r="46" spans="1:6" x14ac:dyDescent="0.2">
      <c r="A46">
        <v>180</v>
      </c>
      <c r="B46">
        <v>0.189</v>
      </c>
      <c r="C46">
        <f t="shared" si="1"/>
        <v>597.44990740185563</v>
      </c>
      <c r="D46">
        <f t="shared" si="2"/>
        <v>356946.39185448585</v>
      </c>
      <c r="E46" s="1">
        <v>175850000000</v>
      </c>
      <c r="F46" s="2">
        <f t="shared" si="3"/>
        <v>99.999797016552833</v>
      </c>
    </row>
    <row r="47" spans="1:6" x14ac:dyDescent="0.2">
      <c r="A47">
        <v>200</v>
      </c>
      <c r="B47">
        <v>0.20419999999999999</v>
      </c>
      <c r="C47">
        <f t="shared" si="1"/>
        <v>612.37391988785168</v>
      </c>
      <c r="D47">
        <f t="shared" si="2"/>
        <v>375001.81775881298</v>
      </c>
      <c r="E47" s="1">
        <v>175850000000</v>
      </c>
      <c r="F47" s="2">
        <f t="shared" si="3"/>
        <v>99.999786749037384</v>
      </c>
    </row>
    <row r="52" spans="1:2" x14ac:dyDescent="0.2">
      <c r="A52" t="s">
        <v>8</v>
      </c>
      <c r="B52">
        <f>4*PI()*0.0000001</f>
        <v>1.2566370614359173E-6</v>
      </c>
    </row>
    <row r="53" spans="1:2" x14ac:dyDescent="0.2">
      <c r="A53" t="s">
        <v>3</v>
      </c>
      <c r="B53">
        <v>150</v>
      </c>
    </row>
    <row r="54" spans="1:2" x14ac:dyDescent="0.2">
      <c r="A54" t="s">
        <v>4</v>
      </c>
      <c r="B54">
        <v>15.8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8E8D-C13D-FF4B-A626-1D3F3ED680BC}">
  <dimension ref="A1:D5"/>
  <sheetViews>
    <sheetView zoomScale="106" workbookViewId="0">
      <selection activeCell="D1" activeCellId="1" sqref="B1:B1048576 D1:D1048576"/>
    </sheetView>
  </sheetViews>
  <sheetFormatPr baseColWidth="10" defaultRowHeight="16" x14ac:dyDescent="0.2"/>
  <sheetData>
    <row r="1" spans="1:4" x14ac:dyDescent="0.2">
      <c r="A1">
        <v>160</v>
      </c>
      <c r="B1">
        <v>0.88700000000000001</v>
      </c>
      <c r="C1">
        <v>10</v>
      </c>
      <c r="D1">
        <f t="shared" ref="D1:D5" si="0">1/(C1/2)</f>
        <v>0.2</v>
      </c>
    </row>
    <row r="2" spans="1:4" x14ac:dyDescent="0.2">
      <c r="A2">
        <v>160</v>
      </c>
      <c r="B2">
        <v>1.1459999999999999</v>
      </c>
      <c r="C2">
        <v>7.5</v>
      </c>
      <c r="D2">
        <f t="shared" si="0"/>
        <v>0.26666666666666666</v>
      </c>
    </row>
    <row r="3" spans="1:4" x14ac:dyDescent="0.2">
      <c r="A3">
        <v>160</v>
      </c>
      <c r="B3">
        <v>1.833</v>
      </c>
      <c r="C3">
        <v>5</v>
      </c>
      <c r="D3">
        <f t="shared" si="0"/>
        <v>0.4</v>
      </c>
    </row>
    <row r="4" spans="1:4" x14ac:dyDescent="0.2">
      <c r="A4">
        <v>160</v>
      </c>
      <c r="B4">
        <v>1.9890000000000001</v>
      </c>
      <c r="C4">
        <v>4.5</v>
      </c>
      <c r="D4">
        <f t="shared" si="0"/>
        <v>0.44444444444444442</v>
      </c>
    </row>
    <row r="5" spans="1:4" x14ac:dyDescent="0.2">
      <c r="A5">
        <v>160</v>
      </c>
      <c r="B5">
        <v>1.4330000000000001</v>
      </c>
      <c r="C5">
        <v>6.5</v>
      </c>
      <c r="D5">
        <f t="shared" si="0"/>
        <v>0.30769230769230771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ROMPICH COTZOJAY, RUDIK ROBERTO</dc:creator>
  <cp:lastModifiedBy>ROMPICH COTZOJAY, RUDIK ROBERTO</cp:lastModifiedBy>
  <dcterms:created xsi:type="dcterms:W3CDTF">2022-09-06T01:05:25Z</dcterms:created>
  <dcterms:modified xsi:type="dcterms:W3CDTF">2022-09-08T04:52:11Z</dcterms:modified>
</cp:coreProperties>
</file>