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30" windowWidth="15450" windowHeight="12030"/>
  </bookViews>
  <sheets>
    <sheet name="Maximin" sheetId="1" r:id="rId1"/>
  </sheets>
  <definedNames>
    <definedName name="solver_adj" localSheetId="0" hidden="1">Maximin!$B$23:$B$28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Maximin!$D$23</definedName>
    <definedName name="solver_lhs2" localSheetId="0" hidden="1">Maximin!$B$23:$B$28</definedName>
    <definedName name="solver_lhs3" localSheetId="0" hidden="1">Maximin!$D$23</definedName>
    <definedName name="solver_lhs4" localSheetId="0" hidden="1">Maximin!#REF!</definedName>
    <definedName name="solver_lhs5" localSheetId="0" hidden="1">Maximin!$I$15</definedName>
    <definedName name="solver_lhs6" localSheetId="0" hidden="1">Maximin!$J$15</definedName>
    <definedName name="solver_lhs7" localSheetId="0" hidden="1">Maximin!$L$15</definedName>
    <definedName name="solver_lin" localSheetId="0" hidden="1">2</definedName>
    <definedName name="solver_loc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2</definedName>
    <definedName name="solver_nod" localSheetId="0" hidden="1">5000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Maximin!$G$18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2</definedName>
    <definedName name="solver_rel2" localSheetId="0" hidden="1">3</definedName>
    <definedName name="solver_rel3" localSheetId="0" hidden="1">2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o" localSheetId="0" hidden="1">2</definedName>
    <definedName name="solver_rep" localSheetId="0" hidden="1">2</definedName>
    <definedName name="solver_rhs1" localSheetId="0" hidden="1">Maximin!$F$23</definedName>
    <definedName name="solver_rhs2" localSheetId="0" hidden="1">0</definedName>
    <definedName name="solver_rhs3" localSheetId="0" hidden="1">Maximin!$F$23</definedName>
    <definedName name="solver_rhs4" localSheetId="0" hidden="1">Maximin!$C$17</definedName>
    <definedName name="solver_rhs5" localSheetId="0" hidden="1">Maximin!$I$17</definedName>
    <definedName name="solver_rhs6" localSheetId="0" hidden="1">Maximin!$J$17</definedName>
    <definedName name="solver_rhs7" localSheetId="0" hidden="1">Maximin!$L$17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24519"/>
</workbook>
</file>

<file path=xl/calcChain.xml><?xml version="1.0" encoding="utf-8"?>
<calcChain xmlns="http://schemas.openxmlformats.org/spreadsheetml/2006/main">
  <c r="F16" i="1"/>
  <c r="E16"/>
  <c r="D16"/>
  <c r="C16"/>
  <c r="F17"/>
  <c r="E17"/>
  <c r="D17"/>
  <c r="C17"/>
  <c r="B16"/>
  <c r="B17"/>
  <c r="B18"/>
  <c r="C18"/>
  <c r="D18"/>
  <c r="E18"/>
  <c r="F18"/>
  <c r="G18"/>
  <c r="D23"/>
</calcChain>
</file>

<file path=xl/sharedStrings.xml><?xml version="1.0" encoding="utf-8"?>
<sst xmlns="http://schemas.openxmlformats.org/spreadsheetml/2006/main" count="35" uniqueCount="24">
  <si>
    <t>Planning Scenarios</t>
  </si>
  <si>
    <t>Mutual Fund</t>
  </si>
  <si>
    <t>Year 1</t>
  </si>
  <si>
    <t>Year 2</t>
  </si>
  <si>
    <t>Year 3</t>
  </si>
  <si>
    <t>Year 4</t>
  </si>
  <si>
    <t>Year 5</t>
  </si>
  <si>
    <t>Foreign Stock</t>
  </si>
  <si>
    <t>Intermediate-Term Bond</t>
  </si>
  <si>
    <t>Large-Cap Growth</t>
  </si>
  <si>
    <t>Large-Cap Value</t>
  </si>
  <si>
    <t>Small-Cap Growth</t>
  </si>
  <si>
    <t>Small-Cap Value</t>
  </si>
  <si>
    <t>Model</t>
  </si>
  <si>
    <t>Max Sum</t>
  </si>
  <si>
    <t>=</t>
  </si>
  <si>
    <t>Prop. Sum</t>
  </si>
  <si>
    <t>Decision Variables</t>
  </si>
  <si>
    <t>S&amp;P 500 Return</t>
  </si>
  <si>
    <t>Scenario Return</t>
  </si>
  <si>
    <t>Deviation From S&amp;P 500</t>
  </si>
  <si>
    <t>Deviations Squared</t>
  </si>
  <si>
    <t>Hauck Financial Services - Index Fund</t>
  </si>
  <si>
    <t xml:space="preserve"> Minimize sum of squared deviations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</si>
</sst>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4" fillId="0" borderId="0" xfId="0" applyFont="1" applyAlignment="1">
      <alignment horizontal="right"/>
    </xf>
    <xf numFmtId="0" fontId="0" fillId="0" borderId="0" xfId="0" applyFill="1"/>
    <xf numFmtId="0" fontId="0" fillId="0" borderId="0" xfId="0" applyFill="1" applyBorder="1"/>
    <xf numFmtId="0" fontId="0" fillId="2" borderId="4" xfId="0" applyFill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9"/>
  <sheetViews>
    <sheetView tabSelected="1" zoomScale="125" workbookViewId="0"/>
  </sheetViews>
  <sheetFormatPr defaultColWidth="8.7109375" defaultRowHeight="12.75"/>
  <cols>
    <col min="1" max="1" width="23.42578125" bestFit="1" customWidth="1"/>
  </cols>
  <sheetData>
    <row r="1" spans="1:13" ht="15.75">
      <c r="A1" s="1" t="s">
        <v>22</v>
      </c>
    </row>
    <row r="3" spans="1:13">
      <c r="B3" s="15" t="s">
        <v>0</v>
      </c>
      <c r="C3" s="15"/>
      <c r="D3" s="15"/>
      <c r="E3" s="15"/>
      <c r="F3" s="15"/>
    </row>
    <row r="4" spans="1:13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</row>
    <row r="5" spans="1:13">
      <c r="A5" s="4" t="s">
        <v>7</v>
      </c>
      <c r="B5">
        <v>10.06</v>
      </c>
      <c r="C5">
        <v>13.12</v>
      </c>
      <c r="D5">
        <v>13.47</v>
      </c>
      <c r="E5">
        <v>45.42</v>
      </c>
      <c r="F5">
        <v>-21.93</v>
      </c>
    </row>
    <row r="6" spans="1:13">
      <c r="A6" s="4" t="s">
        <v>8</v>
      </c>
      <c r="B6">
        <v>17.64</v>
      </c>
      <c r="C6">
        <v>3.25</v>
      </c>
      <c r="D6">
        <v>7.51</v>
      </c>
      <c r="E6">
        <v>-1.33</v>
      </c>
      <c r="F6">
        <v>7.36</v>
      </c>
      <c r="I6" s="12"/>
    </row>
    <row r="7" spans="1:13">
      <c r="A7" s="4" t="s">
        <v>9</v>
      </c>
      <c r="B7">
        <v>32.409999999999997</v>
      </c>
      <c r="C7">
        <v>18.71</v>
      </c>
      <c r="D7">
        <v>33.28</v>
      </c>
      <c r="E7">
        <v>41.46</v>
      </c>
      <c r="F7">
        <v>-23.26</v>
      </c>
    </row>
    <row r="8" spans="1:13">
      <c r="A8" s="4" t="s">
        <v>10</v>
      </c>
      <c r="B8">
        <v>32.36</v>
      </c>
      <c r="C8">
        <v>20.61</v>
      </c>
      <c r="D8">
        <v>12.93</v>
      </c>
      <c r="E8">
        <v>7.06</v>
      </c>
      <c r="F8">
        <v>-5.37</v>
      </c>
    </row>
    <row r="9" spans="1:13">
      <c r="A9" s="4" t="s">
        <v>11</v>
      </c>
      <c r="B9">
        <v>33.44</v>
      </c>
      <c r="C9">
        <v>19.399999999999999</v>
      </c>
      <c r="D9">
        <v>3.85</v>
      </c>
      <c r="E9">
        <v>58.68</v>
      </c>
      <c r="F9">
        <v>-9.02</v>
      </c>
    </row>
    <row r="10" spans="1:13">
      <c r="A10" s="4" t="s">
        <v>12</v>
      </c>
      <c r="B10">
        <v>24.56</v>
      </c>
      <c r="C10">
        <v>25.32</v>
      </c>
      <c r="D10">
        <v>-6.7</v>
      </c>
      <c r="E10">
        <v>5.43</v>
      </c>
      <c r="F10">
        <v>17.309999999999999</v>
      </c>
    </row>
    <row r="13" spans="1:13" ht="15.75">
      <c r="A13" s="1" t="s">
        <v>13</v>
      </c>
    </row>
    <row r="14" spans="1:13">
      <c r="B14" s="3" t="s">
        <v>2</v>
      </c>
      <c r="C14" s="3" t="s">
        <v>3</v>
      </c>
      <c r="D14" s="3" t="s">
        <v>4</v>
      </c>
      <c r="E14" s="3" t="s">
        <v>5</v>
      </c>
      <c r="F14" s="3" t="s">
        <v>6</v>
      </c>
      <c r="H14" s="5"/>
      <c r="I14" s="5"/>
      <c r="J14" s="5"/>
      <c r="K14" s="5"/>
      <c r="L14" s="5"/>
      <c r="M14" s="5"/>
    </row>
    <row r="15" spans="1:13">
      <c r="A15" s="6" t="s">
        <v>18</v>
      </c>
      <c r="B15" s="12">
        <v>25</v>
      </c>
      <c r="C15" s="12">
        <v>20</v>
      </c>
      <c r="D15" s="12">
        <v>8</v>
      </c>
      <c r="E15" s="12">
        <v>30</v>
      </c>
      <c r="F15" s="12">
        <v>-10</v>
      </c>
    </row>
    <row r="16" spans="1:13">
      <c r="A16" s="6" t="s">
        <v>19</v>
      </c>
      <c r="B16" s="7">
        <f>SUMPRODUCT($B$23:$B$28,B5:B10)</f>
        <v>25.020238541122378</v>
      </c>
      <c r="C16" s="7">
        <f>SUMPRODUCT($B$23:$B$28,C5:C10)</f>
        <v>18.559031542639158</v>
      </c>
      <c r="D16" s="7">
        <f>SUMPRODUCT($B$23:$B$28,D5:D10)</f>
        <v>8.9730278492713147</v>
      </c>
      <c r="E16" s="7">
        <f>SUMPRODUCT($B$23:$B$28,E5:E10)</f>
        <v>30.219271529439226</v>
      </c>
      <c r="F16" s="7">
        <f>SUMPRODUCT($B$23:$B$28,F5:F10)</f>
        <v>-8.8358566431239698</v>
      </c>
    </row>
    <row r="17" spans="1:8" ht="13.5" thickBot="1">
      <c r="A17" s="6" t="s">
        <v>20</v>
      </c>
      <c r="B17" s="7">
        <f>B$15-B$16</f>
        <v>-2.0238541122377995E-2</v>
      </c>
      <c r="C17" s="7">
        <f>C$15-C$16</f>
        <v>1.4409684573608423</v>
      </c>
      <c r="D17" s="7">
        <f>D$15-D$16</f>
        <v>-0.97302784927131469</v>
      </c>
      <c r="E17" s="7">
        <f>E$15-E$16</f>
        <v>-0.21927152943922579</v>
      </c>
      <c r="F17" s="7">
        <f>F$15-F$16</f>
        <v>-1.1641433568760302</v>
      </c>
      <c r="G17" s="12"/>
    </row>
    <row r="18" spans="1:8" ht="13.5" thickBot="1">
      <c r="A18" s="6" t="s">
        <v>21</v>
      </c>
      <c r="B18" s="7">
        <f>B$17^2</f>
        <v>4.0959854676218517E-4</v>
      </c>
      <c r="C18" s="7">
        <f>C$17^2</f>
        <v>2.0763900951088856</v>
      </c>
      <c r="D18" s="7">
        <f>D$17^2</f>
        <v>0.94678319545756029</v>
      </c>
      <c r="E18" s="7">
        <f>E$17^2</f>
        <v>4.8080003622617259E-2</v>
      </c>
      <c r="F18" s="7">
        <f>F$17^2</f>
        <v>1.3552297553585921</v>
      </c>
      <c r="G18" s="14">
        <f>SUM(B18:F18)</f>
        <v>4.4268926480944177</v>
      </c>
      <c r="H18" s="5" t="s">
        <v>23</v>
      </c>
    </row>
    <row r="22" spans="1:8" ht="13.5" thickBot="1">
      <c r="A22" s="2" t="s">
        <v>17</v>
      </c>
      <c r="D22" s="5" t="s">
        <v>16</v>
      </c>
      <c r="F22" s="5" t="s">
        <v>14</v>
      </c>
    </row>
    <row r="23" spans="1:8">
      <c r="A23" s="4" t="s">
        <v>7</v>
      </c>
      <c r="B23" s="8">
        <v>0.30333766883347768</v>
      </c>
      <c r="D23" s="7">
        <f>SUM(B23:B28)</f>
        <v>1.0000000000077729</v>
      </c>
      <c r="E23" s="2" t="s">
        <v>15</v>
      </c>
      <c r="F23" s="7">
        <v>1</v>
      </c>
    </row>
    <row r="24" spans="1:8">
      <c r="A24" s="4" t="s">
        <v>8</v>
      </c>
      <c r="B24" s="9">
        <v>0</v>
      </c>
    </row>
    <row r="25" spans="1:8">
      <c r="A25" s="4" t="s">
        <v>9</v>
      </c>
      <c r="B25" s="9">
        <v>0</v>
      </c>
    </row>
    <row r="26" spans="1:8">
      <c r="A26" s="4" t="s">
        <v>10</v>
      </c>
      <c r="B26" s="9">
        <v>0.36498148616743781</v>
      </c>
    </row>
    <row r="27" spans="1:8">
      <c r="A27" s="4" t="s">
        <v>11</v>
      </c>
      <c r="B27" s="9">
        <v>0.2265517057332079</v>
      </c>
    </row>
    <row r="28" spans="1:8" ht="13.5" thickBot="1">
      <c r="A28" s="4" t="s">
        <v>12</v>
      </c>
      <c r="B28" s="10">
        <v>0.10512913927364947</v>
      </c>
    </row>
    <row r="29" spans="1:8">
      <c r="A29" s="11"/>
      <c r="B29" s="13"/>
    </row>
  </sheetData>
  <mergeCells count="1">
    <mergeCell ref="B3:F3"/>
  </mergeCells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Maximin</vt:lpstr>
    </vt:vector>
  </TitlesOfParts>
  <Company>College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Kipp Martin</cp:lastModifiedBy>
  <dcterms:created xsi:type="dcterms:W3CDTF">2005-11-27T16:16:18Z</dcterms:created>
  <dcterms:modified xsi:type="dcterms:W3CDTF">2008-07-21T03:46:59Z</dcterms:modified>
</cp:coreProperties>
</file>