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4" i="1"/>
  <c r="C5"/>
  <c r="C6"/>
  <c r="C14"/>
  <c r="D4"/>
  <c r="D5"/>
  <c r="D6"/>
  <c r="D14"/>
  <c r="C15"/>
  <c r="C16"/>
  <c r="C17"/>
  <c r="C18"/>
  <c r="D15"/>
  <c r="D16"/>
  <c r="D17"/>
  <c r="D18"/>
  <c r="B14"/>
  <c r="B15"/>
  <c r="B16"/>
  <c r="B17"/>
  <c r="B18"/>
  <c r="C19"/>
  <c r="D19"/>
  <c r="C20"/>
  <c r="D20"/>
  <c r="C9"/>
  <c r="C8"/>
  <c r="C21"/>
  <c r="D9"/>
  <c r="D8"/>
  <c r="D21"/>
  <c r="C22"/>
  <c r="D22"/>
  <c r="C23"/>
  <c r="D23"/>
  <c r="B22"/>
  <c r="B23"/>
  <c r="B21"/>
  <c r="B19"/>
  <c r="B20"/>
</calcChain>
</file>

<file path=xl/sharedStrings.xml><?xml version="1.0" encoding="utf-8"?>
<sst xmlns="http://schemas.openxmlformats.org/spreadsheetml/2006/main" count="26" uniqueCount="26">
  <si>
    <r>
      <t xml:space="preserve">     </t>
    </r>
    <r>
      <rPr>
        <sz val="12"/>
        <rFont val="Times New Roman"/>
        <family val="1"/>
      </rPr>
      <t>Annual Demand</t>
    </r>
  </si>
  <si>
    <t xml:space="preserve">     Ordering Cost</t>
  </si>
  <si>
    <t xml:space="preserve">     Cost per Unit</t>
  </si>
  <si>
    <t xml:space="preserve">     Working Days per Year</t>
  </si>
  <si>
    <t>Optimal Inventory Policy</t>
  </si>
  <si>
    <t>Economic Order Quanity</t>
  </si>
  <si>
    <t>Annual Inventory Holding Cost</t>
  </si>
  <si>
    <t>Annual Ordering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</si>
  <si>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</si>
  <si>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</si>
  <si>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</si>
  <si>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</si>
  <si>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</si>
  <si>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</si>
  <si>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Lead Time (Days)</t>
  </si>
  <si>
    <t xml:space="preserve">     Annual Inventory Holding Rate %</t>
  </si>
  <si>
    <t xml:space="preserve">Economic Order Quantity with Quantity Discounts </t>
  </si>
  <si>
    <t>Category 1</t>
  </si>
  <si>
    <t>Category 2</t>
  </si>
  <si>
    <t>Category 3</t>
  </si>
  <si>
    <t>Annual Purchasing Cost</t>
  </si>
  <si>
    <t>.</t>
  </si>
  <si>
    <t xml:space="preserve"> &lt;-- Insert Order Quantity in Row 14</t>
  </si>
  <si>
    <t xml:space="preserve">    if the computed EOQ is too small for the category.</t>
  </si>
  <si>
    <t xml:space="preserve"> &lt;-- Enter unit cost for each category.</t>
  </si>
  <si>
    <t xml:space="preserve"> &lt;-- Select Policy with the Lowest Total Cost in Row 18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</si>
</sst>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4" fontId="0" fillId="0" borderId="1" xfId="0" applyNumberFormat="1" applyBorder="1"/>
    <xf numFmtId="3" fontId="0" fillId="0" borderId="2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0" borderId="0" xfId="0" applyAlignment="1">
      <alignment horizontal="center"/>
    </xf>
    <xf numFmtId="3" fontId="0" fillId="0" borderId="3" xfId="0" applyNumberFormat="1" applyBorder="1"/>
    <xf numFmtId="164" fontId="0" fillId="0" borderId="4" xfId="0" applyNumberFormat="1" applyBorder="1"/>
    <xf numFmtId="0" fontId="0" fillId="0" borderId="4" xfId="0" applyBorder="1"/>
    <xf numFmtId="0" fontId="0" fillId="0" borderId="5" xfId="0" applyBorder="1"/>
    <xf numFmtId="3" fontId="0" fillId="0" borderId="1" xfId="0" applyNumberFormat="1" applyBorder="1"/>
    <xf numFmtId="3" fontId="0" fillId="0" borderId="6" xfId="0" applyNumberFormat="1" applyBorder="1"/>
    <xf numFmtId="2" fontId="0" fillId="2" borderId="7" xfId="0" applyNumberFormat="1" applyFill="1" applyBorder="1"/>
    <xf numFmtId="164" fontId="0" fillId="2" borderId="7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2" fontId="0" fillId="2" borderId="8" xfId="0" applyNumberFormat="1" applyFill="1" applyBorder="1"/>
    <xf numFmtId="2" fontId="0" fillId="2" borderId="9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"/>
  <sheetViews>
    <sheetView tabSelected="1" workbookViewId="0"/>
  </sheetViews>
  <sheetFormatPr defaultRowHeight="15.75"/>
  <cols>
    <col min="1" max="1" width="31.125" customWidth="1"/>
    <col min="2" max="4" width="12.75" customWidth="1"/>
  </cols>
  <sheetData>
    <row r="1" spans="1:5" ht="18.75">
      <c r="A1" s="4" t="s">
        <v>16</v>
      </c>
    </row>
    <row r="3" spans="1:5" ht="16.5" thickBot="1">
      <c r="B3" s="8" t="s">
        <v>17</v>
      </c>
      <c r="C3" s="8" t="s">
        <v>18</v>
      </c>
      <c r="D3" s="8" t="s">
        <v>19</v>
      </c>
    </row>
    <row r="4" spans="1:5">
      <c r="A4" t="s">
        <v>0</v>
      </c>
      <c r="B4" s="9">
        <v>5000</v>
      </c>
      <c r="C4" s="3">
        <f>B4</f>
        <v>5000</v>
      </c>
      <c r="D4" s="3">
        <f>B4</f>
        <v>5000</v>
      </c>
    </row>
    <row r="5" spans="1:5">
      <c r="A5" t="s">
        <v>1</v>
      </c>
      <c r="B5" s="10">
        <v>49</v>
      </c>
      <c r="C5" s="2">
        <f>B5</f>
        <v>49</v>
      </c>
      <c r="D5" s="2">
        <f>B5</f>
        <v>49</v>
      </c>
    </row>
    <row r="6" spans="1:5">
      <c r="A6" t="s">
        <v>15</v>
      </c>
      <c r="B6" s="11">
        <v>20</v>
      </c>
      <c r="C6" s="13">
        <f>B6</f>
        <v>20</v>
      </c>
      <c r="D6" s="13">
        <f>B6</f>
        <v>20</v>
      </c>
    </row>
    <row r="7" spans="1:5">
      <c r="A7" t="s">
        <v>2</v>
      </c>
      <c r="B7" s="10">
        <v>5</v>
      </c>
      <c r="C7" s="2">
        <v>4.8499999999999996</v>
      </c>
      <c r="D7" s="2">
        <v>4.75</v>
      </c>
      <c r="E7" t="s">
        <v>24</v>
      </c>
    </row>
    <row r="8" spans="1:5">
      <c r="A8" t="s">
        <v>3</v>
      </c>
      <c r="B8" s="11">
        <v>250</v>
      </c>
      <c r="C8" s="13">
        <f>B8</f>
        <v>250</v>
      </c>
      <c r="D8" s="13">
        <f>B8</f>
        <v>250</v>
      </c>
    </row>
    <row r="9" spans="1:5" ht="16.5" thickBot="1">
      <c r="A9" t="s">
        <v>14</v>
      </c>
      <c r="B9" s="12">
        <v>5</v>
      </c>
      <c r="C9" s="14">
        <f>B9</f>
        <v>5</v>
      </c>
      <c r="D9" s="14">
        <f>B9</f>
        <v>5</v>
      </c>
    </row>
    <row r="12" spans="1:5">
      <c r="A12" s="1" t="s">
        <v>4</v>
      </c>
    </row>
    <row r="13" spans="1:5" ht="16.5" thickBot="1"/>
    <row r="14" spans="1:5" ht="16.5" thickBot="1">
      <c r="A14" t="s">
        <v>5</v>
      </c>
      <c r="B14" s="15">
        <f>SQRT(2*B4*B5/(B6/100*B7))</f>
        <v>700</v>
      </c>
      <c r="C14" s="19">
        <f>SQRT(2*C4*C5/(C6/100*C7))</f>
        <v>710.74231559353336</v>
      </c>
      <c r="D14" s="20">
        <f>SQRT(2*D4*D5/(D6/100*D7))</f>
        <v>718.1848464596078</v>
      </c>
      <c r="E14" t="s">
        <v>22</v>
      </c>
    </row>
    <row r="15" spans="1:5">
      <c r="A15" t="s">
        <v>6</v>
      </c>
      <c r="B15" s="6">
        <f>(1/2)*B14*(B6/100*B7)</f>
        <v>350</v>
      </c>
      <c r="C15" s="6">
        <f>(1/2)*C14*(C6/100*C7)</f>
        <v>344.71002306286368</v>
      </c>
      <c r="D15" s="6">
        <f>(1/2)*D14*(D6/100*D7)</f>
        <v>341.1378020683137</v>
      </c>
      <c r="E15" t="s">
        <v>23</v>
      </c>
    </row>
    <row r="16" spans="1:5">
      <c r="A16" t="s">
        <v>7</v>
      </c>
      <c r="B16" s="6">
        <f>(B4/B14)*B5</f>
        <v>350</v>
      </c>
      <c r="C16" s="6">
        <f>(C4/C14)*C5</f>
        <v>344.71002306286363</v>
      </c>
      <c r="D16" s="6">
        <f>(D4/D14)*D5</f>
        <v>341.13780206831376</v>
      </c>
    </row>
    <row r="17" spans="1:6" ht="16.5" thickBot="1">
      <c r="A17" t="s">
        <v>20</v>
      </c>
      <c r="B17" s="6">
        <f>B4*B7</f>
        <v>25000</v>
      </c>
      <c r="C17" s="6">
        <f>C4*C7</f>
        <v>24250</v>
      </c>
      <c r="D17" s="6">
        <f>D4*D7</f>
        <v>23750</v>
      </c>
    </row>
    <row r="18" spans="1:6" ht="16.5" thickBot="1">
      <c r="A18" t="s">
        <v>8</v>
      </c>
      <c r="B18" s="16">
        <f>B15+B16+B17</f>
        <v>25700</v>
      </c>
      <c r="C18" s="17">
        <f>C15+C16+C17</f>
        <v>24939.420046125728</v>
      </c>
      <c r="D18" s="18">
        <f>D15+D16+D17</f>
        <v>24432.275604136626</v>
      </c>
      <c r="E18" t="s">
        <v>25</v>
      </c>
    </row>
    <row r="19" spans="1:6">
      <c r="A19" t="s">
        <v>9</v>
      </c>
      <c r="B19" s="7">
        <f>B14</f>
        <v>700</v>
      </c>
      <c r="C19" s="7">
        <f>C14</f>
        <v>710.74231559353336</v>
      </c>
      <c r="D19" s="7">
        <f>D14</f>
        <v>718.1848464596078</v>
      </c>
      <c r="F19" t="s">
        <v>21</v>
      </c>
    </row>
    <row r="20" spans="1:6">
      <c r="A20" t="s">
        <v>10</v>
      </c>
      <c r="B20" s="5">
        <f>B19/2</f>
        <v>350</v>
      </c>
      <c r="C20" s="5">
        <f>C19/2</f>
        <v>355.37115779676668</v>
      </c>
      <c r="D20" s="5">
        <f>D19/2</f>
        <v>359.0924232298039</v>
      </c>
    </row>
    <row r="21" spans="1:6">
      <c r="A21" t="s">
        <v>11</v>
      </c>
      <c r="B21" s="5">
        <f>(B4/B8)*B9</f>
        <v>100</v>
      </c>
      <c r="C21" s="5">
        <f>(C4/C8)*C9</f>
        <v>100</v>
      </c>
      <c r="D21" s="5">
        <f>(D4/D8)*D9</f>
        <v>100</v>
      </c>
    </row>
    <row r="22" spans="1:6">
      <c r="A22" t="s">
        <v>12</v>
      </c>
      <c r="B22" s="5">
        <f>B4/B14</f>
        <v>7.1428571428571432</v>
      </c>
      <c r="C22" s="5">
        <f>C4/C14</f>
        <v>7.0348984298543602</v>
      </c>
      <c r="D22" s="5">
        <f>D4/D14</f>
        <v>6.9619959605778323</v>
      </c>
    </row>
    <row r="23" spans="1:6">
      <c r="A23" t="s">
        <v>13</v>
      </c>
      <c r="B23" s="5">
        <f>B8/B22</f>
        <v>35</v>
      </c>
      <c r="C23" s="5">
        <f>C8/C22</f>
        <v>35.537115779676668</v>
      </c>
      <c r="D23" s="5">
        <f>D8/D22</f>
        <v>35.90924232298039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Jeffrey D Camm</cp:lastModifiedBy>
  <cp:lastPrinted>1998-07-22T18:27:20Z</cp:lastPrinted>
  <dcterms:created xsi:type="dcterms:W3CDTF">1998-07-22T18:03:38Z</dcterms:created>
  <dcterms:modified xsi:type="dcterms:W3CDTF">2008-07-27T16:37:15Z</dcterms:modified>
</cp:coreProperties>
</file>