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4E85398-C175-49AC-B5D2-876716BE5C42}" xr6:coauthVersionLast="47" xr6:coauthVersionMax="47" xr10:uidLastSave="{00000000-0000-0000-0000-000000000000}"/>
  <bookViews>
    <workbookView xWindow="-108" yWindow="-108" windowWidth="23256" windowHeight="12456" xr2:uid="{09473D3A-0B97-45B8-B884-A5DFA90FC219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F28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AF32" i="1"/>
  <c r="AE32" i="1"/>
  <c r="Z32" i="1"/>
  <c r="V32" i="1"/>
  <c r="BF31" i="1"/>
  <c r="AF31" i="1"/>
  <c r="AE31" i="1"/>
  <c r="Z31" i="1"/>
  <c r="V31" i="1"/>
  <c r="BV30" i="1"/>
  <c r="BF30" i="1"/>
  <c r="AF30" i="1"/>
  <c r="AE30" i="1"/>
  <c r="Z30" i="1"/>
  <c r="V30" i="1"/>
  <c r="BV29" i="1"/>
  <c r="BF29" i="1"/>
  <c r="AF29" i="1"/>
  <c r="AE29" i="1"/>
  <c r="Z29" i="1"/>
  <c r="V29" i="1"/>
  <c r="BV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P24" i="1"/>
  <c r="AN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AN23" i="1" s="1"/>
  <c r="L14" i="1"/>
  <c r="BV27" i="1" s="1"/>
  <c r="CA12" i="1"/>
  <c r="BZ12" i="1"/>
  <c r="BQ12" i="1"/>
  <c r="BK12" i="1"/>
  <c r="BA12" i="1"/>
  <c r="AU12" i="1"/>
  <c r="AK12" i="1"/>
  <c r="AE12" i="1"/>
  <c r="AD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K10" i="1"/>
  <c r="BA10" i="1"/>
  <c r="AU10" i="1"/>
  <c r="AQ10" i="1"/>
  <c r="AK10" i="1"/>
  <c r="BQ10" i="1" s="1"/>
  <c r="AE10" i="1"/>
  <c r="M10" i="1"/>
  <c r="K10" i="1"/>
  <c r="AA10" i="1" s="1"/>
  <c r="CA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AK3" i="1" s="1"/>
  <c r="AF2" i="1"/>
  <c r="AV2" i="1" s="1"/>
  <c r="BL2" i="1" s="1"/>
  <c r="CB2" i="1" s="1"/>
  <c r="AV23" i="1" l="1"/>
  <c r="AV24" i="1"/>
  <c r="AE4" i="1"/>
  <c r="BK4" i="1"/>
  <c r="AU4" i="1"/>
  <c r="AV25" i="1"/>
  <c r="AF48" i="1"/>
  <c r="U3" i="1"/>
  <c r="BW9" i="1"/>
  <c r="AT11" i="1"/>
  <c r="BA3" i="1"/>
  <c r="AQ9" i="1"/>
  <c r="BG10" i="1"/>
  <c r="BZ11" i="1"/>
  <c r="BQ3" i="1"/>
  <c r="BJ12" i="1"/>
  <c r="BJ14" i="1"/>
  <c r="BV23" i="1"/>
  <c r="AN25" i="1"/>
  <c r="BG9" i="1"/>
  <c r="AV17" i="1"/>
  <c r="BZ14" i="1"/>
  <c r="AN22" i="1"/>
  <c r="AV22" i="1" s="1"/>
  <c r="AN26" i="1"/>
  <c r="AV26" i="1" s="1"/>
  <c r="AV48" i="1" l="1"/>
  <c r="AV50" i="1" s="1"/>
  <c r="AF50" i="1"/>
  <c r="AF49" i="1"/>
  <c r="AV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A36AE33-01BB-4A37-BCBB-30728B766DD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8FFD520-C523-43DB-920D-7BE9057154D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9F0E270-D1C7-4843-B435-9F1C0AD8C58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<sst xmlns="http://schemas.openxmlformats.org/spreadsheetml/2006/main" count="499" uniqueCount="185">
  <si>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</si>
  <si>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</si>
  <si>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</si>
  <si>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</si>
  <si>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</si>
  <si>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</si>
  <si>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</si>
  <si>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</si>
  <si>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</si>
  <si>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</si>
  <si>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</si>
  <si>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</si>
  <si>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</si>
  <si>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</si>
  <si>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</si>
  <si>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HB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</si>
  <si>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</si>
  <si>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</si>
  <si>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</si>
  <si>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</si>
  <si>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</si>
  <si>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</si>
  <si>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</si>
  <si>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</si>
  <si>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</si>
  <si>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</si>
  <si>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</si>
  <si>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</si>
  <si>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</si>
  <si>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</si>
  <si>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</si>
  <si>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</si>
  <si>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</si>
  <si>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</si>
  <si>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</si>
  <si>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</si>
  <si>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</si>
  <si>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</si>
  <si>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</si>
  <si>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</si>
  <si>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</si>
  <si>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</si>
  <si>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</si>
  <si>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</si>
  <si>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</si>
  <si>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</si>
  <si>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</si>
  <si>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</si>
  <si>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</si>
  <si>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</si>
  <si>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</si>
  <si>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</si>
  <si>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</si>
  <si>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</si>
  <si>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</si>
  <si>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</si>
  <si>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</si>
  <si>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</si>
  <si>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</si>
  <si>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</si>
  <si>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</si>
  <si>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</si>
  <si>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</si>
  <si>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</si>
  <si>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</si>
  <si>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</si>
  <si>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</si>
  <si>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</si>
  <si>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</si>
  <si>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</si>
  <si>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</si>
  <si>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</si>
  <si>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</si>
  <si>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</si>
  <si>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</si>
  <si>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</si>
  <si>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</si>
  <si>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</si>
  <si>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</si>
  <si>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</si>
  <si>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</si>
  <si>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</si>
  <si>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</si>
  <si>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</si>
  <si>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</si>
  <si>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</si>
  <si>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</si>
  <si>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</si>
  <si>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</si>
  <si>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</si>
  <si>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</si>
  <si>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</si>
  <si>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</si>
  <si>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</si>
  <si>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</si>
  <si>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</si>
  <si>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</si>
  <si>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</si>
  <si>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</si>
  <si>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</si>
  <si>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RIGHT ATTACHMENT</t>
  </si>
  <si>
    <t>EF-4010D7</t>
  </si>
  <si>
    <t>WR-3120</t>
  </si>
  <si>
    <t>LEFT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</si>
  <si>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</si>
  <si>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</si>
  <si>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</si>
  <si>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</si>
  <si>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</si>
  <si>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</si>
  <si>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</si>
  <si>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</si>
  <si>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</si>
  <si>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</si>
  <si>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</si>
  <si>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</si>
  <si>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</si>
  <si>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</si>
  <si>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</si>
  <si>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</si>
  <si>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</si>
  <si>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</si>
  <si>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</si>
  <si>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</si>
  <si>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</si>
  <si>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</si>
  <si>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</si>
  <si>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</si>
  <si>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</si>
  <si>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</si>
  <si>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</si>
  <si>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</si>
  <si>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</si>
  <si>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</si>
  <si>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</si>
  <si>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</si>
  <si>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</si>
  <si>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</si>
  <si>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</si>
  <si>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</si>
  <si>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</si>
  <si>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</si>
  <si>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</si>
  <si>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</si>
  <si>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</si>
  <si>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</si>
  <si>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</si>
  <si>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</si>
  <si>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</si>
  <si>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</si>
  <si>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</si>
  <si>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</si>
  <si>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</si>
  <si>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</si>
  <si>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</si>
  <si>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</si>
  <si>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</si>
  <si>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</si>
  <si>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</si>
  <si>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</si>
  <si>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</si>
  <si>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</si>
  <si>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</si>
  <si>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</si>
  <si>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</si>
  <si>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</si>
  <si>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</si>
  <si>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</si>
  <si>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</si>
  <si>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</si>
  <si>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</si>
  <si>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</si>
  <si>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</si>
  <si>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</si>
  <si>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</si>
  <si>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</si>
  <si>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</si>
  <si>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</si>
  <si>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</si>
  <si>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</si>
  <si>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</si>
  <si>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</si>
  <si>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9K-40023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</si>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</sst>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AE0586E5-2461-446B-B762-FC0C7ECEA9B7}"/>
    <cellStyle name="Normal" xfId="0" builtinId="0"/>
    <cellStyle name="Normal 10" xfId="2" xr:uid="{1E6AB3C2-8EA5-4D8B-B102-3464B0E5A7AB}"/>
    <cellStyle name="Normal 2" xfId="1" xr:uid="{DE83BC60-B66F-49BC-91FD-7CC5D8879585}"/>
    <cellStyle name="Normal 5" xfId="4" xr:uid="{2B9C57D2-B48D-40CA-939F-6585EBAD84BA}"/>
    <cellStyle name="Normal_COBA 2" xfId="5" xr:uid="{E8BC99C4-D6A6-4280-A23E-63369AF614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7C7AC3F-AE12-4084-8841-482C9B2DF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345587E-B7CD-4A8C-9543-E2B25550B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96F6A39-8659-4357-A282-DDB657BC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D523465-06FD-4928-9B0A-D5286880B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B5B826C1-F60F-4D71-8C21-6C787D940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32E9109-BC79-4914-AD4F-CFCF6B09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5884026-A52F-428B-A21D-08E666D8E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353784</xdr:colOff>
      <xdr:row>22</xdr:row>
      <xdr:rowOff>0</xdr:rowOff>
    </xdr:from>
    <xdr:to>
      <xdr:col>11</xdr:col>
      <xdr:colOff>183832</xdr:colOff>
      <xdr:row>38</xdr:row>
      <xdr:rowOff>137633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67DDD50-A123-45F4-8271-4374EEB1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35084" y="4107180"/>
          <a:ext cx="1803628" cy="31780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F81C-9F75-4323-95A9-8AE8D799170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6" sqref="S26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45527.416683333337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45527.416683333337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45527.416683333337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45527.416683333337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45527.416683333337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HB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HB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HB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HB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2800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2800</v>
      </c>
      <c r="AB10" s="338"/>
      <c r="AC10" s="66"/>
      <c r="AD10" s="62"/>
      <c r="AE10" s="60" t="str">
        <f>IF($O$10&gt;0,$O$10,"")</f>
        <v>W8D-20005</v>
      </c>
      <c r="AF10" s="61"/>
      <c r="AG10" s="3"/>
      <c r="AH10" s="54" t="s">
        <v>23</v>
      </c>
      <c r="AI10" s="37"/>
      <c r="AJ10" s="38"/>
      <c r="AK10" s="55" t="str">
        <f>IF($BQ$32="9K-11383","53PL-I/HA","53PL-I/NA")</f>
        <v>53PL-I/NA</v>
      </c>
      <c r="AL10" s="37"/>
      <c r="AM10" s="56"/>
      <c r="AN10" s="63"/>
      <c r="AO10" s="63"/>
      <c r="AP10" s="67" t="s">
        <v>24</v>
      </c>
      <c r="AQ10" s="337">
        <f>$K$10</f>
        <v>2800</v>
      </c>
      <c r="AR10" s="338"/>
      <c r="AS10" s="66"/>
      <c r="AT10" s="62"/>
      <c r="AU10" s="60" t="str">
        <f>IF($O$10&gt;0,$O$10,"")</f>
        <v>W8D-20005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37">
        <f>$K$10</f>
        <v>2800</v>
      </c>
      <c r="BH10" s="338"/>
      <c r="BI10" s="66"/>
      <c r="BJ10" s="62"/>
      <c r="BK10" s="60" t="str">
        <f>IF($O$10&gt;0,$O$10,"")</f>
        <v>W8D-20005</v>
      </c>
      <c r="BL10" s="61"/>
      <c r="BM10" s="3"/>
      <c r="BN10" s="54" t="s">
        <v>23</v>
      </c>
      <c r="BO10" s="37"/>
      <c r="BP10" s="38"/>
      <c r="BQ10" s="55" t="str">
        <f>IF($AK$10&gt;0,$AK$10,"")</f>
        <v>53PL-I/NA</v>
      </c>
      <c r="BR10" s="37"/>
      <c r="BS10" s="56"/>
      <c r="BT10" s="63"/>
      <c r="BU10" s="63"/>
      <c r="BV10" s="67" t="s">
        <v>24</v>
      </c>
      <c r="BW10" s="337">
        <f>$K$10</f>
        <v>2800</v>
      </c>
      <c r="BX10" s="338"/>
      <c r="BY10" s="66"/>
      <c r="BZ10" s="62"/>
      <c r="CA10" s="60" t="str">
        <f>IF($O$10&gt;0,$O$10,"")</f>
        <v>W8D-20005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162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162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163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163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164</v>
      </c>
      <c r="AY22" s="200"/>
      <c r="AZ22" s="201"/>
      <c r="BA22" s="205" t="s">
        <v>85</v>
      </c>
      <c r="BB22" s="169"/>
      <c r="BC22" s="181"/>
      <c r="BD22" s="182" t="s">
        <v>171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176</v>
      </c>
      <c r="BO22" s="200"/>
      <c r="BP22" s="201"/>
      <c r="BQ22" s="205" t="s">
        <v>182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183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165</v>
      </c>
      <c r="AY23" s="200"/>
      <c r="AZ23" s="201"/>
      <c r="BA23" s="168" t="s">
        <v>115</v>
      </c>
      <c r="BB23" s="169"/>
      <c r="BC23" s="181"/>
      <c r="BD23" s="182" t="s">
        <v>171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177</v>
      </c>
      <c r="BO23" s="200"/>
      <c r="BP23" s="201"/>
      <c r="BQ23" s="168" t="s">
        <v>93</v>
      </c>
      <c r="BR23" s="169"/>
      <c r="BS23" s="181"/>
      <c r="BT23" s="182" t="s">
        <v>172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165</v>
      </c>
      <c r="AY24" s="200"/>
      <c r="AZ24" s="201"/>
      <c r="BA24" s="168" t="s">
        <v>91</v>
      </c>
      <c r="BB24" s="169"/>
      <c r="BC24" s="181"/>
      <c r="BD24" s="182" t="s">
        <v>171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178</v>
      </c>
      <c r="BO24" s="200"/>
      <c r="BP24" s="201"/>
      <c r="BQ24" s="168" t="s">
        <v>98</v>
      </c>
      <c r="BR24" s="169"/>
      <c r="BS24" s="181"/>
      <c r="BT24" s="182" t="s">
        <v>173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166</v>
      </c>
      <c r="AY25" s="200"/>
      <c r="AZ25" s="201"/>
      <c r="BA25" s="168" t="s">
        <v>97</v>
      </c>
      <c r="BB25" s="169"/>
      <c r="BC25" s="181"/>
      <c r="BD25" s="182" t="s">
        <v>171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165</v>
      </c>
      <c r="BO25" s="200"/>
      <c r="BP25" s="201"/>
      <c r="BQ25" s="168" t="s">
        <v>102</v>
      </c>
      <c r="BR25" s="169"/>
      <c r="BS25" s="181"/>
      <c r="BT25" s="182" t="s">
        <v>173</v>
      </c>
      <c r="BU25" s="172">
        <v>4</v>
      </c>
      <c r="BV25" s="173">
        <f t="shared" si="8"/>
        <v>4</v>
      </c>
      <c r="BW25" s="184" t="s">
        <v>7</v>
      </c>
      <c r="BX25" s="185" t="s">
        <v>99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165</v>
      </c>
      <c r="AY26" s="200"/>
      <c r="AZ26" s="201"/>
      <c r="BA26" s="168" t="s">
        <v>101</v>
      </c>
      <c r="BB26" s="169"/>
      <c r="BC26" s="181"/>
      <c r="BD26" s="182" t="s">
        <v>171</v>
      </c>
      <c r="BE26" s="172">
        <v>18</v>
      </c>
      <c r="BF26" s="173">
        <f t="shared" si="7"/>
        <v>18</v>
      </c>
      <c r="BG26" s="184"/>
      <c r="BH26" s="185" t="s">
        <v>174</v>
      </c>
      <c r="BI26" s="186"/>
      <c r="BJ26" s="187"/>
      <c r="BK26" s="188"/>
      <c r="BL26" s="189"/>
      <c r="BM26" s="4"/>
      <c r="BN26" s="199" t="s">
        <v>165</v>
      </c>
      <c r="BO26" s="200"/>
      <c r="BP26" s="201"/>
      <c r="BQ26" s="168" t="s">
        <v>106</v>
      </c>
      <c r="BR26" s="169"/>
      <c r="BS26" s="181"/>
      <c r="BT26" s="182" t="s">
        <v>173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184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167</v>
      </c>
      <c r="AY27" s="200"/>
      <c r="AZ27" s="201"/>
      <c r="BA27" s="168" t="s">
        <v>104</v>
      </c>
      <c r="BB27" s="169"/>
      <c r="BC27" s="181"/>
      <c r="BD27" s="182" t="s">
        <v>172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179</v>
      </c>
      <c r="BO27" s="200"/>
      <c r="BP27" s="201"/>
      <c r="BQ27" s="168" t="s">
        <v>117</v>
      </c>
      <c r="BR27" s="169"/>
      <c r="BS27" s="181"/>
      <c r="BT27" s="182" t="s">
        <v>173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199"/>
      <c r="AI28" s="200"/>
      <c r="AJ28" s="204"/>
      <c r="AK28" s="168"/>
      <c r="AL28" s="169"/>
      <c r="AM28" s="202"/>
      <c r="AN28" s="171"/>
      <c r="AO28" s="172"/>
      <c r="AP28" s="173"/>
      <c r="AQ28" s="203"/>
      <c r="AR28" s="175"/>
      <c r="AS28" s="176"/>
      <c r="AT28" s="177"/>
      <c r="AU28" s="178"/>
      <c r="AV28" s="179"/>
      <c r="AW28" s="4"/>
      <c r="AX28" s="199" t="s">
        <v>168</v>
      </c>
      <c r="AY28" s="200"/>
      <c r="AZ28" s="201"/>
      <c r="BA28" s="168" t="s">
        <v>107</v>
      </c>
      <c r="BB28" s="169"/>
      <c r="BC28" s="181"/>
      <c r="BD28" s="182" t="s">
        <v>172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180</v>
      </c>
      <c r="BO28" s="200"/>
      <c r="BP28" s="201"/>
      <c r="BQ28" s="168" t="s">
        <v>112</v>
      </c>
      <c r="BR28" s="169"/>
      <c r="BS28" s="181"/>
      <c r="BT28" s="182" t="s">
        <v>171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199"/>
      <c r="AI29" s="200"/>
      <c r="AJ29" s="204"/>
      <c r="AK29" s="168"/>
      <c r="AL29" s="169"/>
      <c r="AM29" s="202"/>
      <c r="AN29" s="208"/>
      <c r="AO29" s="183"/>
      <c r="AP29" s="173"/>
      <c r="AQ29" s="203"/>
      <c r="AR29" s="175"/>
      <c r="AS29" s="176"/>
      <c r="AT29" s="177"/>
      <c r="AU29" s="178"/>
      <c r="AV29" s="179"/>
      <c r="AW29" s="4"/>
      <c r="AX29" s="199" t="s">
        <v>169</v>
      </c>
      <c r="AY29" s="200"/>
      <c r="AZ29" s="201"/>
      <c r="BA29" s="168" t="s">
        <v>109</v>
      </c>
      <c r="BB29" s="169"/>
      <c r="BC29" s="181"/>
      <c r="BD29" s="182" t="s">
        <v>171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165</v>
      </c>
      <c r="BO29" s="200"/>
      <c r="BP29" s="201"/>
      <c r="BQ29" s="168" t="s">
        <v>113</v>
      </c>
      <c r="BR29" s="169"/>
      <c r="BS29" s="181"/>
      <c r="BT29" s="182" t="s">
        <v>171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208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164</v>
      </c>
      <c r="AY30" s="200"/>
      <c r="AZ30" s="201"/>
      <c r="BA30" s="168" t="s">
        <v>110</v>
      </c>
      <c r="BB30" s="169"/>
      <c r="BC30" s="181"/>
      <c r="BD30" s="182" t="s">
        <v>171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 t="s">
        <v>181</v>
      </c>
      <c r="BO30" s="200"/>
      <c r="BP30" s="201"/>
      <c r="BQ30" s="168" t="s">
        <v>120</v>
      </c>
      <c r="BR30" s="169"/>
      <c r="BS30" s="181"/>
      <c r="BT30" s="182" t="s">
        <v>173</v>
      </c>
      <c r="BU30" s="172">
        <v>1</v>
      </c>
      <c r="BV30" s="173">
        <f t="shared" si="8"/>
        <v>1</v>
      </c>
      <c r="BW30" s="184"/>
      <c r="BX30" s="185" t="s">
        <v>121</v>
      </c>
      <c r="BY30" s="186"/>
      <c r="BZ30" s="187"/>
      <c r="CA30" s="188"/>
      <c r="CB30" s="189" t="s">
        <v>114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2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72"/>
      <c r="AP31" s="173"/>
      <c r="AQ31" s="210"/>
      <c r="AR31" s="175"/>
      <c r="AS31" s="176"/>
      <c r="AT31" s="177"/>
      <c r="AU31" s="178"/>
      <c r="AV31" s="179"/>
      <c r="AW31" s="4"/>
      <c r="AX31" s="199" t="s">
        <v>170</v>
      </c>
      <c r="AY31" s="200"/>
      <c r="AZ31" s="201"/>
      <c r="BA31" s="168" t="s">
        <v>119</v>
      </c>
      <c r="BB31" s="169"/>
      <c r="BC31" s="181"/>
      <c r="BD31" s="182" t="s">
        <v>173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175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171"/>
      <c r="AO32" s="172"/>
      <c r="AP32" s="173"/>
      <c r="AQ32" s="210"/>
      <c r="AR32" s="175"/>
      <c r="AS32" s="176"/>
      <c r="AT32" s="212"/>
      <c r="AU32" s="178"/>
      <c r="AV32" s="179"/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3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122</v>
      </c>
      <c r="C41" s="225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6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4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123</v>
      </c>
      <c r="C43" s="240"/>
      <c r="D43" s="240"/>
      <c r="E43" s="240"/>
      <c r="F43" s="241"/>
      <c r="G43" s="242"/>
      <c r="H43" s="243"/>
      <c r="I43" s="233"/>
      <c r="J43" s="244" t="s">
        <v>124</v>
      </c>
      <c r="K43" s="244"/>
      <c r="L43" s="245"/>
      <c r="M43" s="246"/>
      <c r="N43" s="247"/>
      <c r="O43" s="248"/>
      <c r="P43" s="249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125</v>
      </c>
      <c r="C44" s="328" t="s">
        <v>126</v>
      </c>
      <c r="D44" s="329"/>
      <c r="E44" s="330"/>
      <c r="F44" s="328" t="s">
        <v>127</v>
      </c>
      <c r="G44" s="329"/>
      <c r="H44" s="330"/>
      <c r="I44" s="252"/>
      <c r="J44" s="253" t="s">
        <v>125</v>
      </c>
      <c r="K44" s="328" t="s">
        <v>126</v>
      </c>
      <c r="L44" s="329"/>
      <c r="M44" s="329"/>
      <c r="N44" s="330"/>
      <c r="O44" s="253" t="s">
        <v>128</v>
      </c>
      <c r="P44" s="254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129</v>
      </c>
      <c r="D45" s="257"/>
      <c r="E45" s="257"/>
      <c r="F45" s="258"/>
      <c r="G45" s="259"/>
      <c r="H45" s="260"/>
      <c r="I45" s="261"/>
      <c r="J45" s="262">
        <v>1</v>
      </c>
      <c r="K45" s="263" t="s">
        <v>130</v>
      </c>
      <c r="L45" s="259"/>
      <c r="M45" s="259"/>
      <c r="N45" s="264"/>
      <c r="O45" s="265"/>
      <c r="P45" s="266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0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0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131</v>
      </c>
      <c r="D46" s="259"/>
      <c r="E46" s="259"/>
      <c r="F46" s="263"/>
      <c r="G46" s="259"/>
      <c r="H46" s="260"/>
      <c r="I46" s="261"/>
      <c r="J46" s="262">
        <v>2</v>
      </c>
      <c r="K46" s="263" t="s">
        <v>132</v>
      </c>
      <c r="L46" s="259"/>
      <c r="M46" s="259"/>
      <c r="N46" s="264"/>
      <c r="O46" s="265"/>
      <c r="P46" s="266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7" t="str">
        <f t="shared" si="11"/>
        <v/>
      </c>
      <c r="BE46" s="183"/>
      <c r="BF46" s="173" t="str">
        <f t="shared" si="7"/>
        <v/>
      </c>
      <c r="BG46" s="184"/>
      <c r="BH46" s="250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0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133</v>
      </c>
      <c r="D47" s="259"/>
      <c r="E47" s="259"/>
      <c r="F47" s="263"/>
      <c r="G47" s="259"/>
      <c r="H47" s="260"/>
      <c r="I47" s="268"/>
      <c r="J47" s="262">
        <v>3</v>
      </c>
      <c r="K47" s="263" t="s">
        <v>134</v>
      </c>
      <c r="L47" s="259"/>
      <c r="M47" s="259"/>
      <c r="N47" s="264"/>
      <c r="O47" s="265"/>
      <c r="P47" s="266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7" t="str">
        <f t="shared" si="11"/>
        <v/>
      </c>
      <c r="BE47" s="183"/>
      <c r="BF47" s="173" t="str">
        <f t="shared" si="7"/>
        <v/>
      </c>
      <c r="BG47" s="184"/>
      <c r="BH47" s="250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7" t="str">
        <f t="shared" si="13"/>
        <v/>
      </c>
      <c r="BU47" s="183"/>
      <c r="BV47" s="173" t="str">
        <f t="shared" si="8"/>
        <v/>
      </c>
      <c r="BW47" s="184"/>
      <c r="BX47" s="250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135</v>
      </c>
      <c r="D48" s="259"/>
      <c r="E48" s="259"/>
      <c r="F48" s="263"/>
      <c r="G48" s="259"/>
      <c r="H48" s="260"/>
      <c r="I48" s="268"/>
      <c r="J48" s="262">
        <v>4</v>
      </c>
      <c r="K48" s="263" t="s">
        <v>136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137</v>
      </c>
      <c r="AD48" s="273"/>
      <c r="AE48" s="274" t="s">
        <v>138</v>
      </c>
      <c r="AF48" s="275">
        <f>SUM(AF22:AF47)</f>
        <v>3.8794029999999999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137</v>
      </c>
      <c r="AT48" s="273"/>
      <c r="AU48" s="274" t="s">
        <v>138</v>
      </c>
      <c r="AV48" s="275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0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7" t="str">
        <f t="shared" si="13"/>
        <v/>
      </c>
      <c r="BU48" s="183"/>
      <c r="BV48" s="173" t="str">
        <f t="shared" si="8"/>
        <v/>
      </c>
      <c r="BW48" s="184"/>
      <c r="BX48" s="250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139</v>
      </c>
      <c r="D49" s="259"/>
      <c r="E49" s="259"/>
      <c r="F49" s="263"/>
      <c r="G49" s="259"/>
      <c r="H49" s="260"/>
      <c r="I49" s="268"/>
      <c r="J49" s="262">
        <v>5</v>
      </c>
      <c r="K49" s="263" t="s">
        <v>140</v>
      </c>
      <c r="L49" s="259"/>
      <c r="M49" s="259"/>
      <c r="N49" s="264"/>
      <c r="O49" s="265"/>
      <c r="P49" s="266"/>
      <c r="Q49" s="4"/>
      <c r="R49" s="276" t="s">
        <v>141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142</v>
      </c>
      <c r="AE49" s="280" t="s">
        <v>143</v>
      </c>
      <c r="AF49" s="281">
        <f>AF48*0.986</f>
        <v>3.8250913579999999</v>
      </c>
      <c r="AG49" s="4"/>
      <c r="AH49" s="276" t="s">
        <v>141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142</v>
      </c>
      <c r="AU49" s="280" t="s">
        <v>143</v>
      </c>
      <c r="AV49" s="281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0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0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144</v>
      </c>
      <c r="D50" s="259"/>
      <c r="E50" s="259"/>
      <c r="F50" s="263"/>
      <c r="G50" s="259"/>
      <c r="H50" s="260"/>
      <c r="I50" s="268"/>
      <c r="J50" s="262">
        <v>6</v>
      </c>
      <c r="K50" s="263" t="s">
        <v>145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146</v>
      </c>
      <c r="AF50" s="281">
        <f>AF48*0.974*0.986</f>
        <v>3.7256389826919998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146</v>
      </c>
      <c r="AV50" s="281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0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0"/>
      <c r="BY50" s="186"/>
      <c r="BZ50" s="187"/>
      <c r="CA50" s="188"/>
      <c r="CB50" s="189"/>
      <c r="CG50" s="3"/>
    </row>
    <row r="51" spans="2:120" ht="15" customHeight="1" x14ac:dyDescent="0.25">
      <c r="B51" s="255">
        <v>7</v>
      </c>
      <c r="C51" s="256" t="s">
        <v>147</v>
      </c>
      <c r="D51" s="259"/>
      <c r="E51" s="259"/>
      <c r="F51" s="263"/>
      <c r="G51" s="259"/>
      <c r="H51" s="260"/>
      <c r="I51" s="268"/>
      <c r="J51" s="262">
        <v>7</v>
      </c>
      <c r="K51" s="263" t="s">
        <v>148</v>
      </c>
      <c r="L51" s="259"/>
      <c r="M51" s="259"/>
      <c r="N51" s="264"/>
      <c r="O51" s="265"/>
      <c r="P51" s="266"/>
      <c r="Q51" s="4"/>
      <c r="R51" s="284" t="s">
        <v>149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150</v>
      </c>
      <c r="C52" s="287"/>
      <c r="D52" s="288"/>
      <c r="E52" s="288"/>
      <c r="F52" s="288"/>
      <c r="G52" s="288"/>
      <c r="H52" s="288"/>
      <c r="I52" s="268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0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0"/>
      <c r="BY52" s="186"/>
      <c r="BZ52" s="187"/>
      <c r="CA52" s="188"/>
      <c r="CB52" s="189"/>
      <c r="CG52" s="3"/>
    </row>
    <row r="53" spans="2:120" ht="15" customHeight="1" x14ac:dyDescent="0.25">
      <c r="B53" s="290" t="s">
        <v>152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153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154</v>
      </c>
      <c r="C55" s="268"/>
      <c r="D55" s="268"/>
      <c r="E55" s="268"/>
      <c r="F55" s="268"/>
      <c r="G55" s="268"/>
      <c r="H55" s="268"/>
      <c r="I55" s="268"/>
      <c r="J55" s="302" t="s">
        <v>155</v>
      </c>
      <c r="K55" s="294"/>
      <c r="L55" s="288"/>
      <c r="M55" s="288"/>
      <c r="N55" s="303"/>
      <c r="O55" s="259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156</v>
      </c>
      <c r="K56" s="307"/>
      <c r="L56" s="307"/>
      <c r="M56" s="307"/>
      <c r="N56" s="308"/>
      <c r="O56" s="309" t="s">
        <v>157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0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0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0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0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158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0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0"/>
      <c r="BY60" s="186"/>
      <c r="BZ60" s="187"/>
      <c r="CA60" s="206"/>
      <c r="CB60" s="314"/>
      <c r="CG60" s="3"/>
    </row>
    <row r="61" spans="2:120" ht="15" customHeight="1" x14ac:dyDescent="0.3">
      <c r="P61" s="322" t="s">
        <v>159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159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159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159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159</v>
      </c>
    </row>
    <row r="62" spans="2:120" x14ac:dyDescent="0.25">
      <c r="BT62" s="277" t="s">
        <v>160</v>
      </c>
    </row>
    <row r="63" spans="2:120" x14ac:dyDescent="0.25">
      <c r="BT63" s="324"/>
    </row>
    <row r="64" spans="2:120" x14ac:dyDescent="0.25">
      <c r="BT64" s="324" t="s">
        <v>161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2024-07-30T09:12:33Z</dcterms:created>
  <dcterms:modified xsi:type="dcterms:W3CDTF">2024-08-23T03:00:06Z</dcterms:modified>
</cp:coreProperties>
</file>