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bo\Desktop\Bootcamp Work\Homework 1\Excel_Challenge\"/>
    </mc:Choice>
  </mc:AlternateContent>
  <xr:revisionPtr revIDLastSave="0" documentId="13_ncr:1_{20346C7C-ABEA-498D-A9F2-3FAFCD9CBF5C}" xr6:coauthVersionLast="47" xr6:coauthVersionMax="47" xr10:uidLastSave="{00000000-0000-0000-0000-000000000000}"/>
  <bookViews>
    <workbookView xWindow="2640" yWindow="1980" windowWidth="33740" windowHeight="17900" activeTab="3" xr2:uid="{00000000-000D-0000-FFFF-FFFF00000000}"/>
  </bookViews>
  <sheets>
    <sheet name="Pibot 1" sheetId="2" r:id="rId1"/>
    <sheet name="Pivot 2" sheetId="3" r:id="rId2"/>
    <sheet name="Pivot 3" sheetId="4" r:id="rId3"/>
    <sheet name="Bonus" sheetId="5" r:id="rId4"/>
    <sheet name="Crowdfunding" sheetId="1" r:id="rId5"/>
  </sheets>
  <definedNames>
    <definedName name="_xlnm._FilterDatabase" localSheetId="3" hidden="1">Bonus!$A$1:$H$8</definedName>
    <definedName name="_xlnm._FilterDatabase" localSheetId="4" hidden="1">Crowdfunding!$A$1:$U$1001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G2" i="5"/>
  <c r="H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<sst xmlns="http://schemas.openxmlformats.org/spreadsheetml/2006/main" count="6125" uniqueCount="2110">
  <si>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</si>
  <si>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</si>
  <si>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</si>
  <si>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</si>
  <si>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</si>
  <si>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</si>
  <si>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</si>
  <si>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</si>
  <si>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</si>
  <si>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</si>
  <si>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</si>
  <si>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</si>
  <si>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</si>
  <si>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</si>
  <si>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</si>
  <si>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</si>
  <si>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</si>
  <si>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</si>
  <si>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</si>
  <si>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</si>
  <si>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</si>
  <si>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</si>
  <si>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</si>
  <si>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</si>
  <si>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</si>
  <si>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</si>
  <si>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</si>
  <si>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</si>
  <si>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</si>
  <si>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</si>
  <si>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</si>
  <si>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</si>
  <si>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</si>
  <si>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</si>
  <si>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</si>
  <si>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</si>
  <si>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</si>
  <si>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</si>
  <si>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</si>
  <si>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</si>
  <si>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</si>
  <si>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</si>
  <si>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</si>
  <si>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</si>
  <si>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</si>
  <si>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</si>
  <si>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</si>
  <si>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</si>
  <si>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</si>
  <si>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</si>
  <si>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</si>
  <si>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</si>
  <si>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</si>
  <si>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</si>
  <si>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</si>
  <si>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</si>
  <si>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</si>
  <si>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</si>
  <si>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</si>
  <si>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</si>
  <si>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</si>
  <si>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</si>
  <si>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</si>
  <si>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</si>
  <si>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</si>
  <si>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</si>
  <si>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</si>
  <si>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</si>
  <si>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</si>
  <si>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</si>
  <si>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</si>
  <si>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</si>
  <si>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</si>
  <si>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</si>
  <si>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</si>
  <si>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</si>
  <si>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</si>
  <si>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</si>
  <si>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</si>
  <si>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</si>
  <si>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</si>
  <si>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</si>
  <si>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</si>
  <si>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</si>
  <si>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</si>
  <si>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</si>
  <si>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</si>
  <si>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</si>
  <si>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</si>
  <si>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</si>
  <si>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</si>
  <si>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</si>
  <si>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</si>
  <si>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</si>
  <si>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</si>
  <si>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</si>
  <si>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</si>
  <si>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</si>
  <si>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</si>
  <si>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</si>
  <si>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</si>
  <si>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</si>
  <si>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</si>
  <si>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</si>
  <si>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</si>
  <si>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</si>
  <si>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</si>
  <si>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</si>
  <si>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</si>
  <si>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</si>
  <si>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</si>
  <si>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</si>
  <si>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</si>
  <si>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</si>
  <si>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</si>
  <si>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</si>
  <si>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</si>
  <si>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</si>
  <si>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</si>
  <si>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</si>
  <si>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</si>
  <si>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</si>
  <si>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</si>
  <si>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</si>
  <si>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</si>
  <si>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</si>
  <si>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</si>
  <si>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</si>
  <si>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</si>
  <si>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</si>
  <si>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</si>
  <si>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</si>
  <si>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</si>
  <si>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</si>
  <si>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</si>
  <si>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</si>
  <si>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</si>
  <si>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</si>
  <si>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</si>
  <si>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</si>
  <si>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</si>
  <si>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</si>
  <si>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</si>
  <si>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</si>
  <si>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</si>
  <si>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</si>
  <si>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</si>
  <si>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</si>
  <si>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</si>
  <si>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</si>
  <si>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</si>
  <si>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</si>
  <si>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</si>
  <si>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</si>
  <si>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</si>
  <si>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</si>
  <si>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</si>
  <si>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</si>
  <si>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</si>
  <si>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</si>
  <si>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</si>
  <si>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</si>
  <si>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</si>
  <si>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</si>
  <si>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</si>
  <si>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</si>
  <si>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</si>
  <si>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</si>
  <si>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</si>
  <si>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</si>
  <si>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</si>
  <si>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</si>
  <si>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</si>
  <si>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</si>
  <si>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</si>
  <si>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</si>
  <si>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</si>
  <si>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</si>
  <si>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</si>
  <si>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</si>
  <si>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</si>
  <si>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</si>
  <si>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</si>
  <si>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</si>
  <si>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</si>
  <si>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</si>
  <si>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</si>
  <si>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</si>
  <si>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</si>
  <si>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</si>
  <si>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</si>
  <si>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</si>
  <si>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</si>
  <si>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</si>
  <si>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</si>
  <si>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</si>
  <si>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</si>
  <si>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</si>
  <si>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</si>
  <si>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</si>
  <si>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</si>
  <si>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</si>
  <si>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</si>
  <si>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</si>
  <si>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</si>
  <si>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</si>
  <si>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</si>
  <si>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</si>
  <si>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</si>
  <si>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</si>
  <si>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</si>
  <si>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</si>
  <si>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</si>
  <si>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</si>
  <si>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</si>
  <si>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</si>
  <si>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</si>
  <si>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</si>
  <si>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</si>
  <si>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</si>
  <si>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</si>
  <si>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</si>
  <si>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</si>
  <si>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</si>
  <si>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</si>
  <si>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</si>
  <si>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</si>
  <si>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</si>
  <si>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</si>
  <si>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</si>
  <si>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</si>
  <si>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</si>
  <si>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</si>
  <si>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</si>
  <si>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</si>
  <si>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</si>
  <si>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</si>
  <si>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</si>
  <si>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</si>
  <si>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</si>
  <si>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</si>
  <si>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</si>
  <si>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</si>
  <si>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</si>
  <si>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</si>
  <si>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</si>
  <si>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</si>
  <si>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</si>
  <si>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</si>
  <si>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</si>
  <si>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</si>
  <si>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</si>
  <si>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</si>
  <si>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</si>
  <si>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</si>
  <si>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</si>
  <si>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</si>
  <si>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</si>
  <si>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</si>
  <si>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</si>
  <si>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</si>
  <si>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</si>
  <si>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</si>
  <si>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</si>
  <si>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</si>
  <si>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</si>
  <si>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</si>
  <si>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</si>
  <si>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</si>
  <si>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</si>
  <si>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</si>
  <si>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</si>
  <si>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</si>
  <si>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</si>
  <si>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</si>
  <si>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</si>
  <si>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</si>
  <si>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</si>
  <si>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</si>
  <si>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</si>
  <si>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</si>
  <si>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</si>
  <si>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</si>
  <si>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</si>
  <si>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</si>
  <si>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</si>
  <si>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</si>
  <si>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</si>
  <si>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</si>
  <si>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</si>
  <si>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</si>
  <si>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</si>
  <si>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</si>
  <si>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</si>
  <si>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</si>
  <si>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</si>
  <si>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</si>
  <si>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</si>
  <si>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</si>
  <si>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</si>
  <si>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</si>
  <si>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</si>
  <si>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</si>
  <si>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</si>
  <si>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</si>
  <si>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</si>
  <si>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</si>
  <si>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</si>
  <si>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</si>
  <si>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</si>
  <si>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</si>
  <si>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</si>
  <si>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</si>
  <si>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</si>
  <si>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</si>
  <si>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</si>
  <si>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</si>
  <si>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</si>
  <si>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</si>
  <si>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</si>
  <si>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</si>
  <si>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</si>
  <si>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</si>
  <si>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</si>
  <si>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</si>
  <si>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</si>
  <si>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</si>
  <si>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</si>
  <si>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</si>
  <si>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</si>
  <si>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</si>
  <si>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</si>
  <si>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</si>
  <si>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</si>
  <si>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</si>
  <si>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</si>
  <si>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</si>
  <si>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</si>
  <si>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</si>
  <si>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</si>
  <si>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</si>
  <si>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</si>
  <si>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</si>
  <si>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</si>
  <si>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</si>
  <si>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</si>
  <si>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</si>
  <si>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</si>
  <si>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</si>
  <si>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</si>
  <si>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</si>
  <si>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</si>
  <si>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</si>
  <si>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</si>
  <si>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</si>
  <si>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</si>
  <si>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</si>
  <si>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</si>
  <si>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</si>
  <si>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</si>
  <si>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</si>
  <si>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</si>
  <si>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</si>
  <si>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</si>
  <si>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</si>
  <si>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</si>
  <si>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</si>
  <si>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</si>
  <si>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</si>
  <si>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</si>
  <si>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</si>
  <si>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</si>
  <si>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</si>
  <si>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</si>
  <si>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</si>
  <si>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</si>
  <si>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</si>
  <si>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</si>
  <si>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</si>
  <si>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</si>
  <si>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</si>
  <si>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</si>
  <si>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</si>
  <si>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</si>
  <si>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</si>
  <si>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</si>
  <si>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</si>
  <si>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</si>
  <si>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</si>
  <si>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</si>
  <si>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</si>
  <si>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</si>
  <si>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</si>
  <si>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</si>
  <si>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</si>
  <si>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</si>
  <si>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</si>
  <si>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</si>
  <si>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</si>
  <si>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</si>
  <si>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</si>
  <si>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</si>
  <si>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</si>
  <si>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</si>
  <si>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</si>
  <si>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</si>
  <si>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</si>
  <si>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</si>
  <si>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</si>
  <si>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</si>
  <si>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</si>
  <si>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</si>
  <si>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</si>
  <si>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</si>
  <si>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</si>
  <si>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</si>
  <si>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</si>
  <si>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</si>
  <si>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</si>
  <si>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</si>
  <si>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</si>
  <si>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</si>
  <si>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</si>
  <si>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</si>
  <si>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</si>
  <si>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</si>
  <si>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</si>
  <si>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</si>
  <si>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</si>
  <si>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</si>
  <si>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</si>
  <si>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</si>
  <si>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</si>
  <si>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</si>
  <si>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</si>
  <si>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</si>
  <si>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</si>
  <si>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</si>
  <si>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</si>
  <si>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</si>
  <si>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</si>
  <si>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</si>
  <si>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</si>
  <si>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</si>
  <si>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</si>
  <si>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</si>
  <si>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</si>
  <si>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</si>
  <si>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</si>
  <si>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</si>
  <si>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</si>
  <si>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</si>
  <si>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</si>
  <si>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</si>
  <si>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</si>
  <si>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</si>
  <si>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</si>
  <si>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</si>
  <si>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</si>
  <si>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</si>
  <si>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</si>
  <si>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</si>
  <si>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</si>
  <si>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</si>
  <si>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</si>
  <si>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</si>
  <si>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</si>
  <si>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</si>
  <si>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</si>
  <si>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</si>
  <si>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</si>
  <si>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</si>
  <si>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</si>
  <si>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</si>
  <si>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</si>
  <si>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</si>
  <si>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</si>
  <si>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</si>
  <si>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</si>
  <si>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</si>
  <si>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</si>
  <si>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</si>
  <si>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</si>
  <si>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</si>
  <si>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</si>
  <si>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</si>
  <si>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</si>
  <si>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</si>
  <si>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</si>
  <si>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</si>
  <si>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</si>
  <si>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</si>
  <si>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</si>
  <si>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</si>
  <si>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</si>
  <si>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</si>
  <si>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</si>
  <si>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</si>
  <si>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</si>
  <si>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</si>
  <si>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</si>
  <si>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</si>
  <si>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</si>
  <si>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</si>
  <si>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</si>
  <si>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</si>
  <si>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</si>
  <si>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</si>
  <si>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</si>
  <si>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</si>
  <si>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</si>
  <si>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</si>
  <si>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</si>
  <si>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</si>
  <si>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</si>
  <si>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</si>
  <si>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</si>
  <si>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</si>
  <si>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</si>
  <si>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</si>
  <si>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</si>
  <si>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</si>
  <si>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</si>
  <si>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</si>
  <si>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</si>
  <si>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</si>
  <si>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</si>
  <si>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</si>
  <si>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</si>
  <si>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</si>
  <si>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</si>
  <si>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</si>
  <si>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</si>
  <si>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</si>
  <si>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</si>
  <si>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</si>
  <si>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</si>
  <si>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</si>
  <si>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</si>
  <si>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</si>
  <si>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</si>
  <si>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</si>
  <si>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</si>
  <si>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</si>
  <si>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</si>
  <si>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</si>
  <si>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</si>
  <si>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</si>
  <si>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</si>
  <si>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</si>
  <si>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</si>
  <si>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</si>
  <si>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</si>
  <si>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</si>
  <si>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</si>
  <si>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</si>
  <si>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</si>
  <si>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</si>
  <si>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</si>
  <si>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</si>
  <si>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</si>
  <si>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</si>
  <si>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</si>
  <si>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</si>
  <si>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</si>
  <si>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</si>
  <si>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</si>
  <si>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</si>
  <si>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</si>
  <si>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</si>
  <si>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</si>
  <si>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</si>
  <si>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</si>
  <si>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</si>
  <si>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</si>
  <si>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</si>
  <si>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</si>
  <si>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</si>
  <si>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</si>
  <si>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</si>
  <si>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</si>
  <si>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</si>
  <si>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</si>
  <si>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</si>
  <si>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</si>
  <si>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</si>
  <si>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</si>
  <si>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</si>
  <si>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</si>
  <si>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</si>
  <si>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</si>
  <si>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</si>
  <si>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</si>
  <si>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</si>
  <si>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</si>
  <si>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</si>
  <si>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</si>
  <si>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</si>
  <si>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</si>
  <si>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</si>
  <si>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</si>
  <si>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</si>
  <si>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</si>
  <si>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</si>
  <si>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</si>
  <si>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</si>
  <si>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</si>
  <si>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</si>
  <si>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</si>
  <si>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</si>
  <si>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</si>
  <si>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</si>
  <si>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</si>
  <si>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</si>
  <si>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</si>
  <si>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</si>
  <si>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</si>
  <si>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</si>
  <si>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</si>
  <si>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</si>
  <si>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</si>
  <si>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</si>
  <si>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</si>
  <si>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</si>
  <si>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</si>
  <si>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</si>
  <si>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</si>
  <si>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</si>
  <si>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</si>
  <si>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</si>
  <si>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</si>
  <si>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</si>
  <si>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</si>
  <si>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</si>
  <si>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</si>
  <si>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</si>
  <si>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</si>
  <si>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</si>
  <si>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</si>
  <si>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</si>
  <si>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</si>
  <si>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</si>
  <si>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</si>
  <si>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</si>
  <si>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</si>
  <si>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</si>
  <si>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</si>
  <si>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</si>
  <si>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</si>
  <si>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</si>
  <si>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</si>
  <si>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</si>
  <si>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</si>
  <si>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</si>
  <si>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</si>
  <si>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</si>
  <si>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</si>
  <si>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</si>
  <si>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</si>
  <si>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</si>
  <si>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</si>
  <si>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</si>
  <si>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</si>
  <si>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</si>
  <si>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</si>
  <si>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</si>
  <si>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</si>
  <si>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</si>
  <si>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</si>
  <si>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</si>
  <si>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</si>
  <si>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</si>
  <si>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</si>
  <si>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</si>
  <si>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</si>
  <si>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</si>
  <si>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</si>
  <si>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</si>
  <si>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</si>
  <si>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</si>
  <si>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</si>
  <si>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</si>
  <si>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</si>
  <si>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</si>
  <si>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</si>
  <si>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</si>
  <si>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</si>
  <si>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</si>
  <si>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</si>
  <si>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</si>
  <si>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</si>
  <si>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</si>
  <si>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</si>
  <si>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</si>
  <si>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</si>
  <si>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</si>
  <si>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</si>
  <si>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</si>
  <si>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</si>
  <si>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</si>
  <si>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</si>
  <si>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</si>
  <si>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</si>
  <si>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</si>
  <si>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</si>
  <si>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</si>
  <si>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</si>
  <si>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</si>
  <si>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</si>
  <si>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</si>
  <si>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</si>
  <si>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</si>
  <si>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</si>
  <si>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</si>
  <si>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</si>
  <si>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</si>
  <si>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</si>
  <si>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</si>
  <si>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</si>
  <si>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</si>
  <si>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</si>
  <si>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</si>
  <si>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</si>
  <si>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</si>
  <si>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</si>
  <si>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</si>
  <si>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</si>
  <si>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</si>
  <si>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</si>
  <si>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</si>
  <si>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</si>
  <si>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</si>
  <si>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</si>
  <si>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</si>
  <si>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</si>
  <si>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</si>
  <si>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</si>
  <si>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</si>
  <si>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</si>
  <si>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</si>
  <si>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</si>
  <si>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</si>
  <si>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</si>
  <si>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</si>
  <si>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</si>
  <si>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</si>
  <si>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</si>
  <si>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</si>
  <si>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</si>
  <si>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</si>
  <si>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</si>
  <si>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</si>
  <si>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</si>
  <si>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</si>
  <si>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</si>
  <si>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</si>
  <si>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</si>
  <si>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</si>
  <si>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</si>
  <si>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</si>
  <si>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</si>
  <si>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</si>
  <si>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</si>
  <si>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</si>
  <si>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</si>
  <si>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</si>
  <si>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</si>
  <si>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</si>
  <si>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</si>
  <si>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</si>
  <si>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</si>
  <si>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</si>
  <si>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</si>
  <si>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</si>
  <si>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</si>
  <si>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</si>
  <si>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</si>
  <si>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</si>
  <si>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</si>
  <si>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</si>
  <si>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</si>
  <si>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</si>
  <si>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</si>
  <si>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</si>
  <si>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</si>
  <si>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</si>
  <si>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</si>
  <si>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</si>
  <si>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</si>
  <si>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</si>
  <si>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</si>
  <si>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</si>
  <si>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</si>
  <si>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</si>
  <si>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</si>
  <si>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</si>
  <si>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</si>
  <si>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</si>
  <si>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</si>
  <si>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</si>
  <si>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</si>
  <si>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</si>
  <si>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</si>
  <si>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</si>
  <si>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</si>
  <si>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</si>
  <si>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</si>
  <si>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</si>
  <si>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</si>
  <si>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</si>
  <si>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</si>
  <si>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</si>
  <si>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</si>
  <si>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</si>
  <si>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</si>
  <si>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</si>
  <si>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</si>
  <si>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</si>
  <si>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</si>
  <si>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</si>
  <si>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</si>
  <si>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</si>
  <si>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</si>
  <si>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</si>
  <si>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</si>
  <si>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</si>
  <si>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</si>
  <si>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</si>
  <si>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</si>
  <si>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</si>
  <si>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</si>
  <si>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</si>
  <si>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</si>
  <si>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</si>
  <si>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</si>
  <si>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</si>
  <si>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</si>
  <si>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</si>
  <si>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</si>
  <si>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</si>
  <si>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</si>
  <si>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</si>
  <si>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</si>
  <si>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</si>
  <si>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</si>
  <si>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</si>
  <si>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</si>
  <si>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</si>
  <si>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</si>
  <si>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</si>
  <si>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</si>
  <si>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</si>
  <si>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</si>
  <si>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</si>
  <si>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</si>
  <si>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</si>
  <si>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</si>
  <si>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</si>
  <si>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</si>
  <si>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</si>
  <si>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</si>
  <si>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</si>
  <si>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</si>
  <si>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</si>
  <si>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</si>
  <si>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</si>
  <si>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</si>
  <si>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</si>
  <si>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</si>
  <si>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</si>
  <si>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</si>
  <si>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</si>
  <si>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</si>
  <si>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</si>
  <si>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</si>
  <si>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</si>
  <si>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</si>
  <si>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</si>
  <si>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</si>
  <si>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</si>
  <si>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</si>
  <si>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</si>
  <si>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</si>
  <si>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</si>
  <si>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</si>
  <si>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</si>
  <si>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</si>
  <si>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</si>
  <si>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</si>
  <si>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</si>
  <si>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</si>
  <si>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</si>
  <si>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</si>
  <si>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</si>
  <si>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</si>
  <si>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</si>
  <si>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</si>
  <si>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</si>
  <si>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</si>
  <si>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</si>
  <si>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</si>
  <si>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</si>
  <si>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</si>
  <si>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</si>
  <si>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</si>
  <si>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</si>
  <si>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</si>
  <si>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</si>
  <si>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</si>
  <si>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</si>
  <si>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</si>
  <si>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</si>
  <si>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</si>
  <si>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</si>
  <si>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</si>
  <si>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</si>
  <si>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</si>
  <si>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</si>
  <si>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</si>
  <si>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</si>
  <si>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</si>
  <si>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</si>
  <si>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</si>
  <si>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</si>
  <si>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</si>
  <si>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</si>
  <si>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</si>
  <si>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</si>
  <si>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</si>
  <si>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</si>
  <si>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</si>
  <si>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</si>
  <si>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</si>
  <si>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</si>
  <si>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</si>
  <si>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</si>
  <si>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</si>
  <si>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</si>
  <si>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</si>
  <si>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</si>
  <si>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</si>
  <si>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</si>
  <si>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</si>
  <si>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</si>
  <si>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</si>
  <si>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</si>
  <si>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</si>
  <si>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</si>
  <si>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</si>
  <si>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</si>
  <si>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</si>
  <si>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</si>
  <si>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</si>
  <si>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</si>
  <si>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</si>
  <si>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</si>
  <si>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</si>
  <si>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</si>
  <si>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</si>
  <si>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</si>
  <si>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</si>
  <si>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</si>
  <si>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</si>
  <si>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</si>
  <si>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</si>
  <si>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</si>
  <si>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</si>
  <si>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</si>
  <si>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</si>
  <si>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</si>
  <si>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</si>
  <si>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</si>
  <si>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</si>
  <si>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</si>
  <si>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</si>
  <si>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</si>
  <si>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</si>
  <si>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</si>
  <si>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</si>
  <si>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</si>
  <si>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</si>
  <si>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</si>
  <si>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</si>
  <si>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</si>
  <si>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</si>
  <si>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</si>
  <si>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</si>
  <si>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</si>
  <si>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</si>
  <si>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</si>
  <si>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</si>
  <si>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</si>
  <si>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</si>
  <si>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</si>
  <si>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</si>
  <si>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</si>
  <si>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</si>
  <si>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</si>
  <si>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</si>
  <si>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</si>
  <si>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</si>
  <si>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</si>
  <si>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</si>
  <si>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</si>
  <si>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</si>
  <si>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</si>
  <si>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</si>
  <si>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</si>
  <si>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</si>
  <si>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</si>
  <si>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</si>
  <si>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</si>
  <si>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</si>
  <si>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</si>
  <si>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</si>
  <si>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</si>
  <si>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</si>
  <si>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</si>
  <si>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</si>
  <si>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</si>
  <si>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</si>
  <si>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</si>
  <si>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</si>
  <si>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</si>
  <si>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</si>
  <si>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</si>
  <si>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</si>
  <si>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</si>
  <si>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</si>
  <si>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</si>
  <si>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</si>
  <si>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</si>
  <si>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</si>
  <si>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</si>
  <si>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</si>
  <si>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</si>
  <si>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</si>
  <si>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</si>
  <si>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</si>
  <si>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</si>
  <si>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</si>
  <si>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</si>
  <si>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</si>
  <si>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</si>
  <si>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</si>
  <si>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</si>
  <si>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</si>
  <si>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</si>
  <si>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</si>
  <si>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</si>
  <si>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</si>
  <si>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</si>
  <si>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</si>
  <si>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</si>
  <si>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</si>
  <si>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</si>
  <si>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</si>
  <si>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</si>
  <si>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</si>
  <si>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</si>
  <si>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</si>
  <si>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</si>
  <si>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</si>
  <si>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</si>
  <si>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</si>
  <si>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</si>
  <si>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</si>
  <si>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</si>
  <si>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</si>
  <si>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</si>
  <si>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</si>
  <si>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</si>
  <si>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</si>
  <si>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</si>
  <si>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</si>
  <si>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</si>
  <si>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</si>
  <si>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</si>
  <si>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</si>
  <si>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</si>
  <si>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</si>
  <si>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</si>
  <si>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</si>
  <si>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</si>
  <si>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</si>
  <si>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</si>
  <si>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</si>
  <si>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</si>
  <si>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</si>
  <si>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</si>
  <si>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</si>
  <si>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</si>
  <si>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</si>
  <si>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</si>
  <si>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</si>
  <si>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</si>
  <si>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</si>
  <si>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</si>
  <si>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</si>
  <si>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</si>
  <si>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</si>
  <si>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</si>
  <si>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</si>
  <si>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</si>
  <si>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</si>
  <si>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</si>
  <si>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</si>
  <si>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</si>
  <si>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</si>
  <si>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</si>
  <si>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</si>
  <si>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</si>
  <si>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</si>
  <si>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</si>
  <si>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</si>
  <si>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</si>
  <si>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</si>
  <si>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</si>
  <si>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</si>
  <si>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</si>
  <si>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</si>
  <si>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</si>
  <si>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</si>
  <si>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</si>
  <si>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</si>
  <si>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</si>
  <si>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</si>
  <si>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</si>
  <si>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</si>
  <si>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</si>
  <si>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</si>
  <si>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</si>
  <si>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</si>
  <si>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</si>
  <si>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</si>
  <si>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</si>
  <si>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</si>
  <si>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</si>
  <si>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</si>
  <si>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</si>
  <si>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</si>
  <si>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</si>
  <si>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</si>
  <si>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</si>
  <si>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</si>
  <si>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</si>
  <si>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</si>
  <si>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</si>
  <si>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</si>
  <si>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</si>
  <si>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</si>
  <si>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</si>
  <si>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</si>
  <si>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</si>
  <si>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</si>
  <si>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</si>
  <si>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</si>
  <si>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</si>
  <si>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</si>
  <si>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</si>
  <si>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</si>
  <si>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</si>
  <si>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</si>
  <si>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</si>
  <si>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</si>
  <si>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</si>
  <si>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</si>
  <si>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</si>
  <si>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</si>
  <si>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</si>
  <si>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</si>
  <si>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</si>
  <si>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</si>
  <si>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</si>
  <si>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</si>
  <si>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</si>
  <si>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</si>
  <si>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</si>
  <si>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</si>
  <si>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</si>
  <si>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</si>
  <si>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</si>
  <si>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</si>
  <si>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</si>
  <si>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</si>
  <si>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</si>
  <si>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</si>
  <si>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</si>
  <si>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</si>
  <si>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</si>
  <si>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</si>
  <si>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</si>
  <si>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</si>
  <si>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</si>
  <si>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</si>
  <si>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</si>
  <si>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</si>
  <si>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</si>
  <si>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</si>
  <si>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</si>
  <si>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</si>
  <si>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</si>
  <si>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</si>
  <si>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</si>
  <si>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</si>
  <si>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</si>
  <si>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</si>
  <si>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</si>
  <si>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</si>
  <si>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</si>
  <si>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</si>
  <si>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</si>
  <si>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</si>
  <si>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</si>
  <si>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</si>
  <si>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</si>
  <si>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</si>
  <si>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</si>
  <si>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</si>
  <si>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</si>
  <si>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</si>
  <si>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</si>
  <si>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</si>
  <si>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</si>
  <si>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</si>
  <si>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</si>
  <si>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</si>
  <si>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</si>
  <si>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</si>
  <si>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</si>
  <si>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</si>
  <si>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</si>
  <si>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</si>
  <si>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</si>
  <si>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</si>
  <si>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</si>
  <si>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</si>
  <si>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</si>
  <si>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</si>
  <si>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</si>
  <si>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</si>
  <si>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</si>
  <si>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</si>
  <si>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</si>
  <si>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</si>
  <si>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</si>
  <si>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</si>
  <si>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</si>
  <si>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</si>
  <si>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</si>
  <si>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</si>
  <si>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</si>
  <si>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</si>
  <si>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</si>
  <si>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</si>
  <si>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</si>
  <si>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</si>
  <si>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</si>
  <si>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</si>
  <si>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</si>
  <si>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</si>
  <si>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</si>
  <si>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</si>
  <si>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</si>
  <si>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</si>
  <si>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</si>
  <si>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</si>
  <si>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</si>
  <si>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</si>
  <si>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</si>
  <si>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</si>
  <si>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</si>
  <si>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</si>
  <si>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</si>
  <si>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</si>
  <si>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</si>
  <si>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</si>
  <si>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</si>
  <si>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</si>
  <si>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</si>
  <si>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</si>
  <si>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</si>
  <si>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</si>
  <si>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</si>
  <si>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</si>
  <si>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</si>
  <si>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</si>
  <si>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</si>
  <si>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</si>
  <si>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</si>
  <si>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</si>
  <si>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</si>
  <si>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</si>
  <si>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</si>
  <si>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</si>
  <si>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</si>
  <si>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</si>
  <si>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</si>
  <si>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</si>
  <si>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</si>
  <si>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</si>
  <si>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</si>
  <si>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</si>
  <si>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</si>
  <si>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</si>
  <si>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</si>
  <si>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</si>
  <si>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</si>
  <si>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</si>
  <si>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</si>
  <si>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</si>
  <si>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</si>
  <si>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</si>
  <si>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</si>
  <si>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</si>
  <si>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</si>
  <si>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</si>
  <si>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</si>
  <si>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</si>
  <si>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</si>
  <si>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</si>
  <si>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</si>
  <si>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</si>
  <si>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</si>
  <si>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</si>
  <si>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</si>
  <si>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</si>
  <si>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</si>
  <si>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</si>
  <si>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</si>
  <si>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</si>
  <si>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</si>
  <si>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</si>
  <si>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</si>
  <si>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</si>
  <si>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</si>
  <si>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</si>
  <si>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</si>
  <si>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</si>
  <si>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</si>
  <si>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</si>
  <si>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</si>
  <si>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</si>
  <si>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</si>
  <si>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</si>
  <si>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</si>
  <si>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</si>
  <si>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</si>
  <si>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</si>
  <si>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</si>
  <si>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</si>
  <si>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</si>
  <si>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</si>
  <si>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</si>
  <si>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</si>
  <si>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</si>
  <si>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</si>
  <si>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</si>
  <si>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</si>
  <si>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</si>
  <si>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</si>
  <si>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</si>
  <si>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</si>
  <si>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</si>
  <si>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</si>
  <si>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</si>
  <si>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</si>
  <si>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</si>
  <si>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</si>
  <si>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</si>
  <si>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</si>
  <si>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</si>
  <si>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</si>
  <si>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</si>
  <si>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</si>
  <si>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</si>
  <si>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</si>
  <si>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</si>
  <si>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</si>
  <si>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</si>
  <si>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</si>
  <si>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</si>
  <si>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</si>
  <si>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</si>
  <si>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</si>
  <si>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</si>
  <si>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</si>
  <si>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</si>
  <si>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</si>
  <si>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</si>
  <si>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</si>
  <si>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</si>
  <si>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</si>
  <si>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</si>
  <si>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</si>
  <si>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</si>
  <si>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</si>
  <si>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</si>
  <si>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</si>
  <si>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</si>
  <si>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</si>
  <si>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</si>
  <si>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</si>
  <si>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</si>
  <si>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</si>
  <si>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</si>
  <si>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</si>
  <si>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</si>
  <si>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</si>
  <si>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</si>
  <si>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</si>
  <si>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</si>
  <si>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</si>
  <si>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</si>
  <si>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</si>
  <si>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</si>
  <si>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</si>
  <si>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</si>
  <si>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</si>
  <si>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</si>
  <si>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</si>
  <si>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</si>
  <si>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</si>
  <si>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</si>
  <si>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</si>
  <si>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</si>
  <si>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</si>
  <si>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</si>
  <si>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</si>
  <si>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</si>
  <si>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</si>
  <si>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</si>
  <si>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</si>
  <si>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</si>
  <si>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</si>
  <si>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</si>
  <si>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</si>
  <si>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</si>
  <si>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</si>
  <si>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</si>
  <si>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</si>
  <si>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</si>
  <si>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</si>
  <si>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</si>
  <si>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</si>
  <si>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</si>
  <si>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</si>
  <si>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</si>
  <si>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</si>
  <si>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</si>
  <si>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</si>
  <si>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</si>
  <si>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</si>
  <si>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</si>
  <si>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</si>
  <si>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</si>
  <si>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</si>
  <si>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</si>
  <si>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</si>
  <si>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</si>
  <si>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</si>
  <si>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</si>
  <si>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</si>
  <si>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</si>
  <si>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</si>
  <si>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</si>
  <si>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</si>
  <si>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</si>
  <si>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</si>
  <si>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</si>
  <si>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</si>
  <si>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</si>
  <si>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</si>
  <si>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</si>
  <si>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</si>
  <si>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</si>
  <si>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</si>
  <si>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</si>
  <si>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</si>
  <si>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</si>
  <si>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</si>
  <si>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</si>
  <si>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</si>
  <si>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</si>
  <si>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</si>
  <si>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</si>
  <si>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</si>
  <si>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</si>
  <si>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</si>
  <si>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</si>
  <si>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</si>
  <si>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</si>
  <si>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</si>
  <si>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</si>
  <si>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</si>
  <si>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</si>
  <si>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</si>
  <si>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</si>
  <si>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</si>
  <si>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</si>
  <si>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</si>
  <si>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</si>
  <si>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</si>
  <si>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</si>
  <si>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</si>
  <si>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</si>
  <si>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</si>
  <si>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</si>
  <si>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</si>
  <si>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</si>
  <si>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</si>
  <si>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</si>
  <si>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</si>
  <si>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</si>
  <si>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</si>
  <si>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</si>
  <si>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</si>
  <si>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</si>
  <si>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</si>
  <si>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</si>
  <si>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</si>
  <si>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</si>
  <si>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</si>
  <si>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</si>
  <si>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</si>
  <si>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</si>
  <si>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</si>
  <si>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</si>
  <si>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</si>
  <si>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</si>
  <si>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</si>
  <si>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</si>
  <si>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</si>
  <si>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</si>
  <si>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</si>
  <si>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</si>
  <si>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</si>
  <si>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</si>
  <si>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</si>
  <si>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</si>
  <si>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</si>
  <si>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</si>
  <si>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</si>
  <si>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</si>
  <si>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</si>
  <si>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</si>
  <si>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</si>
  <si>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</si>
  <si>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</si>
  <si>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</si>
  <si>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</si>
  <si>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</si>
  <si>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</si>
  <si>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</si>
  <si>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</si>
  <si>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</si>
  <si>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</si>
  <si>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</si>
  <si>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</si>
  <si>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</si>
  <si>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</si>
  <si>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</si>
  <si>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</si>
  <si>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</si>
  <si>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</si>
  <si>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</si>
  <si>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</si>
  <si>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</si>
  <si>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</si>
  <si>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</si>
  <si>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</si>
  <si>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</si>
  <si>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</si>
  <si>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</si>
  <si>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</si>
  <si>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</si>
  <si>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</si>
  <si>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</si>
  <si>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</si>
  <si>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</si>
  <si>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</si>
  <si>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</si>
  <si>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</si>
  <si>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</si>
  <si>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</si>
  <si>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</si>
  <si>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</si>
  <si>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</si>
  <si>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</si>
  <si>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</si>
  <si>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</si>
  <si>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</si>
  <si>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</si>
  <si>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</si>
  <si>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</si>
  <si>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</si>
  <si>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</si>
  <si>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</si>
  <si>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</si>
  <si>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</si>
  <si>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</si>
  <si>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</si>
  <si>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</si>
  <si>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</si>
  <si>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</si>
  <si>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</si>
  <si>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</si>
  <si>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</si>
  <si>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</si>
  <si>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</si>
  <si>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</si>
  <si>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</si>
  <si>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</si>
  <si>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</si>
  <si>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</si>
  <si>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</si>
  <si>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</si>
  <si>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</si>
  <si>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</si>
  <si>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</si>
  <si>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</si>
  <si>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</si>
  <si>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</si>
  <si>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</si>
  <si>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</si>
  <si>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</si>
  <si>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</si>
  <si>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</si>
  <si>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</si>
  <si>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</si>
  <si>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</si>
  <si>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</si>
  <si>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</si>
  <si>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</si>
  <si>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</si>
  <si>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</si>
  <si>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</si>
  <si>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</si>
  <si>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</si>
  <si>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</si>
  <si>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</si>
  <si>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</si>
  <si>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</si>
  <si>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</si>
  <si>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</si>
  <si>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</si>
  <si>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</si>
  <si>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</si>
  <si>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</si>
  <si>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</si>
  <si>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</si>
  <si>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</si>
  <si>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</si>
  <si>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</si>
  <si>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</si>
  <si>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</si>
  <si>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</si>
  <si>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</si>
  <si>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</si>
  <si>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</si>
  <si>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</si>
  <si>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</si>
  <si>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</si>
  <si>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</si>
  <si>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</si>
  <si>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</si>
  <si>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</si>
  <si>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</si>
  <si>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</si>
  <si>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</si>
  <si>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</si>
  <si>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</si>
  <si>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</si>
  <si>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</si>
  <si>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</si>
  <si>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</si>
  <si>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</si>
  <si>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</si>
  <si>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</si>
  <si>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</si>
  <si>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</si>
  <si>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</si>
  <si>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</si>
  <si>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</si>
  <si>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</si>
  <si>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</si>
  <si>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</si>
  <si>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</si>
  <si>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</si>
  <si>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</si>
  <si>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</si>
  <si>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</si>
  <si>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</si>
  <si>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</si>
  <si>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</si>
  <si>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</si>
  <si>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</si>
  <si>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</si>
  <si>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</si>
  <si>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</si>
  <si>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</si>
  <si>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</si>
  <si>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</si>
  <si>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</si>
  <si>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</si>
  <si>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</si>
  <si>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</si>
  <si>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</si>
  <si>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</si>
  <si>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</si>
  <si>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</si>
  <si>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</si>
  <si>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</si>
  <si>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</si>
  <si>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</si>
  <si>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</si>
  <si>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</si>
  <si>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</si>
  <si>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</si>
  <si>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</si>
  <si>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</si>
  <si>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</si>
  <si>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</si>
  <si>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</si>
  <si>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</si>
  <si>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</si>
  <si>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</si>
  <si>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</si>
  <si>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</si>
  <si>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</si>
  <si>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</si>
  <si>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</si>
  <si>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</si>
  <si>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</si>
  <si>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</si>
  <si>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</si>
  <si>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</si>
  <si>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</si>
  <si>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</si>
  <si>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</si>
  <si>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</si>
  <si>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</si>
  <si>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</si>
  <si>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</si>
  <si>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</si>
  <si>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</si>
  <si>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</si>
  <si>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</si>
  <si>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</si>
  <si>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</si>
  <si>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</si>
  <si>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</si>
  <si>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</si>
  <si>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</si>
  <si>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</si>
  <si>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</si>
  <si>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</si>
  <si>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</si>
  <si>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</si>
  <si>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</si>
  <si>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</si>
  <si>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</si>
  <si>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</si>
  <si>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</si>
  <si>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</si>
  <si>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</si>
  <si>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</si>
  <si>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</si>
  <si>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</si>
  <si>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</si>
  <si>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</si>
  <si>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</si>
  <si>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</si>
  <si>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</si>
  <si>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</si>
  <si>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</si>
  <si>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</si>
  <si>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</si>
  <si>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</si>
  <si>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</si>
  <si>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</si>
  <si>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</si>
  <si>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</si>
  <si>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</si>
  <si>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</si>
  <si>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</si>
  <si>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</si>
  <si>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</si>
  <si>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</si>
  <si>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</si>
  <si>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</si>
  <si>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</si>
  <si>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</si>
  <si>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</si>
  <si>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</si>
  <si>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</si>
  <si>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</si>
  <si>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</si>
  <si>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</si>
  <si>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</si>
  <si>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</si>
  <si>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</si>
  <si>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</si>
  <si>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</si>
  <si>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</si>
  <si>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</si>
  <si>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</si>
  <si>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</si>
  <si>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</si>
  <si>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</si>
  <si>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</si>
  <si>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</si>
  <si>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</si>
  <si>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</si>
  <si>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</si>
  <si>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</si>
  <si>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</si>
  <si>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</si>
  <si>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</si>
  <si>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</si>
  <si>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</si>
  <si>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</si>
  <si>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</si>
  <si>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</si>
  <si>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</si>
  <si>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</si>
  <si>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</si>
  <si>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</si>
  <si>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</si>
  <si>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</si>
  <si>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</si>
  <si>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</si>
  <si>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</si>
  <si>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</si>
  <si>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</si>
  <si>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</si>
  <si>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</si>
  <si>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</si>
  <si>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</si>
  <si>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</si>
  <si>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</si>
  <si>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</si>
  <si>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</si>
  <si>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</si>
  <si>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</si>
  <si>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</si>
  <si>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</si>
  <si>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</si>
  <si>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</si>
  <si>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</si>
  <si>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</si>
  <si>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</si>
  <si>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</si>
  <si>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</si>
  <si>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</si>
  <si>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</si>
  <si>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</si>
  <si>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</si>
  <si>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</si>
  <si>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</si>
  <si>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</si>
  <si>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</si>
  <si>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</si>
  <si>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</si>
  <si>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</si>
  <si>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</si>
  <si>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</si>
  <si>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</si>
  <si>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</si>
  <si>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</si>
  <si>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</si>
  <si>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</si>
  <si>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</si>
  <si>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</si>
  <si>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</si>
  <si>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</si>
  <si>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</si>
  <si>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</si>
  <si>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</si>
  <si>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</si>
  <si>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</si>
  <si>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</si>
  <si>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</si>
  <si>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</si>
  <si>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</si>
  <si>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</si>
  <si>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</si>
  <si>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</si>
  <si>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</si>
  <si>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</si>
  <si>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</si>
  <si>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</si>
  <si>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</si>
  <si>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</si>
  <si>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</si>
  <si>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</si>
  <si>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</si>
  <si>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</si>
  <si>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</si>
  <si>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</si>
  <si>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</si>
  <si>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</si>
  <si>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</si>
  <si>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</si>
  <si>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</si>
  <si>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</si>
  <si>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</si>
  <si>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</si>
  <si>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</si>
  <si>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</si>
  <si>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</si>
  <si>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</si>
  <si>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</si>
  <si>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</si>
  <si>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</si>
  <si>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</si>
  <si>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</si>
  <si>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</si>
  <si>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</si>
  <si>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</si>
  <si>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</si>
  <si>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</si>
  <si>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</si>
  <si>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</si>
  <si>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</si>
  <si>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</si>
  <si>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</si>
  <si>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</si>
  <si>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</si>
  <si>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</si>
  <si>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</si>
  <si>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</si>
  <si>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</si>
  <si>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</si>
  <si>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</si>
  <si>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</si>
  <si>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</si>
  <si>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</si>
  <si>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</si>
  <si>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</si>
  <si>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</si>
  <si>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</si>
  <si>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</si>
  <si>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</si>
  <si>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</si>
  <si>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</si>
  <si>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</si>
  <si>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</si>
  <si>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</si>
  <si>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</si>
  <si>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</si>
  <si>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</si>
  <si>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</si>
  <si>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</si>
  <si>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</si>
  <si>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</si>
  <si>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</si>
  <si>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</si>
  <si>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</si>
  <si>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</si>
  <si>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</si>
  <si>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</si>
  <si>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</si>
  <si>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</si>
  <si>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</si>
  <si>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</si>
  <si>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</si>
  <si>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</si>
  <si>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</si>
  <si>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</si>
  <si>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</si>
  <si>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</si>
  <si>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</si>
  <si>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</si>
  <si>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</si>
  <si>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</si>
  <si>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</si>
  <si>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</si>
  <si>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</si>
  <si>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</si>
  <si>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</si>
  <si>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</si>
  <si>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</si>
  <si>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</si>
  <si>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</si>
  <si>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</si>
  <si>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</si>
  <si>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</si>
  <si>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</si>
  <si>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</si>
  <si>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</si>
  <si>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</si>
  <si>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</si>
  <si>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</si>
  <si>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</si>
  <si>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</si>
  <si>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</si>
  <si>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</si>
  <si>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</si>
  <si>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</si>
  <si>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</si>
  <si>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</si>
  <si>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</si>
  <si>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</si>
  <si>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</si>
  <si>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</si>
  <si>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</si>
  <si>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</si>
  <si>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</si>
  <si>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</si>
  <si>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</si>
  <si>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</si>
  <si>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</si>
  <si>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</si>
  <si>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</si>
  <si>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</si>
  <si>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</si>
  <si>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</si>
  <si>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</si>
  <si>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</si>
  <si>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</si>
  <si>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</si>
  <si>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</si>
  <si>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</si>
  <si>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</si>
  <si>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</si>
  <si>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</si>
  <si>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</si>
  <si>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</si>
  <si>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</t>
  </si>
  <si>
    <t>something is wrong with having zeroes in column H</t>
  </si>
  <si>
    <t>Average Donation</t>
  </si>
  <si>
    <t>Parent Category</t>
  </si>
  <si>
    <t>Sub-Category</t>
  </si>
  <si>
    <t>rows are categories</t>
  </si>
  <si>
    <t>columns are outcomes</t>
  </si>
  <si>
    <t xml:space="preserve">stacked bar chart 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</si>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</sst>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 patternType="solid"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SR.xlsx]Pibot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'Pibot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53F-A095-64500819EA82}"/>
            </c:ext>
          </c:extLst>
        </c:ser>
        <c:ser>
          <c:idx val="1"/>
          <c:order val="1"/>
          <c:tx>
            <c:strRef>
              <c:f>'Pibot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0-453F-A095-64500819EA82}"/>
            </c:ext>
          </c:extLst>
        </c:ser>
        <c:ser>
          <c:idx val="2"/>
          <c:order val="2"/>
          <c:tx>
            <c:strRef>
              <c:f>'Pibot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0-453F-A095-64500819EA82}"/>
            </c:ext>
          </c:extLst>
        </c:ser>
        <c:ser>
          <c:idx val="3"/>
          <c:order val="3"/>
          <c:tx>
            <c:strRef>
              <c:f>'Pibot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0-453F-A095-64500819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8685096"/>
        <c:axId val="638689032"/>
      </c:barChart>
      <c:catAx>
        <c:axId val="63868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032"/>
        <c:crosses val="autoZero"/>
        <c:auto val="1"/>
        <c:lblAlgn val="ctr"/>
        <c:lblOffset val="100"/>
        <c:noMultiLvlLbl val="0"/>
      </c:catAx>
      <c:valAx>
        <c:axId val="638689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E86-94A7-C1D74B6D6064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3-4E86-94A7-C1D74B6D606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3-4E86-94A7-C1D74B6D606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3-4E86-94A7-C1D74B6D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925184"/>
        <c:axId val="637926824"/>
      </c:barChart>
      <c:catAx>
        <c:axId val="6379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6824"/>
        <c:crosses val="autoZero"/>
        <c:auto val="1"/>
        <c:lblAlgn val="ctr"/>
        <c:lblOffset val="100"/>
        <c:noMultiLvlLbl val="0"/>
      </c:catAx>
      <c:valAx>
        <c:axId val="6379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E-42D7-8AC0-852DC1CBBE9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42D7-8AC0-852DC1CBBE9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E-42D7-8AC0-852DC1CBB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3883344"/>
        <c:axId val="733884328"/>
      </c:lineChart>
      <c:catAx>
        <c:axId val="7338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4328"/>
        <c:crosses val="autoZero"/>
        <c:auto val="1"/>
        <c:lblAlgn val="ctr"/>
        <c:lblOffset val="100"/>
        <c:noMultiLvlLbl val="0"/>
      </c:catAx>
      <c:valAx>
        <c:axId val="733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B-4814-8245-3CE5E06DBF7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B-4814-8245-3CE5E06DBF7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B-4814-8245-3CE5E06D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90760"/>
        <c:axId val="677494040"/>
      </c:lineChart>
      <c:catAx>
        <c:axId val="6774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4040"/>
        <c:crosses val="autoZero"/>
        <c:auto val="1"/>
        <c:lblAlgn val="ctr"/>
        <c:lblOffset val="100"/>
        <c:noMultiLvlLbl val="0"/>
      </c:catAx>
      <c:valAx>
        <c:axId val="677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193674</xdr:rowOff>
    </xdr:from>
    <xdr:to>
      <xdr:col>17</xdr:col>
      <xdr:colOff>438149</xdr:colOff>
      <xdr:row>25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0CB4-F511-E51B-C815-518A4172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625474</xdr:colOff>
      <xdr:row>3</xdr:row>
      <xdr:rowOff>53974</xdr:rowOff>
    </xdr:from>
    <xdr:to>
      <xdr:col>22</xdr:col>
      <xdr:colOff>520699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E22A-091D-71ED-F7F0-5C40C967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739774</xdr:colOff>
      <xdr:row>2</xdr:row>
      <xdr:rowOff>161924</xdr:rowOff>
    </xdr:from>
    <xdr:to>
      <xdr:col>18</xdr:col>
      <xdr:colOff>368299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05E34-ED84-25ED-A66F-7DE020D6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15</xdr:row>
      <xdr:rowOff>9524</xdr:rowOff>
    </xdr:from>
    <xdr:to>
      <xdr:col>11</xdr:col>
      <xdr:colOff>342900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7BC2-1C1B-5339-BDF8-0075B733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ufus" refreshedDate="44724.854661805555" createdVersion="8" refreshedVersion="8" minRefreshableVersion="3" recordCount="1001" xr:uid="{10C00A77-7407-469B-8A78-A0053C61819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C8BE5-8C33-40B4-B444-781E1D183B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15F14-B740-4681-AB1F-069FDB81DD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6520B-E7D0-450D-8973-5C6EA9C43E8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539E-A0CC-4900-8AC5-DDC92728C612}">
  <sheetPr codeName="Sheet1"/>
  <dimension ref="A1:F14"/>
  <sheetViews>
    <sheetView workbookViewId="0">
      <selection activeCell="A4" sqref="A4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>
      <c r="A1" s="7" t="s">
        <v>6</v>
      </c>
      <c r="B1" t="s">
        <v>2049</v>
      </c>
    </row>
    <row r="3" spans="1:6">
      <c r="A3" s="7" t="s">
        <v>2039</v>
      </c>
      <c r="B3" s="7" t="s">
        <v>2050</v>
      </c>
    </row>
    <row r="4" spans="1:6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8" t="s">
        <v>2041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8" t="s">
        <v>2042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8" t="s">
        <v>2043</v>
      </c>
      <c r="B8" s="9"/>
      <c r="C8" s="9"/>
      <c r="D8" s="9"/>
      <c r="E8" s="9">
        <v>4</v>
      </c>
      <c r="F8" s="9">
        <v>4</v>
      </c>
    </row>
    <row r="9" spans="1:6">
      <c r="A9" s="8" t="s">
        <v>2044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8" t="s">
        <v>2045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8" t="s">
        <v>2047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8" t="s">
        <v>2048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8" t="s">
        <v>2038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6408-23CA-4FF9-872B-27B1A60F3B0A}">
  <sheetPr codeName="Sheet2"/>
  <dimension ref="A1:F30"/>
  <sheetViews>
    <sheetView workbookViewId="0">
      <selection activeCell="A4" sqref="A4"/>
    </sheetView>
  </sheetViews>
  <sheetFormatPr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7" t="s">
        <v>6</v>
      </c>
      <c r="B1" t="s">
        <v>2049</v>
      </c>
    </row>
    <row r="2" spans="1:6">
      <c r="A2" s="7" t="s">
        <v>2032</v>
      </c>
      <c r="B2" t="s">
        <v>2049</v>
      </c>
    </row>
    <row r="4" spans="1:6">
      <c r="A4" s="7" t="s">
        <v>2039</v>
      </c>
      <c r="B4" s="7" t="s">
        <v>2050</v>
      </c>
    </row>
    <row r="5" spans="1:6">
      <c r="A5" s="7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>
      <c r="A6" s="8" t="s">
        <v>2051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2052</v>
      </c>
      <c r="B7" s="9"/>
      <c r="C7" s="9"/>
      <c r="D7" s="9"/>
      <c r="E7" s="9">
        <v>4</v>
      </c>
      <c r="F7" s="9">
        <v>4</v>
      </c>
    </row>
    <row r="8" spans="1:6">
      <c r="A8" s="8" t="s">
        <v>2053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2054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2055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2057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2062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2064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2065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2066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2067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2068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2070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2071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2072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2073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2074</v>
      </c>
      <c r="B29" s="9"/>
      <c r="C29" s="9"/>
      <c r="D29" s="9"/>
      <c r="E29" s="9">
        <v>3</v>
      </c>
      <c r="F29" s="9">
        <v>3</v>
      </c>
    </row>
    <row r="30" spans="1:6">
      <c r="A30" s="8" t="s">
        <v>2038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9E15-8E56-4E70-BE9D-6035AB5CC98D}">
  <sheetPr codeName="Sheet3"/>
  <dimension ref="A1:E18"/>
  <sheetViews>
    <sheetView workbookViewId="0">
      <selection activeCell="A5" sqref="A5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>
      <c r="A1" s="7" t="s">
        <v>2032</v>
      </c>
      <c r="B1" t="s">
        <v>2049</v>
      </c>
    </row>
    <row r="2" spans="1:5">
      <c r="A2" s="7" t="s">
        <v>2089</v>
      </c>
      <c r="B2" t="s">
        <v>2049</v>
      </c>
    </row>
    <row r="4" spans="1:5">
      <c r="A4" s="7" t="s">
        <v>2039</v>
      </c>
      <c r="B4" s="7" t="s">
        <v>2050</v>
      </c>
    </row>
    <row r="5" spans="1:5">
      <c r="A5" s="7" t="s">
        <v>2037</v>
      </c>
      <c r="B5" t="s">
        <v>74</v>
      </c>
      <c r="C5" t="s">
        <v>14</v>
      </c>
      <c r="D5" t="s">
        <v>20</v>
      </c>
      <c r="E5" t="s">
        <v>2038</v>
      </c>
    </row>
    <row r="6" spans="1:5">
      <c r="A6" s="8" t="s">
        <v>2077</v>
      </c>
      <c r="B6" s="9">
        <v>6</v>
      </c>
      <c r="C6" s="9">
        <v>36</v>
      </c>
      <c r="D6" s="9">
        <v>49</v>
      </c>
      <c r="E6" s="9">
        <v>91</v>
      </c>
    </row>
    <row r="7" spans="1:5">
      <c r="A7" s="8" t="s">
        <v>2078</v>
      </c>
      <c r="B7" s="9">
        <v>7</v>
      </c>
      <c r="C7" s="9">
        <v>28</v>
      </c>
      <c r="D7" s="9">
        <v>44</v>
      </c>
      <c r="E7" s="9">
        <v>79</v>
      </c>
    </row>
    <row r="8" spans="1:5">
      <c r="A8" s="8" t="s">
        <v>2079</v>
      </c>
      <c r="B8" s="9">
        <v>4</v>
      </c>
      <c r="C8" s="9">
        <v>33</v>
      </c>
      <c r="D8" s="9">
        <v>49</v>
      </c>
      <c r="E8" s="9">
        <v>86</v>
      </c>
    </row>
    <row r="9" spans="1:5">
      <c r="A9" s="8" t="s">
        <v>2080</v>
      </c>
      <c r="B9" s="9">
        <v>1</v>
      </c>
      <c r="C9" s="9">
        <v>30</v>
      </c>
      <c r="D9" s="9">
        <v>46</v>
      </c>
      <c r="E9" s="9">
        <v>77</v>
      </c>
    </row>
    <row r="10" spans="1:5">
      <c r="A10" s="8" t="s">
        <v>2081</v>
      </c>
      <c r="B10" s="9">
        <v>3</v>
      </c>
      <c r="C10" s="9">
        <v>35</v>
      </c>
      <c r="D10" s="9">
        <v>46</v>
      </c>
      <c r="E10" s="9">
        <v>84</v>
      </c>
    </row>
    <row r="11" spans="1:5">
      <c r="A11" s="8" t="s">
        <v>2082</v>
      </c>
      <c r="B11" s="9">
        <v>3</v>
      </c>
      <c r="C11" s="9">
        <v>28</v>
      </c>
      <c r="D11" s="9">
        <v>55</v>
      </c>
      <c r="E11" s="9">
        <v>86</v>
      </c>
    </row>
    <row r="12" spans="1:5">
      <c r="A12" s="8" t="s">
        <v>2083</v>
      </c>
      <c r="B12" s="9">
        <v>4</v>
      </c>
      <c r="C12" s="9">
        <v>31</v>
      </c>
      <c r="D12" s="9">
        <v>58</v>
      </c>
      <c r="E12" s="9">
        <v>93</v>
      </c>
    </row>
    <row r="13" spans="1:5">
      <c r="A13" s="8" t="s">
        <v>2084</v>
      </c>
      <c r="B13" s="9">
        <v>8</v>
      </c>
      <c r="C13" s="9">
        <v>35</v>
      </c>
      <c r="D13" s="9">
        <v>41</v>
      </c>
      <c r="E13" s="9">
        <v>84</v>
      </c>
    </row>
    <row r="14" spans="1:5">
      <c r="A14" s="8" t="s">
        <v>2085</v>
      </c>
      <c r="B14" s="9">
        <v>5</v>
      </c>
      <c r="C14" s="9">
        <v>23</v>
      </c>
      <c r="D14" s="9">
        <v>45</v>
      </c>
      <c r="E14" s="9">
        <v>73</v>
      </c>
    </row>
    <row r="15" spans="1:5">
      <c r="A15" s="8" t="s">
        <v>2086</v>
      </c>
      <c r="B15" s="9">
        <v>6</v>
      </c>
      <c r="C15" s="9">
        <v>26</v>
      </c>
      <c r="D15" s="9">
        <v>45</v>
      </c>
      <c r="E15" s="9">
        <v>77</v>
      </c>
    </row>
    <row r="16" spans="1:5">
      <c r="A16" s="8" t="s">
        <v>2087</v>
      </c>
      <c r="B16" s="9">
        <v>3</v>
      </c>
      <c r="C16" s="9">
        <v>27</v>
      </c>
      <c r="D16" s="9">
        <v>45</v>
      </c>
      <c r="E16" s="9">
        <v>75</v>
      </c>
    </row>
    <row r="17" spans="1:5">
      <c r="A17" s="8" t="s">
        <v>2088</v>
      </c>
      <c r="B17" s="9">
        <v>7</v>
      </c>
      <c r="C17" s="9">
        <v>32</v>
      </c>
      <c r="D17" s="9">
        <v>42</v>
      </c>
      <c r="E17" s="9">
        <v>81</v>
      </c>
    </row>
    <row r="18" spans="1:5">
      <c r="A18" s="8" t="s">
        <v>2038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703A-EA84-4E0E-8CCB-DEED3D37039D}">
  <sheetPr codeName="Sheet4"/>
  <dimension ref="A1:H13"/>
  <sheetViews>
    <sheetView tabSelected="1" workbookViewId="0">
      <selection activeCell="P21" sqref="P21"/>
    </sheetView>
  </sheetViews>
  <sheetFormatPr defaultRowHeight="15.5"/>
  <cols>
    <col min="1" max="1" width="26.4140625" bestFit="1" customWidth="1"/>
    <col min="2" max="2" width="16.9140625" bestFit="1" customWidth="1"/>
    <col min="3" max="3" width="13.4140625" bestFit="1" customWidth="1"/>
    <col min="4" max="4" width="15.9140625" bestFit="1" customWidth="1"/>
    <col min="5" max="5" width="13" bestFit="1" customWidth="1"/>
    <col min="6" max="6" width="19.75" bestFit="1" customWidth="1"/>
    <col min="7" max="7" width="16.25" bestFit="1" customWidth="1"/>
    <col min="8" max="8" width="18.6640625" bestFit="1" customWidth="1"/>
  </cols>
  <sheetData>
    <row r="1" spans="1:8">
      <c r="A1" s="12" t="s">
        <v>2090</v>
      </c>
      <c r="B1" s="12" t="s">
        <v>2091</v>
      </c>
      <c r="C1" s="12" t="s">
        <v>2092</v>
      </c>
      <c r="D1" s="12" t="s">
        <v>2093</v>
      </c>
      <c r="E1" s="12" t="s">
        <v>2094</v>
      </c>
      <c r="F1" s="12" t="s">
        <v>2095</v>
      </c>
      <c r="G1" s="12" t="s">
        <v>2096</v>
      </c>
      <c r="H1" s="12" t="s">
        <v>2097</v>
      </c>
    </row>
    <row r="2" spans="1:8">
      <c r="A2" t="s">
        <v>2098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6">
        <f>B2/$E2</f>
        <v>0.58823529411764708</v>
      </c>
      <c r="G2" s="6">
        <f t="shared" ref="G2:H2" si="0">C2/$E2</f>
        <v>0.39215686274509803</v>
      </c>
      <c r="H2" s="6">
        <f t="shared" si="0"/>
        <v>1.9607843137254902E-2</v>
      </c>
    </row>
    <row r="3" spans="1:8">
      <c r="A3" t="s">
        <v>2099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ref="E3:E13" si="1">SUM(B3:D3)</f>
        <v>231</v>
      </c>
      <c r="F3" s="6">
        <f t="shared" ref="F3:F13" si="2">B3/$E3</f>
        <v>0.82683982683982682</v>
      </c>
      <c r="G3" s="6">
        <f t="shared" ref="G3:G13" si="3">C3/$E3</f>
        <v>0.16450216450216451</v>
      </c>
      <c r="H3" s="6">
        <f t="shared" ref="H3:H13" si="4">D3/$E3</f>
        <v>8.658008658008658E-3</v>
      </c>
    </row>
    <row r="4" spans="1:8">
      <c r="A4" t="s">
        <v>2100</v>
      </c>
      <c r="B4">
        <f>COUNTIFS(Crowdfunding!$G:$G,"successful",Crowdfunding!$D:$D,"&gt;=5000",Crowdfunding!$D:$D,"&lt;9999")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1"/>
        <v>315</v>
      </c>
      <c r="F4" s="6">
        <f t="shared" si="2"/>
        <v>0.52063492063492067</v>
      </c>
      <c r="G4" s="6">
        <f t="shared" si="3"/>
        <v>0.4</v>
      </c>
      <c r="H4" s="6">
        <f t="shared" si="4"/>
        <v>7.9365079365079361E-2</v>
      </c>
    </row>
    <row r="5" spans="1:8">
      <c r="A5" t="s">
        <v>2101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si="1"/>
        <v>9</v>
      </c>
      <c r="F5" s="6">
        <f t="shared" si="2"/>
        <v>0.44444444444444442</v>
      </c>
      <c r="G5" s="6">
        <f t="shared" si="3"/>
        <v>0.55555555555555558</v>
      </c>
      <c r="H5" s="6">
        <f t="shared" si="4"/>
        <v>0</v>
      </c>
    </row>
    <row r="6" spans="1:8">
      <c r="A6" t="s">
        <v>2102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1"/>
        <v>10</v>
      </c>
      <c r="F6" s="6">
        <f t="shared" si="2"/>
        <v>1</v>
      </c>
      <c r="G6" s="6">
        <f t="shared" si="3"/>
        <v>0</v>
      </c>
      <c r="H6" s="6">
        <f t="shared" si="4"/>
        <v>0</v>
      </c>
    </row>
    <row r="7" spans="1:8">
      <c r="A7" t="s">
        <v>2103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1"/>
        <v>7</v>
      </c>
      <c r="F7" s="6">
        <f t="shared" si="2"/>
        <v>1</v>
      </c>
      <c r="G7" s="6">
        <f t="shared" si="3"/>
        <v>0</v>
      </c>
      <c r="H7" s="6">
        <f t="shared" si="4"/>
        <v>0</v>
      </c>
    </row>
    <row r="8" spans="1:8">
      <c r="A8" t="s">
        <v>2104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1"/>
        <v>14</v>
      </c>
      <c r="F8" s="6">
        <f t="shared" si="2"/>
        <v>0.7857142857142857</v>
      </c>
      <c r="G8" s="6">
        <f t="shared" si="3"/>
        <v>0.21428571428571427</v>
      </c>
      <c r="H8" s="6">
        <f t="shared" si="4"/>
        <v>0</v>
      </c>
    </row>
    <row r="9" spans="1:8">
      <c r="A9" t="s">
        <v>2105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1"/>
        <v>7</v>
      </c>
      <c r="F9" s="6">
        <f t="shared" si="2"/>
        <v>1</v>
      </c>
      <c r="G9" s="6">
        <f t="shared" si="3"/>
        <v>0</v>
      </c>
      <c r="H9" s="6">
        <f t="shared" si="4"/>
        <v>0</v>
      </c>
    </row>
    <row r="10" spans="1:8">
      <c r="A10" t="s">
        <v>2106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1"/>
        <v>12</v>
      </c>
      <c r="F10" s="6">
        <f t="shared" si="2"/>
        <v>0.66666666666666663</v>
      </c>
      <c r="G10" s="6">
        <f t="shared" si="3"/>
        <v>0.25</v>
      </c>
      <c r="H10" s="6">
        <f t="shared" si="4"/>
        <v>8.3333333333333329E-2</v>
      </c>
    </row>
    <row r="11" spans="1:8">
      <c r="A11" t="s">
        <v>2107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1"/>
        <v>14</v>
      </c>
      <c r="F11" s="6">
        <f t="shared" si="2"/>
        <v>0.7857142857142857</v>
      </c>
      <c r="G11" s="6">
        <f t="shared" si="3"/>
        <v>0.21428571428571427</v>
      </c>
      <c r="H11" s="6">
        <f t="shared" si="4"/>
        <v>0</v>
      </c>
    </row>
    <row r="12" spans="1:8">
      <c r="A12" t="s">
        <v>2108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1"/>
        <v>11</v>
      </c>
      <c r="F12" s="6">
        <f t="shared" si="2"/>
        <v>0.72727272727272729</v>
      </c>
      <c r="G12" s="6">
        <f t="shared" si="3"/>
        <v>0.27272727272727271</v>
      </c>
      <c r="H12" s="6">
        <f t="shared" si="4"/>
        <v>0</v>
      </c>
    </row>
    <row r="13" spans="1:8">
      <c r="A13" t="s">
        <v>2109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6">
        <f t="shared" si="2"/>
        <v>0.3737704918032787</v>
      </c>
      <c r="G13" s="6">
        <f t="shared" si="3"/>
        <v>0.53442622950819674</v>
      </c>
      <c r="H13" s="6">
        <f t="shared" si="4"/>
        <v>9.1803278688524587E-2</v>
      </c>
    </row>
  </sheetData>
  <autoFilter ref="A1:H8" xr:uid="{98DB703A-EA84-4E0E-8CCB-DEED3D37039D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1"/>
  <sheetViews>
    <sheetView workbookViewId="0">
      <selection activeCell="T2" sqref="T2"/>
    </sheetView>
  </sheetViews>
  <sheetFormatPr defaultColWidth="10.6640625" defaultRowHeight="15.5"/>
  <cols>
    <col min="1" max="1" width="6.5" bestFit="1" customWidth="1"/>
    <col min="2" max="2" width="30.6640625" style="4" bestFit="1" customWidth="1"/>
    <col min="3" max="3" width="33.5" style="3" customWidth="1"/>
    <col min="6" max="6" width="10.6640625" style="6"/>
    <col min="8" max="8" width="13" bestFit="1" customWidth="1"/>
    <col min="9" max="9" width="20.08203125" bestFit="1" customWidth="1"/>
    <col min="12" max="13" width="11.1640625" bestFit="1" customWidth="1"/>
    <col min="14" max="14" width="23.83203125" style="11" bestFit="1" customWidth="1"/>
    <col min="15" max="15" width="22.4140625" style="11" bestFit="1" customWidth="1"/>
    <col min="18" max="18" width="28" bestFit="1" customWidth="1"/>
    <col min="19" max="20" width="28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2075</v>
      </c>
      <c r="O1" s="10" t="s">
        <v>2076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1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RIGHT(R2,LEN(R2)-FIND("/",R2))</f>
        <v>food trucks</v>
      </c>
    </row>
    <row r="3" spans="1:21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>
        <f t="shared" ref="I3:I66" si="1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 t="shared" ref="T3:T66" si="5">RIGHT(R3,LEN(R3)-FIND("/",R3))</f>
        <v>rock</v>
      </c>
      <c r="U3" t="s">
        <v>2030</v>
      </c>
    </row>
    <row r="4" spans="1:21" ht="3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t="s">
        <v>2034</v>
      </c>
    </row>
    <row r="5" spans="1:21" ht="3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t="s">
        <v>2035</v>
      </c>
    </row>
    <row r="6" spans="1:2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t="s">
        <v>2036</v>
      </c>
    </row>
    <row r="7" spans="1:21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1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1" ht="3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1" ht="3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</f>
        <v>2.3614754098360655</v>
      </c>
      <c r="G67" t="s">
        <v>20</v>
      </c>
      <c r="H67">
        <v>236</v>
      </c>
      <c r="I67">
        <f t="shared" ref="I67:I130" si="7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</f>
        <v>3.2026936026936029E-2</v>
      </c>
      <c r="G131" t="s">
        <v>74</v>
      </c>
      <c r="H131">
        <v>55</v>
      </c>
      <c r="I131">
        <f t="shared" ref="I131:I194" si="13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</f>
        <v>0.45636363636363636</v>
      </c>
      <c r="G195" t="s">
        <v>14</v>
      </c>
      <c r="H195">
        <v>65</v>
      </c>
      <c r="I195">
        <f t="shared" ref="I195:I258" si="19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</f>
        <v>1.46</v>
      </c>
      <c r="G259" t="s">
        <v>20</v>
      </c>
      <c r="H259">
        <v>92</v>
      </c>
      <c r="I259">
        <f t="shared" ref="I259:I322" si="25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</f>
        <v>0.94144366197183094</v>
      </c>
      <c r="G323" t="s">
        <v>14</v>
      </c>
      <c r="H323">
        <v>2468</v>
      </c>
      <c r="I323">
        <f t="shared" ref="I323:I386" si="31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ref="T323:T386" si="35">RIGHT(R323,LEN(R323)-FIND("/",R323))</f>
        <v>shorts</v>
      </c>
    </row>
    <row r="324" spans="1:20" ht="3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</f>
        <v>1.4616709511568124</v>
      </c>
      <c r="G387" t="s">
        <v>20</v>
      </c>
      <c r="H387">
        <v>1137</v>
      </c>
      <c r="I387">
        <f t="shared" ref="I387:I450" si="37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ref="T387:T450" si="41">RIGHT(R387,LEN(R387)-FIND("/",R387))</f>
        <v>nonfiction</v>
      </c>
    </row>
    <row r="388" spans="1:20" ht="3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</f>
        <v>9.67</v>
      </c>
      <c r="G451" t="s">
        <v>20</v>
      </c>
      <c r="H451">
        <v>86</v>
      </c>
      <c r="I451">
        <f t="shared" ref="I451:I514" si="43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</f>
        <v>0.39277108433734942</v>
      </c>
      <c r="G515" t="s">
        <v>74</v>
      </c>
      <c r="H515">
        <v>35</v>
      </c>
      <c r="I515">
        <f t="shared" ref="I515:I578" si="49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</f>
        <v>0.18853658536585366</v>
      </c>
      <c r="G579" t="s">
        <v>74</v>
      </c>
      <c r="H579">
        <v>37</v>
      </c>
      <c r="I579">
        <f t="shared" ref="I579:I642" si="55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</f>
        <v>1.1996808510638297</v>
      </c>
      <c r="G643" t="s">
        <v>20</v>
      </c>
      <c r="H643">
        <v>194</v>
      </c>
      <c r="I643">
        <f t="shared" ref="I643:I706" si="61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</f>
        <v>0.99026517383618151</v>
      </c>
      <c r="G707" t="s">
        <v>14</v>
      </c>
      <c r="H707">
        <v>2025</v>
      </c>
      <c r="I707">
        <f t="shared" ref="I707:I770" si="67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ref="T707:T770" si="71">RIGHT(R707,LEN(R707)-FIND("/",R707))</f>
        <v>nonfiction</v>
      </c>
    </row>
    <row r="708" spans="1:20" ht="3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</f>
        <v>0.86867834394904464</v>
      </c>
      <c r="G771" t="s">
        <v>14</v>
      </c>
      <c r="H771">
        <v>3410</v>
      </c>
      <c r="I771">
        <f t="shared" ref="I771:I834" si="73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</f>
        <v>1.5769117647058823</v>
      </c>
      <c r="G835" t="s">
        <v>20</v>
      </c>
      <c r="H835">
        <v>165</v>
      </c>
      <c r="I835">
        <f t="shared" ref="I835:I898" si="79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</f>
        <v>0.27693181818181817</v>
      </c>
      <c r="G899" t="s">
        <v>14</v>
      </c>
      <c r="H899">
        <v>27</v>
      </c>
      <c r="I899">
        <f t="shared" ref="I899:I962" si="85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</f>
        <v>1.1929824561403508</v>
      </c>
      <c r="G963" t="s">
        <v>20</v>
      </c>
      <c r="H963">
        <v>155</v>
      </c>
      <c r="I963">
        <f t="shared" ref="I963:I1001" si="91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U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Pibot 1</vt:lpstr>
      <vt:lpstr>Pivot 2</vt:lpstr>
      <vt:lpstr>Pivot 3</vt:lpstr>
      <vt:lpstr>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Rufus</cp:lastModifiedBy>
  <dcterms:created xsi:type="dcterms:W3CDTF">2021-09-29T18:52:28Z</dcterms:created>
  <dcterms:modified xsi:type="dcterms:W3CDTF">2022-06-13T03:06:35Z</dcterms:modified>
</cp:coreProperties>
</file>