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Character" sheetId="1" state="visible" r:id="rId1"/>
    <sheet name="Amaris Shopping List(added)" sheetId="2" state="visible" r:id="rId2"/>
    <sheet name="AssetCalc" sheetId="3" state="visible" r:id="rId3"/>
    <sheet name="where did all the money go(adde" sheetId="4" state="visible" r:id="rId4"/>
    <sheet name="Sheet5" sheetId="5" state="visible" r:id="rId5"/>
    <sheet name="Equipment(added)" sheetId="6" state="visible" r:id="rId6"/>
    <sheet name="Spellbook(MinorArcanis)" sheetId="7" state="visible" r:id="rId7"/>
    <sheet name="Spellbook(Mediarcana)" sheetId="8" state="visible" r:id="rId8"/>
    <sheet name="Sheet9" sheetId="9" state="visible" r:id="rId9"/>
    <sheet name="Level 12 Changes" sheetId="10" state="visible" r:id="rId10"/>
    <sheet name="Spell Selections" sheetId="11" state="visible" r:id="rId11"/>
    <sheet name="Sheet12" sheetId="12" state="visible" r:id="rId12"/>
    <sheet name="Sheet14" sheetId="13" state="visible" r:id="rId13"/>
    <sheet name="LootUpdater(23Oct2021)" sheetId="14" state="visible" r:id="rId14"/>
    <sheet name="Tester" sheetId="15" state="visible" r:id="rId15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yyyy/mm/dd"/>
  </numFmts>
  <fonts count="1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i val="1"/>
      <color rgb="FF000000"/>
      <sz val="10"/>
    </font>
    <font>
      <name val="Arial"/>
      <charset val="1"/>
      <family val="2"/>
      <color rgb="FF000000"/>
      <sz val="6"/>
    </font>
    <font>
      <name val="Arial"/>
      <charset val="1"/>
      <family val="2"/>
      <b val="1"/>
      <i val="1"/>
      <color rgb="FF00000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i val="1"/>
      <sz val="10"/>
    </font>
    <font>
      <name val="Arial"/>
      <charset val="1"/>
      <family val="2"/>
      <b val="1"/>
      <sz val="10"/>
      <u val="single"/>
    </font>
    <font>
      <name val="Arial"/>
      <charset val="1"/>
      <family val="2"/>
      <b val="1"/>
      <i val="1"/>
      <sz val="10"/>
      <u val="single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0000FF"/>
      <sz val="10"/>
    </font>
    <font>
      <name val="Times New Roman"/>
      <charset val="1"/>
      <family val="1"/>
      <sz val="10"/>
    </font>
    <font>
      <name val="Times New Roman"/>
      <charset val="1"/>
      <family val="1"/>
      <b val="1"/>
      <sz val="22"/>
    </font>
  </fonts>
  <fills count="8">
    <fill>
      <patternFill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450"/>
        <bgColor rgb="FFFFFF00"/>
      </patternFill>
    </fill>
    <fill>
      <patternFill patternType="solid">
        <fgColor rgb="FF111111"/>
        <bgColor rgb="FF000000"/>
      </patternFill>
    </fill>
    <fill>
      <patternFill patternType="solid">
        <fgColor rgb="FFCCCCCC"/>
        <bgColor rgb="FFCCCCFF"/>
      </patternFill>
    </fill>
    <fill>
      <patternFill patternType="solid">
        <fgColor rgb="FF000000"/>
        <bgColor rgb="FF11111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10" fontId="9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center" vertical="bottom" wrapText="1"/>
    </xf>
    <xf numFmtId="0" fontId="14" fillId="3" borderId="0" applyAlignment="1" pivotButton="0" quotePrefix="0" xfId="0">
      <alignment horizontal="general" vertical="bottom" wrapText="1"/>
    </xf>
    <xf numFmtId="0" fontId="15" fillId="3" borderId="0" applyAlignment="1" pivotButton="0" quotePrefix="0" xfId="0">
      <alignment horizontal="general" vertical="bottom" wrapText="1"/>
    </xf>
    <xf numFmtId="0" fontId="14" fillId="0" borderId="0" applyAlignment="1" pivotButton="0" quotePrefix="0" xfId="0">
      <alignment horizontal="general" vertical="bottom" wrapText="1"/>
    </xf>
    <xf numFmtId="0" fontId="15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10" fontId="9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center" vertical="bottom" wrapText="1"/>
    </xf>
    <xf numFmtId="0" fontId="14" fillId="3" borderId="0" applyAlignment="1" pivotButton="0" quotePrefix="0" xfId="0">
      <alignment horizontal="general" vertical="bottom" wrapText="1"/>
    </xf>
    <xf numFmtId="0" fontId="15" fillId="3" borderId="0" applyAlignment="1" pivotButton="0" quotePrefix="0" xfId="0">
      <alignment horizontal="general" vertical="bottom" wrapText="1"/>
    </xf>
    <xf numFmtId="0" fontId="14" fillId="0" borderId="0" applyAlignment="1" pivotButton="0" quotePrefix="0" xfId="0">
      <alignment horizontal="general" vertical="bottom" wrapText="1"/>
    </xf>
    <xf numFmtId="0" fontId="15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45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hyperlink" Target="https://www.d20pfsrd.com/magic/all-spells/a/abjuring-step" TargetMode="External" Id="rId1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2" /><Relationship Type="http://schemas.openxmlformats.org/officeDocument/2006/relationships/hyperlink" Target="https://www.d20pfsrd.com/magic/all-spells/a/auditory-hallucination" TargetMode="External" Id="rId3" /><Relationship Type="http://schemas.openxmlformats.org/officeDocument/2006/relationships/hyperlink" Target="http://www.opengamingstore.com/collections/all-products/products/ultimate-intrigue-pathfinder-rpg" TargetMode="External" Id="rId4" /><Relationship Type="http://schemas.openxmlformats.org/officeDocument/2006/relationships/hyperlink" Target="https://www.d20pfsrd.com/magic/all-spells/b/bed-of-iron" TargetMode="External" Id="rId5" /><Relationship Type="http://schemas.openxmlformats.org/officeDocument/2006/relationships/hyperlink" Target="https://www.d20pfsrd.com/magic/all-spells/b/bestow-planar-infusion" TargetMode="External" Id="rId6" /><Relationship Type="http://schemas.openxmlformats.org/officeDocument/2006/relationships/hyperlink" Target="https://amzn.to/2K0LTdJ" TargetMode="External" Id="rId7" /><Relationship Type="http://schemas.openxmlformats.org/officeDocument/2006/relationships/hyperlink" Target="https://www.d20pfsrd.com/magic/all-spells/b/blade-lash" TargetMode="External" Id="rId8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9" /><Relationship Type="http://schemas.openxmlformats.org/officeDocument/2006/relationships/hyperlink" Target="https://www.d20pfsrd.com/magic/all-spells/b/blade-tutor-s-spirit" TargetMode="External" Id="rId10" /><Relationship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 Id="rId11" /><Relationship Type="http://schemas.openxmlformats.org/officeDocument/2006/relationships/hyperlink" Target="https://www.d20pfsrd.com/magic/all-spells/b/blend" TargetMode="External" Id="rId12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3" /><Relationship Type="http://schemas.openxmlformats.org/officeDocument/2006/relationships/hyperlink" Target="https://www.d20pfsrd.com/magic/all-spells/b/blood-money" TargetMode="External" Id="rId14" /><Relationship Type="http://schemas.openxmlformats.org/officeDocument/2006/relationships/hyperlink" Target="http://www.amazon.com/gp/product/1601254369/ref=as_li_qf_sp_asin_il_tl?ie=UTF8&amp;camp=1789&amp;creative=9325&amp;creativeASIN=1601254369&amp;linkCode=as2&amp;tag=httpwwwd20pfs-20" TargetMode="External" Id="rId15" /><Relationship Type="http://schemas.openxmlformats.org/officeDocument/2006/relationships/hyperlink" Target="https://www.d20pfsrd.com/magic/all-spells/b/blurred-movement" TargetMode="External" Id="rId16" /><Relationship Type="http://schemas.openxmlformats.org/officeDocument/2006/relationships/hyperlink" Target="https://www.d20pfsrd.com/magic/all-spells/b/blur" TargetMode="External" Id="rId17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8" /><Relationship Type="http://schemas.openxmlformats.org/officeDocument/2006/relationships/hyperlink" Target="https://www.d20pfsrd.com/magic/all-spells/b/burning-hands" TargetMode="External" Id="rId19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20" /><Relationship Type="http://schemas.openxmlformats.org/officeDocument/2006/relationships/hyperlink" Target="https://www.d20pfsrd.com/magic/all-spells/c/call-weapon" TargetMode="External" Id="rId21" /><Relationship Type="http://schemas.openxmlformats.org/officeDocument/2006/relationships/hyperlink" Target="http://www.amazon.com/gp/product/1601253605/ref=as_li_qf_sp_asin_il_tl?ie=UTF8&amp;camp=1789&amp;creative=9325&amp;creativeASIN=1601253605&amp;linkCode=as2&amp;tag=httpwwwd20pfs-20" TargetMode="External" Id="rId22" /><Relationship Type="http://schemas.openxmlformats.org/officeDocument/2006/relationships/hyperlink" Target="https://www.d20pfsrd.com/magic/all-spells/c/celestial-healing" TargetMode="External" Id="rId23" /><Relationship Type="http://schemas.openxmlformats.org/officeDocument/2006/relationships/hyperlink" Target="http://www.opengamingstore.com/products/pathfinder-player-companion-arcane-anthology" TargetMode="External" Id="rId24" /><Relationship Type="http://schemas.openxmlformats.org/officeDocument/2006/relationships/hyperlink" Target="https://www.d20pfsrd.com/magic/all-spells/c/chill-touch" TargetMode="External" Id="rId25" /><Relationship Type="http://schemas.openxmlformats.org/officeDocument/2006/relationships/hyperlink" Target="https://www.d20pfsrd.com/basics-ability-scores/ability-scores" TargetMode="External" Id="rId26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27" /><Relationship Type="http://schemas.openxmlformats.org/officeDocument/2006/relationships/hyperlink" Target="https://www.d20pfsrd.com/magic/all-spells/c/clarion-call" TargetMode="External" Id="rId28" /><Relationship Type="http://schemas.openxmlformats.org/officeDocument/2006/relationships/hyperlink" Target="http://www.amazon.com/gp/product/1601254601/ref=as_li_qf_sp_asin_il_tl?ie=UTF8&amp;camp=1789&amp;creative=9325&amp;creativeASIN=1601254601&amp;linkCode=as2&amp;tag=httpwwwd20pfs-20" TargetMode="External" Id="rId29" /><Relationship Type="http://schemas.openxmlformats.org/officeDocument/2006/relationships/hyperlink" Target="https://www.d20pfsrd.com/magic/all-spells/c/coin-shot/" TargetMode="External" Id="rId30" /><Relationship Type="http://schemas.openxmlformats.org/officeDocument/2006/relationships/hyperlink" Target="https://www.d20pfsrd.com/magic/all-spells/c/color-spray" TargetMode="External" Id="rId31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32" /><Relationship Type="http://schemas.openxmlformats.org/officeDocument/2006/relationships/hyperlink" Target="https://www.d20pfsrd.com/magic/all-spells/c/corrosive-touch" TargetMode="External" Id="rId33" /><Relationship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 Id="rId34" /><Relationship Type="http://schemas.openxmlformats.org/officeDocument/2006/relationships/hyperlink" Target="https://www.d20pfsrd.com/magic/all-spells/d/dancing-darkness" TargetMode="External" Id="rId35" /><Relationship Type="http://schemas.openxmlformats.org/officeDocument/2006/relationships/hyperlink" Target="http://www.opengamingstore.com/products/pathfinder-player-companion-blood-of-shadows-pfrpg" TargetMode="External" Id="rId36" /><Relationship Type="http://schemas.openxmlformats.org/officeDocument/2006/relationships/hyperlink" Target="https://www.d20pfsrd.com/magic/all-spells/d/darting-duplicate" TargetMode="External" Id="rId37" /><Relationship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 Id="rId38" /><Relationship Type="http://schemas.openxmlformats.org/officeDocument/2006/relationships/hyperlink" Target="https://www.d20pfsrd.com/magic/all-spells/d/deadeye-s-arrow/" TargetMode="External" Id="rId39" /><Relationship Type="http://schemas.openxmlformats.org/officeDocument/2006/relationships/hyperlink" Target="https://www.d20pfsrd.com/magic/all-spells/d/desperate-weapon" TargetMode="External" Id="rId40" /><Relationship Type="http://schemas.openxmlformats.org/officeDocument/2006/relationships/hyperlink" Target="http://www.opengamingstore.com/collections/all-products/products/ultimate-intrigue-pathfinder-rpg" TargetMode="External" Id="rId41" /><Relationship Type="http://schemas.openxmlformats.org/officeDocument/2006/relationships/hyperlink" Target="https://www.d20pfsrd.com/magic/all-spells/d/disguise-weapon" TargetMode="External" Id="rId42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43" /><Relationship Type="http://schemas.openxmlformats.org/officeDocument/2006/relationships/hyperlink" Target="https://www.d20pfsrd.com/magic/all-spells/d/duelists-parry/" TargetMode="External" Id="rId44" /><Relationship Type="http://schemas.openxmlformats.org/officeDocument/2006/relationships/hyperlink" Target="https://www.amazon.com/gp/product/1601259387/ref=as_li_qf_sp_asin_il_tl?ie=UTF8&amp;tag=httpwwwd20pfs-20&amp;camp=1789&amp;creative=9325&amp;linkCode=as2&amp;creativeASIN=1601259387&amp;linkId=9cf9aa5a09117af5c3aa0578d5f9119f" TargetMode="External" Id="rId45" /><Relationship Type="http://schemas.openxmlformats.org/officeDocument/2006/relationships/hyperlink" Target="https://www.d20pfsrd.com/magic/all-spells/e/emblazon-crest" TargetMode="External" Id="rId46" /><Relationship Type="http://schemas.openxmlformats.org/officeDocument/2006/relationships/hyperlink" Target="https://www.d20pfsrd.com/magic/all-spells/e/enlarge-person" TargetMode="External" Id="rId47" /><Relationship Type="http://schemas.openxmlformats.org/officeDocument/2006/relationships/hyperlink" Target="https://www.d20pfsrd.com/bestiary/rules-for-monsters/creature-types" TargetMode="External" Id="rId48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49" /><Relationship Type="http://schemas.openxmlformats.org/officeDocument/2006/relationships/hyperlink" Target="https://www.d20pfsrd.com/magic/all-spells/e/enlarge-tail/" TargetMode="External" Id="rId50" /><Relationship Type="http://schemas.openxmlformats.org/officeDocument/2006/relationships/hyperlink" Target="https://www.d20pfsrd.com/magic/all-spells/e/expeditious-retreat" TargetMode="External" Id="rId51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52" /><Relationship Type="http://schemas.openxmlformats.org/officeDocument/2006/relationships/hyperlink" Target="https://www.d20pfsrd.com/magic/all-spells/f/fallback-strategy/" TargetMode="External" Id="rId53" /><Relationship Type="http://schemas.openxmlformats.org/officeDocument/2006/relationships/hyperlink" Target="https://www.d20pfsrd.com/magic/all-spells/f/feather-fall" TargetMode="External" Id="rId54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55" /><Relationship Type="http://schemas.openxmlformats.org/officeDocument/2006/relationships/hyperlink" Target="https://www.d20pfsrd.com/magic/all-spells/f/flare-burst" TargetMode="External" Id="rId56" /><Relationship Type="http://schemas.openxmlformats.org/officeDocument/2006/relationships/hyperlink" Target="https://www.d20pfsrd.com/magic/all-spells/f/flare" TargetMode="External" Id="rId57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58" /><Relationship Type="http://schemas.openxmlformats.org/officeDocument/2006/relationships/hyperlink" Target="https://www.d20pfsrd.com/magic/all-spells/f/floating-disk" TargetMode="External" Id="rId59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60" /><Relationship Type="http://schemas.openxmlformats.org/officeDocument/2006/relationships/hyperlink" Target="https://www.d20pfsrd.com/magic/all-spells/f/frostbite" TargetMode="External" Id="rId61" /><Relationship Type="http://schemas.openxmlformats.org/officeDocument/2006/relationships/hyperlink" Target="https://www.d20pfsrd.com/gamemastering/conditions" TargetMode="External" Id="rId62" /><Relationship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 Id="rId63" /><Relationship Type="http://schemas.openxmlformats.org/officeDocument/2006/relationships/hyperlink" Target="https://www.d20pfsrd.com/magic/all-spells/g/glue-seal" TargetMode="External" Id="rId64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65" /><Relationship Type="http://schemas.openxmlformats.org/officeDocument/2006/relationships/hyperlink" Target="https://www.d20pfsrd.com/magic/all-spells/g/grease" TargetMode="External" Id="rId66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67" /><Relationship Type="http://schemas.openxmlformats.org/officeDocument/2006/relationships/hyperlink" Target="https://www.d20pfsrd.com/magic/all-spells/g/guardian-armor" TargetMode="External" Id="rId68" /><Relationship Type="http://schemas.openxmlformats.org/officeDocument/2006/relationships/hyperlink" Target="http://www.opengamingstore.com/products/armor-masters-handbook-pathfinder-player-companion" TargetMode="External" Id="rId69" /><Relationship Type="http://schemas.openxmlformats.org/officeDocument/2006/relationships/hyperlink" Target="https://www.d20pfsrd.com/magic/all-spells/h/hidden-diplomacy" TargetMode="External" Id="rId70" /><Relationship Type="http://schemas.openxmlformats.org/officeDocument/2006/relationships/hyperlink" Target="https://www.d20pfsrd.com/skills/intimidate" TargetMode="External" Id="rId71" /><Relationship Type="http://schemas.openxmlformats.org/officeDocument/2006/relationships/hyperlink" Target="https://www.amazon.com/gp/product/1601258445/ref=as_li_tl?ie=UTF8&amp;tag=httpwwwd20pfs-20&amp;camp=1789&amp;creative=9325&amp;linkCode=as2&amp;creativeASIN=1601258445&amp;linkId=6ed72bcd2ace3e794050b798e0c8346e" TargetMode="External" Id="rId72" /><Relationship Type="http://schemas.openxmlformats.org/officeDocument/2006/relationships/hyperlink" Target="https://www.d20pfsrd.com/magic/all-spells/h/hide-weapon/" TargetMode="External" Id="rId73" /><Relationship Type="http://schemas.openxmlformats.org/officeDocument/2006/relationships/hyperlink" Target="https://www.d20pfsrd.com/magic/3rd-party-spells/kobold-press-open-design/hobble-mount/" TargetMode="External" Id="rId74" /><Relationship Type="http://schemas.openxmlformats.org/officeDocument/2006/relationships/hyperlink" Target="https://www.d20pfsrd.com/magic/all-spells/h/hydraulic-push" TargetMode="External" Id="rId75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76" /><Relationship Type="http://schemas.openxmlformats.org/officeDocument/2006/relationships/hyperlink" Target="https://www.d20pfsrd.com/magic/all-spells/i/illusion-of-calm" TargetMode="External" Id="rId77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78" /><Relationship Type="http://schemas.openxmlformats.org/officeDocument/2006/relationships/hyperlink" Target="https://www.d20pfsrd.com/magic/all-spells/i/infernal-healing" TargetMode="External" Id="rId79" /><Relationship Type="http://schemas.openxmlformats.org/officeDocument/2006/relationships/hyperlink" Target="https://www.d20pfsrd.com/bestiary/rules-for-monsters/universal-monster-rules" TargetMode="External" Id="rId80" /><Relationship Type="http://schemas.openxmlformats.org/officeDocument/2006/relationships/hyperlink" Target="https://www.d20pfsrd.com/magic/all-spells/i/ironbeard" TargetMode="External" Id="rId81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82" /><Relationship Type="http://schemas.openxmlformats.org/officeDocument/2006/relationships/hyperlink" Target="https://www.d20pfsrd.com/magic/all-spells/j/jump" TargetMode="External" Id="rId83" /><Relationship Type="http://schemas.openxmlformats.org/officeDocument/2006/relationships/hyperlink" Target="https://www.d20pfsrd.com/skills/acrobatics" TargetMode="External" Id="rId84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85" /><Relationship Type="http://schemas.openxmlformats.org/officeDocument/2006/relationships/hyperlink" Target="https://www.d20pfsrd.com/magic/all-spells/j/jury-rig" TargetMode="External" Id="rId86" /><Relationship Type="http://schemas.openxmlformats.org/officeDocument/2006/relationships/hyperlink" Target="https://www.d20pfsrd.com/gamemastering/conditions" TargetMode="External" Id="rId87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88" /><Relationship Type="http://schemas.openxmlformats.org/officeDocument/2006/relationships/hyperlink" Target="https://www.d20pfsrd.com/magic/all-spells/k/keep-watch" TargetMode="External" Id="rId89" /><Relationship Type="http://schemas.openxmlformats.org/officeDocument/2006/relationships/hyperlink" Target="https://www.d20pfsrd.com/magic/all-spells/k/keif-vigor/" TargetMode="External" Id="rId90" /><Relationship Type="http://schemas.openxmlformats.org/officeDocument/2006/relationships/hyperlink" Target="http://www.amazon.com/gp/product/1601257899/ref=as_li_qf_sp_asin_il_tl?ie=UTF8&amp;camp=1789&amp;creative=9325&amp;creativeASIN=1601257899&amp;linkCode=as2&amp;tag=httpwwwd20pfs-20&amp;linkId=5NWYBPWFWPNG2D7P" TargetMode="External" Id="rId91" /><Relationship Type="http://schemas.openxmlformats.org/officeDocument/2006/relationships/hyperlink" Target="https://www.d20pfsrd.com/magic/all-spells/l/lighten-object/" TargetMode="External" Id="rId92" /><Relationship Type="http://schemas.openxmlformats.org/officeDocument/2006/relationships/hyperlink" Target="https://www.d20pfsrd.com/magic/all-spells/l/linebreaker" TargetMode="External" Id="rId93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94" /><Relationship Type="http://schemas.openxmlformats.org/officeDocument/2006/relationships/hyperlink" Target="https://www.d20pfsrd.com/magic/all-spells/l/line-in-the-sand" TargetMode="External" Id="rId95" /><Relationship Type="http://schemas.openxmlformats.org/officeDocument/2006/relationships/hyperlink" Target="https://www.d20pfsrd.com/gamemastering/combat" TargetMode="External" Id="rId96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97" /><Relationship Type="http://schemas.openxmlformats.org/officeDocument/2006/relationships/hyperlink" Target="https://www.d20pfsrd.com/magic/all-spells/l/lock-gaze" TargetMode="External" Id="rId98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99" /><Relationship Type="http://schemas.openxmlformats.org/officeDocument/2006/relationships/hyperlink" Target="https://www.d20pfsrd.com/magic/all-spells/l/long-arm" TargetMode="External" Id="rId100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01" /><Relationship Type="http://schemas.openxmlformats.org/officeDocument/2006/relationships/hyperlink" Target="https://www.d20pfsrd.com/magic/all-spells/l/longshot" TargetMode="External" Id="rId102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03" /><Relationship Type="http://schemas.openxmlformats.org/officeDocument/2006/relationships/hyperlink" Target="https://www.d20pfsrd.com/magic/all-spells/m/mage-s-perusal/" TargetMode="External" Id="rId104" /><Relationship Type="http://schemas.openxmlformats.org/officeDocument/2006/relationships/hyperlink" Target="https://www.d20pfsrd.com/magic/all-spells/m/magic-missile" TargetMode="External" Id="rId105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06" /><Relationship Type="http://schemas.openxmlformats.org/officeDocument/2006/relationships/hyperlink" Target="https://www.d20pfsrd.com/magic/all-spells/m/magic-weapon" TargetMode="External" Id="rId107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08" /><Relationship Type="http://schemas.openxmlformats.org/officeDocument/2006/relationships/hyperlink" Target="https://www.d20pfsrd.com/magic/all-spells/m/mirror-strike" TargetMode="External" Id="rId109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10" /><Relationship Type="http://schemas.openxmlformats.org/officeDocument/2006/relationships/hyperlink" Target="https://www.d20pfsrd.com/magic/all-spells/m/monkey-fish" TargetMode="External" Id="rId111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12" /><Relationship Type="http://schemas.openxmlformats.org/officeDocument/2006/relationships/hyperlink" Target="https://www.d20pfsrd.com/magic/all-spells/m/mount" TargetMode="External" Id="rId113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14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15" /><Relationship Type="http://schemas.openxmlformats.org/officeDocument/2006/relationships/hyperlink" Target="https://www.d20pfsrd.com/magic/all-spells/n/negative-reaction" TargetMode="External" Id="rId116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17" /><Relationship Type="http://schemas.openxmlformats.org/officeDocument/2006/relationships/hyperlink" Target="https://www.d20pfsrd.com/magic/all-spells/o/obscuring-mist" TargetMode="External" Id="rId118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19" /><Relationship Type="http://schemas.openxmlformats.org/officeDocument/2006/relationships/hyperlink" Target="https://www.d20pfsrd.com/magic/all-spells/p/phantom-blood" TargetMode="External" Id="rId120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21" /><Relationship Type="http://schemas.openxmlformats.org/officeDocument/2006/relationships/hyperlink" Target="https://www.d20pfsrd.com/magic/all-spells/p/poisoned-egg" TargetMode="External" Id="rId122" /><Relationship Type="http://schemas.openxmlformats.org/officeDocument/2006/relationships/hyperlink" Target="http://www.amazon.com/gp/product/1601255977/ref=as_li_qf_sp_asin_il_tl?ie=UTF8&amp;amp;camp=1789&amp;amp;creative=9325&amp;amp;creativeASIN=1601255977&amp;amp;linkCode=as2&amp;amp;tag=httpwwwd20pfs-20" TargetMode="External" Id="rId123" /><Relationship Type="http://schemas.openxmlformats.org/officeDocument/2006/relationships/hyperlink" Target="https://www.d20pfsrd.com/magic/all-spells/p/punishing-armor/" TargetMode="External" Id="rId124" /><Relationship Type="http://schemas.openxmlformats.org/officeDocument/2006/relationships/hyperlink" Target="https://www.d20pfsrd.com/magic/all-spells/r/ray-of-enfeeblement" TargetMode="External" Id="rId125" /><Relationship Type="http://schemas.openxmlformats.org/officeDocument/2006/relationships/hyperlink" Target="https://www.d20pfsrd.com/basics-ability-scores/ability-scores" TargetMode="External" Id="rId126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27" /><Relationship Type="http://schemas.openxmlformats.org/officeDocument/2006/relationships/hyperlink" Target="https://www.d20pfsrd.com/magic/all-spells/r/recharge-innate-magic" TargetMode="External" Id="rId128" /><Relationship Type="http://schemas.openxmlformats.org/officeDocument/2006/relationships/hyperlink" Target="https://www.d20pfsrd.com/magic" TargetMode="External" Id="rId129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30" /><Relationship Type="http://schemas.openxmlformats.org/officeDocument/2006/relationships/hyperlink" Target="https://www.d20pfsrd.com/magic/all-spells/r/reduce-person" TargetMode="External" Id="rId131" /><Relationship Type="http://schemas.openxmlformats.org/officeDocument/2006/relationships/hyperlink" Target="https://www.d20pfsrd.com/bestiary/rules-for-monsters/creature-types" TargetMode="External" Id="rId132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33" /><Relationship Type="http://schemas.openxmlformats.org/officeDocument/2006/relationships/hyperlink" Target="https://www.d20pfsrd.com/magic/all-spells/r/reinforce-armaments" TargetMode="External" Id="rId134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35" /><Relationship Type="http://schemas.openxmlformats.org/officeDocument/2006/relationships/hyperlink" Target="https://www.d20pfsrd.com/magic/all-spells/r/returning-weapon" TargetMode="External" Id="rId136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37" /><Relationship Type="http://schemas.openxmlformats.org/officeDocument/2006/relationships/hyperlink" Target="https://www.d20pfsrd.com/magic/all-spells/s/secluded-grimoire" TargetMode="External" Id="rId138" /><Relationship Type="http://schemas.openxmlformats.org/officeDocument/2006/relationships/hyperlink" Target="https://www.amazon.com/gp/product/1601258380/ref=as_li_qf_sp_asin_il_tl?ie=UTF8&amp;tag=httpwwwd20pfs-20&amp;camp=1789&amp;creative=9325&amp;linkCode=as2&amp;creativeASIN=1601258380&amp;linkId=ee3470c7ae99ce605c107092f42710fa" TargetMode="External" Id="rId139" /><Relationship Type="http://schemas.openxmlformats.org/officeDocument/2006/relationships/hyperlink" Target="https://www.d20pfsrd.com/magic/all-spells/s/shield" TargetMode="External" Id="rId140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41" /><Relationship Type="http://schemas.openxmlformats.org/officeDocument/2006/relationships/hyperlink" Target="https://www.d20pfsrd.com/magic/all-spells/s/shocking-grasp" TargetMode="External" Id="rId142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43" /><Relationship Type="http://schemas.openxmlformats.org/officeDocument/2006/relationships/hyperlink" Target="https://www.d20pfsrd.com/magic/all-spells/s/shock-shield" TargetMode="External" Id="rId144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45" /><Relationship Type="http://schemas.openxmlformats.org/officeDocument/2006/relationships/hyperlink" Target="https://www.d20pfsrd.com/magic/all-spells/s/silent-image" TargetMode="External" Id="rId146" /><Relationship Type="http://schemas.openxmlformats.org/officeDocument/2006/relationships/hyperlink" Target="https://www.d20pfsrd.com/magic" TargetMode="External" Id="rId147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48" /><Relationship Type="http://schemas.openxmlformats.org/officeDocument/2006/relationships/hyperlink" Target="https://www.d20pfsrd.com/magic/all-spells/s/skim/" TargetMode="External" Id="rId149" /><Relationship Type="http://schemas.openxmlformats.org/officeDocument/2006/relationships/hyperlink" Target="https://www.d20pfsrd.com/magic/all-spells/s/snowball" TargetMode="External" Id="rId150" /><Relationship Type="http://schemas.openxmlformats.org/officeDocument/2006/relationships/hyperlink" Target="http://amzn.to/2z71S07" TargetMode="External" Id="rId151" /><Relationship Type="http://schemas.openxmlformats.org/officeDocument/2006/relationships/hyperlink" Target="https://www.d20pfsrd.com/magic/all-spells/s/stone-fist" TargetMode="External" Id="rId152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153" /><Relationship Type="http://schemas.openxmlformats.org/officeDocument/2006/relationships/hyperlink" Target="https://www.d20pfsrd.com/magic/all-spells/s/sunder-breaker" TargetMode="External" Id="rId154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55" /><Relationship Type="http://schemas.openxmlformats.org/officeDocument/2006/relationships/hyperlink" Target="https://www.d20pfsrd.com/magic/all-spells/s/sundering-shards" TargetMode="External" Id="rId156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57" /><Relationship Type="http://schemas.openxmlformats.org/officeDocument/2006/relationships/hyperlink" Target="https://www.d20pfsrd.com/magic/all-spells/s/swift-girding" TargetMode="External" Id="rId158" /><Relationship Type="http://schemas.openxmlformats.org/officeDocument/2006/relationships/hyperlink" Target="https://www.d20pfsrd.com/magic/all-spells/t/tamer-s-lash" TargetMode="External" Id="rId159" /><Relationship Type="http://schemas.openxmlformats.org/officeDocument/2006/relationships/hyperlink" Target="http://amzn.to/2z71S07" TargetMode="External" Id="rId160" /><Relationship Type="http://schemas.openxmlformats.org/officeDocument/2006/relationships/hyperlink" Target="https://www.d20pfsrd.com/magic/all-spells/t/thunderstomp" TargetMode="External" Id="rId161" /><Relationship Type="http://schemas.openxmlformats.org/officeDocument/2006/relationships/hyperlink" Target="https://www.d20pfsrd.com/gamemastering/combat" TargetMode="External" Id="rId162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63" /><Relationship Type="http://schemas.openxmlformats.org/officeDocument/2006/relationships/hyperlink" Target="https://www.d20pfsrd.com/magic/all-spells/t/touch-of-combustion/" TargetMode="External" Id="rId164" /><Relationship Type="http://schemas.openxmlformats.org/officeDocument/2006/relationships/hyperlink" Target="https://www.d20pfsrd.com/magic/all-spells/t/true-skill/" TargetMode="External" Id="rId165" /><Relationship Type="http://schemas.openxmlformats.org/officeDocument/2006/relationships/hyperlink" Target="https://www.d20pfsrd.com/magic/all-spells/t/true-strike" TargetMode="External" Id="rId166" /><Relationship Type="http://schemas.openxmlformats.org/officeDocument/2006/relationships/hyperlink" Target="https://www.d20pfsrd.com/gamemastering/combat" TargetMode="External" Id="rId167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68" /><Relationship Type="http://schemas.openxmlformats.org/officeDocument/2006/relationships/hyperlink" Target="https://www.d20pfsrd.com/magic/all-spells/u/unerring-weapon" TargetMode="External" Id="rId169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70" /><Relationship Type="http://schemas.openxmlformats.org/officeDocument/2006/relationships/hyperlink" Target="https://www.d20pfsrd.com/magic/all-spells/u/unseen-servant" TargetMode="External" Id="rId171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72" /><Relationship Type="http://schemas.openxmlformats.org/officeDocument/2006/relationships/hyperlink" Target="https://www.d20pfsrd.com/magic/all-spells/v/vanish" TargetMode="External" Id="rId173" /><Relationship Type="http://schemas.openxmlformats.org/officeDocument/2006/relationships/hyperlink" Target="https://www.d20pfsrd.com/magic/all-spells/i/invisibility" TargetMode="External" Id="rId174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175" /><Relationship Type="http://schemas.openxmlformats.org/officeDocument/2006/relationships/hyperlink" Target="https://www.d20pfsrd.com/magic/all-spells/w/waterproof/" TargetMode="External" Id="rId176" /><Relationship Type="http://schemas.openxmlformats.org/officeDocument/2006/relationships/hyperlink" Target="https://www.d20pfsrd.com/magic/all-spells/w/wave-shield" TargetMode="External" Id="rId177" /><Relationship Type="http://schemas.openxmlformats.org/officeDocument/2006/relationships/hyperlink" Target="https://www.d20pfsrd.com/bestiary/rules-for-monsters/creature-types" TargetMode="External" Id="rId178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79" /><Relationship Type="http://schemas.openxmlformats.org/officeDocument/2006/relationships/hyperlink" Target="https://www.d20pfsrd.com/magic/all-spells/w/weaponwand" TargetMode="External" Id="rId180" /><Relationship Type="http://schemas.openxmlformats.org/officeDocument/2006/relationships/hyperlink" Target="http://www.amazon.com/gp/product/1601253605/ref=as_li_qf_sp_asin_il_tl?ie=UTF8&amp;camp=1789&amp;creative=9325&amp;creativeASIN=1601253605&amp;linkCode=as2&amp;tag=httpwwwd20pfs-20" TargetMode="External" Id="rId181" /><Relationship Type="http://schemas.openxmlformats.org/officeDocument/2006/relationships/hyperlink" Target="https://www.d20pfsrd.com/magic/all-spells/w/web-bolt/" TargetMode="External" Id="rId182" /><Relationship Type="http://schemas.openxmlformats.org/officeDocument/2006/relationships/hyperlink" Target="https://www.d20pfsrd.com/magic/all-spells/w/warding-weapon" TargetMode="External" Id="rId183" /><Relationship Type="http://schemas.openxmlformats.org/officeDocument/2006/relationships/hyperlink" Target="https://www.d20pfsrd.com/gamemastering/combat" TargetMode="External" Id="rId184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85" /><Relationship Type="http://schemas.openxmlformats.org/officeDocument/2006/relationships/hyperlink" Target="https://www.d20pfsrd.com/magic/all-spells/w/windy-escape/" TargetMode="External" Id="rId186" /></Relationships>
</file>

<file path=xl/worksheets/_rels/sheet8.xml.rels><Relationships xmlns="http://schemas.openxmlformats.org/package/2006/relationships"><Relationship Type="http://schemas.openxmlformats.org/officeDocument/2006/relationships/hyperlink" Target="https://www.d20pfsrd.com/magic/all-spells/a/ablative-barrier" TargetMode="External" Id="rId1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2" /><Relationship Type="http://schemas.openxmlformats.org/officeDocument/2006/relationships/hyperlink" Target="https://www.d20pfsrd.com/magic/all-spells/a/acid-arrow" TargetMode="External" Id="rId3" /><Relationship Type="http://schemas.openxmlformats.org/officeDocument/2006/relationships/hyperlink" Target="https://www.d20pfsrd.com/gamemastering/combat" TargetMode="External" Id="rId4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5" /><Relationship Type="http://schemas.openxmlformats.org/officeDocument/2006/relationships/hyperlink" Target="https://www.d20pfsrd.com/magic/all-spells/a/aggressive-thundercloud" TargetMode="External" Id="rId6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7" /><Relationship Type="http://schemas.openxmlformats.org/officeDocument/2006/relationships/hyperlink" Target="https://www.d20pfsrd.com/magic/all-spells/a/alacrity/" TargetMode="External" Id="rId8" /><Relationship Type="http://schemas.openxmlformats.org/officeDocument/2006/relationships/hyperlink" Target="https://www.d20pfsrd.com/magic/all-spells/a/alter-self" TargetMode="External" Id="rId9" /><Relationship Type="http://schemas.openxmlformats.org/officeDocument/2006/relationships/hyperlink" Target="https://www.d20pfsrd.com/bestiary/rules-for-monsters/creature-types" TargetMode="External" Id="rId10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1" /><Relationship Type="http://schemas.openxmlformats.org/officeDocument/2006/relationships/hyperlink" Target="https://www.d20pfsrd.com/magic/all-spells/a/animal-aspect" TargetMode="External" Id="rId12" /><Relationship Type="http://schemas.openxmlformats.org/officeDocument/2006/relationships/hyperlink" Target="https://www.d20pfsrd.com/bestiary/rules-for-monsters/creature-types" TargetMode="External" Id="rId13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4" /><Relationship Type="http://schemas.openxmlformats.org/officeDocument/2006/relationships/hyperlink" Target="https://www.d20pfsrd.com/magic/all-spells/a/anticipate-thoughts/" TargetMode="External" Id="rId15" /><Relationship Type="http://schemas.openxmlformats.org/officeDocument/2006/relationships/hyperlink" Target="https://www.d20pfsrd.com/magic/all-spells/a/arcane-disruption" TargetMode="External" Id="rId16" /><Relationship Type="http://schemas.openxmlformats.org/officeDocument/2006/relationships/hyperlink" Target="https://www.d20pfsrd.com/magic" TargetMode="External" Id="rId17" /><Relationship Type="http://schemas.openxmlformats.org/officeDocument/2006/relationships/hyperlink" Target="http://www.amazon.com/gp/product/1601256892/ref=as_li_qf_sp_asin_il_tl?ie=UTF8&amp;camp=1789&amp;creative=9325&amp;creativeASIN=1601256892&amp;linkCode=as2&amp;tag=httpwwwd20pfs-20&amp;linkId=L7RPMODDPTJ24FG4" TargetMode="External" Id="rId18" /><Relationship Type="http://schemas.openxmlformats.org/officeDocument/2006/relationships/hyperlink" Target="https://www.d20pfsrd.com/magic/all-spells/a/aristocrat-s-nightmare" TargetMode="External" Id="rId19" /><Relationship Type="http://schemas.openxmlformats.org/officeDocument/2006/relationships/hyperlink" Target="https://www.amazon.com/gp/product/1601258380/ref=as_li_qf_sp_asin_il_tl?ie=UTF8&amp;tag=httpwwwd20pfs-20&amp;camp=1789&amp;creative=9325&amp;linkCode=as2&amp;creativeASIN=1601258380&amp;linkId=ee3470c7ae99ce605c107092f42710fa" TargetMode="External" Id="rId20" /><Relationship Type="http://schemas.openxmlformats.org/officeDocument/2006/relationships/hyperlink" Target="https://www.d20pfsrd.com/magic/all-spells/a/armor-lock" TargetMode="External" Id="rId21" /><Relationship Type="http://schemas.openxmlformats.org/officeDocument/2006/relationships/hyperlink" Target="https://www.d20pfsrd.com/magic/all-spells/a/assumed-likeness/" TargetMode="External" Id="rId22" /><Relationship Type="http://schemas.openxmlformats.org/officeDocument/2006/relationships/hyperlink" Target="https://www.d20pfsrd.com/magic/all-spells/b/bear-s-endurance" TargetMode="External" Id="rId23" /><Relationship Type="http://schemas.openxmlformats.org/officeDocument/2006/relationships/hyperlink" Target="https://www.d20pfsrd.com/basics-ability-scores/ability-scores" TargetMode="External" Id="rId24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25" /><Relationship Type="http://schemas.openxmlformats.org/officeDocument/2006/relationships/hyperlink" Target="https://www.d20pfsrd.com/magic/all-spells/b/bestow-weapon-proficiency" TargetMode="External" Id="rId26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27" /><Relationship Type="http://schemas.openxmlformats.org/officeDocument/2006/relationships/hyperlink" Target="https://www.d20pfsrd.com/magic/all-spells/b/bladed-dash" TargetMode="External" Id="rId28" /><Relationship Type="http://schemas.openxmlformats.org/officeDocument/2006/relationships/hyperlink" Target="http://www.amazon.com/gp/product/1601253605/ref=as_li_qf_sp_asin_il_tl?ie=UTF8&amp;camp=1789&amp;creative=9325&amp;creativeASIN=1601253605&amp;linkCode=as2&amp;tag=httpwwwd20pfs-20" TargetMode="External" Id="rId29" /><Relationship Type="http://schemas.openxmlformats.org/officeDocument/2006/relationships/hyperlink" Target="https://www.d20pfsrd.com/magic/all-spells/b/blood-blaze" TargetMode="External" Id="rId30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31" /><Relationship Type="http://schemas.openxmlformats.org/officeDocument/2006/relationships/hyperlink" Target="https://www.d20pfsrd.com/magic/all-spells/b/blood-transcription" TargetMode="External" Id="rId32" /><Relationship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 Id="rId33" /><Relationship Type="http://schemas.openxmlformats.org/officeDocument/2006/relationships/hyperlink" Target="https://www.d20pfsrd.com/magic/all-spells/b/blur" TargetMode="External" Id="rId34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35" /><Relationship Type="http://schemas.openxmlformats.org/officeDocument/2006/relationships/hyperlink" Target="https://www.d20pfsrd.com/magic/all-spells/b/body-double/" TargetMode="External" Id="rId36" /><Relationship Type="http://schemas.openxmlformats.org/officeDocument/2006/relationships/hyperlink" Target="https://www.d20pfsrd.com/magic/all-spells/b/brow-gasher" TargetMode="External" Id="rId37" /><Relationship Type="http://schemas.openxmlformats.org/officeDocument/2006/relationships/hyperlink" Target="https://www.d20pfsrd.com/magic/all-spells/b/bleed" TargetMode="External" Id="rId38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39" /><Relationship Type="http://schemas.openxmlformats.org/officeDocument/2006/relationships/hyperlink" Target="https://www.d20pfsrd.com/magic/all-spells/b/bull-s-strength" TargetMode="External" Id="rId40" /><Relationship Type="http://schemas.openxmlformats.org/officeDocument/2006/relationships/hyperlink" Target="https://www.d20pfsrd.com/basics-ability-scores/ability-scores" TargetMode="External" Id="rId41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42" /><Relationship Type="http://schemas.openxmlformats.org/officeDocument/2006/relationships/hyperlink" Target="https://www.d20pfsrd.com/magic/all-spells/b/burning-gaze" TargetMode="External" Id="rId43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44" /><Relationship Type="http://schemas.openxmlformats.org/officeDocument/2006/relationships/hyperlink" Target="https://www.d20pfsrd.com/magic/all-spells/c/cat-s-grace" TargetMode="External" Id="rId45" /><Relationship Type="http://schemas.openxmlformats.org/officeDocument/2006/relationships/hyperlink" Target="https://www.d20pfsrd.com/basics-ability-scores/ability-scores" TargetMode="External" Id="rId46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47" /><Relationship Type="http://schemas.openxmlformats.org/officeDocument/2006/relationships/hyperlink" Target="https://www.d20pfsrd.com/magic/all-spells/c/cauterizing-weapon/" TargetMode="External" Id="rId48" /><Relationship Type="http://schemas.openxmlformats.org/officeDocument/2006/relationships/hyperlink" Target="https://www.d20pfsrd.com/magic/all-spells/c/contest-of-skill/" TargetMode="External" Id="rId49" /><Relationship Type="http://schemas.openxmlformats.org/officeDocument/2006/relationships/hyperlink" Target="https://www.d20pfsrd.com/magic/all-spells/d/darkness" TargetMode="External" Id="rId50" /><Relationship Type="http://schemas.openxmlformats.org/officeDocument/2006/relationships/hyperlink" Target="https://www.d20pfsrd.com/magic" TargetMode="External" Id="rId51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52" /><Relationship Type="http://schemas.openxmlformats.org/officeDocument/2006/relationships/hyperlink" Target="https://www.d20pfsrd.com/magic/all-spells/d/defending-bone/" TargetMode="External" Id="rId53" /><Relationship Type="http://schemas.openxmlformats.org/officeDocument/2006/relationships/hyperlink" Target="https://www.d20pfsrd.com/magic/all-spells/d/defensive-shock" TargetMode="External" Id="rId54" /><Relationship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 Id="rId55" /><Relationship Type="http://schemas.openxmlformats.org/officeDocument/2006/relationships/hyperlink" Target="https://www.d20pfsrd.com/magic/all-spells/d/detect-magic" TargetMode="External" Id="rId56" /><Relationship Type="http://schemas.openxmlformats.org/officeDocument/2006/relationships/hyperlink" Target="https://www.d20pfsrd.com/magic/all-spells/d/detect-magic" TargetMode="External" Id="rId57" /><Relationship Type="http://schemas.openxmlformats.org/officeDocument/2006/relationships/hyperlink" Target="http://www.opengamingstore.com/collections/all-products/products/ultimate-intrigue-pathfinder-rpg" TargetMode="External" Id="rId58" /><Relationship Type="http://schemas.openxmlformats.org/officeDocument/2006/relationships/hyperlink" Target="https://www.d20pfsrd.com/magic/all-spells/d/diminish-resistance" TargetMode="External" Id="rId59" /><Relationship Type="http://schemas.openxmlformats.org/officeDocument/2006/relationships/hyperlink" Target="https://amzn.to/2K0LTdJ" TargetMode="External" Id="rId60" /><Relationship Type="http://schemas.openxmlformats.org/officeDocument/2006/relationships/hyperlink" Target="https://www.d20pfsrd.com/magic/all-spells/e/effortless-armor" TargetMode="External" Id="rId61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62" /><Relationship Type="http://schemas.openxmlformats.org/officeDocument/2006/relationships/hyperlink" Target="https://www.d20pfsrd.com/magic/all-spells/e/elemental-touch" TargetMode="External" Id="rId63" /><Relationship Type="http://schemas.openxmlformats.org/officeDocument/2006/relationships/hyperlink" Target="https://www.d20pfsrd.com/gamemastering/combat" TargetMode="External" Id="rId64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65" /><Relationship Type="http://schemas.openxmlformats.org/officeDocument/2006/relationships/hyperlink" Target="https://www.d20pfsrd.com/magic/all-spells/e/erode-defenses/" TargetMode="External" Id="rId66" /><Relationship Type="http://schemas.openxmlformats.org/officeDocument/2006/relationships/hyperlink" Target="https://www.d20pfsrd.com/magic/all-spells/e/escaping-ward" TargetMode="External" Id="rId67" /><Relationship Type="http://schemas.openxmlformats.org/officeDocument/2006/relationships/hyperlink" Target="https://www.d20pfsrd.com/gamemastering/combat" TargetMode="External" Id="rId68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69" /><Relationship Type="http://schemas.openxmlformats.org/officeDocument/2006/relationships/hyperlink" Target="https://www.d20pfsrd.com/magic/all-spells/e/euphoric-cloud" TargetMode="External" Id="rId70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71" /><Relationship Type="http://schemas.openxmlformats.org/officeDocument/2006/relationships/hyperlink" Target="https://www.d20pfsrd.com/magic/all-spells/e/extreme-flexibility" TargetMode="External" Id="rId72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73" /><Relationship Type="http://schemas.openxmlformats.org/officeDocument/2006/relationships/hyperlink" Target="https://www.d20pfsrd.com/magic/all-spells/f/fiery-runes" TargetMode="External" Id="rId74" /><Relationship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 Id="rId75" /><Relationship Type="http://schemas.openxmlformats.org/officeDocument/2006/relationships/hyperlink" Target="https://www.d20pfsrd.com/magic/all-spells/f/fire-breath" TargetMode="External" Id="rId76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77" /><Relationship Type="http://schemas.openxmlformats.org/officeDocument/2006/relationships/hyperlink" Target="https://www.d20pfsrd.com/magic/all-spells/f/fire-s-friend/" TargetMode="External" Id="rId78" /><Relationship Type="http://schemas.openxmlformats.org/officeDocument/2006/relationships/hyperlink" Target="https://www.d20pfsrd.com/magic/all-spells/f/flaming-sphere" TargetMode="External" Id="rId79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80" /><Relationship Type="http://schemas.openxmlformats.org/officeDocument/2006/relationships/hyperlink" Target="https://www.d20pfsrd.com/magic/all-spells/f/fleeting-defect/" TargetMode="External" Id="rId81" /><Relationship Type="http://schemas.openxmlformats.org/officeDocument/2006/relationships/hyperlink" Target="https://www.d20pfsrd.com/magic/all-spells/f/flickering-lights" TargetMode="External" Id="rId82" /><Relationship Type="http://schemas.openxmlformats.org/officeDocument/2006/relationships/hyperlink" Target="http://amzn.to/2chJpnf" TargetMode="External" Id="rId83" /><Relationship Type="http://schemas.openxmlformats.org/officeDocument/2006/relationships/hyperlink" Target="https://www.d20pfsrd.com/magic/all-spells/f/flurry-of-snowballs/" TargetMode="External" Id="rId84" /><Relationship Type="http://schemas.openxmlformats.org/officeDocument/2006/relationships/hyperlink" Target="https://www.d20pfsrd.com/magic/all-spells/f/fog-cloud" TargetMode="External" Id="rId85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86" /><Relationship Type="http://schemas.openxmlformats.org/officeDocument/2006/relationships/hyperlink" Target="https://www.d20pfsrd.com/magic/all-spells/f/force-anchor" TargetMode="External" Id="rId87" /><Relationship Type="http://schemas.openxmlformats.org/officeDocument/2006/relationships/hyperlink" Target="https://www.d20pfsrd.com/gamemastering/combat" TargetMode="External" Id="rId88" /><Relationship Type="http://schemas.openxmlformats.org/officeDocument/2006/relationships/hyperlink" Target="http://www.amazon.com/gp/product/1601256043/ref=as_li_qf_sp_asin_il_tl?ie=UTF8&amp;camp=1789&amp;creative=9325&amp;creativeASIN=1601256043&amp;linkCode=as2&amp;tag=httpwwwd20pfs-20&amp;linkId=M6UIR7UJPK6PM4Q6" TargetMode="External" Id="rId89" /><Relationship Type="http://schemas.openxmlformats.org/officeDocument/2006/relationships/hyperlink" Target="https://www.d20pfsrd.com/magic/all-spells/f/force-sword" TargetMode="External" Id="rId90" /><Relationship Type="http://schemas.openxmlformats.org/officeDocument/2006/relationships/hyperlink" Target="https://www.d20pfsrd.com/equipment/weapons/weapon-descriptions/longsword" TargetMode="External" Id="rId91" /><Relationship Type="http://schemas.openxmlformats.org/officeDocument/2006/relationships/hyperlink" Target="http://www.opengamingstore.com/products/pathfinder-player-companion-arcane-anthology" TargetMode="External" Id="rId92" /><Relationship Type="http://schemas.openxmlformats.org/officeDocument/2006/relationships/hyperlink" Target="https://www.d20pfsrd.com/magic/all-spells/f/frigid-touch" TargetMode="External" Id="rId93" /><Relationship Type="http://schemas.openxmlformats.org/officeDocument/2006/relationships/hyperlink" Target="https://www.d20pfsrd.com/gamemastering/conditions" TargetMode="External" Id="rId94" /><Relationship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 Id="rId95" /><Relationship Type="http://schemas.openxmlformats.org/officeDocument/2006/relationships/hyperlink" Target="https://www.d20pfsrd.com/magic/all-spells/g/ghost-whip/" TargetMode="External" Id="rId96" /><Relationship Type="http://schemas.openxmlformats.org/officeDocument/2006/relationships/hyperlink" Target="https://www.d20pfsrd.com/magic/all-spells/g/glitterdust" TargetMode="External" Id="rId97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98" /><Relationship Type="http://schemas.openxmlformats.org/officeDocument/2006/relationships/hyperlink" Target="https://www.d20pfsrd.com/magic/all-spells/g/groundswell" TargetMode="External" Id="rId99" /><Relationship Type="http://schemas.openxmlformats.org/officeDocument/2006/relationships/hyperlink" Target="https://www.d20pfsrd.com/gamemastering/combat" TargetMode="External" Id="rId100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01" /><Relationship Type="http://schemas.openxmlformats.org/officeDocument/2006/relationships/hyperlink" Target="https://www.d20pfsrd.com/magic/all-spells/g/gust-of-wind" TargetMode="External" Id="rId102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03" /><Relationship Type="http://schemas.openxmlformats.org/officeDocument/2006/relationships/hyperlink" Target="https://www.d20pfsrd.com/magic/all-spells/g/gusting-sphere" TargetMode="External" Id="rId104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05" /><Relationship Type="http://schemas.openxmlformats.org/officeDocument/2006/relationships/hyperlink" Target="https://www.d20pfsrd.com/magic/all-spells/h/hidden-blades" TargetMode="External" Id="rId106" /><Relationship Type="http://schemas.openxmlformats.org/officeDocument/2006/relationships/hyperlink" Target="https://www.amazon.com/gp/product/1601258380/ref=as_li_qf_sp_asin_il_tl?ie=UTF8&amp;tag=httpwwwd20pfs-20&amp;camp=1789&amp;creative=9325&amp;linkCode=as2&amp;creativeASIN=1601258380&amp;linkId=ee3470c7ae99ce605c107092f42710fa" TargetMode="External" Id="rId107" /><Relationship Type="http://schemas.openxmlformats.org/officeDocument/2006/relationships/hyperlink" Target="https://www.d20pfsrd.com/magic/all-spells/h/hollow-blades" TargetMode="External" Id="rId108" /><Relationship Type="http://schemas.openxmlformats.org/officeDocument/2006/relationships/hyperlink" Target="http://www.amazon.com/gp/product/1601257120/ref=as_li_qf_sp_asin_il_tl?ie=UTF8&amp;camp=1789&amp;creative=9325&amp;creativeASIN=1601257120&amp;linkCode=as2&amp;tag=httpwwwd20pfs-20&amp;linkId=G33FDB42DACEVNTK" TargetMode="External" Id="rId109" /><Relationship Type="http://schemas.openxmlformats.org/officeDocument/2006/relationships/hyperlink" Target="https://www.d20pfsrd.com/magic/all-spells/h/huntmaster-s-spear/" TargetMode="External" Id="rId110" /><Relationship Type="http://schemas.openxmlformats.org/officeDocument/2006/relationships/hyperlink" Target="https://www.d20pfsrd.com/magic/all-spells/i/ice-slick" TargetMode="External" Id="rId111" /><Relationship Type="http://schemas.openxmlformats.org/officeDocument/2006/relationships/hyperlink" Target="http://www.amazon.com/gp/product/1601256868/ref=as_li_qf_sp_asin_il_tl?ie=UTF8&amp;camp=1789&amp;creative=9325&amp;creativeASIN=1601256868&amp;linkCode=as2&amp;tag=httpwwwd20pfs-20&amp;linkId=CDA4IAAWY4NL7IBT" TargetMode="External" Id="rId112" /><Relationship Type="http://schemas.openxmlformats.org/officeDocument/2006/relationships/hyperlink" Target="https://www.d20pfsrd.com/magic/all-spells/i/imbue-with-elemental-might" TargetMode="External" Id="rId113" /><Relationship Type="http://schemas.openxmlformats.org/officeDocument/2006/relationships/hyperlink" Target="https://www.d20pfsrd.com/magic/all-spells/i/imbue-with-spell-ability" TargetMode="External" Id="rId114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15" /><Relationship Type="http://schemas.openxmlformats.org/officeDocument/2006/relationships/hyperlink" Target="https://www.d20pfsrd.com/magic/all-spells/i/instant-weapon" TargetMode="External" Id="rId116" /><Relationship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 Id="rId117" /><Relationship Type="http://schemas.openxmlformats.org/officeDocument/2006/relationships/hyperlink" Target="https://www.d20pfsrd.com/magic/all-spells/i/invisibility" TargetMode="External" Id="rId118" /><Relationship Type="http://schemas.openxmlformats.org/officeDocument/2006/relationships/hyperlink" Target="https://www.d20pfsrd.com/gamemastering/conditions" TargetMode="External" Id="rId119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20" /><Relationship Type="http://schemas.openxmlformats.org/officeDocument/2006/relationships/hyperlink" Target="https://www.d20pfsrd.com/magic/all-spells/i/invisibility-bubble/" TargetMode="External" Id="rId121" /><Relationship Type="http://schemas.openxmlformats.org/officeDocument/2006/relationships/hyperlink" Target="https://www.d20pfsrd.com/magic/all-spells/k/knell-of-the-depths/" TargetMode="External" Id="rId122" /><Relationship Type="http://schemas.openxmlformats.org/officeDocument/2006/relationships/hyperlink" Target="https://www.d20pfsrd.com/magic/all-spells/l/levitate" TargetMode="External" Id="rId123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24" /><Relationship Type="http://schemas.openxmlformats.org/officeDocument/2006/relationships/hyperlink" Target="https://www.d20pfsrd.com/magic/all-spells/l/light-prison/" TargetMode="External" Id="rId125" /><Relationship Type="http://schemas.openxmlformats.org/officeDocument/2006/relationships/hyperlink" Target="https://www.d20pfsrd.com/magic/all-spells/m/minor-image" TargetMode="External" Id="rId126" /><Relationship Type="http://schemas.openxmlformats.org/officeDocument/2006/relationships/hyperlink" Target="https://www.d20pfsrd.com/magic/all-spells/s/silent-image" TargetMode="External" Id="rId127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28" /><Relationship Type="http://schemas.openxmlformats.org/officeDocument/2006/relationships/hyperlink" Target="https://www.d20pfsrd.com/magic/all-spells/m/mirror-image" TargetMode="External" Id="rId129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30" /><Relationship Type="http://schemas.openxmlformats.org/officeDocument/2006/relationships/hyperlink" Target="https://www.d20pfsrd.com/magic/all-spells/m/molten-orb" TargetMode="External" Id="rId131" /><Relationship Type="http://schemas.openxmlformats.org/officeDocument/2006/relationships/hyperlink" Target="https://www.d20pfsrd.com/gamemastering/combat" TargetMode="External" Id="rId132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33" /><Relationship Type="http://schemas.openxmlformats.org/officeDocument/2006/relationships/hyperlink" Target="https://www.d20pfsrd.com/magic/all-spells/m/mount" TargetMode="External" Id="rId134" /><Relationship Type="http://schemas.openxmlformats.org/officeDocument/2006/relationships/hyperlink" Target="https://www.d20pfsrd.com/magic/all-spells/m/mount" TargetMode="External" Id="rId135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36" /><Relationship Type="http://schemas.openxmlformats.org/officeDocument/2006/relationships/hyperlink" Target="https://www.d20pfsrd.com/magic/all-spells/p/page-bound-epiphany/" TargetMode="External" Id="rId137" /><Relationship Type="http://schemas.openxmlformats.org/officeDocument/2006/relationships/hyperlink" Target="https://www.d20pfsrd.com/magic/all-spells/p/pilfering-hand" TargetMode="External" Id="rId138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39" /><Relationship Type="http://schemas.openxmlformats.org/officeDocument/2006/relationships/hyperlink" Target="https://www.d20pfsrd.com/magic/all-spells/p/pouncing-fury" TargetMode="External" Id="rId140" /><Relationship Type="http://schemas.openxmlformats.org/officeDocument/2006/relationships/hyperlink" Target="http://amzn.to/2z71S07" TargetMode="External" Id="rId141" /><Relationship Type="http://schemas.openxmlformats.org/officeDocument/2006/relationships/hyperlink" Target="https://www.d20pfsrd.com/magic/all-spells/p/pyrotechnics" TargetMode="External" Id="rId142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43" /><Relationship Type="http://schemas.openxmlformats.org/officeDocument/2006/relationships/hyperlink" Target="https://www.d20pfsrd.com/magic/all-spells/q/quick-change" TargetMode="External" Id="rId144" /><Relationship Type="http://schemas.openxmlformats.org/officeDocument/2006/relationships/hyperlink" Target="http://amzn.to/2chJpnf" TargetMode="External" Id="rId145" /><Relationship Type="http://schemas.openxmlformats.org/officeDocument/2006/relationships/hyperlink" Target="https://www.d20pfsrd.com/magic/all-spells/q/quick-throwing/" TargetMode="External" Id="rId146" /><Relationship Type="http://schemas.openxmlformats.org/officeDocument/2006/relationships/hyperlink" Target="https://www.d20pfsrd.com/magic/all-spells/r/raven-s-flight" TargetMode="External" Id="rId147" /><Relationship Type="http://schemas.openxmlformats.org/officeDocument/2006/relationships/hyperlink" Target="https://www.d20pfsrd.com/magic/spell-lists-and-domains/magus-spell-list/w.amazon.com/gp/product/1601257333/ref%3Das_li_qf_sp_asin_il_tlc5a7?ie=UTF8&amp;camp=1789&amp;creative=9325&amp;creativeASIN=1601257333&amp;linkCode=as2&amp;tag=httpwwwd20pfs-20&amp;linkId=WZYATLHD5OTE6DCI" TargetMode="External" Id="rId148" /><Relationship Type="http://schemas.openxmlformats.org/officeDocument/2006/relationships/hyperlink" Target="https://www.d20pfsrd.com/magic/all-spells/r/reloading-hands" TargetMode="External" Id="rId149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50" /><Relationship Type="http://schemas.openxmlformats.org/officeDocument/2006/relationships/hyperlink" Target="https://www.d20pfsrd.com/magic/all-spells/r/reinforce-armaments" TargetMode="External" Id="rId151" /><Relationship Type="http://schemas.openxmlformats.org/officeDocument/2006/relationships/hyperlink" Target="https://www.d20pfsrd.com/magic/all-spells/r/reinforce-armaments" TargetMode="External" Id="rId152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53" /><Relationship Type="http://schemas.openxmlformats.org/officeDocument/2006/relationships/hyperlink" Target="https://www.d20pfsrd.com/magic/all-spells/r/returning-weapon" TargetMode="External" Id="rId154" /><Relationship Type="http://schemas.openxmlformats.org/officeDocument/2006/relationships/hyperlink" Target="https://www.d20pfsrd.com/magic/all-spells/r/returning-weapon" TargetMode="External" Id="rId155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56" /><Relationship Type="http://schemas.openxmlformats.org/officeDocument/2006/relationships/hyperlink" Target="https://www.d20pfsrd.com/magic/all-spells/r/river-whip" TargetMode="External" Id="rId157" /><Relationship Type="http://schemas.openxmlformats.org/officeDocument/2006/relationships/hyperlink" Target="https://www.d20pfsrd.com/equipment/weapons/weapon-descriptions/whip" TargetMode="External" Id="rId158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59" /><Relationship Type="http://schemas.openxmlformats.org/officeDocument/2006/relationships/hyperlink" Target="https://www.d20pfsrd.com/magic/all-spells/r/rock-whip/" TargetMode="External" Id="rId160" /><Relationship Type="http://schemas.openxmlformats.org/officeDocument/2006/relationships/hyperlink" Target="https://www.d20pfsrd.com/magic/all-spells/s/savage-maw" TargetMode="External" Id="rId161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62" /><Relationship Type="http://schemas.openxmlformats.org/officeDocument/2006/relationships/hyperlink" Target="https://www.d20pfsrd.com/magic/all-spells/s/scorching-ray" TargetMode="External" Id="rId163" /><Relationship Type="http://schemas.openxmlformats.org/officeDocument/2006/relationships/hyperlink" Target="https://www.d20pfsrd.com/gamemastering/combat" TargetMode="External" Id="rId164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65" /><Relationship Type="http://schemas.openxmlformats.org/officeDocument/2006/relationships/hyperlink" Target="https://www.d20pfsrd.com/magic/all-spells/s/shadow-claws/" TargetMode="External" Id="rId166" /><Relationship Type="http://schemas.openxmlformats.org/officeDocument/2006/relationships/hyperlink" Target="https://www.d20pfsrd.com/magic/all-spells/s/shared-training/" TargetMode="External" Id="rId167" /><Relationship Type="http://schemas.openxmlformats.org/officeDocument/2006/relationships/hyperlink" Target="https://www.d20pfsrd.com/magic/all-spells/s/slick-walls/" TargetMode="External" Id="rId168" /><Relationship Type="http://schemas.openxmlformats.org/officeDocument/2006/relationships/hyperlink" Target="https://www.d20pfsrd.com/magic/all-spells/s/shatter" TargetMode="External" Id="rId169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70" /><Relationship Type="http://schemas.openxmlformats.org/officeDocument/2006/relationships/hyperlink" Target="https://www.d20pfsrd.com/magic/all-spells/s/shield-of-shards" TargetMode="External" Id="rId171" /><Relationship Type="http://schemas.openxmlformats.org/officeDocument/2006/relationships/hyperlink" Target="http://www.opengamingstore.com/products/armor-masters-handbook-pathfinder-player-companion" TargetMode="External" Id="rId172" /><Relationship Type="http://schemas.openxmlformats.org/officeDocument/2006/relationships/hyperlink" Target="https://www.d20pfsrd.com/magic/all-spells/s/shifted-steps" TargetMode="External" Id="rId173" /><Relationship Type="http://schemas.openxmlformats.org/officeDocument/2006/relationships/hyperlink" Target="http://www.opengamingstore.com/collections/all-products/products/ultimate-intrigue-pathfinder-rpg" TargetMode="External" Id="rId174" /><Relationship Type="http://schemas.openxmlformats.org/officeDocument/2006/relationships/hyperlink" Target="https://www.d20pfsrd.com/magic/all-spells/s/sonic-scream" TargetMode="External" Id="rId175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76" /><Relationship Type="http://schemas.openxmlformats.org/officeDocument/2006/relationships/hyperlink" Target="https://www.d20pfsrd.com/magic/all-spells/s/spider-climb" TargetMode="External" Id="rId177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78" /><Relationship Type="http://schemas.openxmlformats.org/officeDocument/2006/relationships/hyperlink" Target="https://www.d20pfsrd.com/magic/all-spells/s/splinter-spell-resistance" TargetMode="External" Id="rId179" /><Relationship Type="http://schemas.openxmlformats.org/officeDocument/2006/relationships/hyperlink" Target="http://www.opengamingstore.com/products/pathfinder-player-companion-arcane-anthology" TargetMode="External" Id="rId180" /><Relationship Type="http://schemas.openxmlformats.org/officeDocument/2006/relationships/hyperlink" Target="https://www.d20pfsrd.com/magic/all-spells/s/stone-call" TargetMode="External" Id="rId181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182" /><Relationship Type="http://schemas.openxmlformats.org/officeDocument/2006/relationships/hyperlink" Target="https://www.d20pfsrd.com/magic/all-spells/s/stone-discus" TargetMode="External" Id="rId183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84" /><Relationship Type="http://schemas.openxmlformats.org/officeDocument/2006/relationships/hyperlink" Target="https://www.d20pfsrd.com/magic/all-spells/s/stone-shield/" TargetMode="External" Id="rId185" /><Relationship Type="http://schemas.openxmlformats.org/officeDocument/2006/relationships/hyperlink" Target="https://www.d20pfsrd.com/magic/all-spells/s/stone-throwing" TargetMode="External" Id="rId186" /><Relationship Type="http://schemas.openxmlformats.org/officeDocument/2006/relationships/hyperlink" Target="http://www.amazon.com/gp/product/1601257120/ref=as_li_qf_sp_asin_il_tl?ie=UTF8&amp;camp=1789&amp;creative=9325&amp;creativeASIN=1601257120&amp;linkCode=as2&amp;tag=httpwwwd20pfs-20&amp;linkId=G33FDB42DACEVNTK" TargetMode="External" Id="rId187" /><Relationship Type="http://schemas.openxmlformats.org/officeDocument/2006/relationships/hyperlink" Target="https://www.d20pfsrd.com/magic/all-spells/s/storm-of-blades/" TargetMode="External" Id="rId188" /><Relationship Type="http://schemas.openxmlformats.org/officeDocument/2006/relationships/hyperlink" Target="https://www.d20pfsrd.com/magic/all-spells/t/tactical-acumen" TargetMode="External" Id="rId189" /><Relationship Type="http://schemas.openxmlformats.org/officeDocument/2006/relationships/hyperlink" Target="https://www.d20pfsrd.com/gamemastering/combat" TargetMode="External" Id="rId190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91" /><Relationship Type="http://schemas.openxmlformats.org/officeDocument/2006/relationships/hyperlink" Target="https://www.d20pfsrd.com/magic/all-spells/t/telekinetic-assembly" TargetMode="External" Id="rId192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93" /><Relationship Type="http://schemas.openxmlformats.org/officeDocument/2006/relationships/hyperlink" Target="https://www.d20pfsrd.com/magic/all-spells/t/telekinetic-strikes/" TargetMode="External" Id="rId194" /><Relationship Type="http://schemas.openxmlformats.org/officeDocument/2006/relationships/hyperlink" Target="https://www.d20pfsrd.com/magic/all-spells/t/telekinetic-volley" TargetMode="External" Id="rId195" /><Relationship Type="http://schemas.openxmlformats.org/officeDocument/2006/relationships/hyperlink" Target="http://www.amazon.com/gp/product/1601257058/ref=as_li_qf_sp_asin_il_tl?ie=UTF8&amp;camp=1789&amp;creative=9325&amp;creativeASIN=1601257058&amp;linkCode=as2&amp;tag=httpwwwd20pfs-20&amp;linkId=V4MPT7V4ZID3IOBU" TargetMode="External" Id="rId196" /><Relationship Type="http://schemas.openxmlformats.org/officeDocument/2006/relationships/hyperlink" Target="https://www.d20pfsrd.com/magic/all-spells/t/time-shudder" TargetMode="External" Id="rId197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98" /><Relationship Type="http://schemas.openxmlformats.org/officeDocument/2006/relationships/hyperlink" Target="https://www.d20pfsrd.com/magic/all-spells/t/twisted-space" TargetMode="External" Id="rId199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200" /><Relationship Type="http://schemas.openxmlformats.org/officeDocument/2006/relationships/hyperlink" Target="https://www.d20pfsrd.com/magic/all-spells/u/umbral-weapon" TargetMode="External" Id="rId201" /><Relationship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 Id="rId202" /><Relationship Type="http://schemas.openxmlformats.org/officeDocument/2006/relationships/hyperlink" Target="https://www.d20pfsrd.com/magic/all-spells/v/visualization-of-the-body" TargetMode="External" Id="rId203" /><Relationship Type="http://schemas.openxmlformats.org/officeDocument/2006/relationships/hyperlink" Target="http://amzn.to/2dotgkW" TargetMode="External" Id="rId204" /><Relationship Type="http://schemas.openxmlformats.org/officeDocument/2006/relationships/hyperlink" Target="https://www.d20pfsrd.com/magic/all-spells/w/web" TargetMode="External" Id="rId205" /><Relationship Type="http://schemas.openxmlformats.org/officeDocument/2006/relationships/hyperlink" Target="https://www.d20pfsrd.com/gamemastering/combat" TargetMode="External" Id="rId206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207" /><Relationship Type="http://schemas.openxmlformats.org/officeDocument/2006/relationships/hyperlink" Target="https://www.d20pfsrd.com/magic/all-spells/w/winged-sword" TargetMode="External" Id="rId208" /><Relationship Type="http://schemas.openxmlformats.org/officeDocument/2006/relationships/hyperlink" Target="http://www.opengamingstore.com/products/pathfinder-player-companion-arcane-anthology" TargetMode="External" Id="rId209" /><Relationship Type="http://schemas.openxmlformats.org/officeDocument/2006/relationships/hyperlink" Target="https://www.d20pfsrd.com/magic/all-spells/w/with-the-wind" TargetMode="External" Id="rId210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Q7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3" activeCellId="0" sqref="C13"/>
    </sheetView>
  </sheetViews>
  <sheetFormatPr baseColWidth="8" defaultColWidth="11.5703125" defaultRowHeight="12.8" zeroHeight="0" outlineLevelRow="0"/>
  <cols>
    <col width="22.81" customWidth="1" style="39" min="3" max="3"/>
    <col width="19.57" customWidth="1" style="39" min="5" max="5"/>
    <col width="3.89" customWidth="1" style="39" min="6" max="6"/>
    <col width="10.31" customWidth="1" style="39" min="8" max="8"/>
    <col width="9.07" customWidth="1" style="39" min="9" max="9"/>
    <col width="3.74" customWidth="1" style="39" min="10" max="10"/>
    <col width="4.02" customWidth="1" style="39" min="20" max="20"/>
    <col width="22.81" customWidth="1" style="39" min="21" max="21"/>
    <col width="6.57" customWidth="1" style="39" min="23" max="23"/>
    <col width="9.07" customWidth="1" style="39" min="24" max="24"/>
  </cols>
  <sheetData>
    <row r="1" ht="12.8" customHeight="1" s="40">
      <c r="A1" s="41" t="inlineStr">
        <is>
          <t>CHARACTER DATA</t>
        </is>
      </c>
      <c r="F1" s="42" t="n"/>
      <c r="G1" s="41" t="inlineStr">
        <is>
          <t>BASE SCORES</t>
        </is>
      </c>
      <c r="J1" s="42" t="n"/>
      <c r="K1" s="41" t="inlineStr">
        <is>
          <t>DEFENSES</t>
        </is>
      </c>
      <c r="T1" s="42" t="n"/>
      <c r="U1" s="41" t="inlineStr">
        <is>
          <t>SKILLS</t>
        </is>
      </c>
      <c r="AK1" s="39" t="inlineStr">
        <is>
          <t>arcana fam</t>
        </is>
      </c>
    </row>
    <row r="2" ht="12.8" customHeight="1" s="40">
      <c r="C2" s="43" t="inlineStr">
        <is>
          <t>Amaris</t>
        </is>
      </c>
      <c r="D2" s="43" t="inlineStr">
        <is>
          <t>CN</t>
        </is>
      </c>
      <c r="E2" s="43" t="inlineStr">
        <is>
          <t>Madeye</t>
        </is>
      </c>
      <c r="F2" s="42" t="n"/>
      <c r="H2" s="39" t="inlineStr">
        <is>
          <t>ABL Score</t>
        </is>
      </c>
      <c r="I2" s="39" t="inlineStr">
        <is>
          <t>ABL Mod</t>
        </is>
      </c>
      <c r="J2" s="42" t="n"/>
      <c r="K2" s="44" t="inlineStr">
        <is>
          <t>AC</t>
        </is>
      </c>
      <c r="L2" s="44" t="inlineStr">
        <is>
          <t>Armor</t>
        </is>
      </c>
      <c r="M2" s="44" t="inlineStr">
        <is>
          <t>Shield</t>
        </is>
      </c>
      <c r="N2" s="44" t="inlineStr">
        <is>
          <t>Dex</t>
        </is>
      </c>
      <c r="O2" s="44" t="inlineStr">
        <is>
          <t>Size</t>
        </is>
      </c>
      <c r="P2" s="44" t="inlineStr">
        <is>
          <t>Nat.Armor</t>
        </is>
      </c>
      <c r="Q2" s="44" t="inlineStr">
        <is>
          <t>Deflect</t>
        </is>
      </c>
      <c r="R2" s="44" t="inlineStr">
        <is>
          <t>Dodge</t>
        </is>
      </c>
      <c r="S2" s="44" t="inlineStr">
        <is>
          <t>Misc</t>
        </is>
      </c>
      <c r="T2" s="42" t="n"/>
      <c r="U2" s="39" t="inlineStr">
        <is>
          <t>type</t>
        </is>
      </c>
      <c r="V2" s="39" t="inlineStr">
        <is>
          <t>Total</t>
        </is>
      </c>
      <c r="W2" s="39" t="inlineStr">
        <is>
          <t>Ability</t>
        </is>
      </c>
      <c r="X2" s="39" t="inlineStr">
        <is>
          <t>ABL Mod</t>
        </is>
      </c>
      <c r="Y2" s="39" t="inlineStr">
        <is>
          <t>Ranks</t>
        </is>
      </c>
      <c r="Z2" s="39" t="inlineStr">
        <is>
          <t>Other Bonus</t>
        </is>
      </c>
    </row>
    <row r="3" ht="12.8" customHeight="1" s="40">
      <c r="C3" s="44" t="inlineStr">
        <is>
          <t>Character Name</t>
        </is>
      </c>
      <c r="D3" s="44" t="inlineStr">
        <is>
          <t>Alignment</t>
        </is>
      </c>
      <c r="E3" s="44" t="inlineStr">
        <is>
          <t>Player</t>
        </is>
      </c>
      <c r="F3" s="42" t="n"/>
      <c r="G3" s="45" t="inlineStr">
        <is>
          <t>STR</t>
        </is>
      </c>
      <c r="H3" s="46" t="n">
        <v>16</v>
      </c>
      <c r="I3" s="46" t="n">
        <v>3</v>
      </c>
      <c r="J3" s="42" t="n"/>
      <c r="K3" s="42" t="inlineStr">
        <is>
          <t>26(30) Normal</t>
        </is>
      </c>
      <c r="L3" s="46" t="n">
        <v>13</v>
      </c>
      <c r="M3" s="46" t="inlineStr">
        <is>
          <t>0(4)</t>
        </is>
      </c>
      <c r="N3" s="46" t="n">
        <v>0</v>
      </c>
      <c r="O3" s="46" t="n">
        <v>0</v>
      </c>
      <c r="P3" s="46" t="n">
        <v>2</v>
      </c>
      <c r="Q3" s="46" t="n">
        <v>1</v>
      </c>
      <c r="R3" s="46" t="n">
        <v>0</v>
      </c>
      <c r="T3" s="42" t="n"/>
      <c r="U3" s="47" t="inlineStr">
        <is>
          <t>Acrobatics</t>
        </is>
      </c>
      <c r="V3" s="46" t="n">
        <v>0</v>
      </c>
      <c r="W3" s="39" t="inlineStr">
        <is>
          <t>Dex</t>
        </is>
      </c>
      <c r="X3" s="39" t="n">
        <v>0</v>
      </c>
      <c r="AA3" s="39" t="inlineStr">
        <is>
          <t>L15 points</t>
        </is>
      </c>
      <c r="AB3" s="39" t="inlineStr">
        <is>
          <t>L14 points</t>
        </is>
      </c>
      <c r="AD3" s="39" t="inlineStr">
        <is>
          <t>l8 pts</t>
        </is>
      </c>
      <c r="AF3" s="39" t="inlineStr">
        <is>
          <t>l9 pts</t>
        </is>
      </c>
      <c r="AI3" s="39" t="inlineStr">
        <is>
          <t>l10 pts</t>
        </is>
      </c>
      <c r="AK3" s="39" t="inlineStr">
        <is>
          <t>l11</t>
        </is>
      </c>
      <c r="AM3" s="39" t="inlineStr">
        <is>
          <t>L12</t>
        </is>
      </c>
      <c r="AO3" s="39" t="inlineStr">
        <is>
          <t>Level 13</t>
        </is>
      </c>
      <c r="AQ3" s="39" t="inlineStr">
        <is>
          <t>changed to handle animal</t>
        </is>
      </c>
    </row>
    <row r="4" ht="12.8" customHeight="1" s="40">
      <c r="C4" s="43" t="inlineStr">
        <is>
          <t>Hexcrafter(15)</t>
        </is>
      </c>
      <c r="D4" s="43" t="inlineStr">
        <is>
          <t>None</t>
        </is>
      </c>
      <c r="E4" s="43" t="inlineStr">
        <is>
          <t>Varisia</t>
        </is>
      </c>
      <c r="F4" s="42" t="n"/>
      <c r="G4" s="45" t="inlineStr">
        <is>
          <t>DEX</t>
        </is>
      </c>
      <c r="H4" s="46" t="n">
        <v>10</v>
      </c>
      <c r="I4" s="46" t="n">
        <v>0</v>
      </c>
      <c r="J4" s="42" t="n"/>
      <c r="K4" s="42" t="inlineStr">
        <is>
          <t>11 Touch</t>
        </is>
      </c>
      <c r="L4" s="46" t="inlineStr">
        <is>
          <t>NA</t>
        </is>
      </c>
      <c r="M4" s="46" t="inlineStr">
        <is>
          <t>NA</t>
        </is>
      </c>
      <c r="N4" s="46" t="n">
        <v>0</v>
      </c>
      <c r="O4" s="46" t="n">
        <v>0</v>
      </c>
      <c r="P4" s="46" t="inlineStr">
        <is>
          <t>NA</t>
        </is>
      </c>
      <c r="Q4" s="46" t="n">
        <v>1</v>
      </c>
      <c r="R4" s="46" t="n">
        <v>0</v>
      </c>
      <c r="T4" s="42" t="n"/>
      <c r="U4" s="47" t="inlineStr">
        <is>
          <t>Appraise</t>
        </is>
      </c>
      <c r="V4" s="46" t="n">
        <v>6</v>
      </c>
      <c r="W4" s="39" t="inlineStr">
        <is>
          <t>Int</t>
        </is>
      </c>
      <c r="X4" s="39" t="n">
        <v>5</v>
      </c>
      <c r="Y4" s="39" t="n">
        <v>1</v>
      </c>
    </row>
    <row r="5" ht="12.8" customHeight="1" s="40">
      <c r="C5" s="44" t="inlineStr">
        <is>
          <t>Character Class and Level</t>
        </is>
      </c>
      <c r="D5" s="44" t="inlineStr">
        <is>
          <t>Deity</t>
        </is>
      </c>
      <c r="E5" s="44" t="inlineStr">
        <is>
          <t>Homeland</t>
        </is>
      </c>
      <c r="F5" s="42" t="n"/>
      <c r="G5" s="45" t="inlineStr">
        <is>
          <t>CON</t>
        </is>
      </c>
      <c r="H5" s="46" t="n">
        <v>16</v>
      </c>
      <c r="I5" s="46" t="n">
        <v>3</v>
      </c>
      <c r="J5" s="42" t="n">
        <v>-1</v>
      </c>
      <c r="K5" s="42" t="inlineStr">
        <is>
          <t>26(30) FlatFoot</t>
        </is>
      </c>
      <c r="L5" s="46" t="n">
        <v>13</v>
      </c>
      <c r="M5" s="46" t="inlineStr">
        <is>
          <t>0(4)</t>
        </is>
      </c>
      <c r="N5" s="46" t="n">
        <v>0</v>
      </c>
      <c r="O5" s="46" t="n">
        <v>0</v>
      </c>
      <c r="P5" s="46" t="n">
        <v>2</v>
      </c>
      <c r="Q5" s="46" t="n">
        <v>1</v>
      </c>
      <c r="R5" s="46" t="n">
        <v>0</v>
      </c>
      <c r="T5" s="42" t="n"/>
      <c r="U5" s="47" t="inlineStr">
        <is>
          <t>Bluff</t>
        </is>
      </c>
      <c r="V5" s="46" t="n">
        <v>23</v>
      </c>
      <c r="W5" s="39" t="inlineStr">
        <is>
          <t>Cha</t>
        </is>
      </c>
      <c r="X5" s="39" t="n">
        <v>2</v>
      </c>
      <c r="Y5" s="39" t="n">
        <v>15</v>
      </c>
      <c r="Z5" s="39" t="n">
        <v>6</v>
      </c>
      <c r="AA5" s="39" t="n">
        <v>3</v>
      </c>
      <c r="AD5" s="39" t="n">
        <v>1</v>
      </c>
      <c r="AF5" s="39" t="n">
        <v>1</v>
      </c>
      <c r="AI5" s="39" t="n">
        <v>1</v>
      </c>
      <c r="AK5" s="39" t="n">
        <v>1</v>
      </c>
      <c r="AM5" s="39" t="n">
        <v>1</v>
      </c>
    </row>
    <row r="6" ht="12.8" customHeight="1" s="40">
      <c r="A6" s="43" t="inlineStr">
        <is>
          <t>Changling – Medium – Female – 21yrs – 5’6” tall – 80lbs – Black hair – Blue/green eyes</t>
        </is>
      </c>
      <c r="F6" s="42" t="n"/>
      <c r="G6" s="45" t="inlineStr">
        <is>
          <t>INT</t>
        </is>
      </c>
      <c r="H6" s="48" t="inlineStr">
        <is>
          <t>20(26 once shopping)</t>
        </is>
      </c>
      <c r="I6" s="46" t="n">
        <v>5</v>
      </c>
      <c r="J6" s="42" t="n"/>
      <c r="T6" s="42" t="n"/>
      <c r="U6" s="47" t="inlineStr">
        <is>
          <t>Climb*</t>
        </is>
      </c>
      <c r="V6" s="46" t="n">
        <v>5</v>
      </c>
      <c r="W6" s="39" t="inlineStr">
        <is>
          <t>Str</t>
        </is>
      </c>
      <c r="X6" s="39" t="n">
        <v>3</v>
      </c>
      <c r="Y6" s="39" t="n">
        <v>2</v>
      </c>
    </row>
    <row r="7" ht="12.8" customHeight="1" s="40">
      <c r="F7" s="42" t="n"/>
      <c r="G7" s="45" t="inlineStr">
        <is>
          <t>WIS</t>
        </is>
      </c>
      <c r="H7" s="46" t="n">
        <v>12</v>
      </c>
      <c r="I7" s="46" t="n">
        <v>1</v>
      </c>
      <c r="J7" s="42" t="n"/>
      <c r="K7" s="44" t="inlineStr">
        <is>
          <t>SAVES</t>
        </is>
      </c>
      <c r="L7" s="44" t="inlineStr">
        <is>
          <t>Total</t>
        </is>
      </c>
      <c r="M7" s="44" t="inlineStr">
        <is>
          <t>Base</t>
        </is>
      </c>
      <c r="N7" s="44" t="inlineStr">
        <is>
          <t>Ability</t>
        </is>
      </c>
      <c r="O7" s="44" t="inlineStr">
        <is>
          <t>Resist</t>
        </is>
      </c>
      <c r="P7" s="44" t="inlineStr">
        <is>
          <t>Misc</t>
        </is>
      </c>
      <c r="Q7" s="44" t="inlineStr">
        <is>
          <t>Notes</t>
        </is>
      </c>
      <c r="T7" s="42" t="n"/>
      <c r="U7" s="47" t="inlineStr">
        <is>
          <t>Diplomacy</t>
        </is>
      </c>
      <c r="V7" s="46" t="n">
        <v>4</v>
      </c>
      <c r="W7" s="39" t="inlineStr">
        <is>
          <t>Cha</t>
        </is>
      </c>
      <c r="X7" s="39" t="n">
        <v>2</v>
      </c>
      <c r="Z7" s="39" t="n">
        <v>2</v>
      </c>
    </row>
    <row r="8" ht="12.8" customHeight="1" s="40">
      <c r="A8" s="49" t="n">
        <v>133</v>
      </c>
      <c r="B8" s="49" t="n">
        <v>0</v>
      </c>
      <c r="C8" s="49" t="inlineStr">
        <is>
          <t>30ft</t>
        </is>
      </c>
      <c r="D8" s="49" t="inlineStr">
        <is>
          <t>30ft</t>
        </is>
      </c>
      <c r="E8" s="49" t="inlineStr">
        <is>
          <t>60ft</t>
        </is>
      </c>
      <c r="F8" s="42" t="n"/>
      <c r="G8" s="45" t="inlineStr">
        <is>
          <t>CHA</t>
        </is>
      </c>
      <c r="H8" s="46" t="n">
        <v>15</v>
      </c>
      <c r="I8" s="46" t="n">
        <v>2</v>
      </c>
      <c r="J8" s="42" t="n"/>
      <c r="K8" s="45" t="inlineStr">
        <is>
          <t>Fortitude</t>
        </is>
      </c>
      <c r="L8" s="46">
        <f>M8+N8+O8+P8</f>
        <v/>
      </c>
      <c r="M8" s="46" t="n">
        <v>11</v>
      </c>
      <c r="N8" s="46">
        <f>I5</f>
        <v/>
      </c>
      <c r="O8" s="46" t="n">
        <v>5</v>
      </c>
      <c r="P8" s="46" t="n"/>
      <c r="Q8" s="50" t="inlineStr">
        <is>
          <t>+2 vs Abberations</t>
        </is>
      </c>
      <c r="T8" s="42" t="n"/>
      <c r="U8" s="47" t="inlineStr">
        <is>
          <t>Disguise</t>
        </is>
      </c>
      <c r="V8" s="46" t="n">
        <v>3</v>
      </c>
      <c r="W8" s="39" t="inlineStr">
        <is>
          <t>Cha</t>
        </is>
      </c>
      <c r="X8" s="39" t="n">
        <v>2</v>
      </c>
      <c r="Y8" s="39" t="n">
        <v>1</v>
      </c>
    </row>
    <row r="9" ht="12.8" customHeight="1" s="40">
      <c r="A9" s="51" t="inlineStr">
        <is>
          <t>HP</t>
        </is>
      </c>
      <c r="B9" s="51" t="inlineStr">
        <is>
          <t>DR</t>
        </is>
      </c>
      <c r="C9" s="51" t="inlineStr">
        <is>
          <t>Speed</t>
        </is>
      </c>
      <c r="D9" s="51" t="inlineStr">
        <is>
          <t>Armor Speed</t>
        </is>
      </c>
      <c r="E9" s="51" t="inlineStr">
        <is>
          <t>Fly Speed</t>
        </is>
      </c>
      <c r="F9" s="42" t="n"/>
      <c r="G9" s="45" t="n"/>
      <c r="J9" s="42" t="n"/>
      <c r="K9" s="45" t="inlineStr">
        <is>
          <t>Reflex</t>
        </is>
      </c>
      <c r="L9" s="46">
        <f>M9+N9+O9+P9</f>
        <v/>
      </c>
      <c r="M9" s="46" t="n">
        <v>5</v>
      </c>
      <c r="N9" s="46">
        <f>I4</f>
        <v/>
      </c>
      <c r="O9" s="46" t="n">
        <v>5</v>
      </c>
      <c r="P9" s="46" t="n"/>
      <c r="Q9" s="50" t="inlineStr">
        <is>
          <t>+3 vs fear</t>
        </is>
      </c>
      <c r="T9" s="42" t="n"/>
      <c r="U9" s="47" t="inlineStr">
        <is>
          <t>Escape Artist</t>
        </is>
      </c>
      <c r="V9" s="46" t="n">
        <v>5</v>
      </c>
      <c r="W9" s="39" t="inlineStr">
        <is>
          <t>Dex</t>
        </is>
      </c>
      <c r="X9" s="39" t="n">
        <v>0</v>
      </c>
      <c r="Z9" s="39" t="n">
        <v>5</v>
      </c>
    </row>
    <row r="10" ht="12.8" customHeight="1" s="40">
      <c r="A10" s="52" t="n">
        <v>143</v>
      </c>
      <c r="B10" s="53">
        <f>A8/A10</f>
        <v/>
      </c>
      <c r="F10" s="42" t="n"/>
      <c r="G10" s="45" t="inlineStr">
        <is>
          <t>Initiative</t>
        </is>
      </c>
      <c r="H10" s="46" t="n">
        <v>4</v>
      </c>
      <c r="J10" s="42" t="n"/>
      <c r="K10" s="45" t="inlineStr">
        <is>
          <t>Will</t>
        </is>
      </c>
      <c r="L10" s="46">
        <f>M10+N10+O10+P10</f>
        <v/>
      </c>
      <c r="M10" s="46" t="n">
        <v>11</v>
      </c>
      <c r="N10" s="46">
        <f>I7</f>
        <v/>
      </c>
      <c r="O10" s="46" t="n">
        <v>5</v>
      </c>
      <c r="P10" s="46" t="n"/>
      <c r="T10" s="42" t="n"/>
      <c r="U10" s="47" t="inlineStr">
        <is>
          <t>Fly*</t>
        </is>
      </c>
      <c r="V10" s="46" t="n">
        <v>12</v>
      </c>
      <c r="W10" s="39" t="inlineStr">
        <is>
          <t>Dex</t>
        </is>
      </c>
      <c r="X10" s="39" t="n">
        <v>0</v>
      </c>
      <c r="Y10" s="39" t="n">
        <v>12</v>
      </c>
      <c r="AD10" s="39" t="n">
        <v>2</v>
      </c>
      <c r="AF10" s="39" t="n">
        <v>1</v>
      </c>
      <c r="AI10" s="39" t="n">
        <v>1</v>
      </c>
      <c r="AK10" s="39" t="n">
        <v>1</v>
      </c>
      <c r="AM10" s="39" t="n">
        <v>1</v>
      </c>
      <c r="AO10" s="39" t="n">
        <v>1</v>
      </c>
      <c r="AQ10" s="39" t="n">
        <v>1</v>
      </c>
    </row>
    <row r="11" ht="12.8" customHeight="1" s="40">
      <c r="A11" s="46" t="inlineStr">
        <is>
          <t>HPMAX</t>
        </is>
      </c>
      <c r="B11" s="46" t="inlineStr">
        <is>
          <t>HP%</t>
        </is>
      </c>
      <c r="C11" s="42" t="n"/>
      <c r="D11" s="42" t="n"/>
      <c r="E11" s="42" t="n"/>
      <c r="F11" s="42" t="n"/>
      <c r="G11" s="42" t="n"/>
      <c r="H11" s="46" t="n"/>
      <c r="J11" s="42" t="n"/>
      <c r="T11" s="42" t="n"/>
      <c r="U11" s="47" t="inlineStr">
        <is>
          <t>Heal</t>
        </is>
      </c>
      <c r="V11" s="46" t="n">
        <v>1</v>
      </c>
      <c r="W11" s="39" t="inlineStr">
        <is>
          <t>Wis</t>
        </is>
      </c>
      <c r="X11" s="39" t="n">
        <v>1</v>
      </c>
    </row>
    <row r="12" ht="12.8" customHeight="1" s="40">
      <c r="A12" s="42" t="n"/>
      <c r="B12" s="42" t="n"/>
      <c r="C12" s="42" t="n"/>
      <c r="D12" s="42" t="n"/>
      <c r="E12" s="42" t="n"/>
      <c r="F12" s="42" t="n"/>
      <c r="G12" s="45" t="inlineStr">
        <is>
          <t>BAB</t>
        </is>
      </c>
      <c r="H12" s="46" t="inlineStr">
        <is>
          <t>"+11/+6/+1”</t>
        </is>
      </c>
      <c r="J12" s="42" t="n"/>
      <c r="K12" s="39" t="inlineStr">
        <is>
          <t>SPELL RESIST</t>
        </is>
      </c>
      <c r="T12" s="42" t="n"/>
      <c r="U12" s="47" t="inlineStr">
        <is>
          <t>Intimidate*</t>
        </is>
      </c>
      <c r="V12" s="46" t="n">
        <v>8</v>
      </c>
      <c r="W12" s="39" t="inlineStr">
        <is>
          <t>Cha</t>
        </is>
      </c>
      <c r="X12" s="39" t="n">
        <v>2</v>
      </c>
      <c r="Y12" s="39" t="n">
        <v>4</v>
      </c>
      <c r="Z12" s="39" t="n">
        <v>2</v>
      </c>
      <c r="AF12" s="39" t="n">
        <v>2</v>
      </c>
    </row>
    <row r="13" ht="12.8" customHeight="1" s="40">
      <c r="A13" s="42" t="n"/>
      <c r="B13" s="42" t="n"/>
      <c r="C13" s="42" t="n"/>
      <c r="D13" s="42" t="n"/>
      <c r="E13" s="42" t="n"/>
      <c r="F13" s="42" t="n"/>
      <c r="J13" s="42" t="n"/>
      <c r="K13" s="39" t="inlineStr">
        <is>
          <t>SR = 6 + lvl</t>
        </is>
      </c>
      <c r="T13" s="42" t="n"/>
      <c r="U13" s="47" t="inlineStr">
        <is>
          <t>Knowledge(arcana)*</t>
        </is>
      </c>
      <c r="V13" s="46" t="n">
        <v>17</v>
      </c>
      <c r="W13" s="39" t="inlineStr">
        <is>
          <t>Int</t>
        </is>
      </c>
      <c r="X13" s="39" t="n">
        <v>5</v>
      </c>
      <c r="Y13" s="39" t="n">
        <v>12</v>
      </c>
      <c r="AD13" s="39" t="n">
        <v>2</v>
      </c>
      <c r="AF13" s="39" t="n">
        <v>1</v>
      </c>
      <c r="AI13" s="39" t="n">
        <v>2</v>
      </c>
      <c r="AK13" s="39" t="n">
        <v>1</v>
      </c>
      <c r="AM13" s="39" t="n">
        <v>1</v>
      </c>
      <c r="AO13" s="39" t="n">
        <v>1</v>
      </c>
      <c r="AQ13" s="39" t="n">
        <v>1</v>
      </c>
    </row>
    <row r="14" ht="12.8" customHeight="1" s="40">
      <c r="A14" s="42" t="n"/>
      <c r="B14" s="42" t="n"/>
      <c r="C14" s="42" t="n"/>
      <c r="D14" s="42" t="n"/>
      <c r="E14" s="42" t="n"/>
      <c r="F14" s="42" t="n"/>
      <c r="J14" s="42" t="n"/>
      <c r="K14" s="43" t="inlineStr">
        <is>
          <t>SR 21</t>
        </is>
      </c>
      <c r="T14" s="42" t="n"/>
      <c r="U14" s="47" t="inlineStr">
        <is>
          <t>Knowledge(dugeoneering)*</t>
        </is>
      </c>
      <c r="V14" s="46" t="n">
        <v>6</v>
      </c>
      <c r="W14" s="39" t="inlineStr">
        <is>
          <t>Int</t>
        </is>
      </c>
      <c r="X14" s="39" t="n">
        <v>5</v>
      </c>
      <c r="Y14" s="39" t="n">
        <v>1</v>
      </c>
    </row>
    <row r="15" ht="12.8" customHeight="1" s="40">
      <c r="A15" s="42" t="n"/>
      <c r="B15" s="42" t="n"/>
      <c r="C15" s="42" t="n"/>
      <c r="D15" s="42" t="n"/>
      <c r="E15" s="42" t="n"/>
      <c r="F15" s="42" t="n"/>
      <c r="J15" s="42" t="n"/>
      <c r="T15" s="42" t="n"/>
      <c r="U15" s="47" t="inlineStr">
        <is>
          <t>Knowledge(planes)*</t>
        </is>
      </c>
      <c r="V15" s="46" t="n">
        <v>9</v>
      </c>
      <c r="W15" s="39" t="inlineStr">
        <is>
          <t>Int</t>
        </is>
      </c>
      <c r="X15" s="39" t="n">
        <v>5</v>
      </c>
      <c r="Y15" s="39" t="n">
        <v>4</v>
      </c>
      <c r="AA15" s="39" t="n">
        <v>2</v>
      </c>
      <c r="AI15" s="39" t="n">
        <v>1</v>
      </c>
      <c r="AO15" s="39" t="n">
        <v>1</v>
      </c>
      <c r="AQ15" s="39" t="n">
        <v>1</v>
      </c>
    </row>
    <row r="16" ht="12.8" customHeight="1" s="40">
      <c r="A16" s="42" t="n"/>
      <c r="B16" s="42" t="n"/>
      <c r="C16" s="42" t="n"/>
      <c r="D16" s="42" t="n"/>
      <c r="E16" s="42" t="n"/>
      <c r="F16" s="42" t="n"/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7" t="inlineStr">
        <is>
          <t>Perception</t>
        </is>
      </c>
      <c r="V16" s="46" t="n">
        <v>11</v>
      </c>
      <c r="W16" s="39" t="inlineStr">
        <is>
          <t>Wis</t>
        </is>
      </c>
      <c r="X16" s="39" t="n">
        <v>1</v>
      </c>
      <c r="Y16" s="39" t="n">
        <v>10</v>
      </c>
      <c r="AD16" s="39" t="n">
        <v>1</v>
      </c>
      <c r="AF16" s="39" t="n">
        <v>1</v>
      </c>
      <c r="AI16" s="39" t="n">
        <v>1</v>
      </c>
      <c r="AK16" s="39" t="n">
        <v>0</v>
      </c>
    </row>
    <row r="17" ht="12.8" customHeight="1" s="40">
      <c r="A17" s="42" t="n"/>
      <c r="B17" s="42" t="n"/>
      <c r="C17" s="42" t="n"/>
      <c r="D17" s="42" t="n"/>
      <c r="E17" s="42" t="n"/>
      <c r="F17" s="42" t="n"/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7" t="inlineStr">
        <is>
          <t>Perform(dance)</t>
        </is>
      </c>
      <c r="V17" s="46" t="n">
        <v>22</v>
      </c>
      <c r="W17" s="39" t="inlineStr">
        <is>
          <t>Cha</t>
        </is>
      </c>
      <c r="X17" s="39" t="n">
        <v>2</v>
      </c>
      <c r="Y17" s="39" t="n">
        <v>15</v>
      </c>
      <c r="Z17" s="39" t="n">
        <v>5</v>
      </c>
      <c r="AA17" s="39" t="n">
        <v>1</v>
      </c>
      <c r="AB17" s="39" t="n">
        <v>1</v>
      </c>
      <c r="AE17" s="39" t="n">
        <v>1</v>
      </c>
      <c r="AG17" s="39" t="n">
        <v>1</v>
      </c>
      <c r="AH17" s="39" t="inlineStr">
        <is>
          <t>ItemBonus:4/9</t>
        </is>
      </c>
      <c r="AJ17" s="39" t="n">
        <v>1</v>
      </c>
      <c r="AL17" s="39" t="n">
        <v>1</v>
      </c>
      <c r="AN17" s="39" t="n">
        <v>1</v>
      </c>
      <c r="AP17" s="39" t="n">
        <v>1</v>
      </c>
    </row>
    <row r="18" ht="12.8" customHeight="1" s="40">
      <c r="A18" s="43" t="inlineStr">
        <is>
          <t>FEATS(RT=retrained)</t>
        </is>
      </c>
      <c r="D18" s="43" t="inlineStr">
        <is>
          <t>TRAITS</t>
        </is>
      </c>
      <c r="G18" s="43" t="inlineStr">
        <is>
          <t>SPECIAL ABILITIES</t>
        </is>
      </c>
      <c r="K18" s="43" t="inlineStr">
        <is>
          <t>HEXES</t>
        </is>
      </c>
      <c r="T18" s="42" t="n"/>
      <c r="U18" s="47" t="inlineStr">
        <is>
          <t>Profession (sailor)</t>
        </is>
      </c>
      <c r="V18" s="46" t="n">
        <v>11</v>
      </c>
      <c r="W18" s="39" t="inlineStr">
        <is>
          <t>Wis</t>
        </is>
      </c>
      <c r="X18" s="39" t="n">
        <v>1</v>
      </c>
      <c r="Y18" s="39" t="n">
        <v>6</v>
      </c>
      <c r="AG18" s="39" t="n">
        <v>1</v>
      </c>
    </row>
    <row r="19" ht="12.8" customHeight="1" s="40">
      <c r="A19" s="39" t="inlineStr">
        <is>
          <t>Armor Proficiency (light)</t>
        </is>
      </c>
      <c r="C19" s="39" t="inlineStr">
        <is>
          <t>Exotic Weapon Proficiancy (Bastard Sword)</t>
        </is>
      </c>
      <c r="D19" s="39" t="inlineStr">
        <is>
          <t>Courageous</t>
        </is>
      </c>
      <c r="G19" s="39" t="inlineStr">
        <is>
          <t>Arcane Pool (7/day)</t>
        </is>
      </c>
      <c r="K19" s="39" t="inlineStr">
        <is>
          <t>Prehensile Hair (su)</t>
        </is>
      </c>
      <c r="T19" s="42" t="n"/>
      <c r="U19" s="47" t="inlineStr">
        <is>
          <t>Ride*</t>
        </is>
      </c>
      <c r="V19" s="46" t="n">
        <v>1</v>
      </c>
      <c r="W19" s="39" t="inlineStr">
        <is>
          <t>Dex</t>
        </is>
      </c>
      <c r="X19" s="39" t="n">
        <v>0</v>
      </c>
      <c r="Y19" s="39" t="n">
        <v>1</v>
      </c>
    </row>
    <row r="20" ht="12.8" customHeight="1" s="40">
      <c r="A20" s="39" t="inlineStr">
        <is>
          <t>ArmorProficiency (medium)</t>
        </is>
      </c>
      <c r="D20" s="39" t="inlineStr">
        <is>
          <t>Foe Of The Strange</t>
        </is>
      </c>
      <c r="G20" s="39" t="inlineStr">
        <is>
          <t>Darkvision (60ft)</t>
        </is>
      </c>
      <c r="K20" s="39" t="inlineStr">
        <is>
          <t>Flight (su)</t>
        </is>
      </c>
      <c r="T20" s="42" t="n"/>
      <c r="U20" s="47" t="inlineStr">
        <is>
          <t>Sense Motive</t>
        </is>
      </c>
      <c r="V20" s="46" t="n">
        <v>1</v>
      </c>
      <c r="W20" s="39" t="inlineStr">
        <is>
          <t>Wis</t>
        </is>
      </c>
      <c r="X20" s="39" t="n">
        <v>1</v>
      </c>
    </row>
    <row r="21" ht="12.8" customHeight="1" s="40">
      <c r="A21" s="39" t="inlineStr">
        <is>
          <t>ArmorProficiency (heavy)</t>
        </is>
      </c>
      <c r="G21" s="39" t="inlineStr">
        <is>
          <t>Hex Arcana</t>
        </is>
      </c>
      <c r="K21" s="39" t="inlineStr">
        <is>
          <t>Murksight</t>
        </is>
      </c>
      <c r="T21" s="42" t="n"/>
      <c r="U21" s="47" t="inlineStr">
        <is>
          <t>Spellcraft*</t>
        </is>
      </c>
      <c r="V21" s="46" t="n">
        <v>17</v>
      </c>
      <c r="W21" s="39" t="inlineStr">
        <is>
          <t>Int</t>
        </is>
      </c>
      <c r="X21" s="39" t="n">
        <v>5</v>
      </c>
      <c r="Y21" s="39" t="n">
        <v>12</v>
      </c>
      <c r="AD21" s="39" t="n">
        <v>1</v>
      </c>
      <c r="AF21" s="39" t="n">
        <v>1</v>
      </c>
      <c r="AI21" s="39" t="n">
        <v>1</v>
      </c>
      <c r="AK21" s="39" t="n">
        <v>1</v>
      </c>
      <c r="AM21" s="39" t="n">
        <v>1</v>
      </c>
      <c r="AO21" s="39" t="n">
        <v>1</v>
      </c>
      <c r="AQ21" s="39" t="n">
        <v>1</v>
      </c>
    </row>
    <row r="22" ht="12.8" customHeight="1" s="40">
      <c r="A22" s="39" t="inlineStr">
        <is>
          <t>Martial Weapon Proficiency – all</t>
        </is>
      </c>
      <c r="G22" s="39" t="inlineStr">
        <is>
          <t>Accursed Strike(sp)</t>
        </is>
      </c>
      <c r="K22" s="39" t="inlineStr">
        <is>
          <t>Evil Eye</t>
        </is>
      </c>
      <c r="T22" s="42" t="n"/>
      <c r="U22" s="47" t="inlineStr">
        <is>
          <t>Stealth</t>
        </is>
      </c>
      <c r="V22" s="46" t="n">
        <v>18</v>
      </c>
      <c r="W22" s="39" t="inlineStr">
        <is>
          <t>Dex</t>
        </is>
      </c>
      <c r="X22" s="39" t="n">
        <v>0</v>
      </c>
      <c r="Y22" s="39" t="n">
        <v>15</v>
      </c>
      <c r="Z22" s="39" t="n">
        <v>3</v>
      </c>
      <c r="AA22" s="39" t="n">
        <v>1</v>
      </c>
      <c r="AB22" s="39" t="n">
        <v>5</v>
      </c>
      <c r="AK22" s="39" t="n">
        <v>3</v>
      </c>
      <c r="AM22" s="39" t="n">
        <v>3</v>
      </c>
      <c r="AO22" s="39" t="n">
        <v>3</v>
      </c>
    </row>
    <row r="23" ht="12.8" customHeight="1" s="40">
      <c r="A23" s="39" t="inlineStr">
        <is>
          <t>Mothers Gift – Uncanny Resistance (su)</t>
        </is>
      </c>
      <c r="G23" s="39" t="inlineStr">
        <is>
          <t>Sea Lungs (sea hag) (Ex)</t>
        </is>
      </c>
      <c r="K23" s="39" t="inlineStr">
        <is>
          <t>Water Lung</t>
        </is>
      </c>
      <c r="T23" s="42" t="n"/>
      <c r="U23" s="47" t="inlineStr">
        <is>
          <t>Survival</t>
        </is>
      </c>
      <c r="V23" s="46" t="n">
        <v>7</v>
      </c>
      <c r="W23" s="39" t="inlineStr">
        <is>
          <t>Wis</t>
        </is>
      </c>
      <c r="X23" s="39" t="n">
        <v>1</v>
      </c>
      <c r="Z23" s="39" t="n">
        <v>6</v>
      </c>
    </row>
    <row r="24" ht="12.8" customHeight="1" s="40">
      <c r="A24" s="39" t="inlineStr">
        <is>
          <t>Simple Weapon Proficiency – all</t>
        </is>
      </c>
      <c r="C24" s="39" t="inlineStr">
        <is>
          <t>extra hex</t>
        </is>
      </c>
      <c r="G24" s="39" t="inlineStr">
        <is>
          <t>Spell Combat (Ex)</t>
        </is>
      </c>
      <c r="K24" s="39" t="inlineStr">
        <is>
          <t>Animal Skin</t>
        </is>
      </c>
      <c r="T24" s="42" t="n"/>
      <c r="U24" s="47" t="inlineStr">
        <is>
          <t>Swim*</t>
        </is>
      </c>
      <c r="V24" s="46" t="n">
        <v>19</v>
      </c>
      <c r="W24" s="39" t="inlineStr">
        <is>
          <t>Str</t>
        </is>
      </c>
      <c r="X24" s="39" t="n">
        <v>3</v>
      </c>
      <c r="Y24" s="39" t="n">
        <v>12</v>
      </c>
      <c r="Z24" s="39" t="n">
        <v>4</v>
      </c>
      <c r="AD24" s="39" t="n">
        <v>1</v>
      </c>
      <c r="AF24" s="39" t="n">
        <v>1</v>
      </c>
      <c r="AI24" s="39" t="n">
        <v>1</v>
      </c>
      <c r="AK24" s="39" t="n">
        <v>1</v>
      </c>
      <c r="AM24" s="39" t="n">
        <v>1</v>
      </c>
      <c r="AO24" s="39" t="n">
        <v>1</v>
      </c>
      <c r="AQ24" s="39" t="n">
        <v>1</v>
      </c>
    </row>
    <row r="25" ht="12.8" customHeight="1" s="40">
      <c r="A25" s="39" t="inlineStr">
        <is>
          <t>Power Attack</t>
        </is>
      </c>
      <c r="C25" s="42" t="inlineStr">
        <is>
          <t>(RT)Moonlight Stalker Master</t>
        </is>
      </c>
      <c r="G25" s="39" t="inlineStr">
        <is>
          <t>Improved Spell Combat (ex)</t>
        </is>
      </c>
      <c r="K25" s="39" t="inlineStr">
        <is>
          <t>False Hospitality</t>
        </is>
      </c>
      <c r="T25" s="42" t="n"/>
      <c r="U25" s="47" t="inlineStr">
        <is>
          <t>Use Magic Device*</t>
        </is>
      </c>
      <c r="V25" s="46" t="n">
        <v>15</v>
      </c>
      <c r="W25" s="39" t="inlineStr">
        <is>
          <t>Cha</t>
        </is>
      </c>
      <c r="X25" s="39" t="n">
        <v>2</v>
      </c>
      <c r="Y25" s="39" t="n">
        <v>13</v>
      </c>
      <c r="AD25" s="39" t="n">
        <v>1</v>
      </c>
      <c r="AF25" s="39" t="n">
        <v>1</v>
      </c>
      <c r="AI25" s="39" t="n">
        <v>1</v>
      </c>
      <c r="AK25" s="39" t="n">
        <v>1</v>
      </c>
      <c r="AM25" s="39" t="n">
        <v>1</v>
      </c>
      <c r="AO25" s="39" t="n">
        <v>1</v>
      </c>
    </row>
    <row r="26" ht="12.8" customHeight="1" s="40">
      <c r="A26" s="39" t="inlineStr">
        <is>
          <t>Combat Expertise</t>
        </is>
      </c>
      <c r="C26" s="39" t="inlineStr">
        <is>
          <t>extra hex – Water lung</t>
        </is>
      </c>
      <c r="G26" s="39" t="inlineStr">
        <is>
          <t>Spellstrike(Su)</t>
        </is>
      </c>
      <c r="K26" s="39" t="inlineStr">
        <is>
          <t>Aura of purity</t>
        </is>
      </c>
      <c r="T26" s="42" t="n"/>
      <c r="U26" s="39" t="inlineStr">
        <is>
          <t>Perform(music)(sing)</t>
        </is>
      </c>
      <c r="V26" s="46" t="n">
        <v>17</v>
      </c>
      <c r="W26" s="39" t="inlineStr">
        <is>
          <t>Cha</t>
        </is>
      </c>
      <c r="X26" s="39" t="n">
        <v>2</v>
      </c>
      <c r="Y26" s="39" t="n">
        <v>13</v>
      </c>
      <c r="Z26" s="39" t="n">
        <v>2</v>
      </c>
      <c r="AA26" s="39" t="n">
        <v>2</v>
      </c>
      <c r="AB26" s="39" t="n">
        <v>2</v>
      </c>
      <c r="AE26" s="39" t="n">
        <v>1</v>
      </c>
      <c r="AJ26" s="39" t="n">
        <v>2</v>
      </c>
      <c r="AL26" s="39" t="n">
        <v>2</v>
      </c>
      <c r="AN26" s="39" t="n">
        <v>2</v>
      </c>
      <c r="AP26" s="39" t="n">
        <v>2</v>
      </c>
    </row>
    <row r="27" ht="12.8" customHeight="1" s="40">
      <c r="A27" s="39" t="inlineStr">
        <is>
          <t>Dirty Fighting(RT2)</t>
        </is>
      </c>
      <c r="C27" s="39" t="inlineStr">
        <is>
          <t>extra hex – Aura of Purity</t>
        </is>
      </c>
      <c r="G27" s="39" t="inlineStr">
        <is>
          <t>Familiar</t>
        </is>
      </c>
      <c r="K27" s="39" t="inlineStr">
        <is>
          <t>Charm(RT for Sword)</t>
        </is>
      </c>
      <c r="T27" s="42" t="n"/>
      <c r="U27" s="39" t="inlineStr">
        <is>
          <t>Handle Animal</t>
        </is>
      </c>
      <c r="V27" s="54" t="n">
        <v>13</v>
      </c>
      <c r="W27" s="39" t="inlineStr">
        <is>
          <t>Cha</t>
        </is>
      </c>
      <c r="X27" s="39" t="n">
        <v>2</v>
      </c>
      <c r="Y27" s="39" t="n">
        <v>11</v>
      </c>
      <c r="AA27" s="39" t="n">
        <v>2</v>
      </c>
      <c r="AB27" s="39" t="n">
        <v>4</v>
      </c>
    </row>
    <row r="28" ht="12.8" customHeight="1" s="40">
      <c r="A28" s="39" t="inlineStr">
        <is>
          <t>Improved Initiative</t>
        </is>
      </c>
      <c r="C28" s="39" t="inlineStr">
        <is>
          <t>extra hex – Charm(RT for Sword)</t>
        </is>
      </c>
      <c r="G28" s="39" t="inlineStr">
        <is>
          <t>Greater Spell Combat</t>
        </is>
      </c>
      <c r="K28" s="39" t="inlineStr">
        <is>
          <t>Floating Lotus</t>
        </is>
      </c>
      <c r="T28" s="42" t="n"/>
    </row>
    <row r="29" ht="12.8" customHeight="1" s="40">
      <c r="A29" s="39" t="inlineStr">
        <is>
          <t>Moonlight Stalker(RT)</t>
        </is>
      </c>
      <c r="C29" s="39" t="inlineStr">
        <is>
          <t>extra hex – Floating Lotus</t>
        </is>
      </c>
      <c r="K29" s="39" t="inlineStr">
        <is>
          <t>Ice Tomb(su)</t>
        </is>
      </c>
      <c r="T29" s="42" t="n"/>
    </row>
    <row r="30" ht="12.8" customHeight="1" s="40">
      <c r="A30" s="39" t="inlineStr">
        <is>
          <t>Blind Fight(RT2)</t>
        </is>
      </c>
      <c r="C30" s="39" t="inlineStr">
        <is>
          <t>extra hex – Ice Tomb</t>
        </is>
      </c>
      <c r="K30" s="39" t="inlineStr">
        <is>
          <t>Retribution</t>
        </is>
      </c>
      <c r="T30" s="42" t="n"/>
    </row>
    <row r="31" ht="12.8" customHeight="1" s="40">
      <c r="A31" s="39" t="inlineStr">
        <is>
          <t>Moonlight Stalker Feint(RT)</t>
        </is>
      </c>
      <c r="C31" s="39" t="inlineStr">
        <is>
          <t>Magic Trick – obscuring mist</t>
        </is>
      </c>
      <c r="T31" s="42" t="n"/>
    </row>
    <row r="32" ht="12.8" customHeight="1" s="40">
      <c r="A32" s="42" t="inlineStr">
        <is>
          <t>Still Spell</t>
        </is>
      </c>
      <c r="B32" s="42" t="n"/>
      <c r="C32" s="42" t="n"/>
      <c r="D32" s="42" t="n"/>
      <c r="E32" s="42" t="n"/>
      <c r="F32" s="42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</row>
    <row r="33" ht="12.8" customHeight="1" s="40">
      <c r="A33" s="42" t="n"/>
      <c r="B33" s="42" t="n"/>
      <c r="C33" s="42" t="n"/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</row>
    <row r="34" ht="12.8" customHeight="1" s="40">
      <c r="A34" s="42" t="n"/>
      <c r="B34" s="42" t="n"/>
      <c r="C34" s="42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</row>
    <row r="35" ht="12.8" customHeight="1" s="40">
      <c r="A35" s="42" t="n"/>
      <c r="B35" s="42" t="n"/>
      <c r="C35" s="42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</row>
    <row r="36" ht="12.8" customHeight="1" s="40">
      <c r="A36" s="43" t="inlineStr">
        <is>
          <t>SPELL LISTS</t>
        </is>
      </c>
      <c r="C36" s="42" t="inlineStr">
        <is>
          <t>((Blue highlight = planning to get))</t>
        </is>
      </c>
      <c r="O36" s="39" t="inlineStr">
        <is>
          <t>SPELL LOADOUTS</t>
        </is>
      </c>
    </row>
    <row r="37" ht="12.8" customHeight="1" s="40">
      <c r="A37" s="50" t="inlineStr">
        <is>
          <t>Rank 0</t>
        </is>
      </c>
      <c r="C37" s="50" t="inlineStr">
        <is>
          <t>First Arcana</t>
        </is>
      </c>
      <c r="E37" s="50" t="inlineStr">
        <is>
          <t>Second Arcana</t>
        </is>
      </c>
      <c r="G37" s="50" t="inlineStr">
        <is>
          <t>Third Arcana</t>
        </is>
      </c>
      <c r="I37" s="50" t="inlineStr">
        <is>
          <t>Fourth Arcana</t>
        </is>
      </c>
      <c r="L37" s="55" t="inlineStr">
        <is>
          <t>Fifth Arcana</t>
        </is>
      </c>
      <c r="O37" s="39" t="n">
        <v>5</v>
      </c>
      <c r="P37" s="39" t="n">
        <v>4</v>
      </c>
      <c r="Q37" s="39" t="n">
        <v>3</v>
      </c>
      <c r="R37" s="39" t="n">
        <v>1</v>
      </c>
      <c r="U37" s="39" t="inlineStr">
        <is>
          <t>SPELLSTUFFS</t>
        </is>
      </c>
    </row>
    <row r="38" ht="12.8" customHeight="1" s="40">
      <c r="A38" s="39" t="inlineStr">
        <is>
          <t>Acid Splash</t>
        </is>
      </c>
      <c r="C38" s="39" t="inlineStr">
        <is>
          <t>Blade Lash</t>
        </is>
      </c>
      <c r="E38" s="39" t="inlineStr">
        <is>
          <t>Ablative Barrier</t>
        </is>
      </c>
      <c r="G38" s="39" t="inlineStr">
        <is>
          <t>Aqueous Orb</t>
        </is>
      </c>
      <c r="I38" s="39" t="inlineStr">
        <is>
          <t>Runic Overload</t>
        </is>
      </c>
      <c r="K38" s="42" t="n"/>
      <c r="L38" s="39" t="inlineStr">
        <is>
          <t>Ether Step</t>
        </is>
      </c>
      <c r="O38" s="39" t="inlineStr">
        <is>
          <t>Spells per day</t>
        </is>
      </c>
      <c r="U38" s="39" t="inlineStr">
        <is>
          <t>Lvl1 (x6+2)</t>
        </is>
      </c>
    </row>
    <row r="39" ht="12.8" customHeight="1" s="40">
      <c r="A39" s="39" t="inlineStr">
        <is>
          <t>Dancing Lights</t>
        </is>
      </c>
      <c r="C39" s="39" t="inlineStr">
        <is>
          <t>bloodmoney</t>
        </is>
      </c>
      <c r="E39" s="39" t="inlineStr">
        <is>
          <t>Blur</t>
        </is>
      </c>
      <c r="G39" s="39" t="inlineStr">
        <is>
          <t>Bestow Curse</t>
        </is>
      </c>
      <c r="I39" s="39" t="inlineStr">
        <is>
          <t>Telekinetic Manuver</t>
        </is>
      </c>
      <c r="L39" s="39" t="inlineStr">
        <is>
          <t>Wall of Force</t>
        </is>
      </c>
      <c r="O39" s="39" t="inlineStr">
        <is>
          <t>L1 (6)</t>
        </is>
      </c>
      <c r="P39" s="39" t="inlineStr">
        <is>
          <t>L2 (5)</t>
        </is>
      </c>
      <c r="Q39" s="39" t="inlineStr">
        <is>
          <t>L3 (4)</t>
        </is>
      </c>
      <c r="R39" s="39" t="inlineStr">
        <is>
          <t>L4 (2)</t>
        </is>
      </c>
      <c r="U39" s="39" t="inlineStr">
        <is>
          <t>windy escape</t>
        </is>
      </c>
    </row>
    <row r="40" ht="12.8" customHeight="1" s="40">
      <c r="A40" s="39" t="inlineStr">
        <is>
          <t>Arcane Mark</t>
        </is>
      </c>
      <c r="C40" s="42" t="inlineStr">
        <is>
          <t>Burning Hands</t>
        </is>
      </c>
      <c r="E40" s="39" t="inlineStr">
        <is>
          <t>Bull’s Strength</t>
        </is>
      </c>
      <c r="G40" s="39" t="inlineStr">
        <is>
          <t>Channel Vigor</t>
        </is>
      </c>
      <c r="I40" s="39" t="inlineStr">
        <is>
          <t>Black Tentacles</t>
        </is>
      </c>
      <c r="K40" s="56" t="n"/>
      <c r="L40" s="39" t="inlineStr">
        <is>
          <t>Scripted Hallucination</t>
        </is>
      </c>
      <c r="O40" s="56" t="inlineStr">
        <is>
          <t>Windy Escape</t>
        </is>
      </c>
      <c r="P40" s="56" t="inlineStr">
        <is>
          <t>Blur</t>
        </is>
      </c>
      <c r="Q40" s="56" t="inlineStr">
        <is>
          <t>Bestow Curse</t>
        </is>
      </c>
      <c r="R40" s="39" t="inlineStr">
        <is>
          <t>Black Tentacles</t>
        </is>
      </c>
      <c r="U40" s="39" t="inlineStr">
        <is>
          <t>floating disk</t>
        </is>
      </c>
    </row>
    <row r="41" ht="12.8" customHeight="1" s="40">
      <c r="A41" s="39" t="inlineStr">
        <is>
          <t>Daze</t>
        </is>
      </c>
      <c r="C41" s="39" t="inlineStr">
        <is>
          <t>Chill Touch</t>
        </is>
      </c>
      <c r="E41" s="39" t="inlineStr">
        <is>
          <t>Darkness</t>
        </is>
      </c>
      <c r="G41" s="39" t="inlineStr">
        <is>
          <t>force punch</t>
        </is>
      </c>
      <c r="I41" s="39" t="inlineStr">
        <is>
          <t>Tailwind</t>
        </is>
      </c>
      <c r="K41" s="56" t="n"/>
      <c r="L41" s="39" t="inlineStr">
        <is>
          <t>Dimensional Blade</t>
        </is>
      </c>
      <c r="O41" s="56" t="inlineStr">
        <is>
          <t>Chill Touch or Frostbite</t>
        </is>
      </c>
      <c r="P41" s="56" t="inlineStr">
        <is>
          <t>gust of wind</t>
        </is>
      </c>
      <c r="Q41" s="56" t="inlineStr">
        <is>
          <t>Force Punch</t>
        </is>
      </c>
      <c r="R41" s="39" t="inlineStr">
        <is>
          <t>Telekinetic Manuver</t>
        </is>
      </c>
      <c r="U41" s="39" t="inlineStr">
        <is>
          <t>Shield</t>
        </is>
      </c>
    </row>
    <row r="42" ht="12.8" customHeight="1" s="40">
      <c r="A42" s="39" t="inlineStr">
        <is>
          <t>Detect Magic</t>
        </is>
      </c>
      <c r="C42" s="42" t="inlineStr">
        <is>
          <t>Coin Shot</t>
        </is>
      </c>
      <c r="E42" s="39" t="inlineStr">
        <is>
          <t>Darkness</t>
        </is>
      </c>
      <c r="H42" s="56" t="inlineStr">
        <is>
          <t>monstrous physice</t>
        </is>
      </c>
      <c r="I42" s="39" t="inlineStr">
        <is>
          <t>flaming aura</t>
        </is>
      </c>
      <c r="O42" s="56" t="inlineStr">
        <is>
          <t>silent image</t>
        </is>
      </c>
      <c r="P42" s="56" t="inlineStr">
        <is>
          <t>AB Barrier</t>
        </is>
      </c>
      <c r="Q42" s="57" t="inlineStr">
        <is>
          <t>clay skin</t>
        </is>
      </c>
      <c r="U42" s="39" t="inlineStr">
        <is>
          <t>Obscuring Mist</t>
        </is>
      </c>
    </row>
    <row r="43" ht="12.8" customHeight="1" s="40">
      <c r="A43" s="39" t="inlineStr">
        <is>
          <t>Disrupt Undead</t>
        </is>
      </c>
      <c r="C43" s="42" t="inlineStr">
        <is>
          <t>corrosive touch</t>
        </is>
      </c>
      <c r="E43" s="39" t="inlineStr">
        <is>
          <t>expeditious retreat</t>
        </is>
      </c>
      <c r="G43" s="39" t="inlineStr">
        <is>
          <t>Clay skin</t>
        </is>
      </c>
      <c r="I43" s="39" t="inlineStr">
        <is>
          <t>frosty aura</t>
        </is>
      </c>
      <c r="O43" s="56" t="inlineStr">
        <is>
          <t>shocking grasp</t>
        </is>
      </c>
      <c r="P43" s="56" t="inlineStr">
        <is>
          <t>Mirror Image</t>
        </is>
      </c>
      <c r="Q43" s="56" t="inlineStr">
        <is>
          <t>urban step</t>
        </is>
      </c>
      <c r="T43" s="39" t="n">
        <v>1</v>
      </c>
      <c r="U43" s="39" t="inlineStr">
        <is>
          <t>Shocking Grasp</t>
        </is>
      </c>
    </row>
    <row r="44" ht="12.8" customHeight="1" s="40">
      <c r="A44" s="39" t="inlineStr">
        <is>
          <t>Flare</t>
        </is>
      </c>
      <c r="C44" s="39" t="inlineStr">
        <is>
          <t>Frostbite</t>
        </is>
      </c>
      <c r="E44" s="39" t="inlineStr">
        <is>
          <t>Fox’s Cunning</t>
        </is>
      </c>
      <c r="G44" s="39" t="inlineStr">
        <is>
          <t>Urban Step</t>
        </is>
      </c>
      <c r="I44" s="39" t="inlineStr">
        <is>
          <t>firefall</t>
        </is>
      </c>
      <c r="O44" s="56" t="inlineStr">
        <is>
          <t>Misty mist</t>
        </is>
      </c>
      <c r="P44" s="57" t="inlineStr">
        <is>
          <t>AB Barrier</t>
        </is>
      </c>
      <c r="Q44" s="56" t="n"/>
      <c r="T44" s="39" t="n">
        <v>1</v>
      </c>
      <c r="U44" s="39" t="inlineStr">
        <is>
          <t>Blade Lash</t>
        </is>
      </c>
    </row>
    <row r="45" ht="12.8" customHeight="1" s="40">
      <c r="A45" s="39" t="inlineStr">
        <is>
          <t>Ghost Sound</t>
        </is>
      </c>
      <c r="C45" s="39" t="inlineStr">
        <is>
          <t>Hydraulic Push</t>
        </is>
      </c>
      <c r="E45" s="39" t="inlineStr">
        <is>
          <t>Glitterdust</t>
        </is>
      </c>
      <c r="G45" s="39" t="inlineStr">
        <is>
          <t>Siphon Might</t>
        </is>
      </c>
      <c r="I45" s="39" t="inlineStr">
        <is>
          <t>Wall of Brine?</t>
        </is>
      </c>
      <c r="O45" s="57" t="inlineStr">
        <is>
          <t>Skim</t>
        </is>
      </c>
      <c r="P45" s="56" t="n"/>
      <c r="Q45" s="56" t="n"/>
      <c r="U45" s="58" t="inlineStr">
        <is>
          <t>Autowand</t>
        </is>
      </c>
    </row>
    <row r="46" ht="12.8" customHeight="1" s="40">
      <c r="A46" s="39" t="inlineStr">
        <is>
          <t>Light</t>
        </is>
      </c>
      <c r="C46" s="42" t="inlineStr">
        <is>
          <t>Mount</t>
        </is>
      </c>
      <c r="E46" s="39" t="inlineStr">
        <is>
          <t>Mirror Image</t>
        </is>
      </c>
      <c r="H46" s="56" t="inlineStr">
        <is>
          <t>major image</t>
        </is>
      </c>
      <c r="O46" s="56" t="n"/>
      <c r="P46" s="56" t="n"/>
      <c r="Q46" s="56" t="n"/>
      <c r="U46" s="39" t="inlineStr">
        <is>
          <t>Shield</t>
        </is>
      </c>
      <c r="V46" s="39" t="n">
        <v>1</v>
      </c>
    </row>
    <row r="47" ht="12.8" customHeight="1" s="40">
      <c r="A47" s="39" t="inlineStr">
        <is>
          <t>Mage Hand</t>
        </is>
      </c>
      <c r="C47" s="39" t="inlineStr">
        <is>
          <t>Obscuring Mist</t>
        </is>
      </c>
      <c r="E47" s="39" t="inlineStr">
        <is>
          <t>Telekinetic Volley</t>
        </is>
      </c>
      <c r="H47" s="56" t="inlineStr">
        <is>
          <t>grasping tentacles</t>
        </is>
      </c>
      <c r="U47" s="39" t="inlineStr">
        <is>
          <t>Expeditious Retreat</t>
        </is>
      </c>
    </row>
    <row r="48" ht="12.8" customHeight="1" s="40">
      <c r="A48" s="39" t="inlineStr">
        <is>
          <t>Open/Close</t>
        </is>
      </c>
      <c r="C48" s="39" t="inlineStr">
        <is>
          <t>Ray of Enfeeblement</t>
        </is>
      </c>
      <c r="E48" s="39" t="inlineStr">
        <is>
          <t>Fire Friend</t>
        </is>
      </c>
      <c r="G48" s="39" t="inlineStr">
        <is>
          <t>Beast shape 1</t>
        </is>
      </c>
      <c r="O48" s="39" t="inlineStr">
        <is>
          <t>L9loadouts</t>
        </is>
      </c>
      <c r="P48" s="39" t="inlineStr">
        <is>
          <t>BATTLE TYPE</t>
        </is>
      </c>
      <c r="U48" s="39" t="inlineStr">
        <is>
          <t>Leaden Blade</t>
        </is>
      </c>
    </row>
    <row r="49" ht="12.8" customHeight="1" s="40">
      <c r="A49" s="39" t="inlineStr">
        <is>
          <t>Prestidigitation</t>
        </is>
      </c>
      <c r="C49" s="39" t="inlineStr">
        <is>
          <t>Returning Weapon</t>
        </is>
      </c>
      <c r="E49" s="59" t="inlineStr">
        <is>
          <t>Check: Mediarcana</t>
        </is>
      </c>
      <c r="G49" s="39" t="inlineStr">
        <is>
          <t>Fire Ball</t>
        </is>
      </c>
      <c r="O49" s="39" t="inlineStr">
        <is>
          <t>L1(6)</t>
        </is>
      </c>
      <c r="P49" s="39" t="inlineStr">
        <is>
          <t>L2(5)</t>
        </is>
      </c>
      <c r="Q49" s="39" t="inlineStr">
        <is>
          <t>L3(4)</t>
        </is>
      </c>
    </row>
    <row r="50" ht="12.8" customHeight="1" s="40">
      <c r="A50" s="39" t="inlineStr">
        <is>
          <t>Ray of Frost</t>
        </is>
      </c>
      <c r="C50" s="39" t="inlineStr">
        <is>
          <t>Secluded Grimoire</t>
        </is>
      </c>
      <c r="G50" s="39" t="inlineStr">
        <is>
          <t>Conjure Carriage</t>
        </is>
      </c>
      <c r="O50" s="56" t="inlineStr">
        <is>
          <t>Windy Escape</t>
        </is>
      </c>
      <c r="P50" s="60" t="inlineStr">
        <is>
          <t>Ablative Barrier</t>
        </is>
      </c>
      <c r="Q50" s="56" t="inlineStr">
        <is>
          <t>Urban Step</t>
        </is>
      </c>
      <c r="U50" s="39" t="inlineStr">
        <is>
          <t>Lvl2 (x6)</t>
        </is>
      </c>
    </row>
    <row r="51" ht="12.8" customHeight="1" s="40">
      <c r="A51" s="39" t="inlineStr">
        <is>
          <t>Read Magic</t>
        </is>
      </c>
      <c r="C51" s="39" t="inlineStr">
        <is>
          <t>Shield</t>
        </is>
      </c>
      <c r="O51" s="56" t="inlineStr">
        <is>
          <t>Shocking Grasp</t>
        </is>
      </c>
      <c r="P51" s="60" t="inlineStr">
        <is>
          <t>AB Barrier</t>
        </is>
      </c>
      <c r="Q51" s="56" t="inlineStr">
        <is>
          <t>Bestow Curse</t>
        </is>
      </c>
      <c r="U51" s="39" t="inlineStr">
        <is>
          <t>Ablative Barrier</t>
        </is>
      </c>
    </row>
    <row r="52" ht="12.8" customHeight="1" s="40">
      <c r="C52" s="39" t="inlineStr">
        <is>
          <t>Shocking Grasp</t>
        </is>
      </c>
      <c r="O52" s="56" t="inlineStr">
        <is>
          <t>Shocking Grasp</t>
        </is>
      </c>
      <c r="P52" s="56" t="inlineStr">
        <is>
          <t>Blur</t>
        </is>
      </c>
      <c r="Q52" s="56" t="inlineStr">
        <is>
          <t>Channel Vigor</t>
        </is>
      </c>
      <c r="U52" s="39" t="inlineStr">
        <is>
          <t>Ablative Barrier</t>
        </is>
      </c>
    </row>
    <row r="53" ht="12.8" customHeight="1" s="40">
      <c r="C53" s="42" t="inlineStr">
        <is>
          <t>Silent Image</t>
        </is>
      </c>
      <c r="O53" s="56" t="inlineStr">
        <is>
          <t>Weaponwand</t>
        </is>
      </c>
      <c r="P53" s="56" t="inlineStr">
        <is>
          <t>Blur</t>
        </is>
      </c>
      <c r="Q53" s="56" t="inlineStr">
        <is>
          <t>Aqueous Orb</t>
        </is>
      </c>
      <c r="U53" s="39" t="inlineStr">
        <is>
          <t>mirr img</t>
        </is>
      </c>
    </row>
    <row r="54" ht="12.8" customHeight="1" s="40">
      <c r="C54" s="39" t="inlineStr">
        <is>
          <t>Skim</t>
        </is>
      </c>
      <c r="G54" s="39" t="inlineStr">
        <is>
          <t>????????????????????????????</t>
        </is>
      </c>
      <c r="O54" s="56" t="inlineStr">
        <is>
          <t>Ray of enfeeblement</t>
        </is>
      </c>
      <c r="P54" s="56" t="inlineStr">
        <is>
          <t>Mirror Image</t>
        </is>
      </c>
      <c r="Q54" s="56" t="n"/>
      <c r="U54" s="39" t="inlineStr">
        <is>
          <t>blur</t>
        </is>
      </c>
    </row>
    <row r="55" ht="12.8" customHeight="1" s="40">
      <c r="C55" s="39" t="inlineStr">
        <is>
          <t>Unseen Servant</t>
        </is>
      </c>
      <c r="E55" s="39" t="inlineStr">
        <is>
          <t>Terrelidars Honor</t>
        </is>
      </c>
      <c r="G55" s="39" t="inlineStr">
        <is>
          <t>Attack Roll</t>
        </is>
      </c>
      <c r="H55" s="39" t="inlineStr">
        <is>
          <t>Enhanced</t>
        </is>
      </c>
      <c r="I55" s="39" t="inlineStr">
        <is>
          <t>Damage</t>
        </is>
      </c>
      <c r="K55" s="39" t="inlineStr">
        <is>
          <t>enhanced</t>
        </is>
      </c>
      <c r="O55" s="60" t="inlineStr">
        <is>
          <t>minor image</t>
        </is>
      </c>
      <c r="P55" s="56" t="n"/>
      <c r="Q55" s="56" t="n"/>
      <c r="U55" s="39" t="inlineStr">
        <is>
          <t>storm of blades</t>
        </is>
      </c>
    </row>
    <row r="56" ht="12.8" customHeight="1" s="40">
      <c r="C56" s="39" t="inlineStr">
        <is>
          <t>Vanish</t>
        </is>
      </c>
      <c r="E56" s="39" t="inlineStr">
        <is>
          <t>+2 Bastard Sword</t>
        </is>
      </c>
      <c r="G56" s="39" t="inlineStr">
        <is>
          <t>D20 + BaB + StrMod</t>
        </is>
      </c>
      <c r="H56" s="39" t="inlineStr">
        <is>
          <t>D20 + BaB + str + bonus</t>
        </is>
      </c>
      <c r="I56" s="39" t="inlineStr">
        <is>
          <t>D10 + strMod</t>
        </is>
      </c>
      <c r="K56" s="39" t="inlineStr">
        <is>
          <t>D10 + strmod + bonus</t>
        </is>
      </c>
      <c r="P56" s="39" t="inlineStr">
        <is>
          <t>CASUAL TYPE</t>
        </is>
      </c>
      <c r="U56" s="61" t="inlineStr">
        <is>
          <t>Mirror Image</t>
        </is>
      </c>
    </row>
    <row r="57" ht="12.8" customHeight="1" s="40">
      <c r="C57" s="42" t="inlineStr">
        <is>
          <t>warding weapon</t>
        </is>
      </c>
      <c r="E57" s="39" t="inlineStr">
        <is>
          <t>Abberation Bane +4 2d6</t>
        </is>
      </c>
      <c r="G57" s="39" t="inlineStr">
        <is>
          <t>1-20 + 10 + 3</t>
        </is>
      </c>
      <c r="H57" s="39" t="inlineStr">
        <is>
          <t>1-20 + 10 + 3 + 3</t>
        </is>
      </c>
      <c r="I57" s="39" t="inlineStr">
        <is>
          <t>1-10 + 3</t>
        </is>
      </c>
      <c r="K57" s="39" t="inlineStr">
        <is>
          <t>1-10 + 3 + 3</t>
        </is>
      </c>
      <c r="O57" s="39" t="inlineStr">
        <is>
          <t>Coin Shot</t>
        </is>
      </c>
      <c r="P57" s="39" t="inlineStr">
        <is>
          <t>Bulls STR</t>
        </is>
      </c>
      <c r="Q57" s="39" t="inlineStr">
        <is>
          <t>Bestow Curse</t>
        </is>
      </c>
      <c r="U57" s="39" t="inlineStr">
        <is>
          <t>Lvl3 (x5)</t>
        </is>
      </c>
    </row>
    <row r="58" ht="12.8" customHeight="1" s="40">
      <c r="C58" s="42" t="inlineStr">
        <is>
          <t>waterproof</t>
        </is>
      </c>
      <c r="E58" s="39" t="inlineStr">
        <is>
          <t>Spirit of Abiens</t>
        </is>
      </c>
      <c r="G58" s="39" t="inlineStr">
        <is>
          <t>14-33</t>
        </is>
      </c>
      <c r="H58" s="39" t="inlineStr">
        <is>
          <t>17-36</t>
        </is>
      </c>
      <c r="I58" s="62" t="inlineStr">
        <is>
          <t>(4-13)</t>
        </is>
      </c>
      <c r="K58" s="39" t="inlineStr">
        <is>
          <t>(7-16)</t>
        </is>
      </c>
      <c r="O58" s="39" t="inlineStr">
        <is>
          <t>Hydraulic Push</t>
        </is>
      </c>
      <c r="P58" s="39" t="inlineStr">
        <is>
          <t>Fox Cunning</t>
        </is>
      </c>
      <c r="Q58" s="39" t="inlineStr">
        <is>
          <t>Urban Step</t>
        </is>
      </c>
      <c r="U58" s="39" t="inlineStr">
        <is>
          <t>channel vigor</t>
        </is>
      </c>
    </row>
    <row r="59" ht="12.8" customHeight="1" s="40">
      <c r="C59" s="42" t="inlineStr">
        <is>
          <t>weaponwand</t>
        </is>
      </c>
      <c r="E59" s="39" t="inlineStr">
        <is>
          <t>Abberation 60ft</t>
        </is>
      </c>
      <c r="G59" s="39" t="inlineStr">
        <is>
          <t>Base weapon</t>
        </is>
      </c>
      <c r="O59" s="39" t="inlineStr">
        <is>
          <t>Obscuring Mist</t>
        </is>
      </c>
      <c r="P59" s="39" t="inlineStr">
        <is>
          <t>Blur</t>
        </is>
      </c>
      <c r="Q59" s="39" t="inlineStr">
        <is>
          <t>Urban Step</t>
        </is>
      </c>
      <c r="U59" s="39" t="inlineStr">
        <is>
          <t>Urban Step</t>
        </is>
      </c>
    </row>
    <row r="60" ht="12.8" customHeight="1" s="40">
      <c r="C60" s="39" t="inlineStr">
        <is>
          <t>Windy Escape</t>
        </is>
      </c>
      <c r="E60" s="39" t="inlineStr">
        <is>
          <t>x3 vs abberations</t>
        </is>
      </c>
      <c r="G60" s="39" t="inlineStr">
        <is>
          <t>16-35</t>
        </is>
      </c>
      <c r="H60" s="39" t="inlineStr">
        <is>
          <t>19-38</t>
        </is>
      </c>
      <c r="I60" s="62" t="inlineStr">
        <is>
          <t>(6-15)</t>
        </is>
      </c>
      <c r="K60" s="39" t="inlineStr">
        <is>
          <t>(9-18)</t>
        </is>
      </c>
      <c r="O60" s="39" t="inlineStr">
        <is>
          <t>Silent Image</t>
        </is>
      </c>
      <c r="P60" s="39" t="inlineStr">
        <is>
          <t>Blur</t>
        </is>
      </c>
      <c r="Q60" s="39" t="inlineStr">
        <is>
          <t>Channel Vigor</t>
        </is>
      </c>
      <c r="U60" s="39" t="inlineStr">
        <is>
          <t>Bestow Curse</t>
        </is>
      </c>
    </row>
    <row r="61" ht="12.8" customHeight="1" s="40">
      <c r="C61" s="56" t="n"/>
      <c r="E61" s="39" t="inlineStr">
        <is>
          <t>appianshi knowledge dungeoneering</t>
        </is>
      </c>
      <c r="G61" s="39" t="inlineStr">
        <is>
          <t>Bane</t>
        </is>
      </c>
      <c r="O61" s="39" t="inlineStr">
        <is>
          <t>Skim</t>
        </is>
      </c>
      <c r="P61" s="39" t="inlineStr">
        <is>
          <t>Mirror Image</t>
        </is>
      </c>
      <c r="U61" s="61" t="inlineStr">
        <is>
          <t>clay skin</t>
        </is>
      </c>
    </row>
    <row r="62" ht="12.8" customHeight="1" s="40">
      <c r="C62" s="56" t="n"/>
      <c r="G62" s="39" t="inlineStr">
        <is>
          <t>18-37</t>
        </is>
      </c>
      <c r="H62" s="39" t="inlineStr">
        <is>
          <t>21-40</t>
        </is>
      </c>
      <c r="I62" s="39" t="inlineStr">
        <is>
          <t>(8-17)</t>
        </is>
      </c>
      <c r="K62" s="39" t="inlineStr">
        <is>
          <t>(11-20)</t>
        </is>
      </c>
      <c r="O62" s="39" t="inlineStr">
        <is>
          <t>Windy Escape</t>
        </is>
      </c>
      <c r="U62" s="39" t="inlineStr">
        <is>
          <t>Bestow Curse</t>
        </is>
      </c>
    </row>
    <row r="63" ht="12.8" customHeight="1" s="40">
      <c r="C63" s="56" t="n"/>
      <c r="E63" s="39" t="inlineStr">
        <is>
          <t>Darkvision + read magic</t>
        </is>
      </c>
      <c r="P63" s="39" t="inlineStr">
        <is>
          <t>UNDEAD TYPE</t>
        </is>
      </c>
    </row>
    <row r="64" ht="12.8" customHeight="1" s="40">
      <c r="C64" s="56" t="n"/>
      <c r="E64" s="39" t="inlineStr">
        <is>
          <t>Seeded = abberation</t>
        </is>
      </c>
      <c r="O64" s="39" t="inlineStr">
        <is>
          <t>Windy Escape</t>
        </is>
      </c>
      <c r="P64" s="39" t="inlineStr">
        <is>
          <t>AB Barrier</t>
        </is>
      </c>
      <c r="Q64" s="39" t="inlineStr">
        <is>
          <t>Force Punch</t>
        </is>
      </c>
    </row>
    <row r="65" ht="12.8" customHeight="1" s="40">
      <c r="C65" s="56" t="n"/>
      <c r="O65" s="39" t="inlineStr">
        <is>
          <t>Windy Escape</t>
        </is>
      </c>
      <c r="P65" s="39" t="inlineStr">
        <is>
          <t>AB Barrier</t>
        </is>
      </c>
      <c r="Q65" s="39" t="inlineStr">
        <is>
          <t>Force Punch</t>
        </is>
      </c>
      <c r="U65" s="39" t="inlineStr">
        <is>
          <t>LvL4 (x4)</t>
        </is>
      </c>
    </row>
    <row r="66" ht="12.8" customHeight="1" s="40">
      <c r="C66" s="59" t="inlineStr">
        <is>
          <t>Check: MinorArcana</t>
        </is>
      </c>
      <c r="O66" s="39" t="inlineStr">
        <is>
          <t>Chill Touch</t>
        </is>
      </c>
      <c r="P66" s="39" t="inlineStr">
        <is>
          <t>Blur</t>
        </is>
      </c>
      <c r="Q66" s="39" t="inlineStr">
        <is>
          <t>Channel Vigor</t>
        </is>
      </c>
      <c r="U66" s="39" t="inlineStr">
        <is>
          <t>Black Tentacles</t>
        </is>
      </c>
    </row>
    <row r="67" ht="12.8" customHeight="1" s="40">
      <c r="O67" s="39" t="inlineStr">
        <is>
          <t>Chill Touch</t>
        </is>
      </c>
      <c r="P67" s="39" t="inlineStr">
        <is>
          <t>Blur</t>
        </is>
      </c>
      <c r="Q67" s="39" t="inlineStr">
        <is>
          <t>Channel Vigor</t>
        </is>
      </c>
      <c r="U67" s="39" t="inlineStr">
        <is>
          <t>fire aura</t>
        </is>
      </c>
    </row>
    <row r="68" ht="12.8" customHeight="1" s="40">
      <c r="O68" s="39" t="inlineStr">
        <is>
          <t>Blade Lash</t>
        </is>
      </c>
      <c r="P68" s="39" t="inlineStr">
        <is>
          <t>Mirror Image</t>
        </is>
      </c>
      <c r="U68" s="39" t="inlineStr">
        <is>
          <t>Frost Aura</t>
        </is>
      </c>
    </row>
    <row r="69" ht="12.8" customHeight="1" s="40">
      <c r="O69" s="39" t="inlineStr">
        <is>
          <t>Hydraulic Push</t>
        </is>
      </c>
      <c r="U69" s="39" t="inlineStr">
        <is>
          <t>Black Tentacles</t>
        </is>
      </c>
    </row>
    <row r="70" ht="12.8" customHeight="1" s="40">
      <c r="I70" s="39">
        <f>7*11</f>
        <v/>
      </c>
    </row>
    <row r="71" ht="12.8" customHeight="1" s="40">
      <c r="U71" s="39" t="inlineStr">
        <is>
          <t>LVL5 (2)</t>
        </is>
      </c>
    </row>
    <row r="72" ht="12.8" customHeight="1" s="40">
      <c r="U72" s="39" t="inlineStr">
        <is>
          <t>ether step</t>
        </is>
      </c>
    </row>
    <row r="73" ht="12.8" customHeight="1" s="40">
      <c r="U73" s="39" t="inlineStr">
        <is>
          <t>wall of force</t>
        </is>
      </c>
    </row>
  </sheetData>
  <mergeCells count="4">
    <mergeCell ref="A1:E1"/>
    <mergeCell ref="G1:I1"/>
    <mergeCell ref="K1:S1"/>
    <mergeCell ref="U1:Z1"/>
  </mergeCells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J3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" activeCellId="0" sqref="F2"/>
    </sheetView>
  </sheetViews>
  <sheetFormatPr baseColWidth="8" defaultColWidth="11.5703125" defaultRowHeight="12.8" zeroHeight="0" outlineLevelRow="0"/>
  <cols>
    <col width="22.28" customWidth="1" style="39" min="2" max="2"/>
  </cols>
  <sheetData>
    <row r="1" ht="12.8" customHeight="1" s="40">
      <c r="A1" s="63" t="inlineStr">
        <is>
          <t>Change</t>
        </is>
      </c>
      <c r="B1" s="63" t="inlineStr">
        <is>
          <t>Where from</t>
        </is>
      </c>
      <c r="C1" s="63" t="inlineStr">
        <is>
          <t>what chosen</t>
        </is>
      </c>
    </row>
    <row r="2" ht="12.8" customHeight="1" s="40">
      <c r="A2" s="39" t="inlineStr">
        <is>
          <t>Feat</t>
        </is>
      </c>
      <c r="B2" s="39" t="inlineStr">
        <is>
          <t>unchosen from least level</t>
        </is>
      </c>
      <c r="C2" s="39" t="inlineStr">
        <is>
          <t>extra hex</t>
        </is>
      </c>
      <c r="D2" s="39" t="inlineStr">
        <is>
          <t>false hospitality</t>
        </is>
      </c>
    </row>
    <row r="3" ht="12.8" customHeight="1" s="40">
      <c r="A3" s="39" t="inlineStr">
        <is>
          <t>Ability score</t>
        </is>
      </c>
      <c r="B3" s="39" t="inlineStr">
        <is>
          <t>Base character advancement</t>
        </is>
      </c>
      <c r="C3" s="39" t="inlineStr">
        <is>
          <t>CHA +1</t>
        </is>
      </c>
    </row>
    <row r="4" ht="12.8" customHeight="1" s="40">
      <c r="A4" s="39" t="inlineStr">
        <is>
          <t>Bab +1</t>
        </is>
      </c>
      <c r="B4" s="39" t="inlineStr">
        <is>
          <t>magus level</t>
        </is>
      </c>
      <c r="C4" s="39" t="inlineStr">
        <is>
          <t>added</t>
        </is>
      </c>
    </row>
    <row r="5" ht="12.8" customHeight="1" s="40">
      <c r="A5" s="39" t="inlineStr">
        <is>
          <t>all save +1</t>
        </is>
      </c>
      <c r="B5" s="39" t="inlineStr">
        <is>
          <t>magus level</t>
        </is>
      </c>
      <c r="C5" s="39" t="inlineStr">
        <is>
          <t>added</t>
        </is>
      </c>
    </row>
    <row r="6" ht="12.8" customHeight="1" s="40">
      <c r="A6" s="39" t="inlineStr">
        <is>
          <t>Magus arcana</t>
        </is>
      </c>
      <c r="B6" s="39" t="inlineStr">
        <is>
          <t>magus level</t>
        </is>
      </c>
      <c r="C6" s="39" t="inlineStr">
        <is>
          <t>Hex Arcana – Animal Skin</t>
        </is>
      </c>
    </row>
    <row r="7" ht="12.8" customHeight="1" s="40">
      <c r="A7" s="39" t="inlineStr">
        <is>
          <t>Spell 2 extra slot</t>
        </is>
      </c>
      <c r="B7" s="39" t="inlineStr">
        <is>
          <t>magus level</t>
        </is>
      </c>
    </row>
    <row r="8" ht="12.8" customHeight="1" s="40">
      <c r="A8" s="39" t="inlineStr">
        <is>
          <t>Spell 4 extra slot</t>
        </is>
      </c>
      <c r="B8" s="39" t="inlineStr">
        <is>
          <t>magus level</t>
        </is>
      </c>
    </row>
    <row r="9" ht="12.8" customHeight="1" s="40">
      <c r="A9" s="39" t="inlineStr">
        <is>
          <t>9 skill ranks</t>
        </is>
      </c>
      <c r="B9" s="39" t="inlineStr">
        <is>
          <t>Level + int mod + house rules</t>
        </is>
      </c>
    </row>
    <row r="10" ht="12.8" customHeight="1" s="40">
      <c r="A10" s="39" t="inlineStr">
        <is>
          <t>SR increase</t>
        </is>
      </c>
      <c r="B10" s="39" t="inlineStr">
        <is>
          <t>leveling</t>
        </is>
      </c>
    </row>
    <row r="11" ht="12.8" customHeight="1" s="40">
      <c r="A11" s="39" t="inlineStr">
        <is>
          <t>Spell 1</t>
        </is>
      </c>
      <c r="B11" s="39" t="inlineStr">
        <is>
          <t>learning level</t>
        </is>
      </c>
      <c r="C11" s="39" t="inlineStr">
        <is>
          <t>flaming aura</t>
        </is>
      </c>
    </row>
    <row r="12" ht="12.8" customHeight="1" s="40">
      <c r="A12" s="39" t="inlineStr">
        <is>
          <t>Spell 2</t>
        </is>
      </c>
      <c r="B12" s="39" t="inlineStr">
        <is>
          <t>learning level</t>
        </is>
      </c>
      <c r="C12" s="39" t="inlineStr">
        <is>
          <t>frosty aura</t>
        </is>
      </c>
    </row>
    <row r="13" ht="12.8" customHeight="1" s="40">
      <c r="A13" s="39" t="inlineStr">
        <is>
          <t>3 noncombat skills</t>
        </is>
      </c>
      <c r="B13" s="39" t="inlineStr">
        <is>
          <t>house rules</t>
        </is>
      </c>
      <c r="C13" s="39" t="inlineStr">
        <is>
          <t>2sing 1dance</t>
        </is>
      </c>
    </row>
    <row r="14" ht="12.8" customHeight="1" s="40">
      <c r="A14" s="39" t="inlineStr">
        <is>
          <t>add hp</t>
        </is>
      </c>
      <c r="B14" s="39" t="inlineStr">
        <is>
          <t>leveling</t>
        </is>
      </c>
      <c r="C14" s="39" t="inlineStr">
        <is>
          <t>8 rolled 3 from con 1 from prefered class</t>
        </is>
      </c>
    </row>
    <row r="17" ht="12.8" customHeight="1" s="40">
      <c r="B17" s="39" t="inlineStr">
        <is>
          <t>potential retrianing</t>
        </is>
      </c>
    </row>
    <row r="18" ht="12.8" customHeight="1" s="40">
      <c r="B18" s="39" t="inlineStr">
        <is>
          <t>5 feats (moonlight stalker path</t>
        </is>
      </c>
    </row>
    <row r="19" ht="12.8" customHeight="1" s="40">
      <c r="B19" s="39" t="inlineStr">
        <is>
          <t>5 days each at 120gp a day</t>
        </is>
      </c>
      <c r="C19" s="39" t="inlineStr">
        <is>
          <t>total: 3000gp</t>
        </is>
      </c>
    </row>
    <row r="20" ht="12.8" customHeight="1" s="40">
      <c r="B20" s="39" t="inlineStr">
        <is>
          <t>floating lotus</t>
        </is>
      </c>
    </row>
    <row r="21" ht="12.8" customHeight="1" s="40">
      <c r="B21" s="39" t="inlineStr">
        <is>
          <t>aura of purity</t>
        </is>
      </c>
    </row>
    <row r="22" ht="12.8" customHeight="1" s="40">
      <c r="B22" s="39" t="inlineStr">
        <is>
          <t>charm</t>
        </is>
      </c>
    </row>
    <row r="23" ht="12.8" customHeight="1" s="40">
      <c r="B23" s="39" t="inlineStr">
        <is>
          <t>Metamagic – still spell</t>
        </is>
      </c>
    </row>
    <row r="24" ht="12.8" customHeight="1" s="40">
      <c r="B24" s="39" t="inlineStr">
        <is>
          <t>magic trick – obscuring mist</t>
        </is>
      </c>
    </row>
    <row r="28" ht="12.8" customHeight="1" s="40">
      <c r="F28" s="39" t="inlineStr">
        <is>
          <t>8+15</t>
        </is>
      </c>
      <c r="H28" s="39" t="n">
        <v>3</v>
      </c>
      <c r="J28" s="39" t="n">
        <v>5</v>
      </c>
    </row>
    <row r="29" ht="12.8" customHeight="1" s="40">
      <c r="F29" s="39" t="n">
        <v>23</v>
      </c>
      <c r="H29" s="39" t="n">
        <v>21</v>
      </c>
      <c r="J29" s="39" t="n">
        <v>25</v>
      </c>
    </row>
    <row r="30" ht="12.8" customHeight="1" s="40">
      <c r="F30" s="39" t="inlineStr">
        <is>
          <t>12+5</t>
        </is>
      </c>
    </row>
    <row r="31" ht="12.8" customHeight="1" s="40">
      <c r="F31" s="39" t="n">
        <v>17</v>
      </c>
    </row>
    <row r="32" ht="12.8" customHeight="1" s="40">
      <c r="F32" s="39" t="inlineStr">
        <is>
          <t>18-23</t>
        </is>
      </c>
      <c r="G32" s="39" t="n">
        <v>6</v>
      </c>
    </row>
    <row r="33" ht="12.8" customHeight="1" s="40">
      <c r="F33" s="39" t="inlineStr">
        <is>
          <t>24-37</t>
        </is>
      </c>
      <c r="G33" s="62" t="inlineStr">
        <is>
          <t>7-20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N7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2" activeCellId="0" sqref="B12"/>
    </sheetView>
  </sheetViews>
  <sheetFormatPr baseColWidth="8" defaultColWidth="11.5703125" defaultRowHeight="39.7" zeroHeight="0" outlineLevelRow="0"/>
  <cols>
    <col width="20.7" customWidth="1" style="69" min="1" max="1"/>
    <col width="11.52" customWidth="1" style="69" min="2" max="2"/>
    <col width="5.42" customWidth="1" style="70" min="3" max="3"/>
    <col width="19.04" customWidth="1" style="69" min="4" max="4"/>
    <col width="11.52" customWidth="1" style="69" min="5" max="5"/>
    <col width="11.52" customWidth="1" style="70" min="6" max="6"/>
    <col width="18.61" customWidth="1" style="69" min="7" max="7"/>
    <col width="11.52" customWidth="1" style="69" min="8" max="8"/>
    <col width="11.52" customWidth="1" style="70" min="9" max="9"/>
    <col width="16.53" customWidth="1" style="69" min="10" max="10"/>
    <col width="11.52" customWidth="1" style="69" min="11" max="11"/>
    <col width="11.52" customWidth="1" style="70" min="12" max="12"/>
    <col width="19.31" customWidth="1" style="69" min="13" max="13"/>
    <col width="98.23" customWidth="1" style="69" min="14" max="14"/>
    <col width="11.52" customWidth="1" style="69" min="15" max="64"/>
  </cols>
  <sheetData>
    <row r="1" ht="39.7" customHeight="1" s="40">
      <c r="A1" s="71" t="inlineStr">
        <is>
          <t>Level 1</t>
        </is>
      </c>
      <c r="B1" s="71" t="inlineStr">
        <is>
          <t>6 slots + 2</t>
        </is>
      </c>
      <c r="C1" s="72" t="n"/>
      <c r="D1" s="71" t="inlineStr">
        <is>
          <t>Level 2</t>
        </is>
      </c>
      <c r="E1" s="71" t="inlineStr">
        <is>
          <t>6 slots</t>
        </is>
      </c>
      <c r="F1" s="72" t="n"/>
      <c r="G1" s="71" t="inlineStr">
        <is>
          <t>Level 3</t>
        </is>
      </c>
      <c r="H1" s="71" t="inlineStr">
        <is>
          <t>6 slots</t>
        </is>
      </c>
      <c r="I1" s="72" t="n"/>
      <c r="J1" s="71" t="inlineStr">
        <is>
          <t>Level 4</t>
        </is>
      </c>
      <c r="K1" s="71" t="inlineStr">
        <is>
          <t>4 slots</t>
        </is>
      </c>
      <c r="M1" s="71" t="inlineStr">
        <is>
          <t>Hexes</t>
        </is>
      </c>
    </row>
    <row r="2" ht="39.7" customHeight="1" s="40">
      <c r="A2" s="73" t="inlineStr">
        <is>
          <t>Spell</t>
        </is>
      </c>
      <c r="B2" s="73" t="inlineStr">
        <is>
          <t>Used?</t>
        </is>
      </c>
      <c r="D2" s="73" t="inlineStr">
        <is>
          <t>Spell</t>
        </is>
      </c>
      <c r="E2" s="73" t="inlineStr">
        <is>
          <t>Used?</t>
        </is>
      </c>
      <c r="G2" s="73" t="inlineStr">
        <is>
          <t>Spell</t>
        </is>
      </c>
      <c r="H2" s="73" t="inlineStr">
        <is>
          <t>Used?</t>
        </is>
      </c>
      <c r="J2" s="73" t="inlineStr">
        <is>
          <t>Spell</t>
        </is>
      </c>
      <c r="K2" s="73" t="inlineStr">
        <is>
          <t>Used?</t>
        </is>
      </c>
      <c r="M2" s="69" t="inlineStr">
        <is>
          <t>Prehensile Hair (su)</t>
        </is>
      </c>
      <c r="N2" s="69" t="inlineStr">
        <is>
          <t>Spooky hair (min/level)</t>
        </is>
      </c>
    </row>
    <row r="3" ht="39.7" customHeight="1" s="40">
      <c r="A3" s="69" t="inlineStr">
        <is>
          <t>Ray of Enfeeblement</t>
        </is>
      </c>
      <c r="D3" s="69" t="inlineStr">
        <is>
          <t>Ablative Barrier (Kyrin)</t>
        </is>
      </c>
      <c r="E3" s="74" t="inlineStr">
        <is>
          <t>Always</t>
        </is>
      </c>
      <c r="G3" s="69" t="inlineStr">
        <is>
          <t>Conjure Carriage</t>
        </is>
      </c>
      <c r="H3" s="69" t="inlineStr">
        <is>
          <t>y</t>
        </is>
      </c>
      <c r="J3" s="69" t="inlineStr">
        <is>
          <t>Black Tentacles</t>
        </is>
      </c>
      <c r="M3" s="69" t="inlineStr">
        <is>
          <t>Flight (su)</t>
        </is>
      </c>
      <c r="N3" s="69" t="inlineStr">
        <is>
          <t>As spell fly (min/level)</t>
        </is>
      </c>
    </row>
    <row r="4" ht="39.7" customHeight="1" s="40">
      <c r="A4" s="69" t="inlineStr">
        <is>
          <t>Frostbite</t>
        </is>
      </c>
      <c r="D4" s="69" t="inlineStr">
        <is>
          <t>Quick change</t>
        </is>
      </c>
      <c r="E4" s="74" t="inlineStr">
        <is>
          <t>Always</t>
        </is>
      </c>
      <c r="G4" s="69" t="inlineStr">
        <is>
          <t>channel vigor</t>
        </is>
      </c>
      <c r="H4" s="69" t="inlineStr">
        <is>
          <t>y</t>
        </is>
      </c>
      <c r="J4" s="69" t="inlineStr">
        <is>
          <t>fire aura</t>
        </is>
      </c>
      <c r="M4" s="69" t="inlineStr">
        <is>
          <t>Murksight</t>
        </is>
      </c>
      <c r="N4" s="69" t="inlineStr">
        <is>
          <t>See through all fog, mist, darkness (natural: unlimited sight Magic 15ft sight)</t>
        </is>
      </c>
    </row>
    <row r="5" ht="39.7" customHeight="1" s="40">
      <c r="A5" s="69" t="inlineStr">
        <is>
          <t>Obscuring Mist</t>
        </is>
      </c>
      <c r="B5" s="69" t="n">
        <v>1</v>
      </c>
      <c r="D5" s="69" t="inlineStr">
        <is>
          <t>Mirror Image</t>
        </is>
      </c>
      <c r="E5" s="69" t="inlineStr">
        <is>
          <t>y</t>
        </is>
      </c>
      <c r="G5" s="69" t="inlineStr">
        <is>
          <t>bestow curse</t>
        </is>
      </c>
      <c r="H5" s="69" t="inlineStr">
        <is>
          <t>y</t>
        </is>
      </c>
      <c r="J5" s="69" t="inlineStr">
        <is>
          <t>Frost Aura</t>
        </is>
      </c>
      <c r="M5" s="69" t="inlineStr">
        <is>
          <t>Evil Eye</t>
        </is>
      </c>
      <c r="N5" s="69" t="inlineStr">
        <is>
          <t>Hex: Curses a creature (mind effect) for various debuffs</t>
        </is>
      </c>
    </row>
    <row r="6" ht="39.7" customHeight="1" s="40">
      <c r="A6" s="69" t="inlineStr">
        <is>
          <t>Chilling Touch</t>
        </is>
      </c>
      <c r="D6" s="75" t="inlineStr">
        <is>
          <t>Minor Image</t>
        </is>
      </c>
      <c r="G6" s="69" t="inlineStr">
        <is>
          <t>conjure carriage</t>
        </is>
      </c>
      <c r="J6" s="69" t="inlineStr">
        <is>
          <t>wall of brine</t>
        </is>
      </c>
      <c r="K6" s="69" t="inlineStr">
        <is>
          <t>y</t>
        </is>
      </c>
      <c r="M6" s="69" t="inlineStr">
        <is>
          <t>Water Lung</t>
        </is>
      </c>
      <c r="N6" s="69" t="inlineStr">
        <is>
          <t>can breath air or water as needed. Can be maintained while asleep</t>
        </is>
      </c>
    </row>
    <row r="7" ht="39.7" customHeight="1" s="40">
      <c r="A7" s="69" t="inlineStr">
        <is>
          <t>Windy Escape</t>
        </is>
      </c>
      <c r="D7" s="69" t="inlineStr">
        <is>
          <t>Glitterdust</t>
        </is>
      </c>
      <c r="G7" s="69" t="inlineStr">
        <is>
          <t>clay skin (Amaris)</t>
        </is>
      </c>
      <c r="H7" s="74" t="inlineStr">
        <is>
          <t>35/50</t>
        </is>
      </c>
      <c r="M7" s="69" t="inlineStr">
        <is>
          <t>Animal Skin</t>
        </is>
      </c>
      <c r="N7" s="69" t="inlineStr">
        <is>
          <t>turn into animal using its skin  (essentially beast shape II) unlimited duration</t>
        </is>
      </c>
    </row>
    <row r="8" ht="39.7" customHeight="1" s="40">
      <c r="A8" s="69" t="inlineStr">
        <is>
          <t>Silent Image</t>
        </is>
      </c>
      <c r="B8" s="69" t="inlineStr">
        <is>
          <t>y</t>
        </is>
      </c>
      <c r="D8" s="69" t="inlineStr">
        <is>
          <t>SP(Obscuring Mist)</t>
        </is>
      </c>
      <c r="G8" s="69" t="inlineStr">
        <is>
          <t>channel vigor</t>
        </is>
      </c>
      <c r="M8" s="69" t="inlineStr">
        <is>
          <t>False Hospitality</t>
        </is>
      </c>
      <c r="N8" s="69" t="inlineStr">
        <is>
          <t>gain effects of glibness(spell) +20 to bluff when lying – evade magical truth forcers and effects with a DC (15+level)</t>
        </is>
      </c>
    </row>
    <row r="9" ht="39.7" customHeight="1" s="40">
      <c r="A9" s="69" t="inlineStr">
        <is>
          <t>?</t>
        </is>
      </c>
      <c r="B9" s="69" t="inlineStr">
        <is>
          <t>used mount</t>
        </is>
      </c>
      <c r="D9" s="39" t="n"/>
    </row>
    <row r="10" ht="39.7" customHeight="1" s="40">
      <c r="A10" s="70" t="n"/>
      <c r="B10" s="70" t="n"/>
      <c r="D10" s="70" t="n"/>
      <c r="E10" s="70" t="n"/>
      <c r="G10" s="70" t="n"/>
      <c r="H10" s="70" t="n"/>
      <c r="J10" s="70" t="n"/>
      <c r="K10" s="70" t="n"/>
      <c r="M10" s="69" t="inlineStr">
        <is>
          <t>Floating Lotus</t>
        </is>
      </c>
      <c r="N10" s="69" t="inlineStr">
        <is>
          <t>summon lotus flowers (min/level) grants Water Walk - +30 (at current level) to acrobatics checks</t>
        </is>
      </c>
    </row>
    <row r="11" ht="39.7" customHeight="1" s="40">
      <c r="A11" s="71" t="inlineStr">
        <is>
          <t>Level 5</t>
        </is>
      </c>
      <c r="B11" s="71" t="inlineStr">
        <is>
          <t>3 slots</t>
        </is>
      </c>
      <c r="C11" s="76" t="n"/>
      <c r="D11" s="69" t="inlineStr">
        <is>
          <t>AbBOVE: change to SP/Thunderstomp when you can</t>
        </is>
      </c>
      <c r="F11" s="69" t="n"/>
      <c r="I11" s="69" t="n"/>
      <c r="L11" s="69" t="n"/>
      <c r="M11" s="69" t="inlineStr">
        <is>
          <t>Aura of Purity</t>
        </is>
      </c>
      <c r="N11" s="75" t="inlineStr">
        <is>
          <t>Negates gas effects in 10ft radius (min/level) – effects from spells more than half level are unnaffected (currently level 7 spells and higher)</t>
        </is>
      </c>
    </row>
    <row r="12" ht="39.7" customHeight="1" s="40">
      <c r="A12" s="69" t="inlineStr">
        <is>
          <t>Ether Step</t>
        </is>
      </c>
      <c r="C12" s="76" t="n"/>
      <c r="F12" s="69" t="n"/>
      <c r="I12" s="69" t="n"/>
      <c r="L12" s="69" t="n"/>
      <c r="M12" s="69" t="inlineStr">
        <is>
          <t>Charm</t>
        </is>
      </c>
      <c r="N12" s="69" t="inlineStr">
        <is>
          <t>Mind effecting charm effect – improve attitude by 2 steps for targeted creature</t>
        </is>
      </c>
    </row>
    <row r="13" ht="39.7" customHeight="1" s="40">
      <c r="A13" s="69" t="inlineStr">
        <is>
          <t>Wall of Force</t>
        </is>
      </c>
      <c r="C13" s="76" t="n"/>
      <c r="F13" s="69" t="n"/>
      <c r="I13" s="69" t="n"/>
      <c r="L13" s="69" t="n"/>
      <c r="M13" s="69" t="inlineStr">
        <is>
          <t>Ice Tomb (Niflheim)</t>
        </is>
      </c>
      <c r="N13" s="69" t="inlineStr">
        <is>
          <t>Ice encasing (doesn’t kill, unless by cold damage) like freezing in carbonite. Stun after being freed</t>
        </is>
      </c>
    </row>
    <row r="14" ht="39.7" customHeight="1" s="40">
      <c r="A14" s="69" t="inlineStr">
        <is>
          <t>Scripted Hallucination</t>
        </is>
      </c>
      <c r="C14" s="76" t="n"/>
      <c r="F14" s="69" t="n"/>
      <c r="I14" s="69" t="n"/>
      <c r="L14" s="69" t="n"/>
    </row>
    <row r="15" ht="39.7" customHeight="1" s="40">
      <c r="A15" s="69" t="inlineStr">
        <is>
          <t>Dimensional Blade</t>
        </is>
      </c>
      <c r="B15" s="69" t="inlineStr">
        <is>
          <t>y</t>
        </is>
      </c>
      <c r="C15" s="76" t="n"/>
      <c r="F15" s="69" t="n"/>
      <c r="I15" s="69" t="n"/>
      <c r="L15" s="69" t="n"/>
    </row>
    <row r="16" ht="39.7" customHeight="1" s="40">
      <c r="C16" s="76" t="n"/>
      <c r="F16" s="69" t="n"/>
      <c r="I16" s="69" t="n"/>
      <c r="L16" s="69" t="n"/>
    </row>
    <row r="17" ht="39.7" customHeight="1" s="40">
      <c r="A17" s="76" t="n"/>
      <c r="B17" s="76" t="n"/>
      <c r="C17" s="76" t="n"/>
      <c r="F17" s="69" t="n"/>
      <c r="I17" s="69" t="n"/>
      <c r="L17" s="69" t="n"/>
    </row>
    <row r="18" ht="39.7" customHeight="1" s="40">
      <c r="C18" s="69" t="n"/>
      <c r="F18" s="69" t="n"/>
      <c r="I18" s="69" t="n"/>
      <c r="L18" s="69" t="n"/>
    </row>
    <row r="19" ht="39.7" customHeight="1" s="40">
      <c r="C19" s="69" t="n"/>
      <c r="F19" s="69" t="n"/>
      <c r="I19" s="69" t="n"/>
      <c r="L19" s="69" t="n"/>
    </row>
    <row r="20" ht="39.7" customHeight="1" s="40">
      <c r="C20" s="69" t="n"/>
      <c r="F20" s="69" t="n"/>
      <c r="I20" s="69" t="n"/>
      <c r="L20" s="69" t="n"/>
    </row>
    <row r="21" ht="39.7" customHeight="1" s="40">
      <c r="C21" s="69" t="n"/>
      <c r="F21" s="69" t="n"/>
      <c r="I21" s="69" t="n"/>
      <c r="L21" s="69" t="n"/>
    </row>
    <row r="22" ht="39.7" customHeight="1" s="40">
      <c r="C22" s="69" t="n"/>
      <c r="F22" s="69" t="n"/>
      <c r="I22" s="69" t="n"/>
      <c r="L22" s="69" t="n"/>
    </row>
    <row r="23" ht="39.7" customHeight="1" s="40">
      <c r="C23" s="69" t="n"/>
      <c r="F23" s="69" t="n"/>
      <c r="I23" s="69" t="n"/>
      <c r="L23" s="69" t="n"/>
    </row>
    <row r="24" ht="39.7" customHeight="1" s="40">
      <c r="C24" s="69" t="n"/>
      <c r="F24" s="69" t="n"/>
      <c r="I24" s="69" t="n"/>
      <c r="L24" s="69" t="n"/>
    </row>
    <row r="25" ht="39.7" customHeight="1" s="40">
      <c r="C25" s="69" t="n"/>
      <c r="F25" s="69" t="n"/>
      <c r="I25" s="69" t="n"/>
      <c r="L25" s="69" t="n"/>
    </row>
    <row r="26" ht="39.7" customHeight="1" s="40">
      <c r="C26" s="69" t="n"/>
      <c r="F26" s="69" t="n"/>
      <c r="I26" s="69" t="n"/>
      <c r="L26" s="69" t="n"/>
    </row>
    <row r="27" ht="39.7" customHeight="1" s="40">
      <c r="C27" s="69" t="n"/>
      <c r="F27" s="69" t="n"/>
      <c r="I27" s="69" t="n"/>
      <c r="L27" s="69" t="n"/>
    </row>
    <row r="28" ht="39.7" customHeight="1" s="40">
      <c r="C28" s="69" t="n"/>
      <c r="F28" s="69" t="n"/>
      <c r="I28" s="69" t="n"/>
      <c r="L28" s="69" t="n"/>
    </row>
    <row r="29" ht="39.7" customHeight="1" s="40">
      <c r="C29" s="69" t="n"/>
      <c r="F29" s="69" t="n"/>
      <c r="I29" s="69" t="n"/>
      <c r="L29" s="69" t="n"/>
    </row>
    <row r="30" ht="39.7" customHeight="1" s="40">
      <c r="C30" s="69" t="n"/>
      <c r="F30" s="69" t="n"/>
      <c r="I30" s="69" t="n"/>
      <c r="L30" s="69" t="n"/>
    </row>
    <row r="31" ht="39.7" customHeight="1" s="40">
      <c r="C31" s="69" t="n"/>
      <c r="F31" s="69" t="n"/>
      <c r="I31" s="69" t="n"/>
      <c r="L31" s="69" t="n"/>
    </row>
    <row r="32" ht="39.7" customHeight="1" s="40">
      <c r="C32" s="69" t="n"/>
      <c r="F32" s="69" t="n"/>
      <c r="I32" s="69" t="n"/>
      <c r="L32" s="69" t="n"/>
    </row>
    <row r="33" ht="39.7" customHeight="1" s="40">
      <c r="C33" s="69" t="n"/>
      <c r="F33" s="69" t="n"/>
      <c r="I33" s="69" t="n"/>
      <c r="L33" s="69" t="n"/>
    </row>
    <row r="34" ht="39.7" customHeight="1" s="40">
      <c r="C34" s="69" t="n"/>
      <c r="F34" s="69" t="n"/>
      <c r="I34" s="69" t="n"/>
      <c r="L34" s="69" t="n"/>
    </row>
    <row r="35" ht="39.7" customHeight="1" s="40">
      <c r="C35" s="69" t="n"/>
      <c r="F35" s="69" t="n"/>
      <c r="I35" s="69" t="n"/>
      <c r="L35" s="69" t="n"/>
    </row>
    <row r="36" ht="39.7" customHeight="1" s="40">
      <c r="C36" s="69" t="n"/>
      <c r="F36" s="69" t="n"/>
      <c r="I36" s="69" t="n"/>
      <c r="L36" s="69" t="n"/>
    </row>
    <row r="37" ht="39.7" customHeight="1" s="40">
      <c r="C37" s="69" t="n"/>
      <c r="F37" s="69" t="n"/>
      <c r="I37" s="69" t="n"/>
      <c r="L37" s="69" t="n"/>
    </row>
    <row r="38" ht="39.7" customHeight="1" s="40">
      <c r="C38" s="69" t="n"/>
      <c r="F38" s="69" t="n"/>
      <c r="I38" s="69" t="n"/>
      <c r="L38" s="69" t="n"/>
    </row>
    <row r="39" ht="39.7" customHeight="1" s="40">
      <c r="C39" s="69" t="n"/>
      <c r="F39" s="69" t="n"/>
      <c r="I39" s="69" t="n"/>
      <c r="L39" s="69" t="n"/>
    </row>
    <row r="40" ht="39.7" customHeight="1" s="40">
      <c r="C40" s="69" t="n"/>
      <c r="F40" s="69" t="n"/>
      <c r="I40" s="69" t="n"/>
      <c r="L40" s="69" t="n"/>
    </row>
    <row r="41" ht="39.7" customHeight="1" s="40">
      <c r="C41" s="69" t="n"/>
      <c r="F41" s="69" t="n"/>
      <c r="I41" s="69" t="n"/>
      <c r="L41" s="69" t="n"/>
    </row>
    <row r="42" ht="39.7" customHeight="1" s="40">
      <c r="C42" s="69" t="n"/>
      <c r="F42" s="69" t="n"/>
      <c r="I42" s="69" t="n"/>
      <c r="L42" s="69" t="n"/>
    </row>
    <row r="43" ht="39.7" customHeight="1" s="40">
      <c r="C43" s="69" t="n"/>
      <c r="F43" s="69" t="n"/>
      <c r="I43" s="69" t="n"/>
      <c r="L43" s="69" t="n"/>
    </row>
    <row r="44" ht="39.7" customHeight="1" s="40">
      <c r="C44" s="69" t="n"/>
      <c r="F44" s="69" t="n"/>
      <c r="I44" s="69" t="n"/>
      <c r="L44" s="69" t="n"/>
    </row>
    <row r="45" ht="39.7" customHeight="1" s="40">
      <c r="C45" s="69" t="n"/>
      <c r="F45" s="69" t="n"/>
      <c r="I45" s="69" t="n"/>
      <c r="L45" s="69" t="n"/>
    </row>
    <row r="46" ht="39.7" customHeight="1" s="40">
      <c r="C46" s="69" t="n"/>
      <c r="F46" s="69" t="n"/>
      <c r="I46" s="69" t="n"/>
      <c r="L46" s="69" t="n"/>
    </row>
    <row r="47" ht="39.7" customHeight="1" s="40">
      <c r="C47" s="69" t="n"/>
      <c r="F47" s="69" t="n"/>
      <c r="I47" s="69" t="n"/>
      <c r="L47" s="69" t="n"/>
    </row>
    <row r="48" ht="39.7" customHeight="1" s="40">
      <c r="C48" s="69" t="n"/>
      <c r="F48" s="69" t="n"/>
      <c r="I48" s="69" t="n"/>
      <c r="L48" s="69" t="n"/>
    </row>
    <row r="49" ht="39.7" customHeight="1" s="40">
      <c r="C49" s="69" t="n"/>
      <c r="F49" s="69" t="n"/>
      <c r="I49" s="69" t="n"/>
      <c r="L49" s="69" t="n"/>
    </row>
    <row r="50" ht="39.7" customHeight="1" s="40">
      <c r="C50" s="69" t="n"/>
      <c r="F50" s="69" t="n"/>
      <c r="I50" s="69" t="n"/>
      <c r="L50" s="69" t="n"/>
    </row>
    <row r="51" ht="39.7" customHeight="1" s="40">
      <c r="C51" s="69" t="n"/>
      <c r="F51" s="69" t="n"/>
      <c r="I51" s="69" t="n"/>
      <c r="L51" s="69" t="n"/>
    </row>
    <row r="52" ht="39.7" customHeight="1" s="40">
      <c r="C52" s="69" t="n"/>
      <c r="F52" s="69" t="n"/>
      <c r="I52" s="69" t="n"/>
      <c r="L52" s="69" t="n"/>
    </row>
    <row r="53" ht="39.7" customHeight="1" s="40">
      <c r="C53" s="69" t="n"/>
      <c r="F53" s="69" t="n"/>
      <c r="I53" s="69" t="n"/>
      <c r="L53" s="69" t="n"/>
    </row>
    <row r="54" ht="39.7" customHeight="1" s="40">
      <c r="C54" s="69" t="n"/>
      <c r="F54" s="69" t="n"/>
      <c r="I54" s="69" t="n"/>
      <c r="L54" s="69" t="n"/>
    </row>
    <row r="55" ht="39.7" customHeight="1" s="40">
      <c r="C55" s="69" t="n"/>
      <c r="F55" s="69" t="n"/>
      <c r="I55" s="69" t="n"/>
      <c r="L55" s="69" t="n"/>
    </row>
    <row r="56" ht="39.7" customHeight="1" s="40">
      <c r="C56" s="69" t="n"/>
      <c r="F56" s="69" t="n"/>
      <c r="I56" s="69" t="n"/>
      <c r="L56" s="69" t="n"/>
    </row>
    <row r="57" ht="39.7" customHeight="1" s="40">
      <c r="C57" s="69" t="n"/>
      <c r="F57" s="69" t="n"/>
      <c r="I57" s="69" t="n"/>
      <c r="L57" s="69" t="n"/>
    </row>
    <row r="58" ht="39.7" customHeight="1" s="40">
      <c r="C58" s="69" t="n"/>
      <c r="F58" s="69" t="n"/>
      <c r="I58" s="69" t="n"/>
      <c r="L58" s="69" t="n"/>
    </row>
    <row r="59" ht="39.7" customHeight="1" s="40">
      <c r="C59" s="69" t="n"/>
      <c r="F59" s="69" t="n"/>
      <c r="I59" s="69" t="n"/>
      <c r="L59" s="69" t="n"/>
    </row>
    <row r="60" ht="39.7" customHeight="1" s="40">
      <c r="C60" s="69" t="n"/>
      <c r="F60" s="69" t="n"/>
      <c r="I60" s="69" t="n"/>
      <c r="L60" s="69" t="n"/>
    </row>
    <row r="61" ht="39.7" customHeight="1" s="40">
      <c r="C61" s="69" t="n"/>
      <c r="F61" s="69" t="n"/>
      <c r="I61" s="69" t="n"/>
      <c r="L61" s="69" t="n"/>
    </row>
    <row r="62" ht="39.7" customHeight="1" s="40">
      <c r="C62" s="69" t="n"/>
      <c r="F62" s="69" t="n"/>
      <c r="I62" s="69" t="n"/>
      <c r="L62" s="69" t="n"/>
    </row>
    <row r="63" ht="39.7" customHeight="1" s="40">
      <c r="C63" s="69" t="n"/>
      <c r="F63" s="69" t="n"/>
      <c r="I63" s="69" t="n"/>
      <c r="L63" s="69" t="n"/>
    </row>
    <row r="64" ht="39.7" customHeight="1" s="40">
      <c r="C64" s="69" t="n"/>
      <c r="F64" s="69" t="n"/>
      <c r="I64" s="69" t="n"/>
      <c r="L64" s="69" t="n"/>
    </row>
    <row r="65" ht="39.7" customHeight="1" s="40">
      <c r="C65" s="69" t="n"/>
      <c r="F65" s="69" t="n"/>
      <c r="I65" s="69" t="n"/>
      <c r="L65" s="69" t="n"/>
    </row>
    <row r="66" ht="39.7" customHeight="1" s="40">
      <c r="C66" s="69" t="n"/>
      <c r="F66" s="69" t="n"/>
      <c r="I66" s="69" t="n"/>
      <c r="L66" s="69" t="n"/>
    </row>
    <row r="67" ht="39.7" customHeight="1" s="40">
      <c r="C67" s="69" t="n"/>
      <c r="F67" s="69" t="n"/>
      <c r="I67" s="69" t="n"/>
      <c r="L67" s="69" t="n"/>
    </row>
    <row r="68" ht="39.7" customHeight="1" s="40">
      <c r="C68" s="69" t="n"/>
      <c r="F68" s="69" t="n"/>
      <c r="I68" s="69" t="n"/>
      <c r="L68" s="69" t="n"/>
    </row>
    <row r="69" ht="39.7" customHeight="1" s="40">
      <c r="C69" s="69" t="n"/>
      <c r="F69" s="69" t="n"/>
      <c r="I69" s="69" t="n"/>
      <c r="L69" s="69" t="n"/>
    </row>
    <row r="70" ht="39.7" customHeight="1" s="40">
      <c r="C70" s="69" t="n"/>
      <c r="F70" s="69" t="n"/>
      <c r="I70" s="69" t="n"/>
      <c r="L70" s="69" t="n"/>
    </row>
    <row r="71" ht="39.7" customHeight="1" s="40">
      <c r="C71" s="69" t="n"/>
      <c r="F71" s="69" t="n"/>
      <c r="I71" s="69" t="n"/>
      <c r="L71" s="69" t="n"/>
    </row>
    <row r="72" ht="39.7" customHeight="1" s="40">
      <c r="C72" s="69" t="n"/>
      <c r="F72" s="69" t="n"/>
      <c r="I72" s="69" t="n"/>
      <c r="L72" s="69" t="n"/>
    </row>
    <row r="73" ht="39.7" customHeight="1" s="40">
      <c r="C73" s="69" t="n"/>
      <c r="F73" s="69" t="n"/>
      <c r="I73" s="69" t="n"/>
      <c r="L73" s="69" t="n"/>
    </row>
    <row r="74" ht="39.7" customHeight="1" s="40">
      <c r="C74" s="69" t="n"/>
      <c r="F74" s="69" t="n"/>
      <c r="I74" s="69" t="n"/>
      <c r="L74" s="69" t="n"/>
    </row>
    <row r="75" ht="39.7" customHeight="1" s="40">
      <c r="C75" s="69" t="n"/>
      <c r="F75" s="69" t="n"/>
      <c r="I75" s="69" t="n"/>
      <c r="L75" s="69" t="n"/>
    </row>
    <row r="76" ht="39.7" customHeight="1" s="40">
      <c r="C76" s="69" t="n"/>
      <c r="F76" s="69" t="n"/>
      <c r="I76" s="69" t="n"/>
      <c r="L76" s="69" t="n"/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C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3" activeCellId="0" sqref="A13"/>
    </sheetView>
  </sheetViews>
  <sheetFormatPr baseColWidth="8" defaultColWidth="11.5703125" defaultRowHeight="12.8" zeroHeight="0" outlineLevelRow="0"/>
  <sheetData>
    <row r="1" ht="12.8" customHeight="1" s="40">
      <c r="A1" s="39" t="inlineStr">
        <is>
          <t>Loot</t>
        </is>
      </c>
    </row>
    <row r="2" ht="12.8" customHeight="1" s="40">
      <c r="A2" s="39" t="inlineStr">
        <is>
          <t>Naga x3</t>
        </is>
      </c>
    </row>
    <row r="5" ht="12.8" customHeight="1" s="40">
      <c r="A5" s="39" t="inlineStr">
        <is>
          <t>in the room</t>
        </is>
      </c>
    </row>
    <row r="6" ht="12.8" customHeight="1" s="40">
      <c r="A6" s="39" t="inlineStr">
        <is>
          <t>Staff of Heaven and Earth 7 charges</t>
        </is>
      </c>
    </row>
    <row r="7" ht="12.8" customHeight="1" s="40">
      <c r="A7" s="39" t="inlineStr">
        <is>
          <t>Pouch of lithomancy stones</t>
        </is>
      </c>
      <c r="C7" s="39" t="inlineStr">
        <is>
          <t>occult item</t>
        </is>
      </c>
    </row>
    <row r="8" ht="12.8" customHeight="1" s="40">
      <c r="A8" s="39" t="inlineStr">
        <is>
          <t>Scroll of sunburst</t>
        </is>
      </c>
    </row>
    <row r="9" ht="12.8" customHeight="1" s="40">
      <c r="A9" s="39" t="inlineStr">
        <is>
          <t>n9x sappires 1000gp ea</t>
        </is>
      </c>
    </row>
    <row r="10" ht="12.8" customHeight="1" s="40">
      <c r="A10" s="39" t="inlineStr">
        <is>
          <t>mythril spyglass 1500gp</t>
        </is>
      </c>
    </row>
    <row r="11" ht="12.8" customHeight="1" s="40">
      <c r="A11" s="39" t="inlineStr">
        <is>
          <t>7430gp</t>
        </is>
      </c>
      <c r="B11" s="39" t="inlineStr">
        <is>
          <t>Kaleshi</t>
        </is>
      </c>
    </row>
    <row r="12" ht="12.8" customHeight="1" s="40">
      <c r="A12" s="39" t="inlineStr">
        <is>
          <t>Belt – 11platinum disk</t>
        </is>
      </c>
      <c r="B12" s="39" t="inlineStr">
        <is>
          <t>4000gp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1.5703125" defaultRowHeight="12.8" zeroHeight="0" outlineLevelRow="0"/>
  <sheetData>
    <row r="1" ht="13.4" customHeight="1" s="40">
      <c r="A1" s="39" t="inlineStr">
        <is>
          <t>2d4 4th level huiman fighters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N71"/>
  <sheetViews>
    <sheetView showFormulas="0" showGridLines="1" showRowColHeaders="1" showZeros="1" rightToLeft="0" tabSelected="0" showOutlineSymbols="1" defaultGridColor="1" view="normal" topLeftCell="A52" colorId="64" zoomScale="100" zoomScaleNormal="100" zoomScalePageLayoutView="100" workbookViewId="0">
      <selection pane="topLeft" activeCell="A72" activeCellId="0" sqref="A72"/>
    </sheetView>
  </sheetViews>
  <sheetFormatPr baseColWidth="8" defaultColWidth="11.5703125" defaultRowHeight="12.8" zeroHeight="0" outlineLevelRow="0"/>
  <sheetData>
    <row r="1" ht="12.8" customHeight="1" s="40">
      <c r="A1" s="39" t="inlineStr">
        <is>
          <t>Scroll of Heal</t>
        </is>
      </c>
      <c r="B1" s="39" t="inlineStr">
        <is>
          <t>Haushbach</t>
        </is>
      </c>
      <c r="C1" s="39" t="inlineStr">
        <is>
          <t>1650gp</t>
        </is>
      </c>
      <c r="F1" s="39" t="inlineStr">
        <is>
          <t>Amaris Scrolls</t>
        </is>
      </c>
      <c r="I1" s="39" t="n">
        <v>1650</v>
      </c>
    </row>
    <row r="2" ht="12.8" customHeight="1" s="40">
      <c r="F2" s="39" t="inlineStr">
        <is>
          <t>Wall of iron</t>
        </is>
      </c>
      <c r="I2" s="39" t="n">
        <v>5000</v>
      </c>
      <c r="J2" s="39" t="inlineStr">
        <is>
          <t>got it</t>
        </is>
      </c>
    </row>
    <row r="3" ht="12.8" customHeight="1" s="40">
      <c r="A3" s="39" t="inlineStr">
        <is>
          <t>Crown</t>
        </is>
      </c>
      <c r="C3" s="39" t="inlineStr">
        <is>
          <t>4000gp</t>
        </is>
      </c>
      <c r="D3" s="39" t="inlineStr">
        <is>
          <t>treasure</t>
        </is>
      </c>
      <c r="F3" s="39" t="inlineStr">
        <is>
          <t>Stone to flesh</t>
        </is>
      </c>
      <c r="J3" s="39" t="inlineStr">
        <is>
          <t>nope</t>
        </is>
      </c>
    </row>
    <row r="4" ht="12.8" customHeight="1" s="40">
      <c r="A4" s="39" t="inlineStr">
        <is>
          <t>Robes of awesome</t>
        </is>
      </c>
      <c r="C4" s="39" t="n">
        <v>58000</v>
      </c>
      <c r="D4" s="39" t="inlineStr">
        <is>
          <t>body slot</t>
        </is>
      </c>
      <c r="F4" s="39" t="inlineStr">
        <is>
          <t>Mislead</t>
        </is>
      </c>
      <c r="J4" s="39" t="inlineStr">
        <is>
          <t>nope</t>
        </is>
      </c>
    </row>
    <row r="5" ht="12.8" customHeight="1" s="40">
      <c r="A5" s="39" t="inlineStr">
        <is>
          <t>Robe of stars with +4 armor bonus</t>
        </is>
      </c>
      <c r="B5" s="39" t="inlineStr">
        <is>
          <t>Grants +4 armor bonus</t>
        </is>
      </c>
      <c r="F5" s="39" t="inlineStr">
        <is>
          <t>Dispel magis, greater</t>
        </is>
      </c>
      <c r="J5" s="39" t="inlineStr">
        <is>
          <t>got it</t>
        </is>
      </c>
    </row>
    <row r="6" ht="12.8" customHeight="1" s="40">
      <c r="N6" s="39">
        <f>1650+15000+1000</f>
        <v/>
      </c>
    </row>
    <row r="7" ht="12.8" customHeight="1" s="40">
      <c r="A7" s="39" t="inlineStr">
        <is>
          <t>Restos update</t>
        </is>
      </c>
      <c r="C7" s="39" t="n">
        <v>-15000</v>
      </c>
    </row>
    <row r="10" ht="12.8" customHeight="1" s="40">
      <c r="A10" s="39" t="inlineStr">
        <is>
          <t>*update Amaris cash -7650gp</t>
        </is>
      </c>
    </row>
    <row r="11" ht="12.8" customHeight="1" s="40">
      <c r="A11" s="39" t="inlineStr">
        <is>
          <t>update restoration -1000gp</t>
        </is>
      </c>
    </row>
    <row r="12" ht="12.8" customHeight="1" s="40">
      <c r="A12" s="39" t="inlineStr">
        <is>
          <t>longarm bracers</t>
        </is>
      </c>
      <c r="B12" s="39" t="inlineStr">
        <is>
          <t>7200gp</t>
        </is>
      </c>
    </row>
    <row r="15" ht="12.8" customHeight="1" s="40">
      <c r="A15" s="39" t="inlineStr">
        <is>
          <t>2x</t>
        </is>
      </c>
      <c r="B15" s="39" t="inlineStr">
        <is>
          <t>dust of appearance</t>
        </is>
      </c>
    </row>
    <row r="16" ht="12.8" customHeight="1" s="40">
      <c r="A16" s="39" t="inlineStr">
        <is>
          <t>mantle of glistening metal – grow a set of copper wings</t>
        </is>
      </c>
    </row>
    <row r="17" ht="12.8" customHeight="1" s="40">
      <c r="A17" s="39" t="inlineStr">
        <is>
          <t>set of 21 silvery disks – 1 foot wide each: speak the command word, protect</t>
        </is>
      </c>
      <c r="G17" s="39" t="inlineStr">
        <is>
          <t>set of full plate armor made of mythril – speed enchantment(Mythral full plate of speed +1)</t>
        </is>
      </c>
    </row>
    <row r="18" ht="12.8" customHeight="1" s="40">
      <c r="A18" s="39" t="inlineStr">
        <is>
          <t>device: accordion made of metal alloy: lightning gun 10d12 120ftrange 4charges</t>
        </is>
      </c>
    </row>
    <row r="25" ht="12.8" customHeight="1" s="40">
      <c r="E25" s="39">
        <f>1650*1.25/2</f>
        <v/>
      </c>
    </row>
    <row r="26" ht="12.8" customHeight="1" s="40">
      <c r="E26" s="39">
        <f>4000+(1031.25*3)+10000</f>
        <v/>
      </c>
    </row>
    <row r="27" ht="12.8" customHeight="1" s="40">
      <c r="E27" s="39">
        <f>E26/6</f>
        <v/>
      </c>
    </row>
    <row r="31" ht="12.8" customHeight="1" s="40">
      <c r="A31" s="39" t="inlineStr">
        <is>
          <t>18 december 2021 LOOT TO ADD</t>
        </is>
      </c>
    </row>
    <row r="32" ht="12.8" customHeight="1" s="40">
      <c r="A32" s="39" t="inlineStr">
        <is>
          <t>platinum pendant 2.5 kgp</t>
        </is>
      </c>
    </row>
    <row r="33" ht="12.8" customHeight="1" s="40">
      <c r="A33" s="39" t="inlineStr">
        <is>
          <t>scroll of dimensional anchor</t>
        </is>
      </c>
    </row>
    <row r="34" ht="12.8" customHeight="1" s="40">
      <c r="A34" s="39" t="inlineStr">
        <is>
          <t>scroll of locate creature</t>
        </is>
      </c>
    </row>
    <row r="35" ht="12.8" customHeight="1" s="40">
      <c r="A35" s="39" t="inlineStr">
        <is>
          <t>gold scepter 5140gp</t>
        </is>
      </c>
    </row>
    <row r="36" ht="12.8" customHeight="1" s="40">
      <c r="A36" s="39" t="inlineStr">
        <is>
          <t>coins: 19040gp</t>
        </is>
      </c>
    </row>
    <row r="37" ht="12.8" customHeight="1" s="40">
      <c r="A37" s="39" t="inlineStr">
        <is>
          <t>handy haversack</t>
        </is>
      </c>
      <c r="B37" s="39" t="inlineStr">
        <is>
          <t>Amaris</t>
        </is>
      </c>
    </row>
    <row r="39" ht="12.8" customHeight="1" s="40">
      <c r="A39" s="39" t="inlineStr">
        <is>
          <t>staff of healing</t>
        </is>
      </c>
      <c r="B39" s="39" t="inlineStr">
        <is>
          <t>9 charges</t>
        </is>
      </c>
    </row>
    <row r="40" ht="120.85" customHeight="1" s="40">
      <c r="A40" s="39" t="inlineStr">
        <is>
          <t>Armor</t>
        </is>
      </c>
      <c r="B40" s="77" t="inlineStr">
        <is>
          <t>Warden of the Woods</t>
        </is>
      </c>
    </row>
    <row r="42" ht="12.8" customHeight="1" s="40">
      <c r="A42" s="39" t="inlineStr">
        <is>
          <t>tasty cache</t>
        </is>
      </c>
    </row>
    <row r="43" ht="12.8" customHeight="1" s="40">
      <c r="A43" s="39" t="inlineStr">
        <is>
          <t>pile of skeles</t>
        </is>
      </c>
    </row>
    <row r="44" ht="12.8" customHeight="1" s="40">
      <c r="A44" s="39" t="inlineStr">
        <is>
          <t>luck blade 1 wish remaining</t>
        </is>
      </c>
    </row>
    <row r="45" ht="12.8" customHeight="1" s="40">
      <c r="A45" s="39" t="inlineStr">
        <is>
          <t>cauldron of ressurection</t>
        </is>
      </c>
    </row>
    <row r="46" ht="12.8" customHeight="1" s="40">
      <c r="A46" s="39" t="inlineStr">
        <is>
          <t>white kinetisists diadem</t>
        </is>
      </c>
    </row>
    <row r="47" ht="12.8" customHeight="1" s="40">
      <c r="A47" s="39" t="inlineStr">
        <is>
          <t>2 pots CSW</t>
        </is>
      </c>
    </row>
    <row r="48" ht="12.8" customHeight="1" s="40">
      <c r="A48" s="39" t="inlineStr">
        <is>
          <t>sealed container 10000gp (used with cauldron) material components</t>
        </is>
      </c>
    </row>
    <row r="49" ht="12.8" customHeight="1" s="40">
      <c r="A49" s="39" t="inlineStr">
        <is>
          <t>platinum ring 3300gp</t>
        </is>
      </c>
    </row>
    <row r="50" ht="12.8" customHeight="1" s="40">
      <c r="A50" s="39" t="inlineStr">
        <is>
          <t>diamond earrings 2290gp</t>
        </is>
      </c>
    </row>
    <row r="51" ht="12.8" customHeight="1" s="40">
      <c r="A51" s="39" t="inlineStr">
        <is>
          <t>pair of silver armbands 340gp set</t>
        </is>
      </c>
    </row>
    <row r="52" ht="12.8" customHeight="1" s="40">
      <c r="A52" s="39" t="inlineStr">
        <is>
          <t>4900gp in gems</t>
        </is>
      </c>
    </row>
    <row r="53" ht="12.8" customHeight="1" s="40">
      <c r="A53" s="39" t="inlineStr">
        <is>
          <t>17080gp cash</t>
        </is>
      </c>
    </row>
    <row r="55" ht="12.8" customHeight="1" s="40">
      <c r="A55" s="39" t="inlineStr">
        <is>
          <t>cash total</t>
        </is>
      </c>
      <c r="B55" s="39">
        <f>17080+19040+7430</f>
        <v/>
      </c>
    </row>
    <row r="56" ht="12.8" customHeight="1" s="40">
      <c r="B56" s="39">
        <f>B55/6</f>
        <v/>
      </c>
    </row>
    <row r="61" ht="12.8" customHeight="1" s="40">
      <c r="A61" s="39" t="inlineStr">
        <is>
          <t>XXXXXXXXXXXXXXXXXXXXXXXXXXXXXXXXXXXXXXXXXXXXXXXXXXXXXXXXXXXXXXXXX</t>
        </is>
      </c>
    </row>
    <row r="63" ht="12.8" customHeight="1" s="40">
      <c r="A63" s="39" t="inlineStr">
        <is>
          <t>Ioun stone +2 strength (Rhomboid)</t>
        </is>
      </c>
    </row>
    <row r="64" ht="12.8" customHeight="1" s="40">
      <c r="A64" s="39" t="inlineStr">
        <is>
          <t>Ruby Artemisia Vintage Red Wine</t>
        </is>
      </c>
    </row>
    <row r="65" ht="12.8" customHeight="1" s="40">
      <c r="A65" s="39" t="inlineStr">
        <is>
          <t>Violet Prism Ioun Stone</t>
        </is>
      </c>
    </row>
    <row r="69" ht="12.8" customHeight="1" s="40">
      <c r="A69" s="39" t="inlineStr">
        <is>
          <t>magical aura item</t>
        </is>
      </c>
    </row>
    <row r="70" ht="13.4" customHeight="1" s="40">
      <c r="A70" s="39" t="inlineStr">
        <is>
          <t>Boro Bead</t>
        </is>
      </c>
      <c r="B70" s="39" t="inlineStr">
        <is>
          <t>3rd level</t>
        </is>
      </c>
      <c r="C70" s="39" t="inlineStr">
        <is>
          <t>9000/4500</t>
        </is>
      </c>
    </row>
    <row r="71" ht="12.8" customHeight="1" s="40">
      <c r="A71" s="39" t="inlineStr">
        <is>
          <t>diamond dust – 5000gp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C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8" activeCellId="0" sqref="A8"/>
    </sheetView>
  </sheetViews>
  <sheetFormatPr baseColWidth="8" defaultColWidth="11.55078125" defaultRowHeight="12.8" zeroHeight="0" outlineLevelRow="0"/>
  <sheetData>
    <row r="1" ht="12.8" customHeight="1" s="40">
      <c r="A1" s="39" t="inlineStr">
        <is>
          <t>HP</t>
        </is>
      </c>
    </row>
    <row r="2" ht="12.8" customHeight="1" s="40">
      <c r="A2" s="39" t="n">
        <v>143</v>
      </c>
    </row>
    <row r="3" ht="12.8" customHeight="1" s="40">
      <c r="A3" s="39" t="n">
        <v>40</v>
      </c>
    </row>
    <row r="4" ht="12.8" customHeight="1" s="40">
      <c r="A4" s="39" t="n">
        <v>39</v>
      </c>
    </row>
    <row r="5" ht="12.8" customHeight="1" s="40">
      <c r="A5" s="39" t="n">
        <v>38</v>
      </c>
    </row>
    <row r="6" ht="12.8" customHeight="1" s="40">
      <c r="A6" s="39" t="n">
        <v>79</v>
      </c>
    </row>
    <row r="7" ht="12.8" customHeight="1" s="40">
      <c r="A7" s="39" t="n">
        <v>105</v>
      </c>
    </row>
    <row r="8" ht="12.8" customHeight="1" s="40">
      <c r="A8" s="39" t="n">
        <v>143</v>
      </c>
      <c r="B8" s="39" t="n">
        <v>-5</v>
      </c>
      <c r="C8" s="39" t="n">
        <v>138</v>
      </c>
    </row>
    <row r="9">
      <c r="A9" t="n">
        <v>138</v>
      </c>
      <c r="B9" t="n">
        <v>-5</v>
      </c>
      <c r="C9" t="n">
        <v>133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V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7" activeCellId="0" sqref="E37"/>
    </sheetView>
  </sheetViews>
  <sheetFormatPr baseColWidth="8" defaultColWidth="11.5703125" defaultRowHeight="12.8" zeroHeight="0" outlineLevelRow="0"/>
  <cols>
    <col width="26.89" customWidth="1" style="39" min="34" max="34"/>
  </cols>
  <sheetData>
    <row r="1" ht="12.8" customHeight="1" s="40">
      <c r="A1" s="39" t="inlineStr">
        <is>
          <t>Item</t>
        </is>
      </c>
      <c r="B1" s="39" t="inlineStr">
        <is>
          <t>Cost</t>
        </is>
      </c>
      <c r="C1" s="39" t="inlineStr">
        <is>
          <t>Slot</t>
        </is>
      </c>
      <c r="D1" s="39" t="inlineStr">
        <is>
          <t>Particulars</t>
        </is>
      </c>
    </row>
    <row r="2" ht="12.8" customHeight="1" s="40">
      <c r="A2" s="39" t="inlineStr">
        <is>
          <t>Pirates Eye Patch</t>
        </is>
      </c>
      <c r="B2" s="39" t="n">
        <v>2600</v>
      </c>
      <c r="C2" s="39" t="inlineStr">
        <is>
          <t>eyes</t>
        </is>
      </c>
      <c r="D2" s="39" t="inlineStr">
        <is>
          <t>Yarr!</t>
        </is>
      </c>
    </row>
    <row r="3" ht="12.8" customHeight="1" s="40">
      <c r="A3" s="39" t="inlineStr">
        <is>
          <t>Scarf of the suggestive dance</t>
        </is>
      </c>
      <c r="B3" s="39" t="n">
        <v>3000</v>
      </c>
      <c r="C3" s="39" t="inlineStr">
        <is>
          <t>Belt</t>
        </is>
      </c>
      <c r="D3" s="39" t="inlineStr">
        <is>
          <t>+5 dance</t>
        </is>
      </c>
      <c r="F3" s="39" t="inlineStr">
        <is>
          <t>Y</t>
        </is>
      </c>
      <c r="H3" s="39" t="n">
        <v>3000</v>
      </c>
    </row>
    <row r="4" ht="12.8" customHeight="1" s="40">
      <c r="A4" s="39" t="inlineStr">
        <is>
          <t>Festival Garment</t>
        </is>
      </c>
      <c r="B4" s="39" t="n">
        <v>2000</v>
      </c>
      <c r="C4" s="39" t="inlineStr">
        <is>
          <t>Body</t>
        </is>
      </c>
      <c r="D4" s="39" t="inlineStr">
        <is>
          <t>Dance in place of diplomacy</t>
        </is>
      </c>
      <c r="F4" s="39" t="inlineStr">
        <is>
          <t>Y</t>
        </is>
      </c>
      <c r="H4" s="39" t="n">
        <v>2000</v>
      </c>
      <c r="L4" s="39" t="n">
        <v>6900</v>
      </c>
      <c r="M4" s="39" t="inlineStr">
        <is>
          <t>Loot</t>
        </is>
      </c>
      <c r="P4" s="39" t="n">
        <v>9400</v>
      </c>
      <c r="Q4" s="39" t="n">
        <v>500</v>
      </c>
      <c r="R4" s="39" t="inlineStr">
        <is>
          <t>sell cloak of resist</t>
        </is>
      </c>
    </row>
    <row r="5" ht="12.8" customHeight="1" s="40">
      <c r="A5" s="39" t="inlineStr">
        <is>
          <t>Corset of delicate moves</t>
        </is>
      </c>
      <c r="B5" s="39" t="n">
        <v>2000</v>
      </c>
      <c r="C5" s="39" t="inlineStr">
        <is>
          <t>Chest</t>
        </is>
      </c>
      <c r="D5" s="39" t="inlineStr">
        <is>
          <t>additional swift action</t>
        </is>
      </c>
      <c r="F5" s="39" t="inlineStr">
        <is>
          <t>Y</t>
        </is>
      </c>
      <c r="H5" s="39" t="n">
        <v>2000</v>
      </c>
      <c r="I5" s="39" t="n">
        <v>8000</v>
      </c>
      <c r="L5" s="39" t="n">
        <v>1006</v>
      </c>
      <c r="M5" s="39" t="inlineStr">
        <is>
          <t>Bardiche</t>
        </is>
      </c>
      <c r="Q5" s="39" t="n">
        <v>1000</v>
      </c>
      <c r="R5" s="39" t="inlineStr">
        <is>
          <t>ring of protection</t>
        </is>
      </c>
    </row>
    <row r="6" ht="12.8" customHeight="1" s="40">
      <c r="A6" s="39" t="inlineStr">
        <is>
          <t>Leather armor</t>
        </is>
      </c>
      <c r="B6" s="39" t="inlineStr">
        <is>
          <t>10+magicbonus</t>
        </is>
      </c>
      <c r="C6" s="39" t="inlineStr">
        <is>
          <t>Armor</t>
        </is>
      </c>
      <c r="D6" s="39" t="inlineStr">
        <is>
          <t>highest no penalty ac</t>
        </is>
      </c>
      <c r="I6" s="39" t="n">
        <v>1400</v>
      </c>
      <c r="L6" s="39" t="n">
        <v>700</v>
      </c>
      <c r="M6" s="39" t="inlineStr">
        <is>
          <t>Magic Armor</t>
        </is>
      </c>
      <c r="P6" s="39" t="n">
        <v>10196</v>
      </c>
      <c r="Q6" s="39" t="n">
        <v>378</v>
      </c>
      <c r="R6" s="39" t="inlineStr">
        <is>
          <t>silver kukri</t>
        </is>
      </c>
    </row>
    <row r="7" ht="12.8" customHeight="1" s="40">
      <c r="A7" s="39" t="inlineStr">
        <is>
          <t>Dancing scarves</t>
        </is>
      </c>
      <c r="B7" s="39" t="n">
        <v>150</v>
      </c>
      <c r="C7" s="39" t="inlineStr">
        <is>
          <t>Armor</t>
        </is>
      </c>
      <c r="D7" s="39" t="inlineStr">
        <is>
          <t>+2 ac while moving 10+ft and +2 bluff in combat</t>
        </is>
      </c>
      <c r="L7" s="39" t="n">
        <v>1590</v>
      </c>
      <c r="M7" s="39" t="inlineStr">
        <is>
          <t>cash on hand</t>
        </is>
      </c>
      <c r="P7" s="39" t="n">
        <v>2196</v>
      </c>
      <c r="Q7" s="39" t="n">
        <v>4074</v>
      </c>
    </row>
    <row r="8" ht="12.8" customHeight="1" s="40">
      <c r="A8" s="39" t="inlineStr">
        <is>
          <t>Boots of the eternal rose</t>
        </is>
      </c>
      <c r="B8" s="39" t="n">
        <v>2000</v>
      </c>
      <c r="C8" s="39" t="inlineStr">
        <is>
          <t>Boots</t>
        </is>
      </c>
      <c r="D8" s="39" t="inlineStr">
        <is>
          <t>+2 dance stealth and other fun things</t>
        </is>
      </c>
    </row>
    <row r="9" ht="12.8" customHeight="1" s="40">
      <c r="A9" s="39" t="inlineStr">
        <is>
          <t>Boots of the cat</t>
        </is>
      </c>
      <c r="B9" s="39" t="n">
        <v>1000</v>
      </c>
      <c r="C9" s="39" t="inlineStr">
        <is>
          <t>Boots</t>
        </is>
      </c>
      <c r="D9" s="39" t="inlineStr">
        <is>
          <t>Falling damage reduced to 1 per 10 ft instead of 1d6 (also max fall damage of 20d6 means survive from fall of any height)</t>
        </is>
      </c>
      <c r="F9" s="39" t="inlineStr">
        <is>
          <t>Y</t>
        </is>
      </c>
      <c r="H9" s="39" t="n">
        <v>1000</v>
      </c>
    </row>
    <row r="10" ht="12.8" customHeight="1" s="40">
      <c r="A10" s="39" t="inlineStr">
        <is>
          <t>upgrade nat armor amulet to +2</t>
        </is>
      </c>
      <c r="B10" s="39" t="n">
        <v>6000</v>
      </c>
      <c r="C10" s="39" t="inlineStr">
        <is>
          <t>Necklace</t>
        </is>
      </c>
    </row>
    <row r="11" ht="12.8" customHeight="1" s="40">
      <c r="A11" s="39" t="inlineStr">
        <is>
          <t>hexing runes</t>
        </is>
      </c>
      <c r="B11" s="39" t="n">
        <v>10000</v>
      </c>
      <c r="C11" s="39" t="inlineStr">
        <is>
          <t>Necklace</t>
        </is>
      </c>
      <c r="D11" s="39" t="inlineStr">
        <is>
          <t>extra hex Ward and save DC for one hex +1</t>
        </is>
      </c>
      <c r="L11" s="39" t="inlineStr">
        <is>
          <t>Leather Armor</t>
        </is>
      </c>
    </row>
    <row r="12" ht="12.8" customHeight="1" s="40">
      <c r="A12" s="39" t="inlineStr">
        <is>
          <t>cape of free will +2/+3</t>
        </is>
      </c>
      <c r="B12" s="39" t="n">
        <v>6000</v>
      </c>
      <c r="C12" s="39" t="inlineStr">
        <is>
          <t>shoulders</t>
        </is>
      </c>
      <c r="L12" s="39" t="n">
        <v>2</v>
      </c>
      <c r="M12" s="39" t="n">
        <v>400</v>
      </c>
    </row>
    <row r="13" ht="12.8" customHeight="1" s="40">
      <c r="A13" s="39" t="inlineStr">
        <is>
          <t>Ring of Eloquence</t>
        </is>
      </c>
      <c r="B13" s="39" t="n">
        <v>3500</v>
      </c>
      <c r="C13" s="39" t="inlineStr">
        <is>
          <t>ring</t>
        </is>
      </c>
      <c r="L13" s="39" t="n">
        <v>3</v>
      </c>
      <c r="M13" s="39" t="n">
        <v>900</v>
      </c>
    </row>
    <row r="14" ht="12.8" customHeight="1" s="40">
      <c r="L14" s="39" t="n">
        <v>4</v>
      </c>
      <c r="M14" s="39" t="n">
        <v>1600</v>
      </c>
    </row>
    <row r="15" ht="12.8" customHeight="1" s="40">
      <c r="L15" s="39" t="n">
        <v>5</v>
      </c>
      <c r="M15" s="39" t="n">
        <v>2500</v>
      </c>
      <c r="N15" s="39" t="n">
        <v>1010</v>
      </c>
      <c r="O15" s="39" t="n">
        <v>3510</v>
      </c>
    </row>
    <row r="16" ht="12.8" customHeight="1" s="40">
      <c r="O16" s="39" t="inlineStr">
        <is>
          <t>Coat of the Dancing Fox(leather armor)</t>
        </is>
      </c>
      <c r="Q16" s="39" t="n">
        <v>1010</v>
      </c>
    </row>
    <row r="17" ht="12.8" customHeight="1" s="40">
      <c r="O17" s="39" t="inlineStr">
        <is>
          <t>+4 dance</t>
        </is>
      </c>
      <c r="Q17" s="39" t="n">
        <v>1600</v>
      </c>
      <c r="R17" s="39" t="inlineStr">
        <is>
          <t>4 ranks squared is 16 x 100gp = 1600gp</t>
        </is>
      </c>
    </row>
    <row r="18" ht="12.8" customHeight="1" s="40">
      <c r="C18" s="39" t="inlineStr">
        <is>
          <t>total gp</t>
        </is>
      </c>
      <c r="O18" s="39" t="inlineStr">
        <is>
          <t>+4 bluff</t>
        </is>
      </c>
      <c r="Q18" s="39" t="n">
        <v>1600</v>
      </c>
      <c r="R18" s="39" t="inlineStr">
        <is>
          <t>4 ranks squared is 16 x 100gp = 1600gp</t>
        </is>
      </c>
    </row>
    <row r="19" ht="12.8" customHeight="1" s="40">
      <c r="A19" s="39" t="inlineStr">
        <is>
          <t>Bought items</t>
        </is>
      </c>
      <c r="C19" s="39" t="n">
        <v>16119</v>
      </c>
      <c r="Q19" s="39" t="n">
        <v>4210</v>
      </c>
      <c r="V19" s="39" t="n">
        <v>4410</v>
      </c>
    </row>
    <row r="20" ht="12.8" customHeight="1" s="40">
      <c r="A20" s="39" t="inlineStr">
        <is>
          <t>Duster of the Dancing Fox</t>
        </is>
      </c>
      <c r="B20" s="39" t="n">
        <v>4410</v>
      </c>
      <c r="C20" s="39" t="n">
        <v>11709</v>
      </c>
      <c r="O20" s="39" t="inlineStr">
        <is>
          <t>This leather coat shifts and moves with the wearer, concealing the true direction of her movements.</t>
        </is>
      </c>
    </row>
    <row r="21" ht="12.8" customHeight="1" s="40">
      <c r="A21" s="39" t="inlineStr">
        <is>
          <t>boots of the cat</t>
        </is>
      </c>
      <c r="B21" s="39" t="n">
        <v>1000</v>
      </c>
      <c r="C21" s="39" t="n">
        <v>10709</v>
      </c>
    </row>
    <row r="22" ht="12.8" customHeight="1" s="40">
      <c r="A22" s="39" t="inlineStr">
        <is>
          <t>Corset of delicate moves</t>
        </is>
      </c>
      <c r="B22" s="39" t="n">
        <v>2000</v>
      </c>
      <c r="C22" s="39" t="n">
        <v>8709</v>
      </c>
      <c r="O22" s="39" t="inlineStr">
        <is>
          <t>Griffon mane</t>
        </is>
      </c>
    </row>
    <row r="23" ht="12.8" customHeight="1" s="40">
      <c r="A23" s="39" t="inlineStr">
        <is>
          <t>festival garment</t>
        </is>
      </c>
      <c r="B23" s="39" t="n">
        <v>2000</v>
      </c>
      <c r="C23" s="39" t="n">
        <v>6709</v>
      </c>
      <c r="O23" s="39" t="inlineStr">
        <is>
          <t>200gp</t>
        </is>
      </c>
      <c r="P23" s="39" t="inlineStr">
        <is>
          <t>+2 fly</t>
        </is>
      </c>
    </row>
    <row r="24" ht="12.8" customHeight="1" s="40">
      <c r="A24" s="39" t="inlineStr">
        <is>
          <t>Scarf of the suggestive dance</t>
        </is>
      </c>
      <c r="B24" s="39" t="n">
        <v>3000</v>
      </c>
      <c r="C24" s="39" t="n">
        <v>3709</v>
      </c>
      <c r="D24" s="39" t="inlineStr">
        <is>
          <t>sellmore stuff</t>
        </is>
      </c>
      <c r="O24" s="39" t="inlineStr">
        <is>
          <t>Duster of the Grinning Fox</t>
        </is>
      </c>
    </row>
    <row r="25" ht="12.8" customHeight="1" s="40">
      <c r="A25" s="39" t="inlineStr">
        <is>
          <t>ring of eloquence</t>
        </is>
      </c>
      <c r="B25" s="39" t="n">
        <v>3500</v>
      </c>
      <c r="C25" s="39" t="n">
        <v>209</v>
      </c>
      <c r="O25" s="39" t="inlineStr">
        <is>
          <t>Lamellar (Leather)</t>
        </is>
      </c>
      <c r="S25" s="39" t="inlineStr">
        <is>
          <t>+3ac</t>
        </is>
      </c>
    </row>
    <row r="26" ht="12.8" customHeight="1" s="40">
      <c r="A26" s="39" t="inlineStr">
        <is>
          <t>learn beast form spell</t>
        </is>
      </c>
      <c r="B26" s="39" t="n">
        <v>90</v>
      </c>
      <c r="C26" s="39" t="n">
        <v>119</v>
      </c>
      <c r="O26" s="39" t="inlineStr">
        <is>
          <t>Leaf Armor</t>
        </is>
      </c>
    </row>
    <row r="27" ht="12.8" customHeight="1" s="40">
      <c r="A27" s="39" t="inlineStr">
        <is>
          <t>learn clay skin spell</t>
        </is>
      </c>
      <c r="B27" s="39" t="n">
        <v>90</v>
      </c>
      <c r="C27" s="39" t="n">
        <v>29</v>
      </c>
      <c r="D27" s="39" t="n">
        <v>779</v>
      </c>
      <c r="F27" s="39" t="inlineStr">
        <is>
          <t>Sell 2 wands for 750gp</t>
        </is>
      </c>
      <c r="H27" s="39" t="inlineStr">
        <is>
          <t>shield and command</t>
        </is>
      </c>
      <c r="O27" s="39" t="inlineStr">
        <is>
          <t>Studded leather?</t>
        </is>
      </c>
    </row>
    <row r="28" ht="12.8" customHeight="1" s="40">
      <c r="A28" s="39" t="inlineStr">
        <is>
          <t>learn wave shield</t>
        </is>
      </c>
      <c r="C28" s="39" t="n">
        <v>29</v>
      </c>
      <c r="F28" s="39" t="inlineStr">
        <is>
          <t>some potions</t>
        </is>
      </c>
      <c r="H28" s="39" t="inlineStr">
        <is>
          <t>pot of invisibility 200gp</t>
        </is>
      </c>
    </row>
    <row r="29" ht="12.8" customHeight="1" s="40">
      <c r="A29" s="39" t="inlineStr">
        <is>
          <t>moneys from additional sellings</t>
        </is>
      </c>
      <c r="B29" s="39" t="n">
        <v>-4169.99</v>
      </c>
      <c r="C29" s="39" t="n">
        <v>4198.99</v>
      </c>
      <c r="H29" s="39" t="inlineStr">
        <is>
          <t>3pots mage armor 75gp</t>
        </is>
      </c>
    </row>
    <row r="30" ht="12.8" customHeight="1" s="40">
      <c r="A30" s="39" t="inlineStr">
        <is>
          <t>Alchemical Silver Guisarm</t>
        </is>
      </c>
      <c r="B30" s="39" t="n">
        <v>189</v>
      </c>
      <c r="C30" s="39" t="n">
        <v>4009.99</v>
      </c>
      <c r="O30" s="39" t="inlineStr">
        <is>
          <t>Explorers Outfit?</t>
        </is>
      </c>
    </row>
    <row r="31" ht="12.8" customHeight="1" s="40">
      <c r="C31" s="39" t="n">
        <v>4009.99</v>
      </c>
      <c r="F31" s="39" t="n">
        <v>246</v>
      </c>
      <c r="O31" s="39" t="inlineStr">
        <is>
          <t>use mage armor for defense AC</t>
        </is>
      </c>
    </row>
    <row r="32" ht="12.8" customHeight="1" s="40">
      <c r="A32" s="39" t="inlineStr">
        <is>
          <t>Shoanti War Paint (black)</t>
        </is>
      </c>
      <c r="B32" s="39" t="n">
        <v>1800</v>
      </c>
      <c r="C32" s="39" t="n">
        <v>2209.99</v>
      </c>
      <c r="E32" s="39" t="n">
        <v>4169.99</v>
      </c>
    </row>
    <row r="33" ht="12.8" customHeight="1" s="40">
      <c r="A33" s="39" t="inlineStr">
        <is>
          <t>pearl of power</t>
        </is>
      </c>
      <c r="B33" s="39" t="n">
        <v>1000</v>
      </c>
      <c r="C33" s="39" t="n">
        <v>1209.99</v>
      </c>
      <c r="O33" s="39" t="inlineStr">
        <is>
          <t>dancers garb</t>
        </is>
      </c>
    </row>
    <row r="34" ht="12.8" customHeight="1" s="40">
      <c r="A34" s="39" t="inlineStr">
        <is>
          <t>pearl of power</t>
        </is>
      </c>
      <c r="B34" s="39" t="n">
        <v>1000</v>
      </c>
      <c r="C34" s="39" t="n">
        <v>209.99</v>
      </c>
      <c r="O34" s="39" t="inlineStr">
        <is>
          <t>+2 dance</t>
        </is>
      </c>
    </row>
    <row r="35" ht="12.8" customHeight="1" s="40">
      <c r="A35" s="39" t="inlineStr">
        <is>
          <t>Sell off Loot</t>
        </is>
      </c>
      <c r="B35" s="39" t="n">
        <v>-8832.91</v>
      </c>
      <c r="C35" s="39">
        <f>C34-B35</f>
        <v/>
      </c>
      <c r="O35" s="39" t="inlineStr">
        <is>
          <t>100gp</t>
        </is>
      </c>
    </row>
    <row r="36" ht="12.8" customHeight="1" s="40">
      <c r="A36" s="39" t="inlineStr">
        <is>
          <t>Bag of holding 1</t>
        </is>
      </c>
      <c r="B36" s="39" t="n">
        <v>2500</v>
      </c>
      <c r="C36" s="39">
        <f>C35-B36</f>
        <v/>
      </c>
      <c r="F36" s="39" t="inlineStr">
        <is>
          <t>current cash</t>
        </is>
      </c>
      <c r="G36" s="39" t="n">
        <v>209.99</v>
      </c>
    </row>
    <row r="37" ht="12.8" customHeight="1" s="40">
      <c r="A37" s="39" t="inlineStr">
        <is>
          <t>Rank 1 spells</t>
        </is>
      </c>
      <c r="B37" s="39" t="n">
        <v>1680</v>
      </c>
      <c r="C37" s="39">
        <f>C36-B37</f>
        <v/>
      </c>
    </row>
    <row r="38" ht="12.8" customHeight="1" s="40">
      <c r="A38" s="39" t="inlineStr">
        <is>
          <t>Rank 2 spells</t>
        </is>
      </c>
      <c r="B38" s="39" t="n">
        <v>1950</v>
      </c>
      <c r="C38" s="39">
        <f>C37-B38</f>
        <v/>
      </c>
      <c r="O38" s="39" t="inlineStr">
        <is>
          <t>Wand of mage armor</t>
        </is>
      </c>
    </row>
    <row r="39" ht="12.8" customHeight="1" s="40">
      <c r="C39" s="39">
        <f>C38-B39</f>
        <v/>
      </c>
      <c r="O39" s="39" t="n">
        <v>750</v>
      </c>
    </row>
    <row r="40" ht="12.8" customHeight="1" s="40">
      <c r="C40" s="39">
        <f>C39-B40</f>
        <v/>
      </c>
    </row>
    <row r="41" ht="12.8" customHeight="1" s="40">
      <c r="C41" s="39">
        <f>C40-B41</f>
        <v/>
      </c>
    </row>
    <row r="42" ht="12.8" customHeight="1" s="40">
      <c r="C42" s="39">
        <f>C41-B42</f>
        <v/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ColWidth="11.5703125" defaultRowHeight="12.8" zeroHeight="0" outlineLevelRow="0"/>
  <cols>
    <col width="27.97" customWidth="1" style="39" min="1" max="1"/>
    <col width="22.89" customWidth="1" style="39" min="56" max="56"/>
  </cols>
  <sheetData>
    <row r="1" ht="12.8" customHeight="1" s="40">
      <c r="A1" s="39" t="inlineStr">
        <is>
          <t>Duster of the dancing fox</t>
        </is>
      </c>
      <c r="B1" s="39" t="n">
        <v>4410</v>
      </c>
      <c r="D1" s="39" t="inlineStr">
        <is>
          <t>dreamlands</t>
        </is>
      </c>
    </row>
    <row r="2" ht="12.8" customHeight="1" s="40">
      <c r="A2" s="39" t="inlineStr">
        <is>
          <t>boots of the cat</t>
        </is>
      </c>
      <c r="B2" s="39" t="n">
        <v>1000</v>
      </c>
      <c r="D2" s="39" t="inlineStr">
        <is>
          <t>Sunblade</t>
        </is>
      </c>
    </row>
    <row r="3" ht="12.8" customHeight="1" s="40">
      <c r="A3" s="39" t="inlineStr">
        <is>
          <t>Corset of delicate moves</t>
        </is>
      </c>
      <c r="B3" s="39" t="n">
        <v>2000</v>
      </c>
    </row>
    <row r="4" ht="12.8" customHeight="1" s="40">
      <c r="A4" s="39" t="inlineStr">
        <is>
          <t>festival garment</t>
        </is>
      </c>
      <c r="B4" s="39" t="n">
        <v>2000</v>
      </c>
    </row>
    <row r="5" ht="12.8" customHeight="1" s="40">
      <c r="A5" s="39" t="inlineStr">
        <is>
          <t>Scarf of the suggestive dance</t>
        </is>
      </c>
      <c r="B5" s="39" t="n">
        <v>3000</v>
      </c>
    </row>
    <row r="6" ht="12.8" customHeight="1" s="40">
      <c r="A6" s="39" t="inlineStr">
        <is>
          <t>ring of eloquence</t>
        </is>
      </c>
      <c r="B6" s="39" t="n">
        <v>3500</v>
      </c>
    </row>
    <row r="7" ht="12.8" customHeight="1" s="40">
      <c r="A7" s="39" t="inlineStr">
        <is>
          <t>Headband of vast intelligence +2</t>
        </is>
      </c>
      <c r="B7" s="39" t="n">
        <v>4000</v>
      </c>
    </row>
    <row r="8" ht="12.8" customHeight="1" s="40">
      <c r="A8" s="39" t="inlineStr">
        <is>
          <t>cloak of resist +1</t>
        </is>
      </c>
      <c r="B8" s="39" t="n">
        <v>1000</v>
      </c>
    </row>
    <row r="9" ht="12.8" customHeight="1" s="40">
      <c r="A9" s="39" t="inlineStr">
        <is>
          <t>Amulet of natural armor +1</t>
        </is>
      </c>
      <c r="B9" s="39" t="n">
        <v>2000</v>
      </c>
    </row>
    <row r="10" ht="12.8" customHeight="1" s="40">
      <c r="A10" s="39" t="inlineStr">
        <is>
          <t>Silver dagger</t>
        </is>
      </c>
      <c r="B10" s="39" t="n">
        <v>322</v>
      </c>
    </row>
    <row r="11" ht="12.8" customHeight="1" s="40">
      <c r="A11" s="39" t="inlineStr">
        <is>
          <t>Alchemical Silver Kukri</t>
        </is>
      </c>
      <c r="B11" s="39" t="n">
        <v>22</v>
      </c>
    </row>
    <row r="12" ht="12.8" customHeight="1" s="40">
      <c r="A12" s="39" t="inlineStr">
        <is>
          <t>Cold Iron Kukri</t>
        </is>
      </c>
      <c r="B12" s="39" t="n">
        <v>8</v>
      </c>
    </row>
    <row r="13" ht="12.8" customHeight="1" s="40">
      <c r="A13" s="39" t="inlineStr">
        <is>
          <t>4 wands\</t>
        </is>
      </c>
      <c r="B13" s="39" t="n">
        <v>3000</v>
      </c>
    </row>
    <row r="14" ht="12.8" customHeight="1" s="40">
      <c r="A14" s="39" t="inlineStr">
        <is>
          <t>another wand</t>
        </is>
      </c>
      <c r="B14" s="39" t="n">
        <v>750</v>
      </c>
    </row>
    <row r="15" ht="12.8" customHeight="1" s="40">
      <c r="A15" s="39" t="inlineStr">
        <is>
          <t>Alchemical Silver Guisarm</t>
        </is>
      </c>
      <c r="B15" s="39" t="n">
        <v>189</v>
      </c>
    </row>
    <row r="16" ht="12.8" customHeight="1" s="40">
      <c r="A16" s="39" t="inlineStr">
        <is>
          <t>Shoanti War Paint (black)</t>
        </is>
      </c>
      <c r="B16" s="39" t="n">
        <v>1800</v>
      </c>
    </row>
    <row r="17" ht="12.8" customHeight="1" s="40">
      <c r="A17" s="39" t="inlineStr">
        <is>
          <t>pearl of power</t>
        </is>
      </c>
      <c r="B17" s="39" t="n">
        <v>1000</v>
      </c>
    </row>
    <row r="18" ht="12.8" customHeight="1" s="40">
      <c r="A18" s="39" t="inlineStr">
        <is>
          <t>pearl of power</t>
        </is>
      </c>
      <c r="B18" s="39" t="n">
        <v>1000</v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I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4" activeCellId="0" sqref="G24"/>
    </sheetView>
  </sheetViews>
  <sheetFormatPr baseColWidth="8" defaultColWidth="11.5703125" defaultRowHeight="12.8" zeroHeight="0" outlineLevelRow="0"/>
  <sheetData>
    <row r="1" ht="12.8" customHeight="1" s="40">
      <c r="A1" s="39" t="inlineStr">
        <is>
          <t>current cash</t>
        </is>
      </c>
      <c r="B1" s="39" t="n">
        <v>209.99</v>
      </c>
      <c r="C1" s="39">
        <f>B1</f>
        <v/>
      </c>
    </row>
    <row r="2" ht="12.8" customHeight="1" s="40">
      <c r="A2" s="39" t="inlineStr">
        <is>
          <t>sell dance belt (vicky full price)</t>
        </is>
      </c>
      <c r="B2" s="39" t="n">
        <v>3000</v>
      </c>
      <c r="C2" s="39">
        <f>C1+B2</f>
        <v/>
      </c>
    </row>
    <row r="3" ht="12.8" customHeight="1" s="40">
      <c r="A3" s="39" t="inlineStr">
        <is>
          <t>estimate loot</t>
        </is>
      </c>
      <c r="C3" s="39">
        <f>C2+B3</f>
        <v/>
      </c>
    </row>
    <row r="4" ht="12.8" customHeight="1" s="40">
      <c r="B4" s="39" t="n">
        <v>4000</v>
      </c>
      <c r="C4" s="39">
        <f>C3+B4</f>
        <v/>
      </c>
    </row>
    <row r="5" ht="12.8" customHeight="1" s="40">
      <c r="A5" s="39" t="inlineStr">
        <is>
          <t>broad rudder</t>
        </is>
      </c>
      <c r="B5" s="39" t="n">
        <v>-500</v>
      </c>
      <c r="C5" s="39">
        <f>C4+B5</f>
        <v/>
      </c>
    </row>
    <row r="6" ht="12.8" customHeight="1" s="40">
      <c r="A6" s="39" t="inlineStr">
        <is>
          <t>extended keel</t>
        </is>
      </c>
      <c r="B6" s="39" t="n">
        <v>-1000</v>
      </c>
      <c r="C6" s="39">
        <f>C5+B6</f>
        <v/>
      </c>
    </row>
    <row r="7" ht="12.8" customHeight="1" s="40">
      <c r="A7" s="39" t="inlineStr">
        <is>
          <t>glass bottom</t>
        </is>
      </c>
      <c r="B7" s="39" t="n">
        <v>-500</v>
      </c>
      <c r="C7" s="39">
        <f>C6+B7</f>
        <v/>
      </c>
    </row>
    <row r="8" ht="12.8" customHeight="1" s="40">
      <c r="A8" s="39" t="inlineStr">
        <is>
          <t>narrow hull</t>
        </is>
      </c>
      <c r="B8" s="39" t="n">
        <v>-1500</v>
      </c>
      <c r="C8" s="39">
        <f>C7+B8</f>
        <v/>
      </c>
    </row>
    <row r="9" ht="12.8" customHeight="1" s="40">
      <c r="A9" s="39" t="inlineStr">
        <is>
          <t>rapid sails</t>
        </is>
      </c>
      <c r="B9" s="39" t="n">
        <v>-1000</v>
      </c>
      <c r="C9" s="39">
        <f>C8+B9</f>
        <v/>
      </c>
    </row>
    <row r="10" ht="12.8" customHeight="1" s="40">
      <c r="A10" s="39" t="inlineStr">
        <is>
          <t>silk sails</t>
        </is>
      </c>
      <c r="B10" s="39" t="n">
        <v>-1500</v>
      </c>
      <c r="C10" s="39">
        <f>C9+B10</f>
        <v/>
      </c>
    </row>
    <row r="11" ht="12.8" customHeight="1" s="40">
      <c r="A11" s="39" t="inlineStr">
        <is>
          <t>smuggling compartments x2</t>
        </is>
      </c>
      <c r="B11" s="39" t="n">
        <v>-1000</v>
      </c>
      <c r="C11" s="39">
        <f>C10+B11</f>
        <v/>
      </c>
    </row>
    <row r="12" ht="12.8" customHeight="1" s="40">
      <c r="C12" s="39">
        <f>C11+B12</f>
        <v/>
      </c>
    </row>
    <row r="13" ht="12.8" customHeight="1" s="40">
      <c r="A13" s="39" t="inlineStr">
        <is>
          <t>buy a glider</t>
        </is>
      </c>
      <c r="B13" s="39" t="n">
        <v>-500</v>
      </c>
      <c r="C13" s="39">
        <f>C12+B13</f>
        <v/>
      </c>
    </row>
    <row r="14" ht="12.8" customHeight="1" s="40">
      <c r="C14" s="39">
        <f>C13+B14</f>
        <v/>
      </c>
      <c r="G14" s="39" t="n">
        <v>39517.67</v>
      </c>
    </row>
    <row r="15" ht="12.8" customHeight="1" s="40">
      <c r="C15" s="39">
        <f>C14+B15</f>
        <v/>
      </c>
      <c r="G15" s="39">
        <f>G14+B18+B16</f>
        <v/>
      </c>
    </row>
    <row r="16" ht="12.8" customHeight="1" s="40">
      <c r="A16" s="39" t="inlineStr">
        <is>
          <t>loot sell off after leaving cassomir</t>
        </is>
      </c>
      <c r="B16" s="39" t="n">
        <v>7709</v>
      </c>
      <c r="C16" s="39">
        <f>C15+B16</f>
        <v/>
      </c>
      <c r="H16" s="39" t="n">
        <v>26000</v>
      </c>
      <c r="I16" s="39" t="inlineStr">
        <is>
          <t>wand of restoration</t>
        </is>
      </c>
    </row>
    <row r="17" ht="12.8" customHeight="1" s="40">
      <c r="A17" s="39" t="inlineStr">
        <is>
          <t>Adamantine +1 Rapier</t>
        </is>
      </c>
      <c r="B17" s="39" t="n">
        <v>-5020</v>
      </c>
      <c r="C17" s="39">
        <f>C16+B17</f>
        <v/>
      </c>
      <c r="H17" s="39" t="n">
        <v>10000</v>
      </c>
      <c r="I17" s="39" t="inlineStr">
        <is>
          <t>diamond dust</t>
        </is>
      </c>
    </row>
    <row r="18" ht="12.8" customHeight="1" s="40">
      <c r="A18" s="39" t="inlineStr">
        <is>
          <t>loot sell Mysterium</t>
        </is>
      </c>
      <c r="B18" s="39" t="n">
        <v>6356.41</v>
      </c>
      <c r="C18" s="39">
        <f>C17+B18</f>
        <v/>
      </c>
      <c r="H18" s="39" t="n">
        <v>2500</v>
      </c>
      <c r="I18" s="39" t="inlineStr">
        <is>
          <t>diamond dust communal cast stoneskin</t>
        </is>
      </c>
    </row>
    <row r="19" ht="12.8" customHeight="1" s="40">
      <c r="A19" s="39" t="inlineStr">
        <is>
          <t>retrain</t>
        </is>
      </c>
      <c r="B19" s="39" t="n">
        <v>-1000</v>
      </c>
      <c r="C19" s="39">
        <f>C18+B19</f>
        <v/>
      </c>
    </row>
    <row r="20" ht="12.8" customHeight="1" s="40">
      <c r="A20" s="39" t="inlineStr">
        <is>
          <t>lyre</t>
        </is>
      </c>
      <c r="B20" s="39" t="n">
        <v>-7000</v>
      </c>
      <c r="C20" s="39">
        <f>C19+B20</f>
        <v/>
      </c>
    </row>
    <row r="21" ht="12.8" customHeight="1" s="40">
      <c r="B21" s="39" t="n">
        <v>13514.66</v>
      </c>
      <c r="C21" s="39">
        <f>C20+B21</f>
        <v/>
      </c>
    </row>
    <row r="22" ht="12.8" customHeight="1" s="40">
      <c r="A22" s="39" t="inlineStr">
        <is>
          <t>learn fireball</t>
        </is>
      </c>
      <c r="B22" s="39">
        <f>-375-90</f>
        <v/>
      </c>
      <c r="C22" s="39">
        <f>C21+B22</f>
        <v/>
      </c>
    </row>
    <row r="23" ht="12.8" customHeight="1" s="40">
      <c r="A23" s="39" t="inlineStr">
        <is>
          <t>learn firefall</t>
        </is>
      </c>
      <c r="B23" s="39">
        <f>-700-160</f>
        <v/>
      </c>
      <c r="C23" s="39">
        <f>C22+B23</f>
        <v/>
      </c>
    </row>
    <row r="24" ht="12.8" customHeight="1" s="40">
      <c r="C24" s="39">
        <f>C23+B24</f>
        <v/>
      </c>
    </row>
    <row r="25" ht="12.8" customHeight="1" s="40">
      <c r="C25" s="39">
        <f>C24+B25</f>
        <v/>
      </c>
    </row>
    <row r="26" ht="12.8" customHeight="1" s="40">
      <c r="D26" s="39" t="inlineStr">
        <is>
          <t>est 33k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G9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83" activeCellId="0" sqref="E83"/>
    </sheetView>
  </sheetViews>
  <sheetFormatPr baseColWidth="8" defaultColWidth="11.5703125" defaultRowHeight="12.8" zeroHeight="0" outlineLevelRow="0"/>
  <sheetData>
    <row r="1" ht="12.8" customHeight="1" s="40">
      <c r="A1" s="39" t="inlineStr">
        <is>
          <t>Loot 21 Nov</t>
        </is>
      </c>
    </row>
    <row r="2" ht="12.8" customHeight="1" s="40">
      <c r="A2" s="39" t="inlineStr">
        <is>
          <t>Wand hold person 11 charges</t>
        </is>
      </c>
    </row>
    <row r="3" ht="12.8" customHeight="1" s="40">
      <c r="A3" s="39" t="inlineStr">
        <is>
          <t>magic looots!!!!</t>
        </is>
      </c>
    </row>
    <row r="4" ht="12.8" customHeight="1" s="40">
      <c r="A4" s="39" t="inlineStr">
        <is>
          <t>strange hat – allows you to disguise yourself</t>
        </is>
      </c>
    </row>
    <row r="5" ht="12.8" customHeight="1" s="40">
      <c r="A5" s="39" t="inlineStr">
        <is>
          <t>bracer of armor +1</t>
        </is>
      </c>
    </row>
    <row r="6" ht="12.8" customHeight="1" s="40">
      <c r="A6" s="39" t="inlineStr">
        <is>
          <t>Gloves +5 sleight of hand check ‘gloves of larceny’</t>
        </is>
      </c>
    </row>
    <row r="7" ht="12.8" customHeight="1" s="40">
      <c r="A7" s="39" t="inlineStr">
        <is>
          <t>pair of glasses, golden teeth green lenses – eye bite 11 times per day</t>
        </is>
      </c>
    </row>
    <row r="8" ht="12.8" customHeight="1" s="40">
      <c r="A8" s="39" t="inlineStr">
        <is>
          <t>small purse</t>
        </is>
      </c>
    </row>
    <row r="9" ht="12.8" customHeight="1" s="40">
      <c r="A9" s="39" t="inlineStr">
        <is>
          <t xml:space="preserve">waterlogged book - </t>
        </is>
      </c>
      <c r="B9" s="39" t="inlineStr">
        <is>
          <t>Search – mother – destiny</t>
        </is>
      </c>
    </row>
    <row r="13" ht="12.8" customHeight="1" s="40">
      <c r="A13" s="39" t="inlineStr">
        <is>
          <t>Loot 28 NOV</t>
        </is>
      </c>
    </row>
    <row r="14" ht="12.8" customHeight="1" s="40">
      <c r="A14" s="39" t="inlineStr">
        <is>
          <t>mummified shrunken hand</t>
        </is>
      </c>
      <c r="B14" s="39" t="inlineStr">
        <is>
          <t>hand of the honest man</t>
        </is>
      </c>
      <c r="C14" s="39" t="inlineStr">
        <is>
          <t>once belongs to an honest man for a crime he didnt commit</t>
        </is>
      </c>
      <c r="G14" s="39" t="n">
        <v>3000</v>
      </c>
    </row>
    <row r="15" ht="12.8" customHeight="1" s="40">
      <c r="A15" s="39" t="inlineStr">
        <is>
          <t>blouse</t>
        </is>
      </c>
      <c r="B15" s="39" t="inlineStr">
        <is>
          <t>loose fitting wierd fetishes +2 intimidate, gain cackle hex</t>
        </is>
      </c>
      <c r="G15" s="39" t="n">
        <v>6000</v>
      </c>
    </row>
    <row r="16" ht="12.8" customHeight="1" s="40">
      <c r="B16" s="39" t="inlineStr">
        <is>
          <t>cackling hags blouse</t>
        </is>
      </c>
    </row>
    <row r="21" ht="13.4" customHeight="1" s="40">
      <c r="A21" s="39" t="inlineStr">
        <is>
          <t>loot 5th december</t>
        </is>
      </c>
    </row>
    <row r="22" ht="12.8" customHeight="1" s="40">
      <c r="A22" s="39" t="inlineStr">
        <is>
          <t>20x</t>
        </is>
      </c>
      <c r="C22" s="39" t="inlineStr">
        <is>
          <t>healer</t>
        </is>
      </c>
      <c r="E22" s="39" t="inlineStr">
        <is>
          <t>capt</t>
        </is>
      </c>
    </row>
    <row r="23" ht="12.8" customHeight="1" s="40">
      <c r="A23" s="39" t="inlineStr">
        <is>
          <t>MW cutlass</t>
        </is>
      </c>
      <c r="C23" s="39" t="inlineStr">
        <is>
          <t>MW morningstar</t>
        </is>
      </c>
      <c r="E23" s="39" t="inlineStr">
        <is>
          <t>+1 rapier</t>
        </is>
      </c>
    </row>
    <row r="24" ht="12.8" customHeight="1" s="40">
      <c r="A24" s="39" t="inlineStr">
        <is>
          <t>heavy crossbow</t>
        </is>
      </c>
      <c r="C24" s="39" t="inlineStr">
        <is>
          <t>mythral chainmail</t>
        </is>
      </c>
      <c r="E24" s="39" t="inlineStr">
        <is>
          <t>MW showrtbow</t>
        </is>
      </c>
    </row>
    <row r="25" ht="12.8" customHeight="1" s="40">
      <c r="A25" s="39" t="inlineStr">
        <is>
          <t>20bolts</t>
        </is>
      </c>
      <c r="E25" s="39" t="inlineStr">
        <is>
          <t>20arrows</t>
        </is>
      </c>
    </row>
    <row r="26" ht="12.8" customHeight="1" s="40">
      <c r="A26" s="39" t="inlineStr">
        <is>
          <t>+1 buckler</t>
        </is>
      </c>
      <c r="E26" s="39" t="inlineStr">
        <is>
          <t>+1 studded leather armor</t>
        </is>
      </c>
    </row>
    <row r="27" ht="12.8" customHeight="1" s="40">
      <c r="A27" s="39" t="inlineStr">
        <is>
          <t>+1 sutdded leather armor</t>
        </is>
      </c>
      <c r="E27" s="39" t="inlineStr">
        <is>
          <t>fine diamond ring 600gp</t>
        </is>
      </c>
    </row>
    <row r="30" ht="12.8" customHeight="1" s="40">
      <c r="A30" s="39" t="inlineStr">
        <is>
          <t>furthermore in the hold</t>
        </is>
      </c>
    </row>
    <row r="31" ht="12.8" customHeight="1" s="40">
      <c r="A31" s="39" t="inlineStr">
        <is>
          <t>pirate loot</t>
        </is>
      </c>
    </row>
    <row r="32" ht="12.8" customHeight="1" s="40">
      <c r="A32" s="39" t="inlineStr">
        <is>
          <t>trade goods same value</t>
        </is>
      </c>
    </row>
    <row r="33" ht="12.8" customHeight="1" s="40">
      <c r="A33" s="39" t="inlineStr">
        <is>
          <t>3200gp</t>
        </is>
      </c>
    </row>
    <row r="34" ht="12.8" customHeight="1" s="40">
      <c r="A34" s="39" t="inlineStr">
        <is>
          <t>stolen from other ships</t>
        </is>
      </c>
    </row>
    <row r="36" ht="13.4" customHeight="1" s="40">
      <c r="A36" s="39" t="inlineStr">
        <is>
          <t>12th December 2020</t>
        </is>
      </c>
    </row>
    <row r="37" ht="12.8" customHeight="1" s="40">
      <c r="A37" s="39" t="inlineStr">
        <is>
          <t>1000gp</t>
        </is>
      </c>
    </row>
    <row r="38" ht="12.8" customHeight="1" s="40">
      <c r="A38" s="39" t="inlineStr">
        <is>
          <t>6 blank spellbooks</t>
        </is>
      </c>
    </row>
    <row r="39" ht="12.8" customHeight="1" s="40">
      <c r="A39" s="39" t="inlineStr">
        <is>
          <t>brand new alchemist lab</t>
        </is>
      </c>
    </row>
    <row r="40" ht="12.8" customHeight="1" s="40">
      <c r="A40" s="39" t="inlineStr">
        <is>
          <t>6 vials of holy water</t>
        </is>
      </c>
    </row>
    <row r="41" ht="12.8" customHeight="1" s="40">
      <c r="A41" s="39" t="inlineStr">
        <is>
          <t>20 spent wands</t>
        </is>
      </c>
    </row>
    <row r="42" ht="12.8" customHeight="1" s="40">
      <c r="A42" s="39" t="inlineStr">
        <is>
          <t>large cauldron</t>
        </is>
      </c>
    </row>
    <row r="43" ht="12.8" customHeight="1" s="40">
      <c r="A43" s="39" t="inlineStr">
        <is>
          <t>dozen scroll cases made of bone</t>
        </is>
      </c>
    </row>
    <row r="44" ht="12.8" customHeight="1" s="40">
      <c r="A44" s="39" t="inlineStr">
        <is>
          <t>quills inks and stone tablets</t>
        </is>
      </c>
    </row>
    <row r="45" ht="12.8" customHeight="1" s="40">
      <c r="A45" s="39" t="inlineStr">
        <is>
          <t>ivory scrollcase carved with images of swallows 200gp</t>
        </is>
      </c>
    </row>
    <row r="46" ht="12.8" customHeight="1" s="40">
      <c r="A46" s="39" t="inlineStr">
        <is>
          <t>2x</t>
        </is>
      </c>
      <c r="B46" s="39" t="inlineStr">
        <is>
          <t>scroll remove disease</t>
        </is>
      </c>
    </row>
    <row r="47" ht="12.8" customHeight="1" s="40">
      <c r="A47" s="39" t="inlineStr">
        <is>
          <t>3x</t>
        </is>
      </c>
      <c r="B47" s="39" t="inlineStr">
        <is>
          <t>Scroll of restoration</t>
        </is>
      </c>
      <c r="D47" s="61" t="inlineStr">
        <is>
          <t>used by edwin</t>
        </is>
      </c>
    </row>
    <row r="48" ht="12.8" customHeight="1" s="40">
      <c r="A48" s="39" t="inlineStr">
        <is>
          <t>tiny ornate music box – hummingbird – kelishite song 3000gp</t>
        </is>
      </c>
    </row>
    <row r="52" ht="12.8" customHeight="1" s="40">
      <c r="A52" s="63" t="inlineStr">
        <is>
          <t>19DecLoot</t>
        </is>
      </c>
    </row>
    <row r="53" ht="12.8" customHeight="1" s="40">
      <c r="A53" s="39" t="inlineStr">
        <is>
          <t>2x</t>
        </is>
      </c>
    </row>
    <row r="54" ht="12.8" customHeight="1" s="40">
      <c r="A54" s="39" t="inlineStr">
        <is>
          <t>healers kit</t>
        </is>
      </c>
      <c r="C54" s="39" t="inlineStr">
        <is>
          <t>1 taken by me</t>
        </is>
      </c>
    </row>
    <row r="55" ht="12.8" customHeight="1" s="40">
      <c r="A55" s="39" t="inlineStr">
        <is>
          <t>2 potions of cure ligth wounds</t>
        </is>
      </c>
    </row>
    <row r="56" ht="12.8" customHeight="1" s="40">
      <c r="A56" s="39" t="inlineStr">
        <is>
          <t>1 scroll restoration</t>
        </is>
      </c>
    </row>
    <row r="58" ht="12.8" customHeight="1" s="40">
      <c r="A58" s="39" t="inlineStr">
        <is>
          <t>+1 shortspear</t>
        </is>
      </c>
    </row>
    <row r="59" ht="12.8" customHeight="1" s="40">
      <c r="A59" s="39" t="inlineStr">
        <is>
          <t>MW brestplate with dent and slime</t>
        </is>
      </c>
    </row>
    <row r="60" ht="12.8" customHeight="1" s="40">
      <c r="A60" s="39" t="inlineStr">
        <is>
          <t>+1 quarterstaff</t>
        </is>
      </c>
    </row>
    <row r="61" ht="12.8" customHeight="1" s="40">
      <c r="A61" s="39" t="inlineStr">
        <is>
          <t>leather armor scraps</t>
        </is>
      </c>
    </row>
    <row r="62" ht="12.8" customHeight="1" s="40">
      <c r="A62" s="39" t="inlineStr">
        <is>
          <t>potion of CSW</t>
        </is>
      </c>
    </row>
    <row r="63" ht="12.8" customHeight="1" s="40">
      <c r="A63" s="39" t="inlineStr">
        <is>
          <t>24x +3 crossbow bolts</t>
        </is>
      </c>
    </row>
    <row r="64" ht="12.8" customHeight="1" s="40">
      <c r="A64" s="39" t="inlineStr">
        <is>
          <t>single boot with a foot</t>
        </is>
      </c>
    </row>
    <row r="65" ht="12.8" customHeight="1" s="40">
      <c r="A65" s="39" t="inlineStr">
        <is>
          <t>4 gold teeth</t>
        </is>
      </c>
    </row>
    <row r="66" ht="12.8" customHeight="1" s="40">
      <c r="A66" s="39" t="inlineStr">
        <is>
          <t>silver hip flask – inscription ‘to mm from your friends fromt he esteric knights of involvement’</t>
        </is>
      </c>
    </row>
    <row r="67" ht="12.8" customHeight="1" s="40">
      <c r="B67" s="39" t="inlineStr">
        <is>
          <t>oil of shrink item</t>
        </is>
      </c>
    </row>
    <row r="72" ht="13.4" customHeight="1" s="40">
      <c r="A72" s="39" t="inlineStr">
        <is>
          <t>2nd jan 2021</t>
        </is>
      </c>
    </row>
    <row r="73" ht="12.8" customHeight="1" s="40">
      <c r="A73" s="39" t="inlineStr">
        <is>
          <t>Alchemist lab portable</t>
        </is>
      </c>
    </row>
    <row r="74" ht="12.8" customHeight="1" s="40">
      <c r="A74" s="39" t="inlineStr">
        <is>
          <t>Alchemist book miacnium mun</t>
        </is>
      </c>
    </row>
    <row r="77" ht="13.4" customHeight="1" s="40">
      <c r="A77" s="39" t="inlineStr">
        <is>
          <t>9th Jan 2021</t>
        </is>
      </c>
    </row>
    <row r="78" ht="12.8" customHeight="1" s="40">
      <c r="A78" s="39" t="inlineStr">
        <is>
          <t>spellbook/summon hell creatures manual</t>
        </is>
      </c>
      <c r="B78" s="39" t="inlineStr">
        <is>
          <t>1500gp</t>
        </is>
      </c>
      <c r="C78" s="39" t="inlineStr">
        <is>
          <t>Alyx</t>
        </is>
      </c>
    </row>
    <row r="79" ht="12.8" customHeight="1" s="40">
      <c r="A79" s="39" t="inlineStr">
        <is>
          <t>books</t>
        </is>
      </c>
    </row>
    <row r="80" ht="12.8" customHeight="1" s="40">
      <c r="A80" s="39" t="inlineStr">
        <is>
          <t>chamber of creation</t>
        </is>
      </c>
    </row>
    <row r="81" ht="12.8" customHeight="1" s="40">
      <c r="A81" s="39" t="inlineStr">
        <is>
          <t>engineering and materials</t>
        </is>
      </c>
      <c r="E81" s="39" t="inlineStr">
        <is>
          <t>90$ 22karat</t>
        </is>
      </c>
    </row>
    <row r="82" ht="12.8" customHeight="1" s="40">
      <c r="A82" s="39" t="inlineStr">
        <is>
          <t>golems and constructs</t>
        </is>
      </c>
      <c r="E82" s="39" t="inlineStr">
        <is>
          <t>9gp</t>
        </is>
      </c>
    </row>
    <row r="83" ht="12.8" customHeight="1" s="40">
      <c r="A83" s="39" t="inlineStr">
        <is>
          <t>wooden cases of tools – miniatures</t>
        </is>
      </c>
    </row>
    <row r="84" ht="12.8" customHeight="1" s="40">
      <c r="A84" s="39" t="inlineStr">
        <is>
          <t>interesting bizzaer</t>
        </is>
      </c>
    </row>
    <row r="85" ht="12.8" customHeight="1" s="40">
      <c r="A85" s="39" t="inlineStr">
        <is>
          <t>leather sachel</t>
        </is>
      </c>
    </row>
    <row r="86" ht="12.8" customHeight="1" s="40">
      <c r="B86" s="39" t="inlineStr">
        <is>
          <t>hand of glory</t>
        </is>
      </c>
    </row>
    <row r="87" ht="12.8" customHeight="1" s="40">
      <c r="B87" s="39" t="inlineStr">
        <is>
          <t>Ring – of maniacle devices</t>
        </is>
      </c>
      <c r="D87" s="39" t="inlineStr">
        <is>
          <t xml:space="preserve">design of </t>
        </is>
      </c>
      <c r="E87" s="39" t="inlineStr">
        <is>
          <t>+5 bonus on craft traps and disable device checks</t>
        </is>
      </c>
    </row>
    <row r="88" ht="12.8" customHeight="1" s="40">
      <c r="B88" s="39" t="inlineStr">
        <is>
          <t>small serpentine statue medusa eating rats</t>
        </is>
      </c>
      <c r="C88" s="39" t="inlineStr">
        <is>
          <t>1000gp</t>
        </is>
      </c>
    </row>
    <row r="89" ht="12.8" customHeight="1" s="40">
      <c r="B89" s="39" t="inlineStr">
        <is>
          <t>stuffed dodo wearing boots</t>
        </is>
      </c>
    </row>
    <row r="90" ht="12.8" customHeight="1" s="40">
      <c r="B90" s="39" t="inlineStr">
        <is>
          <t>boots of friendly terrain dessert</t>
        </is>
      </c>
    </row>
    <row r="91" ht="12.8" customHeight="1" s="40">
      <c r="B91" s="39" t="inlineStr">
        <is>
          <t>withered bridal bouquet – gemstone</t>
        </is>
      </c>
      <c r="C91" s="39" t="inlineStr">
        <is>
          <t>750gp</t>
        </is>
      </c>
    </row>
    <row r="92" ht="12.8" customHeight="1" s="40">
      <c r="B92" s="39" t="inlineStr">
        <is>
          <t>scroll of hold person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D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8" activeCellId="0" sqref="D8"/>
    </sheetView>
  </sheetViews>
  <sheetFormatPr baseColWidth="8" defaultColWidth="11.5703125" defaultRowHeight="12.8" zeroHeight="0" outlineLevelRow="0"/>
  <cols>
    <col width="25.84" customWidth="1" style="39" min="1" max="1"/>
    <col width="13.37" customWidth="1" style="54" min="2" max="2"/>
  </cols>
  <sheetData>
    <row r="1" ht="12.8" customHeight="1" s="40">
      <c r="A1" s="63" t="inlineStr">
        <is>
          <t>Item</t>
        </is>
      </c>
      <c r="B1" s="52" t="inlineStr">
        <is>
          <t>Slot</t>
        </is>
      </c>
      <c r="C1" s="63" t="inlineStr">
        <is>
          <t>Description</t>
        </is>
      </c>
      <c r="D1" s="63" t="inlineStr">
        <is>
          <t>Ability</t>
        </is>
      </c>
    </row>
    <row r="2" ht="12.8" customHeight="1" s="40">
      <c r="A2" s="39" t="inlineStr">
        <is>
          <t>Hat of Disguise</t>
        </is>
      </c>
      <c r="B2" s="54" t="inlineStr">
        <is>
          <t>Head</t>
        </is>
      </c>
      <c r="C2" s="39" t="inlineStr">
        <is>
          <t>Normal Looking headwear that can change into any hat</t>
        </is>
      </c>
    </row>
    <row r="3" ht="12.8" customHeight="1" s="40">
      <c r="A3" s="39" t="inlineStr">
        <is>
          <t>Headband of intelligence +2</t>
        </is>
      </c>
      <c r="B3" s="54" t="inlineStr">
        <is>
          <t>Headband</t>
        </is>
      </c>
    </row>
    <row r="4" ht="12.8" customHeight="1" s="40">
      <c r="B4" s="54" t="inlineStr">
        <is>
          <t>Eyes</t>
        </is>
      </c>
    </row>
    <row r="5" ht="12.8" customHeight="1" s="40">
      <c r="A5" s="39" t="inlineStr">
        <is>
          <t>Cloak of Resist +2</t>
        </is>
      </c>
      <c r="B5" s="54" t="inlineStr">
        <is>
          <t>Shoulders</t>
        </is>
      </c>
    </row>
    <row r="6" ht="12.8" customHeight="1" s="40">
      <c r="A6" s="39" t="inlineStr">
        <is>
          <t>Amulet of nat +1</t>
        </is>
      </c>
      <c r="B6" s="54" t="inlineStr">
        <is>
          <t>Neck</t>
        </is>
      </c>
    </row>
    <row r="7" ht="12.8" customHeight="1" s="40">
      <c r="A7" s="39" t="inlineStr">
        <is>
          <t>Corset of delicate moves</t>
        </is>
      </c>
      <c r="B7" s="54" t="inlineStr">
        <is>
          <t>Chest</t>
        </is>
      </c>
      <c r="D7" s="39" t="inlineStr">
        <is>
          <t>extra swift action</t>
        </is>
      </c>
    </row>
    <row r="8" ht="12.8" customHeight="1" s="40">
      <c r="A8" s="39" t="inlineStr">
        <is>
          <t>Festival Garment</t>
        </is>
      </c>
      <c r="B8" s="54" t="inlineStr">
        <is>
          <t>Body</t>
        </is>
      </c>
      <c r="D8" s="39" t="inlineStr">
        <is>
          <t>dance in place of diplomacy</t>
        </is>
      </c>
    </row>
    <row r="9" ht="12.8" customHeight="1" s="40">
      <c r="A9" s="39" t="inlineStr">
        <is>
          <t>Duster of the Dancing Fox</t>
        </is>
      </c>
      <c r="B9" s="54" t="inlineStr">
        <is>
          <t>Armor</t>
        </is>
      </c>
      <c r="D9" s="39" t="inlineStr">
        <is>
          <t>+4 dance +4 bluff</t>
        </is>
      </c>
    </row>
    <row r="10" ht="12.8" customHeight="1" s="40">
      <c r="A10" s="39" t="inlineStr">
        <is>
          <t>Belt of constitution +4</t>
        </is>
      </c>
      <c r="B10" s="54" t="inlineStr">
        <is>
          <t>Belt</t>
        </is>
      </c>
      <c r="D10" s="39" t="inlineStr">
        <is>
          <t>+4 CON]))</t>
        </is>
      </c>
    </row>
    <row r="11" ht="12.8" customHeight="1" s="40">
      <c r="A11" s="39" t="inlineStr">
        <is>
          <t>Quickdraw Wrist Sheaths</t>
        </is>
      </c>
      <c r="B11" s="54" t="inlineStr">
        <is>
          <t>Wrists</t>
        </is>
      </c>
    </row>
    <row r="12" ht="12.8" customHeight="1" s="40">
      <c r="A12" s="39" t="inlineStr">
        <is>
          <t>Spellstrike Gloves</t>
        </is>
      </c>
      <c r="B12" s="54" t="inlineStr">
        <is>
          <t>Hands</t>
        </is>
      </c>
    </row>
    <row r="13" ht="12.8" customHeight="1" s="40">
      <c r="A13" s="39" t="inlineStr">
        <is>
          <t>Ring of Eloquence</t>
        </is>
      </c>
      <c r="B13" s="54" t="inlineStr">
        <is>
          <t>RingLeft</t>
        </is>
      </c>
    </row>
    <row r="14" ht="12.8" customHeight="1" s="40">
      <c r="A14" s="39" t="inlineStr">
        <is>
          <t>Ring of the Sea Strider</t>
        </is>
      </c>
      <c r="B14" s="54" t="inlineStr">
        <is>
          <t>RingRight</t>
        </is>
      </c>
    </row>
    <row r="15" ht="12.8" customHeight="1" s="40">
      <c r="A15" s="39" t="inlineStr">
        <is>
          <t>Boots of the Cat</t>
        </is>
      </c>
      <c r="B15" s="54" t="inlineStr">
        <is>
          <t>Feet</t>
        </is>
      </c>
      <c r="D15" s="39" t="inlineStr">
        <is>
          <t>always land on feet, 1 damage only from falling each segment</t>
        </is>
      </c>
    </row>
    <row r="16" ht="12.8" customHeight="1" s="40">
      <c r="A16" s="39" t="inlineStr">
        <is>
          <t>Shoanti War Paint (black)</t>
        </is>
      </c>
      <c r="B16" s="54" t="inlineStr">
        <is>
          <t>Unslotted/Free</t>
        </is>
      </c>
    </row>
    <row r="17" ht="12.8" customHeight="1" s="40">
      <c r="A17" s="39" t="inlineStr">
        <is>
          <t>Pearl of Power lvl 1</t>
        </is>
      </c>
    </row>
    <row r="18" ht="12.8" customHeight="1" s="40">
      <c r="A18" s="39" t="inlineStr">
        <is>
          <t>Pearl of Power lvl 1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2:J105"/>
  <sheetViews>
    <sheetView showFormulas="0" showGridLines="1" showRowColHeaders="1" showZeros="1" rightToLeft="0" tabSelected="0" showOutlineSymbols="1" defaultGridColor="1" view="normal" topLeftCell="A73" colorId="64" zoomScale="100" zoomScaleNormal="100" zoomScalePageLayoutView="100" workbookViewId="0">
      <selection pane="topLeft" activeCell="A62" activeCellId="0" sqref="A62"/>
    </sheetView>
  </sheetViews>
  <sheetFormatPr baseColWidth="8" defaultColWidth="11.5703125" defaultRowHeight="12.8" zeroHeight="0" outlineLevelRow="0"/>
  <cols>
    <col width="26.26" customWidth="1" style="39" min="1" max="1"/>
    <col width="53.77" customWidth="1" style="39" min="3" max="3"/>
  </cols>
  <sheetData>
    <row r="2" ht="12.8" customHeight="1" s="40">
      <c r="A2" s="64" t="inlineStr">
        <is>
          <t>Spell Name</t>
        </is>
      </c>
      <c r="B2" s="64" t="inlineStr">
        <is>
          <t>Comp.</t>
        </is>
      </c>
      <c r="C2" s="64" t="inlineStr">
        <is>
          <t>Description</t>
        </is>
      </c>
      <c r="D2" s="64" t="inlineStr">
        <is>
          <t>Source</t>
        </is>
      </c>
    </row>
    <row r="3" ht="23.85" customHeight="1" s="40">
      <c r="A3" s="65" t="inlineStr">
        <is>
          <t>Abjuring Step</t>
        </is>
      </c>
      <c r="B3" s="66" t="inlineStr">
        <is>
          <t xml:space="preserve"> </t>
        </is>
      </c>
      <c r="C3" s="66" t="inlineStr">
        <is>
          <t>You can move slowly and safely and still cast spells, until you move quickly, make an attack, or cast a harmful spell.</t>
        </is>
      </c>
      <c r="D3" s="65" t="inlineStr">
        <is>
          <t>PZO1118</t>
        </is>
      </c>
    </row>
    <row r="4" ht="12.8" customHeight="1" s="40">
      <c r="A4" s="65" t="inlineStr">
        <is>
          <t>Auditory Hallucination</t>
        </is>
      </c>
      <c r="B4" s="66" t="inlineStr">
        <is>
          <t xml:space="preserve"> </t>
        </is>
      </c>
      <c r="C4" s="66" t="inlineStr">
        <is>
          <t>Create a phantasm with auditory effects.</t>
        </is>
      </c>
      <c r="D4" s="65" t="inlineStr">
        <is>
          <t>PZO1134</t>
        </is>
      </c>
    </row>
    <row r="5" ht="23.85" customHeight="1" s="40">
      <c r="A5" s="65" t="inlineStr">
        <is>
          <t>Bed of Iron</t>
        </is>
      </c>
      <c r="B5" s="66" t="inlineStr">
        <is>
          <t xml:space="preserve"> </t>
        </is>
      </c>
      <c r="C5" s="66" t="inlineStr">
        <is>
          <t>This spell makes even the clunkiest armor feel soft as silk to the wearer.</t>
        </is>
      </c>
      <c r="D5" s="66" t="inlineStr">
        <is>
          <t>PZO9426</t>
        </is>
      </c>
    </row>
    <row r="6" ht="12.8" customHeight="1" s="40">
      <c r="A6" s="65" t="inlineStr">
        <is>
          <t>Bestow Planar Infusion I</t>
        </is>
      </c>
      <c r="B6" s="66" t="inlineStr">
        <is>
          <t xml:space="preserve"> </t>
        </is>
      </c>
      <c r="C6" s="66" t="inlineStr">
        <is>
          <t>Grant a target the effects of a planar infusion.</t>
        </is>
      </c>
      <c r="D6" s="65" t="inlineStr">
        <is>
          <t>PRG:PA</t>
        </is>
      </c>
    </row>
    <row r="7" ht="12.8" customHeight="1" s="40">
      <c r="A7" s="65" t="inlineStr">
        <is>
          <t>Blade Lash</t>
        </is>
      </c>
      <c r="B7" s="66" t="inlineStr">
        <is>
          <t xml:space="preserve"> </t>
        </is>
      </c>
      <c r="C7" s="66" t="inlineStr">
        <is>
          <t>Use your weapon like a whip to trip an opponent.</t>
        </is>
      </c>
      <c r="D7" s="65" t="inlineStr">
        <is>
          <t>PZO1129</t>
        </is>
      </c>
      <c r="E7" s="39" t="n">
        <v>1</v>
      </c>
    </row>
    <row r="8" ht="12.8" customHeight="1" s="40">
      <c r="A8" s="65" t="inlineStr">
        <is>
          <t>Blade Tutor’s Spirit</t>
        </is>
      </c>
      <c r="B8" s="66" t="inlineStr">
        <is>
          <t xml:space="preserve"> </t>
        </is>
      </c>
      <c r="C8" s="66" t="inlineStr">
        <is>
          <t>Attack penalties you choose to suffer are reduced.</t>
        </is>
      </c>
      <c r="D8" s="65" t="inlineStr">
        <is>
          <t>PZO9468</t>
        </is>
      </c>
    </row>
    <row r="9" ht="23.85" customHeight="1" s="40">
      <c r="A9" s="67" t="inlineStr">
        <is>
          <t>Blend</t>
        </is>
      </c>
      <c r="B9" s="68" t="inlineStr">
        <is>
          <t xml:space="preserve"> </t>
        </is>
      </c>
      <c r="C9" s="68" t="inlineStr">
        <is>
          <t>Gain a bonus to Stealth and make checks without cover or concealment. Elf only.</t>
        </is>
      </c>
      <c r="D9" s="67" t="inlineStr">
        <is>
          <t>PZO1121</t>
        </is>
      </c>
      <c r="F9" s="39" t="n">
        <v>1</v>
      </c>
    </row>
    <row r="10" ht="12.8" customHeight="1" s="40">
      <c r="A10" s="65" t="inlineStr">
        <is>
          <t>Blood Money</t>
        </is>
      </c>
      <c r="B10" s="66" t="inlineStr">
        <is>
          <t xml:space="preserve"> </t>
        </is>
      </c>
      <c r="C10" s="66" t="inlineStr">
        <is>
          <t>Use your blood as material component for casting spells.</t>
        </is>
      </c>
      <c r="D10" s="65" t="inlineStr">
        <is>
          <t>RoRLAE</t>
        </is>
      </c>
      <c r="E10" s="39" t="n">
        <v>1</v>
      </c>
    </row>
    <row r="11" ht="12.8" customHeight="1" s="40">
      <c r="A11" s="67" t="inlineStr">
        <is>
          <t>Blurred Movement</t>
        </is>
      </c>
      <c r="B11" s="68" t="inlineStr">
        <is>
          <t xml:space="preserve"> </t>
        </is>
      </c>
      <c r="C11" s="67" t="inlineStr">
        <is>
          <t>As blur, but only while you are moving.</t>
        </is>
      </c>
      <c r="D11" s="67" t="inlineStr">
        <is>
          <t>PZO1129</t>
        </is>
      </c>
      <c r="F11" s="39" t="n">
        <v>1</v>
      </c>
    </row>
    <row r="12" ht="12.8" customHeight="1" s="40">
      <c r="A12" s="65" t="inlineStr">
        <is>
          <t>Burning Hands</t>
        </is>
      </c>
      <c r="B12" s="66" t="inlineStr">
        <is>
          <t xml:space="preserve"> </t>
        </is>
      </c>
      <c r="C12" s="66" t="inlineStr">
        <is>
          <t>1d4/level fire damage (max 5d4).</t>
        </is>
      </c>
      <c r="D12" s="65" t="inlineStr">
        <is>
          <t>PZO1110</t>
        </is>
      </c>
      <c r="E12" s="39" t="n">
        <v>1</v>
      </c>
    </row>
    <row r="13" ht="12.8" customHeight="1" s="40">
      <c r="A13" s="65" t="inlineStr">
        <is>
          <t>Call Weapon</t>
        </is>
      </c>
      <c r="B13" s="66" t="inlineStr">
        <is>
          <t xml:space="preserve"> </t>
        </is>
      </c>
      <c r="C13" s="66" t="inlineStr">
        <is>
          <t>Telekinetically summon a weapon from an ally’s possession.</t>
        </is>
      </c>
      <c r="D13" s="65" t="inlineStr">
        <is>
          <t>PCS:ISM</t>
        </is>
      </c>
    </row>
    <row r="14" ht="12.8" customHeight="1" s="40">
      <c r="A14" s="65" t="inlineStr">
        <is>
          <t>Celestial Healing</t>
        </is>
      </c>
      <c r="B14" s="66" t="inlineStr">
        <is>
          <t xml:space="preserve"> </t>
        </is>
      </c>
      <c r="C14" s="66" t="inlineStr">
        <is>
          <t>You anoint a wounded creature with the blood of a good outsider.</t>
        </is>
      </c>
      <c r="D14" s="65" t="inlineStr">
        <is>
          <t>PPZO9410</t>
        </is>
      </c>
    </row>
    <row r="15" ht="12.8" customHeight="1" s="40">
      <c r="A15" s="65" t="inlineStr">
        <is>
          <t>Chill Touch</t>
        </is>
      </c>
      <c r="B15" s="66" t="inlineStr">
        <is>
          <t xml:space="preserve"> </t>
        </is>
      </c>
      <c r="C15" s="65" t="inlineStr">
        <is>
          <t>One touch/level deals 1d6 damage and possibly 1 Str damage.</t>
        </is>
      </c>
      <c r="D15" s="65" t="inlineStr">
        <is>
          <t>PZO1110</t>
        </is>
      </c>
      <c r="E15" s="39" t="n">
        <v>1</v>
      </c>
    </row>
    <row r="16" ht="35.05" customHeight="1" s="40">
      <c r="A16" s="65" t="inlineStr">
        <is>
          <t>Clarion Call</t>
        </is>
      </c>
      <c r="B16" s="66" t="inlineStr">
        <is>
          <t xml:space="preserve"> </t>
        </is>
      </c>
      <c r="C16" s="66" t="inlineStr">
        <is>
          <t>Affected creature gains the ability to create a sound like the blast of a mighty horn or trumpet and can speak easily over great distances, lowering the DC of any check to hear what is said by –15.</t>
        </is>
      </c>
      <c r="D16" s="65" t="inlineStr">
        <is>
          <t>PZO9426</t>
        </is>
      </c>
    </row>
    <row r="17" ht="12.8" customHeight="1" s="40">
      <c r="A17" s="65" t="inlineStr">
        <is>
          <t>Coin Shot</t>
        </is>
      </c>
      <c r="B17" s="66" t="inlineStr">
        <is>
          <t xml:space="preserve"> </t>
        </is>
      </c>
      <c r="C17" s="66" t="inlineStr">
        <is>
          <t>Turn coins into deadly projectiles.</t>
        </is>
      </c>
      <c r="D17" s="66" t="inlineStr">
        <is>
          <t>SOURCE</t>
        </is>
      </c>
      <c r="E17" s="39" t="n">
        <v>1</v>
      </c>
    </row>
    <row r="18" ht="12.8" customHeight="1" s="40">
      <c r="A18" s="65" t="inlineStr">
        <is>
          <t>Color Spray</t>
        </is>
      </c>
      <c r="B18" s="66" t="inlineStr">
        <is>
          <t xml:space="preserve"> </t>
        </is>
      </c>
      <c r="C18" s="66" t="inlineStr">
        <is>
          <t>Knocks unconscious, blinds, and/or stuns weak creatures.</t>
        </is>
      </c>
      <c r="D18" s="65" t="inlineStr">
        <is>
          <t>PZO1110</t>
        </is>
      </c>
    </row>
    <row r="19" ht="12.8" customHeight="1" s="40">
      <c r="A19" s="65" t="inlineStr">
        <is>
          <t>Corrosive Touch</t>
        </is>
      </c>
      <c r="B19" s="66" t="inlineStr">
        <is>
          <t xml:space="preserve"> </t>
        </is>
      </c>
      <c r="C19" s="66" t="inlineStr">
        <is>
          <t>Touch attack deals 1d4 acid/level.</t>
        </is>
      </c>
      <c r="D19" s="65" t="inlineStr">
        <is>
          <t>PZO1117</t>
        </is>
      </c>
      <c r="E19" s="39" t="n">
        <v>1</v>
      </c>
    </row>
    <row r="20" ht="68.65000000000001" customHeight="1" s="40">
      <c r="A20" s="65" t="inlineStr">
        <is>
          <t>Dancing Darkness</t>
        </is>
      </c>
      <c r="B20" s="66" t="inlineStr">
        <is>
          <t xml:space="preserve"> </t>
        </is>
      </c>
      <c r="C20" s="66" t="inlineStr">
        <is>
          <t>You create either up to four spheres of darkness that each reduce the illumination level by one step within a 20-foot-radius, or one dimly lit, vaguely humanoid shape. Each sphere of dancing darkness must stay within a 10-foot-radius area of one another but can otherwise move as you desire (no concentration required): forward or back, up or down, straight or turning corners, or the like.</t>
        </is>
      </c>
      <c r="D20" s="65" t="inlineStr">
        <is>
          <t>PZO9466</t>
        </is>
      </c>
    </row>
    <row r="21" ht="23.85" customHeight="1" s="40">
      <c r="A21" s="67" t="inlineStr">
        <is>
          <t>Darting Duplicate</t>
        </is>
      </c>
      <c r="B21" s="68" t="inlineStr">
        <is>
          <t xml:space="preserve"> </t>
        </is>
      </c>
      <c r="C21" s="68" t="inlineStr">
        <is>
          <t>You create an illusory duplicate of yourself that opponents might waste an attack of opportunity on.</t>
        </is>
      </c>
      <c r="D21" s="67" t="inlineStr">
        <is>
          <t>PZO9468</t>
        </is>
      </c>
      <c r="F21" s="39" t="n">
        <v>1</v>
      </c>
    </row>
    <row r="22" ht="23.85" customHeight="1" s="40">
      <c r="A22" s="65" t="inlineStr">
        <is>
          <t>Deadeye’s Arrow</t>
        </is>
      </c>
      <c r="B22" s="66" t="inlineStr">
        <is>
          <t xml:space="preserve"> </t>
        </is>
      </c>
      <c r="C22" s="66" t="inlineStr">
        <is>
          <t>Create an arrow of crackling electricity to harm your enemies or alert your allies.</t>
        </is>
      </c>
      <c r="D22" s="66" t="inlineStr">
        <is>
          <t>SOURCE</t>
        </is>
      </c>
    </row>
    <row r="23" ht="12.8" customHeight="1" s="40">
      <c r="A23" s="65" t="inlineStr">
        <is>
          <t>Desperate Weapon</t>
        </is>
      </c>
      <c r="B23" s="66" t="inlineStr">
        <is>
          <t xml:space="preserve"> </t>
        </is>
      </c>
      <c r="C23" s="66" t="inlineStr">
        <is>
          <t>Create an improvised weapon.</t>
        </is>
      </c>
      <c r="D23" s="65" t="inlineStr">
        <is>
          <t>PZO1134</t>
        </is>
      </c>
    </row>
    <row r="24" ht="12.8" customHeight="1" s="40">
      <c r="A24" s="65" t="inlineStr">
        <is>
          <t>Disguise Weapon</t>
        </is>
      </c>
      <c r="B24" s="66" t="inlineStr">
        <is>
          <t xml:space="preserve"> </t>
        </is>
      </c>
      <c r="C24" s="66" t="inlineStr">
        <is>
          <t>Changes one weapon’s appearance.</t>
        </is>
      </c>
      <c r="D24" s="65" t="inlineStr">
        <is>
          <t>PZO1129</t>
        </is>
      </c>
    </row>
    <row r="25" ht="12.8" customHeight="1" s="40">
      <c r="A25" s="65" t="inlineStr">
        <is>
          <t>Duelist’s Parry</t>
        </is>
      </c>
      <c r="B25" s="66" t="inlineStr">
        <is>
          <t xml:space="preserve"> </t>
        </is>
      </c>
      <c r="C25" s="66" t="inlineStr">
        <is>
          <t>Parry an incoming melee attack.</t>
        </is>
      </c>
      <c r="D25" s="65" t="inlineStr">
        <is>
          <t>PZO1138</t>
        </is>
      </c>
    </row>
    <row r="26" ht="23.85" customHeight="1" s="40">
      <c r="A26" s="67" t="inlineStr">
        <is>
          <t>Emblazon Crest</t>
        </is>
      </c>
      <c r="B26" s="68" t="inlineStr">
        <is>
          <t xml:space="preserve"> </t>
        </is>
      </c>
      <c r="C26" s="68" t="inlineStr">
        <is>
          <t>This spell ensures the subject touched is always able to display her proper crest and coat of arms.</t>
        </is>
      </c>
      <c r="D26" s="68" t="inlineStr">
        <is>
          <t>PZO9426</t>
        </is>
      </c>
      <c r="F26" s="39" t="n">
        <v>1</v>
      </c>
    </row>
    <row r="27" ht="12.8" customHeight="1" s="40">
      <c r="A27" s="65" t="inlineStr">
        <is>
          <t>Enlarge Person</t>
        </is>
      </c>
      <c r="B27" s="66" t="inlineStr">
        <is>
          <t xml:space="preserve"> </t>
        </is>
      </c>
      <c r="C27" s="65" t="inlineStr">
        <is>
          <t>Humanoid creature doubles in size.</t>
        </is>
      </c>
      <c r="D27" s="65" t="inlineStr">
        <is>
          <t>PZO1110</t>
        </is>
      </c>
    </row>
    <row r="28" ht="12.8" customHeight="1" s="40">
      <c r="A28" s="65" t="inlineStr">
        <is>
          <t>Enlarge Tail</t>
        </is>
      </c>
      <c r="B28" s="66" t="inlineStr">
        <is>
          <t xml:space="preserve"> </t>
        </is>
      </c>
      <c r="C28" s="66" t="inlineStr">
        <is>
          <t>Increase the reach and power of your tail.</t>
        </is>
      </c>
      <c r="D28" s="66" t="inlineStr">
        <is>
          <t>SOURCE</t>
        </is>
      </c>
    </row>
    <row r="29" ht="12.8" customHeight="1" s="40">
      <c r="A29" s="65" t="inlineStr">
        <is>
          <t>Expeditious Retreat</t>
        </is>
      </c>
      <c r="B29" s="66" t="inlineStr">
        <is>
          <t xml:space="preserve"> </t>
        </is>
      </c>
      <c r="C29" s="66" t="inlineStr">
        <is>
          <t>Your base speed increases by 30 ft.</t>
        </is>
      </c>
      <c r="D29" s="65" t="inlineStr">
        <is>
          <t>PZO1110</t>
        </is>
      </c>
    </row>
    <row r="30" ht="12.8" customHeight="1" s="40">
      <c r="A30" s="65" t="inlineStr">
        <is>
          <t>Fallback Strategy</t>
        </is>
      </c>
      <c r="B30" s="66" t="inlineStr">
        <is>
          <t xml:space="preserve"> </t>
        </is>
      </c>
      <c r="C30" s="66" t="inlineStr">
        <is>
          <t>Gain a free re-roll while this spell is active.</t>
        </is>
      </c>
      <c r="D30" s="66" t="inlineStr">
        <is>
          <t>SOURCE</t>
        </is>
      </c>
    </row>
    <row r="31" ht="12.8" customHeight="1" s="40">
      <c r="A31" s="65" t="inlineStr">
        <is>
          <t>Feather Fall</t>
        </is>
      </c>
      <c r="B31" s="66" t="inlineStr">
        <is>
          <t xml:space="preserve"> </t>
        </is>
      </c>
      <c r="C31" s="66" t="inlineStr">
        <is>
          <t>Objects or creatures fall slowly.</t>
        </is>
      </c>
      <c r="D31" s="65" t="inlineStr">
        <is>
          <t>PZO1110</t>
        </is>
      </c>
    </row>
    <row r="32" ht="12.8" customHeight="1" s="40">
      <c r="A32" s="65" t="inlineStr">
        <is>
          <t>Flare Burst</t>
        </is>
      </c>
      <c r="B32" s="66" t="inlineStr">
        <is>
          <t xml:space="preserve"> </t>
        </is>
      </c>
      <c r="C32" s="65" t="inlineStr">
        <is>
          <t>As flare, but affects all creatures in 10 ft.</t>
        </is>
      </c>
      <c r="D32" s="65" t="inlineStr">
        <is>
          <t>PZO1115</t>
        </is>
      </c>
    </row>
    <row r="33" ht="12.8" customHeight="1" s="40">
      <c r="A33" s="65" t="inlineStr">
        <is>
          <t>Floating Disk</t>
        </is>
      </c>
      <c r="B33" s="66" t="inlineStr">
        <is>
          <t xml:space="preserve"> </t>
        </is>
      </c>
      <c r="C33" s="66" t="inlineStr">
        <is>
          <t>Creates 3-ft.-diameter horizontal disk that holds 100 lbs./level.</t>
        </is>
      </c>
      <c r="D33" s="65" t="inlineStr">
        <is>
          <t>PZO1110</t>
        </is>
      </c>
    </row>
    <row r="34" ht="12.8" customHeight="1" s="40">
      <c r="A34" s="65" t="inlineStr">
        <is>
          <t>Frostbite</t>
        </is>
      </c>
      <c r="B34" s="66" t="inlineStr">
        <is>
          <t xml:space="preserve"> </t>
        </is>
      </c>
      <c r="C34" s="65" t="inlineStr">
        <is>
          <t>Target takes cold damage and is fatigued.</t>
        </is>
      </c>
      <c r="D34" s="65" t="inlineStr">
        <is>
          <t>PZO1117</t>
        </is>
      </c>
      <c r="E34" s="39" t="n">
        <v>1</v>
      </c>
    </row>
    <row r="35" ht="12.8" customHeight="1" s="40">
      <c r="A35" s="65" t="inlineStr">
        <is>
          <t>Glue Seal</t>
        </is>
      </c>
      <c r="B35" s="66" t="inlineStr">
        <is>
          <t xml:space="preserve"> </t>
        </is>
      </c>
      <c r="C35" s="66" t="inlineStr">
        <is>
          <t>Makes one 5-ft. square or one object sticky.</t>
        </is>
      </c>
      <c r="D35" s="65" t="inlineStr">
        <is>
          <t>PZO1129</t>
        </is>
      </c>
    </row>
    <row r="36" ht="12.8" customHeight="1" s="40">
      <c r="A36" s="65" t="inlineStr">
        <is>
          <t>Grease</t>
        </is>
      </c>
      <c r="B36" s="66" t="inlineStr">
        <is>
          <t xml:space="preserve"> </t>
        </is>
      </c>
      <c r="C36" s="66" t="inlineStr">
        <is>
          <t>Makes 10-ft. square or one object slippery.</t>
        </is>
      </c>
      <c r="D36" s="65" t="inlineStr">
        <is>
          <t>PZO1110</t>
        </is>
      </c>
    </row>
    <row r="37" ht="23.85" customHeight="1" s="40">
      <c r="A37" s="65" t="inlineStr">
        <is>
          <t>Guardian Armor</t>
        </is>
      </c>
      <c r="B37" s="66" t="inlineStr">
        <is>
          <t xml:space="preserve"> </t>
        </is>
      </c>
      <c r="C37" s="66" t="inlineStr">
        <is>
          <t>Teleport armor you are wearing off of you and onto an ally within range.</t>
        </is>
      </c>
      <c r="D37" s="65" t="inlineStr">
        <is>
          <t>PZO9467</t>
        </is>
      </c>
    </row>
    <row r="38" ht="23.85" customHeight="1" s="40">
      <c r="A38" s="65" t="inlineStr">
        <is>
          <t>Hidden Diplomacy</t>
        </is>
      </c>
      <c r="B38" s="66" t="inlineStr">
        <is>
          <t xml:space="preserve"> </t>
        </is>
      </c>
      <c r="C38" s="65" t="inlineStr">
        <is>
          <t>Attempt a Intimidate check to make a target act friendly toward you but not remember why after the spell ends.</t>
        </is>
      </c>
      <c r="D38" s="65" t="inlineStr">
        <is>
          <t>PPC:SpyHB</t>
        </is>
      </c>
    </row>
    <row r="39" ht="12.8" customHeight="1" s="40">
      <c r="A39" s="65" t="inlineStr">
        <is>
          <t>Hide Weapon</t>
        </is>
      </c>
      <c r="B39" s="66" t="inlineStr">
        <is>
          <t xml:space="preserve"> </t>
        </is>
      </c>
      <c r="C39" s="66" t="inlineStr">
        <is>
          <t>Hide a weapon within your own arm.</t>
        </is>
      </c>
      <c r="D39" s="66" t="inlineStr">
        <is>
          <t>SOURCE</t>
        </is>
      </c>
    </row>
    <row r="40" ht="12.8" customHeight="1" s="40">
      <c r="A40" s="65" t="inlineStr">
        <is>
          <t>Hobble</t>
        </is>
      </c>
      <c r="B40" s="66" t="inlineStr">
        <is>
          <t xml:space="preserve"> </t>
        </is>
      </c>
      <c r="C40" s="66" t="inlineStr">
        <is>
          <t>Reduce creature’s speed</t>
        </is>
      </c>
      <c r="D40" s="66" t="inlineStr">
        <is>
          <t>SOURCE</t>
        </is>
      </c>
    </row>
    <row r="41" ht="12.8" customHeight="1" s="40">
      <c r="A41" s="65" t="inlineStr">
        <is>
          <t>Hydraulic Push</t>
        </is>
      </c>
      <c r="B41" s="66" t="inlineStr">
        <is>
          <t xml:space="preserve"> </t>
        </is>
      </c>
      <c r="C41" s="66" t="inlineStr">
        <is>
          <t>Wave of water bull rushes an enemy.</t>
        </is>
      </c>
      <c r="D41" s="65" t="inlineStr">
        <is>
          <t>PZO1115</t>
        </is>
      </c>
      <c r="E41" s="39" t="n">
        <v>1</v>
      </c>
    </row>
    <row r="42" ht="12.8" customHeight="1" s="40">
      <c r="A42" s="65" t="inlineStr">
        <is>
          <t>Illusion of Calm</t>
        </is>
      </c>
      <c r="B42" s="66" t="inlineStr">
        <is>
          <t xml:space="preserve"> </t>
        </is>
      </c>
      <c r="C42" s="66" t="inlineStr">
        <is>
          <t>You appear to be standing still, even when you take some actions.</t>
        </is>
      </c>
      <c r="D42" s="65" t="inlineStr">
        <is>
          <t>PZO1118</t>
        </is>
      </c>
    </row>
    <row r="43" ht="23.85" customHeight="1" s="40">
      <c r="A43" s="65" t="inlineStr">
        <is>
          <t>Infernal Healing</t>
        </is>
      </c>
      <c r="B43" s="66" t="inlineStr">
        <is>
          <t xml:space="preserve"> </t>
        </is>
      </c>
      <c r="C43" s="65" t="inlineStr">
        <is>
          <t>You anoint a wounded creature with devil’s blood or unholy water, giving it fast healing 1.</t>
        </is>
      </c>
      <c r="D43" s="66" t="inlineStr">
        <is>
          <t>ISWG</t>
        </is>
      </c>
    </row>
    <row r="44" ht="23.85" customHeight="1" s="40">
      <c r="A44" s="67" t="inlineStr">
        <is>
          <t>Ironbeard</t>
        </is>
      </c>
      <c r="B44" s="68" t="inlineStr">
        <is>
          <t xml:space="preserve"> </t>
        </is>
      </c>
      <c r="C44" s="68" t="inlineStr">
        <is>
          <t>Target gains a beard of cold iron that increases AC and can be used to attack enemies.</t>
        </is>
      </c>
      <c r="D44" s="67" t="inlineStr">
        <is>
          <t>PZO1121</t>
        </is>
      </c>
      <c r="F44" s="39" t="n">
        <v>1</v>
      </c>
    </row>
    <row r="45" ht="12.8" customHeight="1" s="40">
      <c r="A45" s="65" t="inlineStr">
        <is>
          <t>Jump</t>
        </is>
      </c>
      <c r="B45" s="66" t="inlineStr">
        <is>
          <t xml:space="preserve"> </t>
        </is>
      </c>
      <c r="C45" s="65" t="inlineStr">
        <is>
          <t>Subject gets bonus on Acrobatics checks.</t>
        </is>
      </c>
      <c r="D45" s="65" t="inlineStr">
        <is>
          <t>PZO1110</t>
        </is>
      </c>
    </row>
    <row r="46" ht="12.8" customHeight="1" s="40">
      <c r="A46" s="65" t="inlineStr">
        <is>
          <t>Jury-Rig</t>
        </is>
      </c>
      <c r="B46" s="66" t="inlineStr">
        <is>
          <t xml:space="preserve"> </t>
        </is>
      </c>
      <c r="C46" s="65" t="inlineStr">
        <is>
          <t>Removes the broken condition from the targeted object.</t>
        </is>
      </c>
      <c r="D46" s="65" t="inlineStr">
        <is>
          <t>PZO1118</t>
        </is>
      </c>
    </row>
    <row r="47" ht="23.85" customHeight="1" s="40">
      <c r="A47" s="67" t="inlineStr">
        <is>
          <t>Keep Watch</t>
        </is>
      </c>
      <c r="B47" s="68" t="inlineStr">
        <is>
          <t xml:space="preserve"> </t>
        </is>
      </c>
      <c r="C47" s="68" t="inlineStr">
        <is>
          <t>This spell enables the subjects to stand watch or keep vigil throughout the night without any ill effects.</t>
        </is>
      </c>
      <c r="D47" s="68" t="inlineStr">
        <is>
          <t>PZO9426</t>
        </is>
      </c>
      <c r="F47" s="39" t="n">
        <v>1</v>
      </c>
    </row>
    <row r="48" ht="12.8" customHeight="1" s="40">
      <c r="A48" s="67" t="inlineStr">
        <is>
          <t>Keif Vigor</t>
        </is>
      </c>
      <c r="B48" s="68" t="inlineStr">
        <is>
          <t>M</t>
        </is>
      </c>
      <c r="C48" s="68" t="inlineStr">
        <is>
          <t>Increase target’s strength with consumption of keif.</t>
        </is>
      </c>
      <c r="D48" s="67" t="inlineStr">
        <is>
          <t>PPC:BM</t>
        </is>
      </c>
      <c r="F48" s="39" t="n">
        <v>1</v>
      </c>
    </row>
    <row r="49" ht="23.85" customHeight="1" s="40">
      <c r="A49" s="65" t="inlineStr">
        <is>
          <t>Lighten Object</t>
        </is>
      </c>
      <c r="B49" s="66" t="inlineStr">
        <is>
          <t xml:space="preserve"> </t>
        </is>
      </c>
      <c r="C49" s="66" t="inlineStr">
        <is>
          <t>Decrease the target’s weight by half or reduce the armor check penalty of armor.</t>
        </is>
      </c>
      <c r="D49" s="66" t="inlineStr">
        <is>
          <t>SOURCE</t>
        </is>
      </c>
    </row>
    <row r="50" ht="23.85" customHeight="1" s="40">
      <c r="A50" s="67" t="inlineStr">
        <is>
          <t>Linebreaker</t>
        </is>
      </c>
      <c r="B50" s="68" t="inlineStr">
        <is>
          <t xml:space="preserve"> </t>
        </is>
      </c>
      <c r="C50" s="68" t="inlineStr">
        <is>
          <t>Gain +20 foot bonus to speed when charging and a +2 bonus to bull rush or overrun.</t>
        </is>
      </c>
      <c r="D50" s="67" t="inlineStr">
        <is>
          <t>PZO1121</t>
        </is>
      </c>
      <c r="F50" s="39" t="n">
        <v>1</v>
      </c>
    </row>
    <row r="51" ht="12.8" customHeight="1" s="40">
      <c r="A51" s="65" t="inlineStr">
        <is>
          <t>Line in the Sand</t>
        </is>
      </c>
      <c r="B51" s="66" t="inlineStr">
        <is>
          <t xml:space="preserve"> </t>
        </is>
      </c>
      <c r="C51" s="65" t="inlineStr">
        <is>
          <t>Increase your attacks of opportunity per round.</t>
        </is>
      </c>
      <c r="D51" s="65" t="inlineStr">
        <is>
          <t>PZO1129</t>
        </is>
      </c>
    </row>
    <row r="52" ht="12.8" customHeight="1" s="40">
      <c r="A52" s="65" t="inlineStr">
        <is>
          <t>Lock Gaze</t>
        </is>
      </c>
      <c r="B52" s="66" t="inlineStr">
        <is>
          <t xml:space="preserve"> </t>
        </is>
      </c>
      <c r="C52" s="66" t="inlineStr">
        <is>
          <t>Compels the target to look only at you for the duration of the spell.</t>
        </is>
      </c>
      <c r="D52" s="65" t="inlineStr">
        <is>
          <t>PZO1118</t>
        </is>
      </c>
    </row>
    <row r="53" ht="12.8" customHeight="1" s="40">
      <c r="A53" s="65" t="inlineStr">
        <is>
          <t>Long Arm</t>
        </is>
      </c>
      <c r="B53" s="66" t="inlineStr">
        <is>
          <t xml:space="preserve"> </t>
        </is>
      </c>
      <c r="C53" s="66" t="inlineStr">
        <is>
          <t>Your arms lengthen, giving you extra reach.</t>
        </is>
      </c>
      <c r="D53" s="65" t="inlineStr">
        <is>
          <t>PZO1129</t>
        </is>
      </c>
    </row>
    <row r="54" ht="23.85" customHeight="1" s="40">
      <c r="A54" s="67" t="inlineStr">
        <is>
          <t>Longshot</t>
        </is>
      </c>
      <c r="B54" s="68" t="inlineStr">
        <is>
          <t xml:space="preserve"> </t>
        </is>
      </c>
      <c r="C54" s="68" t="inlineStr">
        <is>
          <t>Grants a +10-foot bonus to the range increment for any ranged weapon fired.</t>
        </is>
      </c>
      <c r="D54" s="67" t="inlineStr">
        <is>
          <t>PZO1118</t>
        </is>
      </c>
      <c r="F54" s="39" t="n">
        <v>1</v>
      </c>
    </row>
    <row r="55" ht="12.8" customHeight="1" s="40">
      <c r="A55" s="65" t="inlineStr">
        <is>
          <t>Mage’s Perusal</t>
        </is>
      </c>
      <c r="B55" s="66" t="inlineStr">
        <is>
          <t xml:space="preserve"> </t>
        </is>
      </c>
      <c r="C55" s="66" t="inlineStr">
        <is>
          <t>Gain a brief understanding from a book as if you had read it for 1 hour.</t>
        </is>
      </c>
      <c r="D55" s="66" t="inlineStr">
        <is>
          <t>SOURCE</t>
        </is>
      </c>
    </row>
    <row r="56" ht="12.8" customHeight="1" s="40">
      <c r="A56" s="67" t="inlineStr">
        <is>
          <t>Magic Missile</t>
        </is>
      </c>
      <c r="B56" s="68" t="inlineStr">
        <is>
          <t xml:space="preserve"> </t>
        </is>
      </c>
      <c r="C56" s="68" t="inlineStr">
        <is>
          <t>1d4+1 damage; +1 missile per two levels above 1st (max 5).</t>
        </is>
      </c>
      <c r="D56" s="67" t="inlineStr">
        <is>
          <t>PZO1110</t>
        </is>
      </c>
      <c r="F56" s="39" t="n">
        <v>1</v>
      </c>
    </row>
    <row r="57" ht="12.8" customHeight="1" s="40">
      <c r="A57" s="65" t="inlineStr">
        <is>
          <t>Magic Weapon</t>
        </is>
      </c>
      <c r="B57" s="66" t="inlineStr">
        <is>
          <t xml:space="preserve"> </t>
        </is>
      </c>
      <c r="C57" s="66" t="inlineStr">
        <is>
          <t>Weapon gains +1 bonus.</t>
        </is>
      </c>
      <c r="D57" s="65" t="inlineStr">
        <is>
          <t>PZO1110</t>
        </is>
      </c>
    </row>
    <row r="58" ht="12.8" customHeight="1" s="40">
      <c r="A58" s="67" t="inlineStr">
        <is>
          <t>Mirror Strike</t>
        </is>
      </c>
      <c r="B58" s="68" t="inlineStr">
        <is>
          <t xml:space="preserve"> </t>
        </is>
      </c>
      <c r="C58" s="68" t="inlineStr">
        <is>
          <t>You may strike multiple opponents with a single attack.</t>
        </is>
      </c>
      <c r="D58" s="67" t="inlineStr">
        <is>
          <t>PZO1118</t>
        </is>
      </c>
      <c r="F58" s="39" t="n">
        <v>1</v>
      </c>
    </row>
    <row r="59" ht="12.8" customHeight="1" s="40">
      <c r="A59" s="67" t="inlineStr">
        <is>
          <t>Monkey Fish</t>
        </is>
      </c>
      <c r="B59" s="68" t="inlineStr">
        <is>
          <t xml:space="preserve"> </t>
        </is>
      </c>
      <c r="C59" s="68" t="inlineStr">
        <is>
          <t>Gain a climb speed and a swim speed of 10 ft. for a time.</t>
        </is>
      </c>
      <c r="D59" s="67" t="inlineStr">
        <is>
          <t>PZO1129</t>
        </is>
      </c>
      <c r="F59" s="39" t="n">
        <v>1</v>
      </c>
    </row>
    <row r="60" ht="12.8" customHeight="1" s="40">
      <c r="A60" s="65" t="inlineStr">
        <is>
          <t>Mount</t>
        </is>
      </c>
      <c r="B60" s="66" t="inlineStr">
        <is>
          <t xml:space="preserve"> </t>
        </is>
      </c>
      <c r="C60" s="66" t="inlineStr">
        <is>
          <t>Summons riding horse for 2 hours/level.</t>
        </is>
      </c>
      <c r="D60" s="65" t="inlineStr">
        <is>
          <t>PZO1110</t>
        </is>
      </c>
      <c r="E60" s="39" t="n">
        <v>1</v>
      </c>
    </row>
    <row r="61" ht="12.8" customHeight="1" s="40">
      <c r="A61" s="66" t="inlineStr">
        <is>
          <t>Mud ball</t>
        </is>
      </c>
      <c r="B61" s="66" t="inlineStr">
        <is>
          <t xml:space="preserve"> </t>
        </is>
      </c>
      <c r="C61" s="66" t="inlineStr">
        <is>
          <t>Range touch attack that cause the target to be blinded.</t>
        </is>
      </c>
      <c r="D61" s="65" t="inlineStr">
        <is>
          <t>PZO1121</t>
        </is>
      </c>
      <c r="J61" s="39">
        <f>10*1</f>
        <v/>
      </c>
    </row>
    <row r="62" ht="12.8" customHeight="1" s="40">
      <c r="A62" s="67" t="inlineStr">
        <is>
          <t>Negative Reaction</t>
        </is>
      </c>
      <c r="B62" s="68" t="inlineStr">
        <is>
          <t xml:space="preserve"> </t>
        </is>
      </c>
      <c r="C62" s="68" t="inlineStr">
        <is>
          <t>Targeted creature may not positively influence anyone.</t>
        </is>
      </c>
      <c r="D62" s="67" t="inlineStr">
        <is>
          <t>PZO1118</t>
        </is>
      </c>
      <c r="F62" s="39" t="n">
        <v>1</v>
      </c>
    </row>
    <row r="63" ht="12.8" customHeight="1" s="40">
      <c r="A63" s="65" t="inlineStr">
        <is>
          <t>Obscuring Mist</t>
        </is>
      </c>
      <c r="B63" s="66" t="inlineStr">
        <is>
          <t xml:space="preserve"> </t>
        </is>
      </c>
      <c r="C63" s="66" t="inlineStr">
        <is>
          <t>Fog surrounds you.</t>
        </is>
      </c>
      <c r="D63" s="65" t="inlineStr">
        <is>
          <t>PZO1110</t>
        </is>
      </c>
      <c r="E63" s="39" t="n">
        <v>1</v>
      </c>
    </row>
    <row r="64" ht="12.8" customHeight="1" s="40">
      <c r="A64" s="67" t="inlineStr">
        <is>
          <t>Phantom Blood</t>
        </is>
      </c>
      <c r="B64" s="68" t="inlineStr">
        <is>
          <t xml:space="preserve"> </t>
        </is>
      </c>
      <c r="C64" s="68" t="inlineStr">
        <is>
          <t>Gain temporary hp if Con loss would knock you out or kill you.</t>
        </is>
      </c>
      <c r="D64" s="67" t="inlineStr">
        <is>
          <t>PZO1129</t>
        </is>
      </c>
      <c r="F64" s="39" t="n">
        <v>1</v>
      </c>
    </row>
    <row r="65" ht="35.05" customHeight="1" s="40">
      <c r="A65" s="67" t="inlineStr">
        <is>
          <t>Poisoned Egg</t>
        </is>
      </c>
      <c r="B65" s="68" t="inlineStr">
        <is>
          <t xml:space="preserve"> </t>
        </is>
      </c>
      <c r="C65" s="68" t="inlineStr">
        <is>
          <t>You transform the contents of a normal egg into a single dose of small centipede poison (injury; save DC 11; frequency 1/round for 4 rounds; effect 1 Dex; cure 1 save).</t>
        </is>
      </c>
      <c r="D65" s="67" t="inlineStr">
        <is>
          <t>PZO9267</t>
        </is>
      </c>
      <c r="F65" s="39" t="n">
        <v>1</v>
      </c>
    </row>
    <row r="66" ht="23.85" customHeight="1" s="40">
      <c r="A66" s="67" t="inlineStr">
        <is>
          <t>Punishing Armor</t>
        </is>
      </c>
      <c r="B66" s="68" t="inlineStr">
        <is>
          <t xml:space="preserve"> </t>
        </is>
      </c>
      <c r="C66" s="68" t="inlineStr">
        <is>
          <t>Coat yourself with a thin layer of energy that turns back nonlethal damage on your attacker.</t>
        </is>
      </c>
      <c r="D66" s="68" t="inlineStr">
        <is>
          <t>SOURCE</t>
        </is>
      </c>
      <c r="F66" s="39" t="n">
        <v>1</v>
      </c>
    </row>
    <row r="67" ht="12.8" customHeight="1" s="40">
      <c r="A67" s="65" t="inlineStr">
        <is>
          <t>Ray of Enfeeblement</t>
        </is>
      </c>
      <c r="B67" s="66" t="inlineStr">
        <is>
          <t xml:space="preserve"> </t>
        </is>
      </c>
      <c r="C67" s="65" t="inlineStr">
        <is>
          <t>Ray causes 1d6 Str penalty + 1 per 2 levels.</t>
        </is>
      </c>
      <c r="D67" s="65" t="inlineStr">
        <is>
          <t>PZO1110</t>
        </is>
      </c>
      <c r="E67" s="39" t="n">
        <v>1</v>
      </c>
    </row>
    <row r="68" ht="12.8" customHeight="1" s="40">
      <c r="A68" s="67" t="inlineStr">
        <is>
          <t>Recharge Innate Magic</t>
        </is>
      </c>
      <c r="B68" s="68" t="inlineStr">
        <is>
          <t xml:space="preserve"> </t>
        </is>
      </c>
      <c r="C68" s="67" t="inlineStr">
        <is>
          <t>Regain one use of all 0 and 1st-level spell-like abilities of a racial trait.</t>
        </is>
      </c>
      <c r="D68" s="67" t="inlineStr">
        <is>
          <t>PZO1121</t>
        </is>
      </c>
      <c r="F68" s="39" t="n">
        <v>1</v>
      </c>
    </row>
    <row r="69" ht="12.8" customHeight="1" s="40">
      <c r="A69" s="65" t="inlineStr">
        <is>
          <t>Reduce Person</t>
        </is>
      </c>
      <c r="B69" s="66" t="inlineStr">
        <is>
          <t xml:space="preserve"> </t>
        </is>
      </c>
      <c r="C69" s="65" t="inlineStr">
        <is>
          <t>Humanoid creature halves in size.</t>
        </is>
      </c>
      <c r="D69" s="65" t="inlineStr">
        <is>
          <t>PZO1110</t>
        </is>
      </c>
    </row>
    <row r="70" ht="12.8" customHeight="1" s="40">
      <c r="A70" s="67" t="inlineStr">
        <is>
          <t>Reinforce Armaments</t>
        </is>
      </c>
      <c r="B70" s="68" t="inlineStr">
        <is>
          <t xml:space="preserve"> </t>
        </is>
      </c>
      <c r="C70" s="68" t="inlineStr">
        <is>
          <t>Temporarily mitigates the fragile quality in targeted weapon or armor.</t>
        </is>
      </c>
      <c r="D70" s="67" t="inlineStr">
        <is>
          <t>PZO1118</t>
        </is>
      </c>
      <c r="F70" s="39" t="n">
        <v>1</v>
      </c>
    </row>
    <row r="71" ht="12.8" customHeight="1" s="40">
      <c r="A71" s="65" t="inlineStr">
        <is>
          <t>Returning Weapon</t>
        </is>
      </c>
      <c r="B71" s="66" t="inlineStr">
        <is>
          <t xml:space="preserve"> </t>
        </is>
      </c>
      <c r="C71" s="66" t="inlineStr">
        <is>
          <t>Grants a weapon the returning special weapon quality.</t>
        </is>
      </c>
      <c r="D71" s="65" t="inlineStr">
        <is>
          <t>PZO1118</t>
        </is>
      </c>
      <c r="E71" s="39" t="n">
        <v>1</v>
      </c>
    </row>
    <row r="72" ht="46.25" customHeight="1" s="40">
      <c r="A72" s="65" t="inlineStr">
        <is>
          <t>Secluded Grimoire</t>
        </is>
      </c>
      <c r="B72" s="66" t="inlineStr">
        <is>
          <t xml:space="preserve"> </t>
        </is>
      </c>
      <c r="C72" s="66" t="inlineStr">
        <is>
          <t>Send a spellbook into a random but safe location on the Ethereal Plane, where it remains indefinitely. You can retrieve it later by concentrating as a standard action, causing it to reappear in your hands.</t>
        </is>
      </c>
      <c r="D72" s="65" t="inlineStr">
        <is>
          <t>PPC:MaTT</t>
        </is>
      </c>
      <c r="E72" s="39" t="n">
        <v>1</v>
      </c>
    </row>
    <row r="73" ht="12.8" customHeight="1" s="40">
      <c r="A73" s="65" t="inlineStr">
        <is>
          <t>Shield</t>
        </is>
      </c>
      <c r="B73" s="66" t="inlineStr">
        <is>
          <t xml:space="preserve"> </t>
        </is>
      </c>
      <c r="C73" s="66" t="inlineStr">
        <is>
          <t>Invisible disc gives +4 to AC, blocks magic missiles</t>
        </is>
      </c>
      <c r="D73" s="65" t="inlineStr">
        <is>
          <t>PZO1110</t>
        </is>
      </c>
      <c r="E73" s="39" t="n">
        <v>1</v>
      </c>
    </row>
    <row r="74" ht="12.8" customHeight="1" s="40">
      <c r="A74" s="65" t="inlineStr">
        <is>
          <t>Shocking Grasp</t>
        </is>
      </c>
      <c r="B74" s="66" t="inlineStr">
        <is>
          <t xml:space="preserve"> </t>
        </is>
      </c>
      <c r="C74" s="66" t="inlineStr">
        <is>
          <t>Touch delivers 1d6/level electricity damage (max 5d6).</t>
        </is>
      </c>
      <c r="D74" s="65" t="inlineStr">
        <is>
          <t>PZO1110</t>
        </is>
      </c>
      <c r="E74" s="39" t="n">
        <v>1</v>
      </c>
    </row>
    <row r="75" ht="23.85" customHeight="1" s="40">
      <c r="A75" s="65" t="inlineStr">
        <is>
          <t>Shock Shield</t>
        </is>
      </c>
      <c r="B75" s="66" t="inlineStr">
        <is>
          <t xml:space="preserve"> </t>
        </is>
      </c>
      <c r="C75" s="66" t="inlineStr">
        <is>
          <t>A shield of force protects you until you dismiss it in an explosion of electricity.</t>
        </is>
      </c>
      <c r="D75" s="65" t="inlineStr">
        <is>
          <t>PZO1118</t>
        </is>
      </c>
    </row>
    <row r="76" ht="12.8" customHeight="1" s="40">
      <c r="A76" s="65" t="inlineStr">
        <is>
          <t>Silent Image</t>
        </is>
      </c>
      <c r="B76" s="66" t="inlineStr">
        <is>
          <t xml:space="preserve"> </t>
        </is>
      </c>
      <c r="C76" s="65" t="inlineStr">
        <is>
          <t>Creates minor illusion of your design.</t>
        </is>
      </c>
      <c r="D76" s="65" t="inlineStr">
        <is>
          <t>PZO1110</t>
        </is>
      </c>
      <c r="E76" s="39" t="n">
        <v>1</v>
      </c>
    </row>
    <row r="77" ht="12.8" customHeight="1" s="40">
      <c r="A77" s="65" t="inlineStr">
        <is>
          <t>Skim</t>
        </is>
      </c>
      <c r="B77" s="66" t="inlineStr">
        <is>
          <t xml:space="preserve"> </t>
        </is>
      </c>
      <c r="C77" s="66" t="inlineStr">
        <is>
          <t>Read four times faster than normal</t>
        </is>
      </c>
      <c r="D77" s="66" t="inlineStr">
        <is>
          <t>SOURCE</t>
        </is>
      </c>
      <c r="E77" s="39" t="n">
        <v>1</v>
      </c>
    </row>
    <row r="78" ht="12.8" customHeight="1" s="40">
      <c r="A78" s="67" t="inlineStr">
        <is>
          <t>Snowball</t>
        </is>
      </c>
      <c r="B78" s="68" t="inlineStr">
        <is>
          <t xml:space="preserve"> </t>
        </is>
      </c>
      <c r="C78" s="68" t="inlineStr">
        <is>
          <t>Throw a conjured ball of snow at a target.</t>
        </is>
      </c>
      <c r="D78" s="67" t="inlineStr">
        <is>
          <t>PZO1140</t>
        </is>
      </c>
      <c r="F78" s="39" t="n">
        <v>1</v>
      </c>
    </row>
    <row r="79" ht="12.8" customHeight="1" s="40">
      <c r="A79" s="67" t="inlineStr">
        <is>
          <t>Stone Fist</t>
        </is>
      </c>
      <c r="B79" s="68" t="inlineStr">
        <is>
          <t xml:space="preserve"> </t>
        </is>
      </c>
      <c r="C79" s="68" t="inlineStr">
        <is>
          <t>Your unarmed strikes are lethal.</t>
        </is>
      </c>
      <c r="D79" s="67" t="inlineStr">
        <is>
          <t>PZO1115</t>
        </is>
      </c>
      <c r="F79" s="39" t="n">
        <v>1</v>
      </c>
    </row>
    <row r="80" ht="23.85" customHeight="1" s="40">
      <c r="A80" s="67" t="inlineStr">
        <is>
          <t>Sunder Breaker</t>
        </is>
      </c>
      <c r="B80" s="68" t="inlineStr">
        <is>
          <t xml:space="preserve"> </t>
        </is>
      </c>
      <c r="C80" s="68" t="inlineStr">
        <is>
          <t>The next weapon that sunders an item belonging to the target takes damage.</t>
        </is>
      </c>
      <c r="D80" s="67" t="inlineStr">
        <is>
          <t>PZO1129</t>
        </is>
      </c>
      <c r="F80" s="39" t="n">
        <v>1</v>
      </c>
    </row>
    <row r="81" ht="12.8" customHeight="1" s="40">
      <c r="A81" s="67" t="inlineStr">
        <is>
          <t>Sundering Shards</t>
        </is>
      </c>
      <c r="B81" s="68" t="inlineStr">
        <is>
          <t xml:space="preserve"> </t>
        </is>
      </c>
      <c r="C81" s="68" t="inlineStr">
        <is>
          <t>Sundered item explodes, dealing 1d6 damage to adjacent creatures.</t>
        </is>
      </c>
      <c r="D81" s="67" t="inlineStr">
        <is>
          <t>PZO1129</t>
        </is>
      </c>
      <c r="F81" s="39" t="n">
        <v>1</v>
      </c>
    </row>
    <row r="82" ht="12.8" customHeight="1" s="40">
      <c r="A82" s="65" t="inlineStr">
        <is>
          <t>Swift Girding</t>
        </is>
      </c>
      <c r="B82" s="66" t="inlineStr">
        <is>
          <t xml:space="preserve"> </t>
        </is>
      </c>
      <c r="C82" s="66" t="inlineStr">
        <is>
          <t>Targets instantly don the armor you point to.</t>
        </is>
      </c>
      <c r="D82" s="66" t="inlineStr">
        <is>
          <t>PZO9426</t>
        </is>
      </c>
    </row>
    <row r="83" ht="23.85" customHeight="1" s="40">
      <c r="A83" s="67" t="inlineStr">
        <is>
          <t>Tamer’s Lash</t>
        </is>
      </c>
      <c r="B83" s="68" t="inlineStr">
        <is>
          <t xml:space="preserve"> </t>
        </is>
      </c>
      <c r="C83" s="68" t="inlineStr">
        <is>
          <t>Create a whip made of sound that damages foes and can frighten animals.</t>
        </is>
      </c>
      <c r="D83" s="67" t="inlineStr">
        <is>
          <t>PZO1140</t>
        </is>
      </c>
      <c r="F83" s="39" t="n">
        <v>1</v>
      </c>
    </row>
    <row r="84" ht="12.8" customHeight="1" s="40">
      <c r="A84" s="65" t="inlineStr">
        <is>
          <t>Thunderstomp</t>
        </is>
      </c>
      <c r="B84" s="66" t="inlineStr">
        <is>
          <t xml:space="preserve"> </t>
        </is>
      </c>
      <c r="C84" s="65" t="inlineStr">
        <is>
          <t>Trip one creature within range.</t>
        </is>
      </c>
      <c r="D84" s="65" t="inlineStr">
        <is>
          <t>PZO1129</t>
        </is>
      </c>
    </row>
    <row r="85" ht="12.8" customHeight="1" s="40">
      <c r="A85" s="67" t="inlineStr">
        <is>
          <t>Touch of Combustion</t>
        </is>
      </c>
      <c r="B85" s="68" t="inlineStr">
        <is>
          <t xml:space="preserve"> </t>
        </is>
      </c>
      <c r="C85" s="68" t="inlineStr">
        <is>
          <t>Cause someone to combust with a touch.</t>
        </is>
      </c>
      <c r="D85" s="68" t="inlineStr">
        <is>
          <t>SOURCE</t>
        </is>
      </c>
      <c r="F85" s="39" t="n">
        <v>1</v>
      </c>
    </row>
    <row r="86" ht="23.85" customHeight="1" s="40">
      <c r="A86" s="67" t="inlineStr">
        <is>
          <t>True Skill</t>
        </is>
      </c>
      <c r="B86" s="68" t="inlineStr">
        <is>
          <t xml:space="preserve"> </t>
        </is>
      </c>
      <c r="C86" s="68" t="inlineStr">
        <is>
          <t>Gain an insight bonus equal to half your caster level on one skill check</t>
        </is>
      </c>
      <c r="D86" s="68" t="inlineStr">
        <is>
          <t>SOURCE</t>
        </is>
      </c>
      <c r="F86" s="39" t="n">
        <v>1</v>
      </c>
    </row>
    <row r="87" ht="12.8" customHeight="1" s="40">
      <c r="A87" s="65" t="inlineStr">
        <is>
          <t>True Strike</t>
        </is>
      </c>
      <c r="B87" s="66" t="inlineStr">
        <is>
          <t xml:space="preserve"> </t>
        </is>
      </c>
      <c r="C87" s="65" t="inlineStr">
        <is>
          <t>+20 on your next attack roll.</t>
        </is>
      </c>
      <c r="D87" s="65" t="inlineStr">
        <is>
          <t>PZO1110</t>
        </is>
      </c>
    </row>
    <row r="88" ht="23.85" customHeight="1" s="40">
      <c r="A88" s="67" t="inlineStr">
        <is>
          <t>Unerring Weapon</t>
        </is>
      </c>
      <c r="B88" s="68" t="inlineStr">
        <is>
          <t xml:space="preserve"> </t>
        </is>
      </c>
      <c r="C88" s="68" t="inlineStr">
        <is>
          <t>Grants a +2 bonus, +1 per four caster levels, on attack rolls to confirm a critical hit.</t>
        </is>
      </c>
      <c r="D88" s="67" t="inlineStr">
        <is>
          <t>PZO1118</t>
        </is>
      </c>
      <c r="F88" s="39" t="n">
        <v>1</v>
      </c>
    </row>
    <row r="89" ht="12.8" customHeight="1" s="40">
      <c r="A89" s="65" t="inlineStr">
        <is>
          <t>Unseen Servant</t>
        </is>
      </c>
      <c r="B89" s="66" t="inlineStr">
        <is>
          <t xml:space="preserve"> </t>
        </is>
      </c>
      <c r="C89" s="66" t="inlineStr">
        <is>
          <t>Invisible force obeys your commands.</t>
        </is>
      </c>
      <c r="D89" s="65" t="inlineStr">
        <is>
          <t>PZO1110</t>
        </is>
      </c>
      <c r="E89" s="61" t="n">
        <v>1</v>
      </c>
    </row>
    <row r="90" ht="12.8" customHeight="1" s="40">
      <c r="A90" s="65" t="inlineStr">
        <is>
          <t>Vanish</t>
        </is>
      </c>
      <c r="B90" s="66" t="inlineStr">
        <is>
          <t xml:space="preserve"> </t>
        </is>
      </c>
      <c r="C90" s="65" t="inlineStr">
        <is>
          <t>As invisibility for 1 round/level (5 max).</t>
        </is>
      </c>
      <c r="D90" s="65" t="inlineStr">
        <is>
          <t>PZO1115</t>
        </is>
      </c>
      <c r="E90" s="61" t="n">
        <v>1</v>
      </c>
    </row>
    <row r="91" ht="12.8" customHeight="1" s="40">
      <c r="A91" s="65" t="inlineStr">
        <is>
          <t>Waterproof</t>
        </is>
      </c>
      <c r="B91" s="66" t="inlineStr">
        <is>
          <t xml:space="preserve"> </t>
        </is>
      </c>
      <c r="C91" s="66" t="inlineStr">
        <is>
          <t>Target becomes waterproof for the spells duration</t>
        </is>
      </c>
      <c r="D91" s="66" t="inlineStr">
        <is>
          <t>SOURCE</t>
        </is>
      </c>
      <c r="E91" s="61" t="n">
        <v>1</v>
      </c>
    </row>
    <row r="92" ht="12.8" customHeight="1" s="40">
      <c r="A92" s="65" t="inlineStr">
        <is>
          <t>Wave Shield</t>
        </is>
      </c>
      <c r="B92" s="66" t="inlineStr">
        <is>
          <t xml:space="preserve"> </t>
        </is>
      </c>
      <c r="C92" s="65" t="inlineStr">
        <is>
          <t>Water blunts one incoming attack or fire effect.</t>
        </is>
      </c>
      <c r="D92" s="65" t="inlineStr">
        <is>
          <t>PZO1129</t>
        </is>
      </c>
      <c r="E92" s="61" t="n"/>
    </row>
    <row r="93" ht="12.8" customHeight="1" s="40">
      <c r="A93" s="65" t="inlineStr">
        <is>
          <t>Weaponwand</t>
        </is>
      </c>
      <c r="B93" s="66" t="inlineStr">
        <is>
          <t>F</t>
        </is>
      </c>
      <c r="C93" s="66" t="inlineStr">
        <is>
          <t>Place a wand inside your weapon to wield it along with the weapon</t>
        </is>
      </c>
      <c r="D93" s="65" t="inlineStr">
        <is>
          <t>PCS:ISM</t>
        </is>
      </c>
      <c r="E93" s="61" t="n">
        <v>1</v>
      </c>
    </row>
    <row r="94" ht="23.85" customHeight="1" s="40">
      <c r="A94" s="65" t="inlineStr">
        <is>
          <t>Web Bolt</t>
        </is>
      </c>
      <c r="B94" s="66" t="inlineStr">
        <is>
          <t xml:space="preserve"> </t>
        </is>
      </c>
      <c r="C94" s="66" t="inlineStr">
        <is>
          <t>You launch a ball of webbing at a target, causes target to be affected as if by a web spell.</t>
        </is>
      </c>
      <c r="D94" s="66" t="inlineStr">
        <is>
          <t>SOURCE</t>
        </is>
      </c>
      <c r="E94" s="61" t="n"/>
    </row>
    <row r="95" ht="23.85" customHeight="1" s="40">
      <c r="A95" s="65" t="inlineStr">
        <is>
          <t>Warding Weapon</t>
        </is>
      </c>
      <c r="B95" s="66" t="inlineStr">
        <is>
          <t>F</t>
        </is>
      </c>
      <c r="C95" s="65" t="inlineStr">
        <is>
          <t>The weapon you use for the focus of this spell defends you, allowing you to cast spells without provoking attacks of opportunity.</t>
        </is>
      </c>
      <c r="D95" s="65" t="inlineStr">
        <is>
          <t>PZO1118</t>
        </is>
      </c>
      <c r="E95" s="61" t="n"/>
    </row>
    <row r="96" ht="23.85" customHeight="1" s="40">
      <c r="A96" s="65" t="inlineStr">
        <is>
          <t>Windy Escape</t>
        </is>
      </c>
      <c r="B96" s="66" t="inlineStr">
        <is>
          <t xml:space="preserve"> </t>
        </is>
      </c>
      <c r="C96" s="66" t="inlineStr">
        <is>
          <t>You respond to an attack by briefly becoming vaporous and insubstantial.</t>
        </is>
      </c>
      <c r="D96" s="61" t="n"/>
      <c r="E96" s="61" t="n">
        <v>1</v>
      </c>
    </row>
    <row r="97" ht="12.8" customHeight="1" s="40">
      <c r="H97" s="39" t="n">
        <v>26</v>
      </c>
    </row>
    <row r="98" ht="12.8" customHeight="1" s="40">
      <c r="G98" s="39">
        <f>H98-H97</f>
        <v/>
      </c>
      <c r="H98" s="39" t="n">
        <v>74</v>
      </c>
    </row>
    <row r="99" ht="12.8" customHeight="1" s="40">
      <c r="G99" s="39">
        <f>G98*35</f>
        <v/>
      </c>
      <c r="H99" s="39" t="inlineStr">
        <is>
          <t>gp needed to finish</t>
        </is>
      </c>
    </row>
    <row r="105" ht="12.8" customHeight="1" s="40">
      <c r="F105" s="39">
        <f>48+26</f>
        <v/>
      </c>
    </row>
  </sheetData>
  <hyperlinks>
    <hyperlink ref="A3" display="Abjuring Step" r:id="rId1"/>
    <hyperlink ref="D3" display="PZO1118" r:id="rId2"/>
    <hyperlink ref="A4" display="Auditory Hallucination" r:id="rId3"/>
    <hyperlink ref="D4" display="PZO1134" r:id="rId4"/>
    <hyperlink ref="A5" display="Bed of Iron" r:id="rId5"/>
    <hyperlink ref="A6" display="Bestow Planar Infusion I" r:id="rId6"/>
    <hyperlink ref="D6" display="PRG:PA" r:id="rId7"/>
    <hyperlink ref="A7" display="Blade Lash" r:id="rId8"/>
    <hyperlink ref="D7" display="PZO1129" r:id="rId9"/>
    <hyperlink ref="A8" display="Blade Tutor’s Spirit" r:id="rId10"/>
    <hyperlink ref="D8" display="PZO9468" r:id="rId11"/>
    <hyperlink ref="A9" display="Blend" r:id="rId12"/>
    <hyperlink ref="D9" display="PZO1121" r:id="rId13"/>
    <hyperlink ref="A10" display="Blood Money" r:id="rId14"/>
    <hyperlink ref="D10" display="RoRLAE" r:id="rId15"/>
    <hyperlink ref="A11" display="Blurred Movement" r:id="rId16"/>
    <hyperlink ref="C11" display="As blur, but only while you are moving." r:id="rId17"/>
    <hyperlink ref="D11" display="PZO1129" r:id="rId18"/>
    <hyperlink ref="A12" display="Burning Hands" r:id="rId19"/>
    <hyperlink ref="D12" display="PZO1110" r:id="rId20"/>
    <hyperlink ref="A13" display="Call Weapon" r:id="rId21"/>
    <hyperlink ref="D13" display="PCS:ISM" r:id="rId22"/>
    <hyperlink ref="A14" display="Celestial Healing" r:id="rId23"/>
    <hyperlink ref="D14" display="PPZO9410" r:id="rId24"/>
    <hyperlink ref="A15" display="Chill Touch" r:id="rId25"/>
    <hyperlink ref="C15" location="TOC-Strength-Str-" display="One touch/level deals 1d6 damage and possibly 1 Str damage." r:id="rId26"/>
    <hyperlink ref="D15" display="PZO1110" r:id="rId27"/>
    <hyperlink ref="A16" display="Clarion Call" r:id="rId28"/>
    <hyperlink ref="D16" display="PZO9426" r:id="rId29"/>
    <hyperlink ref="A17" display="Coin Shot" r:id="rId30"/>
    <hyperlink ref="A18" display="Color Spray" r:id="rId31"/>
    <hyperlink ref="D18" display="PZO1110" r:id="rId32"/>
    <hyperlink ref="A19" display="Corrosive Touch" r:id="rId33"/>
    <hyperlink ref="D19" display="PZO1117" r:id="rId34"/>
    <hyperlink ref="A20" display="Dancing Darkness" r:id="rId35"/>
    <hyperlink ref="D20" display="PZO9466" r:id="rId36"/>
    <hyperlink ref="A21" display="Darting Duplicate" r:id="rId37"/>
    <hyperlink ref="D21" display="PZO9468" r:id="rId38"/>
    <hyperlink ref="A22" display="Deadeye’s Arrow" r:id="rId39"/>
    <hyperlink ref="A23" display="Desperate Weapon" r:id="rId40"/>
    <hyperlink ref="D23" display="PZO1134" r:id="rId41"/>
    <hyperlink ref="A24" display="Disguise Weapon" r:id="rId42"/>
    <hyperlink ref="D24" display="PZO1129" r:id="rId43"/>
    <hyperlink ref="A25" display="Duelist’s Parry" r:id="rId44"/>
    <hyperlink ref="D25" display="PZO1138" r:id="rId45"/>
    <hyperlink ref="A26" display="Emblazon Crest" r:id="rId46"/>
    <hyperlink ref="A27" display="Enlarge Person" r:id="rId47"/>
    <hyperlink ref="C27" location="TOC-Humanoid" display="Humanoid creature doubles in size." r:id="rId48"/>
    <hyperlink ref="D27" display="PZO1110" r:id="rId49"/>
    <hyperlink ref="A28" display="Enlarge Tail" r:id="rId50"/>
    <hyperlink ref="A29" display="Expeditious Retreat" r:id="rId51"/>
    <hyperlink ref="D29" display="PZO1110" r:id="rId52"/>
    <hyperlink ref="A30" display="Fallback Strategy" r:id="rId53"/>
    <hyperlink ref="A31" display="Feather Fall" r:id="rId54"/>
    <hyperlink ref="D31" display="PZO1110" r:id="rId55"/>
    <hyperlink ref="A32" display="Flare Burst" r:id="rId56"/>
    <hyperlink ref="C32" display="As flare, but affects all creatures in 10 ft." r:id="rId57"/>
    <hyperlink ref="D32" display="PZO1115" r:id="rId58"/>
    <hyperlink ref="A33" display="Floating Disk" r:id="rId59"/>
    <hyperlink ref="D33" display="PZO1110" r:id="rId60"/>
    <hyperlink ref="A34" display="Frostbite" r:id="rId61"/>
    <hyperlink ref="C34" location="TOC-Fatigued" display="Target takes cold damage and is fatigued." r:id="rId62"/>
    <hyperlink ref="D34" display="PZO1117" r:id="rId63"/>
    <hyperlink ref="A35" display="Glue Seal" r:id="rId64"/>
    <hyperlink ref="D35" display="PZO1129" r:id="rId65"/>
    <hyperlink ref="A36" display="Grease" r:id="rId66"/>
    <hyperlink ref="D36" display="PZO1110" r:id="rId67"/>
    <hyperlink ref="A37" display="Guardian Armor" r:id="rId68"/>
    <hyperlink ref="D37" display="PZO9467" r:id="rId69"/>
    <hyperlink ref="A38" display="Hidden Diplomacy" r:id="rId70"/>
    <hyperlink ref="C38" display="Attempt a Intimidate check to make a target act friendly toward you but not remember why after the spell ends." r:id="rId71"/>
    <hyperlink ref="D38" display="PPC:SpyHB" r:id="rId72"/>
    <hyperlink ref="A39" display="Hide Weapon" r:id="rId73"/>
    <hyperlink ref="A40" display="Hobble" r:id="rId74"/>
    <hyperlink ref="A41" display="Hydraulic Push" r:id="rId75"/>
    <hyperlink ref="D41" display="PZO1115" r:id="rId76"/>
    <hyperlink ref="A42" display="Illusion of Calm" r:id="rId77"/>
    <hyperlink ref="D42" display="PZO1118" r:id="rId78"/>
    <hyperlink ref="A43" display="Infernal Healing" r:id="rId79"/>
    <hyperlink ref="C43" location="TOC-Fast-Healing-Ex-" display="You anoint a wounded creature with devil’s blood or unholy water, giving it fast healing 1." r:id="rId80"/>
    <hyperlink ref="A44" display="Ironbeard" r:id="rId81"/>
    <hyperlink ref="D44" display="PZO1121" r:id="rId82"/>
    <hyperlink ref="A45" display="Jump" r:id="rId83"/>
    <hyperlink ref="C45" display="Subject gets bonus on Acrobatics checks." r:id="rId84"/>
    <hyperlink ref="D45" display="PZO1110" r:id="rId85"/>
    <hyperlink ref="A46" display="Jury-Rig" r:id="rId86"/>
    <hyperlink ref="C46" location="TOC-Broken" display="Removes the broken condition from the targeted object." r:id="rId87"/>
    <hyperlink ref="D46" display="PZO1118" r:id="rId88"/>
    <hyperlink ref="A47" display="Keep Watch" r:id="rId89"/>
    <hyperlink ref="A48" display="Keif Vigor" r:id="rId90"/>
    <hyperlink ref="D48" display="PPC:BM" r:id="rId91"/>
    <hyperlink ref="A49" display="Lighten Object" r:id="rId92"/>
    <hyperlink ref="A50" display="Linebreaker" r:id="rId93"/>
    <hyperlink ref="D50" display="PZO1121" r:id="rId94"/>
    <hyperlink ref="A51" display="Line in the Sand" r:id="rId95"/>
    <hyperlink ref="C51" location="TOC-Attacks-of-Opportunity" display="Increase your attacks of opportunity per round." r:id="rId96"/>
    <hyperlink ref="D51" display="PZO1129" r:id="rId97"/>
    <hyperlink ref="A52" display="Lock Gaze" r:id="rId98"/>
    <hyperlink ref="D52" display="PZO1118" r:id="rId99"/>
    <hyperlink ref="A53" display="Long Arm" r:id="rId100"/>
    <hyperlink ref="D53" display="PZO1129" r:id="rId101"/>
    <hyperlink ref="A54" display="Longshot" r:id="rId102"/>
    <hyperlink ref="D54" display="PZO1118" r:id="rId103"/>
    <hyperlink ref="A55" display="Mage’s Perusal" r:id="rId104"/>
    <hyperlink ref="A56" display="Magic Missile" r:id="rId105"/>
    <hyperlink ref="D56" display="PZO1110" r:id="rId106"/>
    <hyperlink ref="A57" display="Magic Weapon" r:id="rId107"/>
    <hyperlink ref="D57" display="PZO1110" r:id="rId108"/>
    <hyperlink ref="A58" display="Mirror Strike" r:id="rId109"/>
    <hyperlink ref="D58" display="PZO1118" r:id="rId110"/>
    <hyperlink ref="A59" display="Monkey Fish" r:id="rId111"/>
    <hyperlink ref="D59" display="PZO1129" r:id="rId112"/>
    <hyperlink ref="A60" display="Mount" r:id="rId113"/>
    <hyperlink ref="D60" display="PZO1110" r:id="rId114"/>
    <hyperlink ref="D61" display="PZO1121" r:id="rId115"/>
    <hyperlink ref="A62" display="Negative Reaction" r:id="rId116"/>
    <hyperlink ref="D62" display="PZO1118" r:id="rId117"/>
    <hyperlink ref="A63" display="Obscuring Mist" r:id="rId118"/>
    <hyperlink ref="D63" display="PZO1110" r:id="rId119"/>
    <hyperlink ref="A64" display="Phantom Blood" r:id="rId120"/>
    <hyperlink ref="D64" display="PZO1129" r:id="rId121"/>
    <hyperlink ref="A65" display="Poisoned Egg" r:id="rId122"/>
    <hyperlink ref="D65" display="PZO9267" r:id="rId123"/>
    <hyperlink ref="A66" display="Punishing Armor" r:id="rId124"/>
    <hyperlink ref="A67" display="Ray of Enfeeblement" r:id="rId125"/>
    <hyperlink ref="C67" location="TOC-Strength-Str-" display="Ray causes 1d6 Str penalty + 1 per 2 levels." r:id="rId126"/>
    <hyperlink ref="D67" display="PZO1110" r:id="rId127"/>
    <hyperlink ref="A68" display="Recharge Innate Magic" r:id="rId128"/>
    <hyperlink ref="C68" location="TOC-Spell-Like-Abilities-Sp-" display="Regain one use of all 0 and 1st-level spell-like abilities of a racial trait." r:id="rId129"/>
    <hyperlink ref="D68" display="PZO1121" r:id="rId130"/>
    <hyperlink ref="A69" display="Reduce Person" r:id="rId131"/>
    <hyperlink ref="C69" location="TOC-Humanoid" display="Humanoid creature halves in size." r:id="rId132"/>
    <hyperlink ref="D69" display="PZO1110" r:id="rId133"/>
    <hyperlink ref="A70" display="Reinforce Armaments" r:id="rId134"/>
    <hyperlink ref="D70" display="PZO1118" r:id="rId135"/>
    <hyperlink ref="A71" display="Returning Weapon" r:id="rId136"/>
    <hyperlink ref="D71" display="PZO1118" r:id="rId137"/>
    <hyperlink ref="A72" display="Secluded Grimoire" r:id="rId138"/>
    <hyperlink ref="D72" display="PPC:MaTT" r:id="rId139"/>
    <hyperlink ref="A73" display="Shield" r:id="rId140"/>
    <hyperlink ref="D73" display="PZO1110" r:id="rId141"/>
    <hyperlink ref="A74" display="Shocking Grasp" r:id="rId142"/>
    <hyperlink ref="D74" display="PZO1110" r:id="rId143"/>
    <hyperlink ref="A75" display="Shock Shield" r:id="rId144"/>
    <hyperlink ref="D75" display="PZO1118" r:id="rId145"/>
    <hyperlink ref="A76" display="Silent Image" r:id="rId146"/>
    <hyperlink ref="C76" location="TOC-Illusion" display="Creates minor illusion of your design." r:id="rId147"/>
    <hyperlink ref="D76" display="PZO1110" r:id="rId148"/>
    <hyperlink ref="A77" display="Skim" r:id="rId149"/>
    <hyperlink ref="A78" display="Snowball" r:id="rId150"/>
    <hyperlink ref="D78" display="PZO1140" r:id="rId151"/>
    <hyperlink ref="A79" display="Stone Fist" r:id="rId152"/>
    <hyperlink ref="D79" display="PZO1115" r:id="rId153"/>
    <hyperlink ref="A80" display="Sunder Breaker" r:id="rId154"/>
    <hyperlink ref="D80" display="PZO1129" r:id="rId155"/>
    <hyperlink ref="A81" display="Sundering Shards" r:id="rId156"/>
    <hyperlink ref="D81" display="PZO1129" r:id="rId157"/>
    <hyperlink ref="A82" display="Swift Girding" r:id="rId158"/>
    <hyperlink ref="A83" display="Tamer’s Lash" r:id="rId159"/>
    <hyperlink ref="D83" display="PZO1140" r:id="rId160"/>
    <hyperlink ref="A84" display="Thunderstomp" r:id="rId161"/>
    <hyperlink ref="C84" location="TOC-Trip" display="Trip one creature within range." r:id="rId162"/>
    <hyperlink ref="D84" display="PZO1129" r:id="rId163"/>
    <hyperlink ref="A85" display="Touch of Combustion" r:id="rId164"/>
    <hyperlink ref="A86" display="True Skill" r:id="rId165"/>
    <hyperlink ref="A87" display="True Strike" r:id="rId166"/>
    <hyperlink ref="C87" location="TOC-Attack-Roll" display="+20 on your next attack roll." r:id="rId167"/>
    <hyperlink ref="D87" display="PZO1110" r:id="rId168"/>
    <hyperlink ref="A88" display="Unerring Weapon" r:id="rId169"/>
    <hyperlink ref="D88" display="PZO1118" r:id="rId170"/>
    <hyperlink ref="A89" display="Unseen Servant" r:id="rId171"/>
    <hyperlink ref="D89" display="PZO1110" r:id="rId172"/>
    <hyperlink ref="A90" display="Vanish" r:id="rId173"/>
    <hyperlink ref="C90" display="As invisibility for 1 round/level (5 max)." r:id="rId174"/>
    <hyperlink ref="D90" display="PZO1115" r:id="rId175"/>
    <hyperlink ref="A91" display="Waterproof" r:id="rId176"/>
    <hyperlink ref="A92" display="Wave Shield" r:id="rId177"/>
    <hyperlink ref="C92" location="TOC-Water" display="Water blunts one incoming attack or fire effect." r:id="rId178"/>
    <hyperlink ref="D92" display="PZO1129" r:id="rId179"/>
    <hyperlink ref="A93" display="Weaponwand" r:id="rId180"/>
    <hyperlink ref="D93" display="PCS:ISM" r:id="rId181"/>
    <hyperlink ref="A94" display="Web Bolt" r:id="rId182"/>
    <hyperlink ref="A95" display="Warding Weapon" r:id="rId183"/>
    <hyperlink ref="C95" location="TOC-Attacks-of-Opportunity" display="The weapon you use for the focus of this spell defends you, allowing you to cast spells without provoking attacks of opportunity." r:id="rId184"/>
    <hyperlink ref="D95" display="PZO1118" r:id="rId185"/>
    <hyperlink ref="A96" display="Windy Escape" r:id="rId186"/>
  </hyperlinks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06"/>
  <sheetViews>
    <sheetView showFormulas="0" showGridLines="1" showRowColHeaders="1" showZeros="1" rightToLeft="0" tabSelected="0" showOutlineSymbols="1" defaultGridColor="1" view="normal" topLeftCell="A16" colorId="64" zoomScale="100" zoomScaleNormal="100" zoomScalePageLayoutView="100" workbookViewId="0">
      <selection pane="topLeft" activeCell="A82" activeCellId="0" sqref="A82"/>
    </sheetView>
  </sheetViews>
  <sheetFormatPr baseColWidth="8" defaultColWidth="11.5703125" defaultRowHeight="12.8" zeroHeight="0" outlineLevelRow="0"/>
  <cols>
    <col width="29.18" customWidth="1" style="39" min="1" max="1"/>
    <col width="47.52" customWidth="1" style="39" min="3" max="4"/>
  </cols>
  <sheetData>
    <row r="1" ht="12.8" customHeight="1" s="40">
      <c r="A1" s="68" t="inlineStr">
        <is>
          <t>Spell Name</t>
        </is>
      </c>
      <c r="B1" s="67" t="n"/>
      <c r="C1" s="68" t="inlineStr">
        <is>
          <t>Description</t>
        </is>
      </c>
      <c r="D1" s="68" t="inlineStr">
        <is>
          <t>Source</t>
        </is>
      </c>
    </row>
    <row r="2" ht="12.8" customHeight="1" s="40">
      <c r="A2" s="67" t="inlineStr">
        <is>
          <t>Ablative Barrier</t>
        </is>
      </c>
      <c r="B2" s="68" t="inlineStr">
        <is>
          <t>F</t>
        </is>
      </c>
      <c r="C2" s="68" t="inlineStr">
        <is>
          <t>Surrounds the target with layers of force.</t>
        </is>
      </c>
      <c r="D2" s="67" t="inlineStr">
        <is>
          <t>PZO1118</t>
        </is>
      </c>
    </row>
    <row r="3" ht="23.85" customHeight="1" s="40">
      <c r="A3" s="67" t="inlineStr">
        <is>
          <t>Acid Arrow</t>
        </is>
      </c>
      <c r="B3" s="68" t="inlineStr">
        <is>
          <t xml:space="preserve"> </t>
        </is>
      </c>
      <c r="C3" s="67" t="inlineStr">
        <is>
          <t>Ranged touch attack; 2d4 damage for 1 round + 1 round/three levels.</t>
        </is>
      </c>
      <c r="D3" s="67" t="inlineStr">
        <is>
          <t>PZO1110</t>
        </is>
      </c>
    </row>
    <row r="4" ht="12.8" customHeight="1" s="40">
      <c r="A4" s="67" t="inlineStr">
        <is>
          <t>Aggressive Thundercloud</t>
        </is>
      </c>
      <c r="B4" s="68" t="inlineStr">
        <is>
          <t xml:space="preserve"> </t>
        </is>
      </c>
      <c r="C4" s="68" t="inlineStr">
        <is>
          <t>Flying storm cloud deals 3d6 electricity damage.</t>
        </is>
      </c>
      <c r="D4" s="67" t="inlineStr">
        <is>
          <t>PZO1129</t>
        </is>
      </c>
    </row>
    <row r="5" ht="12.8" customHeight="1" s="40">
      <c r="A5" s="67" t="inlineStr">
        <is>
          <t>Alacrity</t>
        </is>
      </c>
      <c r="B5" s="68" t="inlineStr">
        <is>
          <t xml:space="preserve"> </t>
        </is>
      </c>
      <c r="C5" s="68" t="inlineStr">
        <is>
          <t>Gain a +10 ft. bonus to speed and a +1 dodge bonus to AC</t>
        </is>
      </c>
      <c r="D5" s="68" t="inlineStr">
        <is>
          <t>SOURCE</t>
        </is>
      </c>
    </row>
    <row r="6" ht="12.8" customHeight="1" s="40">
      <c r="A6" s="67" t="inlineStr">
        <is>
          <t>Alter Self</t>
        </is>
      </c>
      <c r="B6" s="68" t="inlineStr">
        <is>
          <t xml:space="preserve"> </t>
        </is>
      </c>
      <c r="C6" s="67" t="inlineStr">
        <is>
          <t>Assume form of a Small or Medium humanoid.</t>
        </is>
      </c>
      <c r="D6" s="67" t="inlineStr">
        <is>
          <t>PZO1110</t>
        </is>
      </c>
    </row>
    <row r="7" ht="12.8" customHeight="1" s="40">
      <c r="A7" s="65" t="inlineStr">
        <is>
          <t>Animal Aspect</t>
        </is>
      </c>
      <c r="B7" s="66" t="inlineStr">
        <is>
          <t xml:space="preserve"> </t>
        </is>
      </c>
      <c r="C7" s="65" t="inlineStr">
        <is>
          <t>You gain some of the beneficial qualities of an animal.</t>
        </is>
      </c>
      <c r="D7" s="65" t="inlineStr">
        <is>
          <t>PZO1118</t>
        </is>
      </c>
      <c r="E7" s="61" t="n">
        <v>1</v>
      </c>
    </row>
    <row r="8" ht="23.85" customHeight="1" s="40">
      <c r="A8" s="67" t="inlineStr">
        <is>
          <t>Anticipate Thoughts</t>
        </is>
      </c>
      <c r="B8" s="68" t="inlineStr">
        <is>
          <t xml:space="preserve"> </t>
        </is>
      </c>
      <c r="C8" s="68" t="inlineStr">
        <is>
          <t>Gain increasing bonuses to AC and on attack rolls and damage rolls against one creature.</t>
        </is>
      </c>
      <c r="D8" s="68" t="inlineStr">
        <is>
          <t>SOURCE</t>
        </is>
      </c>
    </row>
    <row r="9" ht="35.05" customHeight="1" s="40">
      <c r="A9" s="67" t="inlineStr">
        <is>
          <t>Arcane Disruption</t>
        </is>
      </c>
      <c r="B9" s="68" t="inlineStr">
        <is>
          <t xml:space="preserve"> </t>
        </is>
      </c>
      <c r="C9" s="67" t="inlineStr">
        <is>
          <t>This spell makes it difficult for the subject to cast arcane spells, use spell-like abilities, and use some abilities granted by arcane spellcasting classes.</t>
        </is>
      </c>
      <c r="D9" s="67" t="inlineStr">
        <is>
          <t>PPC:ACO</t>
        </is>
      </c>
    </row>
    <row r="10" ht="23.85" customHeight="1" s="40">
      <c r="A10" s="67" t="inlineStr">
        <is>
          <t>Aristocrat’s Nightmare</t>
        </is>
      </c>
      <c r="B10" s="68" t="inlineStr">
        <is>
          <t xml:space="preserve"> </t>
        </is>
      </c>
      <c r="C10" s="68" t="inlineStr">
        <is>
          <t>Temporarily curse a creature so its touch lessens the value of coins it touches.</t>
        </is>
      </c>
      <c r="D10" s="67" t="inlineStr">
        <is>
          <t>PPC:MaTT</t>
        </is>
      </c>
    </row>
    <row r="11" ht="35.05" customHeight="1" s="40">
      <c r="A11" s="67" t="inlineStr">
        <is>
          <t>Armor Lock</t>
        </is>
      </c>
      <c r="B11" s="68" t="inlineStr">
        <is>
          <t xml:space="preserve"> </t>
        </is>
      </c>
      <c r="C11" s="68" t="inlineStr">
        <is>
          <t>Upon pointing at an armored foe, you cause all of the joints of the target’s armor to stiffen as otherworldly chains wrap around the target.</t>
        </is>
      </c>
      <c r="D11" s="68" t="inlineStr">
        <is>
          <t>PZO9426</t>
        </is>
      </c>
    </row>
    <row r="12" ht="23.85" customHeight="1" s="40">
      <c r="A12" s="67" t="inlineStr">
        <is>
          <t>Assumed Likeness</t>
        </is>
      </c>
      <c r="B12" s="68" t="inlineStr">
        <is>
          <t xml:space="preserve"> </t>
        </is>
      </c>
      <c r="C12" s="68" t="inlineStr">
        <is>
          <t>Cloak yourself in a phantasm that ellicits certain emotions from observing creatures</t>
        </is>
      </c>
      <c r="D12" s="68" t="inlineStr">
        <is>
          <t>SOURCE</t>
        </is>
      </c>
    </row>
    <row r="13" ht="12.8" customHeight="1" s="40">
      <c r="A13" s="67" t="inlineStr">
        <is>
          <t>Bear’s Endurance</t>
        </is>
      </c>
      <c r="B13" s="68" t="inlineStr">
        <is>
          <t xml:space="preserve"> </t>
        </is>
      </c>
      <c r="C13" s="67" t="inlineStr">
        <is>
          <t>Subject gains +4 to Con for 1 min./level.</t>
        </is>
      </c>
      <c r="D13" s="67" t="inlineStr">
        <is>
          <t>PZO1110</t>
        </is>
      </c>
    </row>
    <row r="14" ht="23.85" customHeight="1" s="40">
      <c r="A14" s="67" t="inlineStr">
        <is>
          <t>Bestow Weapon Proficiency</t>
        </is>
      </c>
      <c r="B14" s="68" t="inlineStr">
        <is>
          <t xml:space="preserve"> </t>
        </is>
      </c>
      <c r="C14" s="68" t="inlineStr">
        <is>
          <t>Grants a creature proficiency in a single weapon for short period of time.</t>
        </is>
      </c>
      <c r="D14" s="67" t="inlineStr">
        <is>
          <t>PZO1118</t>
        </is>
      </c>
    </row>
    <row r="15" ht="23.85" customHeight="1" s="40">
      <c r="A15" s="67" t="inlineStr">
        <is>
          <t>Bladed Dash</t>
        </is>
      </c>
      <c r="B15" s="68" t="inlineStr">
        <is>
          <t xml:space="preserve"> </t>
        </is>
      </c>
      <c r="C15" s="68" t="inlineStr">
        <is>
          <t>Move up to 30 feet in a straight line, attacking once at any time during the movement.</t>
        </is>
      </c>
      <c r="D15" s="67" t="inlineStr">
        <is>
          <t>PCS:ISM</t>
        </is>
      </c>
    </row>
    <row r="16" ht="12.8" customHeight="1" s="40">
      <c r="A16" s="67" t="inlineStr">
        <is>
          <t>Blood Blaze</t>
        </is>
      </c>
      <c r="B16" s="68" t="inlineStr">
        <is>
          <t xml:space="preserve"> </t>
        </is>
      </c>
      <c r="C16" s="68" t="inlineStr">
        <is>
          <t>Aura that makes injured creatures spray burning blood.</t>
        </is>
      </c>
      <c r="D16" s="67" t="inlineStr">
        <is>
          <t>PZO1121</t>
        </is>
      </c>
    </row>
    <row r="17" ht="12.8" customHeight="1" s="40">
      <c r="A17" s="65" t="inlineStr">
        <is>
          <t>Blood Transcription</t>
        </is>
      </c>
      <c r="B17" s="66" t="inlineStr">
        <is>
          <t xml:space="preserve"> </t>
        </is>
      </c>
      <c r="C17" s="66" t="inlineStr">
        <is>
          <t>Learn a spell from the target’s blood.</t>
        </is>
      </c>
      <c r="D17" s="65" t="inlineStr">
        <is>
          <t>PZO1117</t>
        </is>
      </c>
      <c r="E17" s="61" t="n">
        <v>1</v>
      </c>
    </row>
    <row r="18" ht="12.8" customHeight="1" s="40">
      <c r="A18" s="67" t="inlineStr">
        <is>
          <t>Blur</t>
        </is>
      </c>
      <c r="B18" s="68" t="inlineStr">
        <is>
          <t xml:space="preserve"> </t>
        </is>
      </c>
      <c r="C18" s="68" t="inlineStr">
        <is>
          <t>Attacks miss subject 20% of the time.</t>
        </is>
      </c>
      <c r="D18" s="67" t="inlineStr">
        <is>
          <t>PZO1110</t>
        </is>
      </c>
    </row>
    <row r="19" ht="12.8" customHeight="1" s="40">
      <c r="A19" s="67" t="inlineStr">
        <is>
          <t>Body Double</t>
        </is>
      </c>
      <c r="B19" s="68" t="inlineStr">
        <is>
          <t xml:space="preserve"> </t>
        </is>
      </c>
      <c r="C19" s="68" t="inlineStr">
        <is>
          <t>Change one creature to look and act like another.</t>
        </is>
      </c>
      <c r="D19" s="68" t="inlineStr">
        <is>
          <t>SOURCE</t>
        </is>
      </c>
    </row>
    <row r="20" ht="12.8" customHeight="1" s="40">
      <c r="A20" s="67" t="inlineStr">
        <is>
          <t>Brow Gasher</t>
        </is>
      </c>
      <c r="B20" s="68" t="inlineStr">
        <is>
          <t xml:space="preserve"> </t>
        </is>
      </c>
      <c r="C20" s="67" t="inlineStr">
        <is>
          <t>Slashing weapon deals bleed damage to an opponent’s head.</t>
        </is>
      </c>
      <c r="D20" s="67" t="inlineStr">
        <is>
          <t>PZO1118</t>
        </is>
      </c>
    </row>
    <row r="21" ht="12.8" customHeight="1" s="40">
      <c r="A21" s="67" t="inlineStr">
        <is>
          <t>Bull’s Strength</t>
        </is>
      </c>
      <c r="B21" s="68" t="inlineStr">
        <is>
          <t xml:space="preserve"> </t>
        </is>
      </c>
      <c r="C21" s="67" t="inlineStr">
        <is>
          <t>Subject gains +4 to Str for 1 min./level.</t>
        </is>
      </c>
      <c r="D21" s="67" t="inlineStr">
        <is>
          <t>PZO1110</t>
        </is>
      </c>
    </row>
    <row r="22" ht="12.8" customHeight="1" s="40">
      <c r="A22" s="67" t="inlineStr">
        <is>
          <t>Burning Gaze</t>
        </is>
      </c>
      <c r="B22" s="68" t="inlineStr">
        <is>
          <t xml:space="preserve"> </t>
        </is>
      </c>
      <c r="C22" s="68" t="inlineStr">
        <is>
          <t>Inflict 1d6 fire damage to creature by looking at it.</t>
        </is>
      </c>
      <c r="D22" s="67" t="inlineStr">
        <is>
          <t>PZO1115</t>
        </is>
      </c>
    </row>
    <row r="23" ht="12.8" customHeight="1" s="40">
      <c r="A23" s="65" t="inlineStr">
        <is>
          <t>Cat’s Grace</t>
        </is>
      </c>
      <c r="B23" s="66" t="inlineStr">
        <is>
          <t xml:space="preserve"> </t>
        </is>
      </c>
      <c r="C23" s="65" t="inlineStr">
        <is>
          <t>Subject gains +4 to Dex for 1 min./level.</t>
        </is>
      </c>
      <c r="D23" s="65" t="inlineStr">
        <is>
          <t>PZO1110</t>
        </is>
      </c>
      <c r="E23" s="61" t="n">
        <v>1</v>
      </c>
    </row>
    <row r="24" ht="23.85" customHeight="1" s="40">
      <c r="A24" s="67" t="inlineStr">
        <is>
          <t>Cauterizing Weapon</t>
        </is>
      </c>
      <c r="B24" s="68" t="inlineStr">
        <is>
          <t xml:space="preserve"> </t>
        </is>
      </c>
      <c r="C24" s="68" t="inlineStr">
        <is>
          <t>Infuse a weapon with just enough energy to negate regeneration.</t>
        </is>
      </c>
      <c r="D24" s="68" t="inlineStr">
        <is>
          <t>SOURCE</t>
        </is>
      </c>
    </row>
    <row r="25" ht="23.85" customHeight="1" s="40">
      <c r="A25" s="67" t="inlineStr">
        <is>
          <t>Contest of Skill</t>
        </is>
      </c>
      <c r="B25" s="68" t="inlineStr">
        <is>
          <t xml:space="preserve"> </t>
        </is>
      </c>
      <c r="C25" s="68" t="inlineStr">
        <is>
          <t>Cause two creatures to automatically fail to confirm critical hits</t>
        </is>
      </c>
      <c r="D25" s="68" t="inlineStr">
        <is>
          <t>SOURCE</t>
        </is>
      </c>
    </row>
    <row r="26" ht="12.8" customHeight="1" s="40">
      <c r="A26" s="67" t="inlineStr">
        <is>
          <t>Darkness</t>
        </is>
      </c>
      <c r="B26" s="68" t="inlineStr">
        <is>
          <t xml:space="preserve"> </t>
        </is>
      </c>
      <c r="C26" s="67" t="inlineStr">
        <is>
          <t>20-ft. radius of supernatural shadow.</t>
        </is>
      </c>
      <c r="D26" s="67" t="inlineStr">
        <is>
          <t>PZO1110</t>
        </is>
      </c>
    </row>
    <row r="27" ht="12.8" customHeight="1" s="40">
      <c r="A27" s="67" t="inlineStr">
        <is>
          <t>Defending Bone</t>
        </is>
      </c>
      <c r="B27" s="68" t="inlineStr">
        <is>
          <t xml:space="preserve"> </t>
        </is>
      </c>
      <c r="C27" s="68" t="inlineStr">
        <is>
          <t>Animate a bone to float near you and block physical attacks.</t>
        </is>
      </c>
      <c r="D27" s="68" t="inlineStr">
        <is>
          <t>SOURCE</t>
        </is>
      </c>
    </row>
    <row r="28" ht="12.8" customHeight="1" s="40">
      <c r="A28" s="65" t="inlineStr">
        <is>
          <t>Defensive Shock</t>
        </is>
      </c>
      <c r="B28" s="66" t="inlineStr">
        <is>
          <t xml:space="preserve"> </t>
        </is>
      </c>
      <c r="C28" s="66" t="inlineStr">
        <is>
          <t>Electricity damages your attackers.</t>
        </is>
      </c>
      <c r="D28" s="65" t="inlineStr">
        <is>
          <t>PZO1117</t>
        </is>
      </c>
      <c r="E28" s="61" t="n">
        <v>1</v>
      </c>
    </row>
    <row r="29" ht="12.8" customHeight="1" s="40">
      <c r="A29" s="65" t="inlineStr">
        <is>
          <t>Detect Magic, Greater</t>
        </is>
      </c>
      <c r="B29" s="66" t="inlineStr">
        <is>
          <t xml:space="preserve"> </t>
        </is>
      </c>
      <c r="C29" s="65" t="inlineStr">
        <is>
          <t>As detect magic, but learn more information.</t>
        </is>
      </c>
      <c r="D29" s="65" t="inlineStr">
        <is>
          <t>PZO1134</t>
        </is>
      </c>
      <c r="E29" s="61" t="n">
        <v>1</v>
      </c>
    </row>
    <row r="30" ht="12.8" customHeight="1" s="40">
      <c r="A30" s="67" t="inlineStr">
        <is>
          <t>Diminish Resistance</t>
        </is>
      </c>
      <c r="B30" s="68" t="inlineStr">
        <is>
          <t xml:space="preserve"> </t>
        </is>
      </c>
      <c r="C30" s="68" t="inlineStr">
        <is>
          <t>Weaken a creature’s resistance to one type of energy.</t>
        </is>
      </c>
      <c r="D30" s="67" t="inlineStr">
        <is>
          <t>PRG:PA</t>
        </is>
      </c>
    </row>
    <row r="31" ht="12.8" customHeight="1" s="40">
      <c r="A31" s="65" t="inlineStr">
        <is>
          <t>Effortless Armor</t>
        </is>
      </c>
      <c r="B31" s="66" t="inlineStr">
        <is>
          <t xml:space="preserve"> </t>
        </is>
      </c>
      <c r="C31" s="66" t="inlineStr">
        <is>
          <t>Armor you wear no longer slows your speed.</t>
        </is>
      </c>
      <c r="D31" s="65" t="inlineStr">
        <is>
          <t>PZO1118</t>
        </is>
      </c>
      <c r="E31" s="61" t="n">
        <v>1</v>
      </c>
    </row>
    <row r="32" ht="12.8" customHeight="1" s="40">
      <c r="A32" s="65" t="inlineStr">
        <is>
          <t>Elemental Touch</t>
        </is>
      </c>
      <c r="B32" s="66" t="inlineStr">
        <is>
          <t xml:space="preserve"> </t>
        </is>
      </c>
      <c r="C32" s="65" t="inlineStr">
        <is>
          <t>Gain energy damage touch attack.</t>
        </is>
      </c>
      <c r="D32" s="65" t="inlineStr">
        <is>
          <t>PZO1115</t>
        </is>
      </c>
      <c r="E32" s="61" t="n">
        <v>1</v>
      </c>
    </row>
    <row r="33" ht="23.85" customHeight="1" s="40">
      <c r="A33" s="67" t="inlineStr">
        <is>
          <t>Erode Defenses</t>
        </is>
      </c>
      <c r="B33" s="68" t="inlineStr">
        <is>
          <t xml:space="preserve"> </t>
        </is>
      </c>
      <c r="C33" s="68" t="inlineStr">
        <is>
          <t>Eat away at the damage reduction and natural armor of your opponent.</t>
        </is>
      </c>
      <c r="D33" s="68" t="inlineStr">
        <is>
          <t>SOURCE</t>
        </is>
      </c>
    </row>
    <row r="34" ht="23.85" customHeight="1" s="40">
      <c r="A34" s="65" t="inlineStr">
        <is>
          <t>Escaping Ward</t>
        </is>
      </c>
      <c r="B34" s="66" t="inlineStr">
        <is>
          <t xml:space="preserve"> </t>
        </is>
      </c>
      <c r="C34" s="65" t="inlineStr">
        <is>
          <t>Move 5 feet away from a larger attacking creature as an immediate action.</t>
        </is>
      </c>
      <c r="D34" s="65" t="inlineStr">
        <is>
          <t>PZO1121</t>
        </is>
      </c>
      <c r="E34" s="61" t="n">
        <v>1</v>
      </c>
    </row>
    <row r="35" ht="12.8" customHeight="1" s="40">
      <c r="A35" s="67" t="inlineStr">
        <is>
          <t>Euphoric Cloud</t>
        </is>
      </c>
      <c r="B35" s="68" t="inlineStr">
        <is>
          <t>M</t>
        </is>
      </c>
      <c r="C35" s="68" t="inlineStr">
        <is>
          <t>Fog obscures vision and fascinates living creatures.</t>
        </is>
      </c>
      <c r="D35" s="67" t="inlineStr">
        <is>
          <t>PZO1129</t>
        </is>
      </c>
    </row>
    <row r="36" ht="23.85" customHeight="1" s="40">
      <c r="A36" s="67" t="inlineStr">
        <is>
          <t>Extreme Flexibility</t>
        </is>
      </c>
      <c r="B36" s="68" t="inlineStr">
        <is>
          <t xml:space="preserve"> </t>
        </is>
      </c>
      <c r="C36" s="68" t="inlineStr">
        <is>
          <t>Gain a bonus to AC, on Escape Artist checks, and when grappling.</t>
        </is>
      </c>
      <c r="D36" s="67" t="inlineStr">
        <is>
          <t>PZO1129</t>
        </is>
      </c>
    </row>
    <row r="37" ht="12.8" customHeight="1" s="40">
      <c r="A37" s="67" t="inlineStr">
        <is>
          <t>Fiery Runes</t>
        </is>
      </c>
      <c r="B37" s="68" t="inlineStr">
        <is>
          <t xml:space="preserve"> </t>
        </is>
      </c>
      <c r="C37" s="68" t="inlineStr">
        <is>
          <t>You charge a weapon with a magic rune of fire.</t>
        </is>
      </c>
      <c r="D37" s="67" t="inlineStr">
        <is>
          <t>PZO9468</t>
        </is>
      </c>
    </row>
    <row r="38" ht="12.8" customHeight="1" s="40">
      <c r="A38" s="65" t="inlineStr">
        <is>
          <t>Fire Breath</t>
        </is>
      </c>
      <c r="B38" s="66" t="inlineStr">
        <is>
          <t xml:space="preserve"> </t>
        </is>
      </c>
      <c r="C38" s="66" t="inlineStr">
        <is>
          <t>Exhale a cone of flame at will.</t>
        </is>
      </c>
      <c r="D38" s="65" t="inlineStr">
        <is>
          <t>PZO1115</t>
        </is>
      </c>
      <c r="E38" s="61" t="n">
        <v>1</v>
      </c>
    </row>
    <row r="39" ht="12.8" customHeight="1" s="40">
      <c r="A39" s="65" t="inlineStr">
        <is>
          <t>Fire’s Friend</t>
        </is>
      </c>
      <c r="B39" s="66" t="inlineStr">
        <is>
          <t xml:space="preserve"> </t>
        </is>
      </c>
      <c r="C39" s="66" t="inlineStr">
        <is>
          <t>Cloak yourself in flames that harm nearby enemies.</t>
        </is>
      </c>
      <c r="D39" s="66" t="inlineStr">
        <is>
          <t>SOURCE</t>
        </is>
      </c>
      <c r="E39" s="61" t="n">
        <v>1</v>
      </c>
    </row>
    <row r="40" ht="12.8" customHeight="1" s="40">
      <c r="A40" s="67" t="inlineStr">
        <is>
          <t>Flaming Sphere</t>
        </is>
      </c>
      <c r="B40" s="68" t="inlineStr">
        <is>
          <t xml:space="preserve"> </t>
        </is>
      </c>
      <c r="C40" s="68" t="inlineStr">
        <is>
          <t>Rolling ball of fire deals 3d6 fire damage.</t>
        </is>
      </c>
      <c r="D40" s="67" t="inlineStr">
        <is>
          <t>PZO1110</t>
        </is>
      </c>
    </row>
    <row r="41" ht="23.85" customHeight="1" s="40">
      <c r="A41" s="67" t="inlineStr">
        <is>
          <t>Fleeting Defect</t>
        </is>
      </c>
      <c r="B41" s="68" t="inlineStr">
        <is>
          <t xml:space="preserve"> </t>
        </is>
      </c>
      <c r="C41" s="68" t="inlineStr">
        <is>
          <t>Cause a single object to become broken. Can also disrupt a construct’s animating force.</t>
        </is>
      </c>
      <c r="D41" s="68" t="inlineStr">
        <is>
          <t>SOURCE</t>
        </is>
      </c>
    </row>
    <row r="42" ht="12.8" customHeight="1" s="40">
      <c r="A42" s="67" t="inlineStr">
        <is>
          <t>Flickering Lights</t>
        </is>
      </c>
      <c r="B42" s="68" t="inlineStr">
        <is>
          <t xml:space="preserve"> </t>
        </is>
      </c>
      <c r="C42" s="68" t="inlineStr">
        <is>
          <t>Create an area of inconsistent lighting.</t>
        </is>
      </c>
      <c r="D42" s="67" t="inlineStr">
        <is>
          <t>PZO1135</t>
        </is>
      </c>
    </row>
    <row r="43" ht="12.8" customHeight="1" s="40">
      <c r="A43" s="67" t="inlineStr">
        <is>
          <t>Flurry of Snowballs</t>
        </is>
      </c>
      <c r="B43" s="68" t="inlineStr">
        <is>
          <t xml:space="preserve"> </t>
        </is>
      </c>
      <c r="C43" s="68" t="inlineStr">
        <is>
          <t>Cone-shaped blast of snowballs deals 4d6 cold damage.</t>
        </is>
      </c>
      <c r="D43" s="68" t="inlineStr">
        <is>
          <t>SOURCE</t>
        </is>
      </c>
    </row>
    <row r="44" ht="12.8" customHeight="1" s="40">
      <c r="A44" s="65" t="inlineStr">
        <is>
          <t>Fog Cloud</t>
        </is>
      </c>
      <c r="B44" s="66" t="inlineStr">
        <is>
          <t xml:space="preserve"> </t>
        </is>
      </c>
      <c r="C44" s="66" t="inlineStr">
        <is>
          <t>Fog obscures vision.</t>
        </is>
      </c>
      <c r="D44" s="65" t="inlineStr">
        <is>
          <t>PZO1110</t>
        </is>
      </c>
      <c r="E44" s="61" t="n">
        <v>1</v>
      </c>
    </row>
    <row r="45" ht="35.05" customHeight="1" s="40">
      <c r="A45" s="67" t="inlineStr">
        <is>
          <t>Force Anchor</t>
        </is>
      </c>
      <c r="B45" s="68" t="inlineStr">
        <is>
          <t xml:space="preserve"> </t>
        </is>
      </c>
      <c r="C45" s="67" t="inlineStr">
        <is>
          <t>Ranged touch attack deals a target 1d4 points of force damage per 2 caster levels (max 5d4) and becomes lodged in the target limiting it’s movement.</t>
        </is>
      </c>
      <c r="D45" s="67" t="inlineStr">
        <is>
          <t>PZO9444</t>
        </is>
      </c>
    </row>
    <row r="46" ht="23.85" customHeight="1" s="40">
      <c r="A46" s="67" t="inlineStr">
        <is>
          <t>Force Sword</t>
        </is>
      </c>
      <c r="B46" s="68" t="inlineStr">
        <is>
          <t xml:space="preserve"> </t>
        </is>
      </c>
      <c r="C46" s="67" t="inlineStr">
        <is>
          <t>You create a longsword of pure force sized appropriately for you that you can wield or give to another creature.</t>
        </is>
      </c>
      <c r="D46" s="67" t="inlineStr">
        <is>
          <t>PPZO9410</t>
        </is>
      </c>
    </row>
    <row r="47" ht="12.8" customHeight="1" s="40">
      <c r="A47" s="67" t="inlineStr">
        <is>
          <t>Frigid Touch</t>
        </is>
      </c>
      <c r="B47" s="68" t="inlineStr">
        <is>
          <t xml:space="preserve"> </t>
        </is>
      </c>
      <c r="C47" s="67" t="inlineStr">
        <is>
          <t>Target takes cold damage and is staggered.</t>
        </is>
      </c>
      <c r="D47" s="67" t="inlineStr">
        <is>
          <t>PZO1117</t>
        </is>
      </c>
    </row>
    <row r="48" ht="12.8" customHeight="1" s="40">
      <c r="A48" s="67" t="inlineStr">
        <is>
          <t>Ghost Whip</t>
        </is>
      </c>
      <c r="B48" s="68" t="inlineStr">
        <is>
          <t xml:space="preserve"> </t>
        </is>
      </c>
      <c r="C48" s="68" t="inlineStr">
        <is>
          <t>Create a ghost touch whip that passes through objects.</t>
        </is>
      </c>
      <c r="D48" s="68" t="inlineStr">
        <is>
          <t>SOURCE</t>
        </is>
      </c>
    </row>
    <row r="49" ht="12.8" customHeight="1" s="40">
      <c r="A49" s="67" t="inlineStr">
        <is>
          <t>Glitterdust</t>
        </is>
      </c>
      <c r="B49" s="68" t="inlineStr">
        <is>
          <t xml:space="preserve"> </t>
        </is>
      </c>
      <c r="C49" s="67" t="inlineStr">
        <is>
          <t>Blinds creatures, outlines invisible creatures.</t>
        </is>
      </c>
      <c r="D49" s="67" t="inlineStr">
        <is>
          <t>PZO1110</t>
        </is>
      </c>
    </row>
    <row r="50" ht="23.85" customHeight="1" s="40">
      <c r="A50" s="67" t="inlineStr">
        <is>
          <t>Groundswell</t>
        </is>
      </c>
      <c r="B50" s="68" t="inlineStr">
        <is>
          <t xml:space="preserve"> </t>
        </is>
      </c>
      <c r="C50" s="67" t="inlineStr">
        <is>
          <t>Enable target to raise the ground he’s standing on five feet, which negates flanking bonuses.</t>
        </is>
      </c>
      <c r="D50" s="67" t="inlineStr">
        <is>
          <t>PZO1121</t>
        </is>
      </c>
    </row>
    <row r="51" ht="12.8" customHeight="1" s="40">
      <c r="A51" s="65" t="inlineStr">
        <is>
          <t>Gust of Wind</t>
        </is>
      </c>
      <c r="B51" s="66" t="inlineStr">
        <is>
          <t xml:space="preserve"> </t>
        </is>
      </c>
      <c r="C51" s="66" t="inlineStr">
        <is>
          <t>Blows away or knocks down smaller creatures.</t>
        </is>
      </c>
      <c r="D51" s="65" t="inlineStr">
        <is>
          <t>PZO1110</t>
        </is>
      </c>
      <c r="E51" s="61" t="n">
        <v>1</v>
      </c>
    </row>
    <row r="52" ht="23.85" customHeight="1" s="40">
      <c r="A52" s="67" t="inlineStr">
        <is>
          <t>Gusting Sphere</t>
        </is>
      </c>
      <c r="B52" s="68" t="inlineStr">
        <is>
          <t xml:space="preserve"> </t>
        </is>
      </c>
      <c r="C52" s="68" t="inlineStr">
        <is>
          <t>Ball of wind can bull rush creatures inflicting 1d6 nonlethal damage.</t>
        </is>
      </c>
      <c r="D52" s="67" t="inlineStr">
        <is>
          <t>PZO1121</t>
        </is>
      </c>
    </row>
    <row r="53" ht="46.25" customHeight="1" s="40">
      <c r="A53" s="67" t="inlineStr">
        <is>
          <t>Hidden Blades</t>
        </is>
      </c>
      <c r="B53" s="68" t="inlineStr">
        <is>
          <t xml:space="preserve"> </t>
        </is>
      </c>
      <c r="C53" s="68" t="inlineStr">
        <is>
          <t>Render a target weapon or up to 50 pieces of ammo invisible, granting the wielder a bonus on Sleight of Hand checks made to conceal the weapon or ammunition and to Bluff checks to feint with the weapon or ammo.</t>
        </is>
      </c>
      <c r="D53" s="67" t="inlineStr">
        <is>
          <t>PPC:MaTT</t>
        </is>
      </c>
    </row>
    <row r="54" ht="23.85" customHeight="1" s="40">
      <c r="A54" s="67" t="inlineStr">
        <is>
          <t>Hollow Blades</t>
        </is>
      </c>
      <c r="B54" s="68" t="inlineStr">
        <is>
          <t xml:space="preserve"> </t>
        </is>
      </c>
      <c r="C54" s="68" t="inlineStr">
        <is>
          <t>Target creature’s melee and natural attacks deal damage as if it were one size category smaller.</t>
        </is>
      </c>
      <c r="D54" s="67" t="inlineStr">
        <is>
          <t>PCS:GHH</t>
        </is>
      </c>
    </row>
    <row r="55" ht="23.85" customHeight="1" s="40">
      <c r="A55" s="67" t="inlineStr">
        <is>
          <t>Huntmaster’s Spear</t>
        </is>
      </c>
      <c r="B55" s="68" t="inlineStr">
        <is>
          <t xml:space="preserve"> </t>
        </is>
      </c>
      <c r="C55" s="68" t="inlineStr">
        <is>
          <t>Enhance a spear to be especially deadly against a certain creature type</t>
        </is>
      </c>
      <c r="D55" s="68" t="inlineStr">
        <is>
          <t>SOURCE</t>
        </is>
      </c>
    </row>
    <row r="56" ht="23.85" customHeight="1" s="40">
      <c r="A56" s="67" t="inlineStr">
        <is>
          <t>Ice Slick</t>
        </is>
      </c>
      <c r="B56" s="68" t="inlineStr">
        <is>
          <t xml:space="preserve"> </t>
        </is>
      </c>
      <c r="C56" s="68" t="inlineStr">
        <is>
          <t>You create a blast of intense cold, coating all solid surfaces in the area with a thin coating of ice.</t>
        </is>
      </c>
      <c r="D56" s="67" t="inlineStr">
        <is>
          <t>PRG:MC</t>
        </is>
      </c>
    </row>
    <row r="57" ht="23.85" customHeight="1" s="40">
      <c r="A57" s="67" t="inlineStr">
        <is>
          <t>Imbue with Elemental Might</t>
        </is>
      </c>
      <c r="B57" s="68" t="inlineStr">
        <is>
          <t xml:space="preserve"> </t>
        </is>
      </c>
      <c r="C57" s="67" t="inlineStr">
        <is>
          <t>As imbue with spell ability except it transfers the use of elemental assault ability.</t>
        </is>
      </c>
      <c r="D57" s="67" t="inlineStr">
        <is>
          <t>PZO1121</t>
        </is>
      </c>
    </row>
    <row r="58" ht="35.05" customHeight="1" s="40">
      <c r="A58" s="67" t="inlineStr">
        <is>
          <t>Instant Weapon</t>
        </is>
      </c>
      <c r="B58" s="68" t="inlineStr">
        <is>
          <t xml:space="preserve"> </t>
        </is>
      </c>
      <c r="C58" s="68" t="inlineStr">
        <is>
          <t>You create a masterwork melee weapon sized appropriately for you from opaque force. As a force effect, it can strike and damage incorporeal creatures.</t>
        </is>
      </c>
      <c r="D58" s="67" t="inlineStr">
        <is>
          <t>PZO9468</t>
        </is>
      </c>
    </row>
    <row r="59" ht="12.8" customHeight="1" s="40">
      <c r="A59" s="65" t="inlineStr">
        <is>
          <t>Invisibility</t>
        </is>
      </c>
      <c r="B59" s="66" t="inlineStr">
        <is>
          <t xml:space="preserve"> </t>
        </is>
      </c>
      <c r="C59" s="65" t="inlineStr">
        <is>
          <t>Subject is invisible for 1 min./level or until it attacks.</t>
        </is>
      </c>
      <c r="D59" s="65" t="inlineStr">
        <is>
          <t>PZO1110</t>
        </is>
      </c>
      <c r="E59" s="61" t="n">
        <v>1</v>
      </c>
    </row>
    <row r="60" ht="12.8" customHeight="1" s="40">
      <c r="A60" s="67" t="inlineStr">
        <is>
          <t>Invisibility Bubble</t>
        </is>
      </c>
      <c r="B60" s="68" t="inlineStr">
        <is>
          <t xml:space="preserve"> </t>
        </is>
      </c>
      <c r="C60" s="68" t="inlineStr">
        <is>
          <t>As invisibility, but altered to work better underwater</t>
        </is>
      </c>
      <c r="D60" s="68" t="inlineStr">
        <is>
          <t>SOURCE</t>
        </is>
      </c>
    </row>
    <row r="61" ht="23.85" customHeight="1" s="40">
      <c r="A61" s="67" t="inlineStr">
        <is>
          <t>Knell of the Depths</t>
        </is>
      </c>
      <c r="B61" s="68" t="inlineStr">
        <is>
          <t xml:space="preserve"> </t>
        </is>
      </c>
      <c r="C61" s="68" t="inlineStr">
        <is>
          <t>Imbue someone with a curse that causes them to sink quickly in water and suffer a -10 penalty to Swim checks.</t>
        </is>
      </c>
      <c r="D61" s="68" t="inlineStr">
        <is>
          <t>SOURCE</t>
        </is>
      </c>
    </row>
    <row r="62" ht="12.8" customHeight="1" s="40">
      <c r="A62" s="65" t="inlineStr">
        <is>
          <t>Levitate</t>
        </is>
      </c>
      <c r="B62" s="66" t="inlineStr">
        <is>
          <t xml:space="preserve"> </t>
        </is>
      </c>
      <c r="C62" s="66" t="inlineStr">
        <is>
          <t>Subject moves up and down at your direction.</t>
        </is>
      </c>
      <c r="D62" s="65" t="inlineStr">
        <is>
          <t>PZO1110</t>
        </is>
      </c>
      <c r="E62" s="61" t="n">
        <v>1</v>
      </c>
    </row>
    <row r="63" ht="23.85" customHeight="1" s="40">
      <c r="A63" s="67" t="inlineStr">
        <is>
          <t>Light Prison</t>
        </is>
      </c>
      <c r="B63" s="68" t="inlineStr">
        <is>
          <t xml:space="preserve"> </t>
        </is>
      </c>
      <c r="C63" s="68" t="inlineStr">
        <is>
          <t>Surround a creature with a light prison, damaging and blinding it if it attempts to escape.</t>
        </is>
      </c>
      <c r="D63" s="68" t="inlineStr">
        <is>
          <t>SOURCE</t>
        </is>
      </c>
    </row>
    <row r="64" ht="12.8" customHeight="1" s="40">
      <c r="A64" s="65" t="inlineStr">
        <is>
          <t>Minor Image</t>
        </is>
      </c>
      <c r="B64" s="66" t="inlineStr">
        <is>
          <t xml:space="preserve"> </t>
        </is>
      </c>
      <c r="C64" s="65" t="inlineStr">
        <is>
          <t>As silent image, plus some sound.</t>
        </is>
      </c>
      <c r="D64" s="65" t="inlineStr">
        <is>
          <t>PZO1110</t>
        </is>
      </c>
      <c r="E64" s="61" t="n">
        <v>1</v>
      </c>
    </row>
    <row r="65" ht="23.85" customHeight="1" s="40">
      <c r="A65" s="67" t="inlineStr">
        <is>
          <t>Mirror Image</t>
        </is>
      </c>
      <c r="B65" s="68" t="inlineStr">
        <is>
          <t xml:space="preserve"> </t>
        </is>
      </c>
      <c r="C65" s="68" t="inlineStr">
        <is>
          <t>Creates decoy duplicates of you (1d4 + 1 per three levels, max 8).</t>
        </is>
      </c>
      <c r="D65" s="67" t="inlineStr">
        <is>
          <t>PZO1110</t>
        </is>
      </c>
    </row>
    <row r="66" ht="23.85" customHeight="1" s="40">
      <c r="A66" s="65" t="inlineStr">
        <is>
          <t>Molten Orb</t>
        </is>
      </c>
      <c r="B66" s="66" t="inlineStr">
        <is>
          <t xml:space="preserve"> </t>
        </is>
      </c>
      <c r="C66" s="65" t="inlineStr">
        <is>
          <t>Molten metal splash weapon deals 2d6 fire damage plus ongoing damage.</t>
        </is>
      </c>
      <c r="D66" s="65" t="inlineStr">
        <is>
          <t>PZO1129</t>
        </is>
      </c>
      <c r="E66" s="61" t="n">
        <v>1</v>
      </c>
    </row>
    <row r="67" ht="23.85" customHeight="1" s="40">
      <c r="A67" s="67" t="inlineStr">
        <is>
          <t>Mount, Communal</t>
        </is>
      </c>
      <c r="B67" s="68" t="inlineStr">
        <is>
          <t xml:space="preserve"> </t>
        </is>
      </c>
      <c r="C67" s="67" t="inlineStr">
        <is>
          <t>As mount, but you may divide the duration among creatures touched.</t>
        </is>
      </c>
      <c r="D67" s="67" t="inlineStr">
        <is>
          <t>PZO1118</t>
        </is>
      </c>
    </row>
    <row r="68" ht="23.85" customHeight="1" s="40">
      <c r="A68" s="67" t="inlineStr">
        <is>
          <t>Page-Bound Epiphany</t>
        </is>
      </c>
      <c r="B68" s="68" t="inlineStr">
        <is>
          <t xml:space="preserve"> </t>
        </is>
      </c>
      <c r="C68" s="68" t="inlineStr">
        <is>
          <t>Fill an empty book with knowledge on a topic from around the world.</t>
        </is>
      </c>
      <c r="D68" s="68" t="inlineStr">
        <is>
          <t>SOURCE</t>
        </is>
      </c>
    </row>
    <row r="69" ht="12.8" customHeight="1" s="40">
      <c r="A69" s="65" t="inlineStr">
        <is>
          <t>Pilfering Hand</t>
        </is>
      </c>
      <c r="B69" s="66" t="inlineStr">
        <is>
          <t xml:space="preserve"> </t>
        </is>
      </c>
      <c r="C69" s="66" t="inlineStr">
        <is>
          <t>You may seize an object or manipulate it from afar.</t>
        </is>
      </c>
      <c r="D69" s="65" t="inlineStr">
        <is>
          <t>PZO1118</t>
        </is>
      </c>
      <c r="E69" s="61" t="n">
        <v>1</v>
      </c>
    </row>
    <row r="70" ht="12.8" customHeight="1" s="40">
      <c r="A70" s="65" t="inlineStr">
        <is>
          <t>Pouncing Fury</t>
        </is>
      </c>
      <c r="B70" s="66" t="inlineStr">
        <is>
          <t xml:space="preserve"> </t>
        </is>
      </c>
      <c r="C70" s="66" t="inlineStr">
        <is>
          <t>Make a full attack with your claws after a charge.</t>
        </is>
      </c>
      <c r="D70" s="65" t="inlineStr">
        <is>
          <t>PZO1140</t>
        </is>
      </c>
      <c r="E70" s="61" t="n">
        <v>1</v>
      </c>
    </row>
    <row r="71" ht="12.8" customHeight="1" s="40">
      <c r="A71" s="67" t="inlineStr">
        <is>
          <t>Pyrotechnics</t>
        </is>
      </c>
      <c r="B71" s="68" t="inlineStr">
        <is>
          <t xml:space="preserve"> </t>
        </is>
      </c>
      <c r="C71" s="68" t="inlineStr">
        <is>
          <t>Turns fire into blinding light or choking smoke.</t>
        </is>
      </c>
      <c r="D71" s="67" t="inlineStr">
        <is>
          <t>PZO1110</t>
        </is>
      </c>
    </row>
    <row r="72" ht="12.8" customHeight="1" s="40">
      <c r="A72" s="65" t="inlineStr">
        <is>
          <t>Quick Change</t>
        </is>
      </c>
      <c r="B72" s="66" t="inlineStr">
        <is>
          <t xml:space="preserve"> </t>
        </is>
      </c>
      <c r="C72" s="66" t="inlineStr">
        <is>
          <t>Use change shape as a swift action and surprise foes.</t>
        </is>
      </c>
      <c r="D72" s="65" t="inlineStr">
        <is>
          <t>PZO1135</t>
        </is>
      </c>
      <c r="E72" s="61" t="n">
        <v>1</v>
      </c>
    </row>
    <row r="73" ht="23.85" customHeight="1" s="40">
      <c r="A73" s="67" t="inlineStr">
        <is>
          <t>Quick Throwing</t>
        </is>
      </c>
      <c r="B73" s="68" t="inlineStr">
        <is>
          <t xml:space="preserve"> </t>
        </is>
      </c>
      <c r="C73" s="68" t="inlineStr">
        <is>
          <t>Draw thrown weapons faster, gaining full attacks with such weapons.</t>
        </is>
      </c>
      <c r="D73" s="68" t="inlineStr">
        <is>
          <t>SOURCE</t>
        </is>
      </c>
    </row>
    <row r="74" ht="46.25" customHeight="1" s="40">
      <c r="A74" s="67" t="inlineStr">
        <is>
          <t>Raven’s Flight</t>
        </is>
      </c>
      <c r="B74" s="68" t="inlineStr">
        <is>
          <t xml:space="preserve"> </t>
        </is>
      </c>
      <c r="C74" s="68" t="inlineStr">
        <is>
          <t>You can cast this spell only if it is the first action you take on your turn. In a burst of shadowy feathers, you turn into a Tiny blurred shape reminiscent of a black raven until the beginning of your next turn.</t>
        </is>
      </c>
      <c r="D74" s="67" t="inlineStr">
        <is>
          <t>PZO9456</t>
        </is>
      </c>
    </row>
    <row r="75" ht="12.8" customHeight="1" s="40">
      <c r="A75" s="67" t="inlineStr">
        <is>
          <t>Reloading Hands</t>
        </is>
      </c>
      <c r="B75" s="68" t="inlineStr">
        <is>
          <t xml:space="preserve"> </t>
        </is>
      </c>
      <c r="C75" s="68" t="inlineStr">
        <is>
          <t>Loads a single shot into your weapon every round.</t>
        </is>
      </c>
      <c r="D75" s="67" t="inlineStr">
        <is>
          <t>PZO1118</t>
        </is>
      </c>
    </row>
    <row r="76" ht="23.85" customHeight="1" s="40">
      <c r="A76" s="67" t="inlineStr">
        <is>
          <t>Reinforce Armaments, Communal</t>
        </is>
      </c>
      <c r="B76" s="68" t="inlineStr">
        <is>
          <t xml:space="preserve"> </t>
        </is>
      </c>
      <c r="C76" s="67" t="inlineStr">
        <is>
          <t>As reinforce armaments, but you may divide the duration among objects touched.</t>
        </is>
      </c>
      <c r="D76" s="67" t="inlineStr">
        <is>
          <t>PZO1118</t>
        </is>
      </c>
    </row>
    <row r="77" ht="23.85" customHeight="1" s="40">
      <c r="A77" s="67" t="inlineStr">
        <is>
          <t>Returning weapon. Communal</t>
        </is>
      </c>
      <c r="B77" s="68" t="inlineStr">
        <is>
          <t xml:space="preserve"> </t>
        </is>
      </c>
      <c r="C77" s="67" t="inlineStr">
        <is>
          <t>As returning weapon, but you may divide the duration among weapons touched.</t>
        </is>
      </c>
      <c r="D77" s="67" t="inlineStr">
        <is>
          <t>PZO1118</t>
        </is>
      </c>
    </row>
    <row r="78" ht="12.8" customHeight="1" s="40">
      <c r="A78" s="67" t="inlineStr">
        <is>
          <t>River Whip</t>
        </is>
      </c>
      <c r="B78" s="68" t="inlineStr">
        <is>
          <t xml:space="preserve"> </t>
        </is>
      </c>
      <c r="C78" s="67" t="inlineStr">
        <is>
          <t>Create a whip of water that you wield as a weapon.</t>
        </is>
      </c>
      <c r="D78" s="67" t="inlineStr">
        <is>
          <t>PZO1129</t>
        </is>
      </c>
    </row>
    <row r="79" ht="12.8" customHeight="1" s="40">
      <c r="A79" s="67" t="inlineStr">
        <is>
          <t>Rock Whip</t>
        </is>
      </c>
      <c r="B79" s="68" t="inlineStr">
        <is>
          <t xml:space="preserve"> </t>
        </is>
      </c>
      <c r="C79" s="68" t="inlineStr">
        <is>
          <t>Create a whip that passes through unworked stone</t>
        </is>
      </c>
      <c r="D79" s="68" t="inlineStr">
        <is>
          <t>SOURCE</t>
        </is>
      </c>
    </row>
    <row r="80" ht="12.8" customHeight="1" s="40">
      <c r="A80" s="65" t="inlineStr">
        <is>
          <t>Savage Maw</t>
        </is>
      </c>
      <c r="B80" s="66" t="inlineStr">
        <is>
          <t xml:space="preserve"> </t>
        </is>
      </c>
      <c r="C80" s="66" t="inlineStr">
        <is>
          <t>Gain a bite attack.</t>
        </is>
      </c>
      <c r="D80" s="65" t="inlineStr">
        <is>
          <t>PZO1121</t>
        </is>
      </c>
      <c r="E80" s="61" t="n">
        <v>1</v>
      </c>
    </row>
    <row r="81" ht="23.85" customHeight="1" s="40">
      <c r="A81" s="67" t="inlineStr">
        <is>
          <t>Scorching Ray</t>
        </is>
      </c>
      <c r="B81" s="68" t="inlineStr">
        <is>
          <t xml:space="preserve"> </t>
        </is>
      </c>
      <c r="C81" s="67" t="inlineStr">
        <is>
          <t>Ranged touch attack deals 4d6 fire damage, + 1 ray/four levels (max 3).</t>
        </is>
      </c>
      <c r="D81" s="67" t="inlineStr">
        <is>
          <t>PZO1110</t>
        </is>
      </c>
    </row>
    <row r="82" ht="12.8" customHeight="1" s="40">
      <c r="A82" s="65" t="inlineStr">
        <is>
          <t>Shadow Claws</t>
        </is>
      </c>
      <c r="B82" s="66" t="inlineStr">
        <is>
          <t xml:space="preserve"> </t>
        </is>
      </c>
      <c r="C82" s="66" t="inlineStr">
        <is>
          <t>Claws of shadow deal slashing damage and Strength damage</t>
        </is>
      </c>
      <c r="D82" s="66" t="inlineStr">
        <is>
          <t>SOURCE</t>
        </is>
      </c>
      <c r="E82" s="61" t="n">
        <v>1</v>
      </c>
    </row>
    <row r="83" ht="12.8" customHeight="1" s="40">
      <c r="A83" s="67" t="inlineStr">
        <is>
          <t>Shared Training</t>
        </is>
      </c>
      <c r="B83" s="68" t="inlineStr">
        <is>
          <t xml:space="preserve"> </t>
        </is>
      </c>
      <c r="C83" s="68" t="inlineStr">
        <is>
          <t>Share your teamwork feats with allies</t>
        </is>
      </c>
      <c r="D83" s="68" t="inlineStr">
        <is>
          <t>SOURCE</t>
        </is>
      </c>
    </row>
    <row r="84" ht="12.8" customHeight="1" s="40">
      <c r="A84" s="67" t="inlineStr">
        <is>
          <t>Slick Walls</t>
        </is>
      </c>
      <c r="B84" s="68" t="inlineStr">
        <is>
          <t xml:space="preserve"> </t>
        </is>
      </c>
      <c r="C84" s="68" t="inlineStr">
        <is>
          <t>Increase the DC of Climb checks in the area</t>
        </is>
      </c>
      <c r="D84" s="68" t="inlineStr">
        <is>
          <t>SOURCE</t>
        </is>
      </c>
    </row>
    <row r="85" ht="12.8" customHeight="1" s="40">
      <c r="A85" s="67" t="inlineStr">
        <is>
          <t>Shatter</t>
        </is>
      </c>
      <c r="B85" s="68" t="inlineStr">
        <is>
          <t xml:space="preserve"> </t>
        </is>
      </c>
      <c r="C85" s="68" t="inlineStr">
        <is>
          <t>Sonic vibration damages objects or crystalline creatures.</t>
        </is>
      </c>
      <c r="D85" s="67" t="inlineStr">
        <is>
          <t>PZO1110</t>
        </is>
      </c>
    </row>
    <row r="86" ht="46.25" customHeight="1" s="40">
      <c r="A86" s="67" t="inlineStr">
        <is>
          <t>Shield of Shards</t>
        </is>
      </c>
      <c r="B86" s="68" t="inlineStr">
        <is>
          <t xml:space="preserve"> </t>
        </is>
      </c>
      <c r="C86" s="68" t="inlineStr">
        <is>
          <t>This defensive spell must be cast on a shield you are currently wielding, and fractures the shield into two shards. You lose the shield bonus to AC but you can direct the shards to attack adjacent opponents.</t>
        </is>
      </c>
      <c r="D86" s="67" t="inlineStr">
        <is>
          <t>PZO9467</t>
        </is>
      </c>
    </row>
    <row r="87" ht="12.8" customHeight="1" s="40">
      <c r="A87" s="67" t="inlineStr">
        <is>
          <t>Shifted Steps</t>
        </is>
      </c>
      <c r="B87" s="68" t="inlineStr">
        <is>
          <t xml:space="preserve"> </t>
        </is>
      </c>
      <c r="C87" s="68" t="inlineStr">
        <is>
          <t>Make a target sound as if elsewhere.</t>
        </is>
      </c>
      <c r="D87" s="67" t="inlineStr">
        <is>
          <t>PZO1134</t>
        </is>
      </c>
    </row>
    <row r="88" ht="12.8" customHeight="1" s="40">
      <c r="A88" s="65" t="inlineStr">
        <is>
          <t>Sonic Scream</t>
        </is>
      </c>
      <c r="B88" s="66" t="inlineStr">
        <is>
          <t xml:space="preserve"> </t>
        </is>
      </c>
      <c r="C88" s="66" t="inlineStr">
        <is>
          <t>Create a cone of damaging sound at will.</t>
        </is>
      </c>
      <c r="D88" s="65" t="inlineStr">
        <is>
          <t>PZO1129</t>
        </is>
      </c>
      <c r="E88" s="61" t="n">
        <v>1</v>
      </c>
    </row>
    <row r="89" ht="12.8" customHeight="1" s="40">
      <c r="A89" s="65" t="inlineStr">
        <is>
          <t>Spider Climb</t>
        </is>
      </c>
      <c r="B89" s="66" t="inlineStr">
        <is>
          <t xml:space="preserve"> </t>
        </is>
      </c>
      <c r="C89" s="66" t="inlineStr">
        <is>
          <t>Grants ability to walk on walls and ceilings.</t>
        </is>
      </c>
      <c r="D89" s="65" t="inlineStr">
        <is>
          <t>PZO1110</t>
        </is>
      </c>
      <c r="E89" s="61" t="n">
        <v>1</v>
      </c>
    </row>
    <row r="90" ht="23.85" customHeight="1" s="40">
      <c r="A90" s="67" t="inlineStr">
        <is>
          <t>Splinter Spell Resistance</t>
        </is>
      </c>
      <c r="B90" s="68" t="inlineStr">
        <is>
          <t xml:space="preserve"> </t>
        </is>
      </c>
      <c r="C90" s="68" t="inlineStr">
        <is>
          <t>You create an aura around the target weapon that weakens a foe’s spell resistance with each successful attack.</t>
        </is>
      </c>
      <c r="D90" s="67" t="inlineStr">
        <is>
          <t>PPZO9410</t>
        </is>
      </c>
    </row>
    <row r="91" ht="12.8" customHeight="1" s="40">
      <c r="A91" s="67" t="inlineStr">
        <is>
          <t>Stone Call</t>
        </is>
      </c>
      <c r="B91" s="68" t="inlineStr">
        <is>
          <t xml:space="preserve"> </t>
        </is>
      </c>
      <c r="C91" s="68" t="inlineStr">
        <is>
          <t>2d6 damage to all creatures in area.</t>
        </is>
      </c>
      <c r="D91" s="67" t="inlineStr">
        <is>
          <t>PZO1115</t>
        </is>
      </c>
    </row>
    <row r="92" ht="12.8" customHeight="1" s="40">
      <c r="A92" s="67" t="inlineStr">
        <is>
          <t>Stone Discus</t>
        </is>
      </c>
      <c r="B92" s="68" t="inlineStr">
        <is>
          <t xml:space="preserve"> </t>
        </is>
      </c>
      <c r="C92" s="68" t="inlineStr">
        <is>
          <t>Flying discus deals bludgeoning or slashing damage.</t>
        </is>
      </c>
      <c r="D92" s="67" t="inlineStr">
        <is>
          <t>PZO1129</t>
        </is>
      </c>
    </row>
    <row r="93" ht="23.85" customHeight="1" s="40">
      <c r="A93" s="67" t="inlineStr">
        <is>
          <t>Stone Shield</t>
        </is>
      </c>
      <c r="B93" s="68" t="inlineStr">
        <is>
          <t xml:space="preserve"> </t>
        </is>
      </c>
      <c r="C93" s="68" t="inlineStr">
        <is>
          <t>1-inch-thick slab of stone springs up from the ground, shielding you.</t>
        </is>
      </c>
      <c r="D93" s="68" t="inlineStr">
        <is>
          <t>SOURCE</t>
        </is>
      </c>
    </row>
    <row r="94" ht="35.05" customHeight="1" s="40">
      <c r="A94" s="67" t="inlineStr">
        <is>
          <t>Stone Throwing</t>
        </is>
      </c>
      <c r="B94" s="68" t="inlineStr">
        <is>
          <t xml:space="preserve"> </t>
        </is>
      </c>
      <c r="C94" s="68" t="inlineStr">
        <is>
          <t>The subject gains the rock throwing and rock catching abilities usable with solid, inflexible objects with hardness of at least 5.</t>
        </is>
      </c>
      <c r="D94" s="67" t="inlineStr">
        <is>
          <t>PPC:GHH</t>
        </is>
      </c>
    </row>
    <row r="95" ht="12.8" customHeight="1" s="40">
      <c r="A95" s="65" t="inlineStr">
        <is>
          <t>Storm of Blades</t>
        </is>
      </c>
      <c r="B95" s="66" t="inlineStr">
        <is>
          <t xml:space="preserve"> </t>
        </is>
      </c>
      <c r="C95" s="66" t="inlineStr">
        <is>
          <t>Create swords and propel them towards your target.</t>
        </is>
      </c>
      <c r="D95" s="66" t="inlineStr">
        <is>
          <t>SOURCE</t>
        </is>
      </c>
      <c r="E95" s="61" t="n">
        <v>1</v>
      </c>
    </row>
    <row r="96" ht="23.85" customHeight="1" s="40">
      <c r="A96" s="67" t="inlineStr">
        <is>
          <t>Tactical Acumen</t>
        </is>
      </c>
      <c r="B96" s="68" t="inlineStr">
        <is>
          <t xml:space="preserve"> </t>
        </is>
      </c>
      <c r="C96" s="67" t="inlineStr">
        <is>
          <t>You gain an additional +1 on attack rolls or to AC due to battlefield positioning.</t>
        </is>
      </c>
      <c r="D96" s="67" t="inlineStr">
        <is>
          <t>PZO1118</t>
        </is>
      </c>
    </row>
    <row r="97" ht="23.85" customHeight="1" s="40">
      <c r="A97" s="67" t="inlineStr">
        <is>
          <t>Telekinetic Assembly</t>
        </is>
      </c>
      <c r="B97" s="68" t="inlineStr">
        <is>
          <t>F</t>
        </is>
      </c>
      <c r="C97" s="68" t="inlineStr">
        <is>
          <t>Assembles a siege engine using 1 fewer worker for every two caster levels.</t>
        </is>
      </c>
      <c r="D97" s="67" t="inlineStr">
        <is>
          <t>PZO1118</t>
        </is>
      </c>
    </row>
    <row r="98" ht="23.85" customHeight="1" s="40">
      <c r="A98" s="65" t="inlineStr">
        <is>
          <t>Telekinetic Strikes</t>
        </is>
      </c>
      <c r="B98" s="66" t="inlineStr">
        <is>
          <t xml:space="preserve"> </t>
        </is>
      </c>
      <c r="C98" s="66" t="inlineStr">
        <is>
          <t>Imbue a creature’s limbs with force, adding damage to unarmed strikes</t>
        </is>
      </c>
      <c r="D98" s="66" t="inlineStr">
        <is>
          <t>SOURCE</t>
        </is>
      </c>
      <c r="E98" s="61" t="n">
        <v>1</v>
      </c>
    </row>
    <row r="99" ht="23.85" customHeight="1" s="40">
      <c r="A99" s="67" t="inlineStr">
        <is>
          <t>Telekinetic Volley</t>
        </is>
      </c>
      <c r="B99" s="68" t="inlineStr">
        <is>
          <t xml:space="preserve"> </t>
        </is>
      </c>
      <c r="C99" s="68" t="inlineStr">
        <is>
          <t>Up to one touched object per level weighing up to 5 lbs. each levitates in your space and you can attack with them.</t>
        </is>
      </c>
      <c r="D99" s="67" t="inlineStr">
        <is>
          <t>PPC:RTT</t>
        </is>
      </c>
    </row>
    <row r="100" ht="12.8" customHeight="1" s="40">
      <c r="A100" s="67" t="inlineStr">
        <is>
          <t>Time Shudder</t>
        </is>
      </c>
      <c r="B100" s="68" t="inlineStr">
        <is>
          <t xml:space="preserve"> </t>
        </is>
      </c>
      <c r="C100" s="68" t="inlineStr">
        <is>
          <t>Nearby creatures are affected by haste or slow each round.</t>
        </is>
      </c>
      <c r="D100" s="67" t="inlineStr">
        <is>
          <t>PZO1129</t>
        </is>
      </c>
    </row>
    <row r="101" ht="23.85" customHeight="1" s="40">
      <c r="A101" s="67" t="inlineStr">
        <is>
          <t>Twisted Space</t>
        </is>
      </c>
      <c r="B101" s="68" t="inlineStr">
        <is>
          <t xml:space="preserve"> </t>
        </is>
      </c>
      <c r="C101" s="68" t="inlineStr">
        <is>
          <t>Targeted creature’s attacks target a random square instead of the intended target.</t>
        </is>
      </c>
      <c r="D101" s="67" t="inlineStr">
        <is>
          <t>PZO1118</t>
        </is>
      </c>
    </row>
    <row r="102" ht="46.25" customHeight="1" s="40">
      <c r="A102" s="65" t="inlineStr">
        <is>
          <t>Umbral Weapon</t>
        </is>
      </c>
      <c r="B102" s="66" t="inlineStr">
        <is>
          <t xml:space="preserve"> </t>
        </is>
      </c>
      <c r="C102" s="66" t="inlineStr">
        <is>
          <t>1/rnd wielder of target touched melee weapon can reroll a failed attack roll. If reroll hits, the attacked creature suffers 1d8 cold damage, plus 1 per 2 caster levels (maximum 1d8+10).</t>
        </is>
      </c>
      <c r="D102" s="65" t="inlineStr">
        <is>
          <t>PZO9468</t>
        </is>
      </c>
      <c r="E102" s="61" t="n">
        <v>1</v>
      </c>
    </row>
    <row r="103" ht="23.85" customHeight="1" s="40">
      <c r="A103" s="67" t="inlineStr">
        <is>
          <t>Visualization of the Body</t>
        </is>
      </c>
      <c r="B103" s="68" t="inlineStr">
        <is>
          <t>M</t>
        </is>
      </c>
      <c r="C103" s="68" t="inlineStr">
        <is>
          <t>You focus your mind on one aspect of your body, aligning the energies within your body to enhance that element.</t>
        </is>
      </c>
      <c r="D103" s="67" t="inlineStr">
        <is>
          <t>PPC:DA</t>
        </is>
      </c>
    </row>
    <row r="104" ht="23.85" customHeight="1" s="40">
      <c r="A104" s="67" t="inlineStr">
        <is>
          <t>Web</t>
        </is>
      </c>
      <c r="B104" s="68" t="inlineStr">
        <is>
          <t xml:space="preserve"> </t>
        </is>
      </c>
      <c r="C104" s="67" t="inlineStr">
        <is>
          <t>Fills 20-ft.-radius spread with sticky spiderwebs that can grapple foes and impair movement.</t>
        </is>
      </c>
      <c r="D104" s="67" t="inlineStr">
        <is>
          <t>PZO1110</t>
        </is>
      </c>
      <c r="G104" s="39">
        <f>104*160</f>
        <v/>
      </c>
    </row>
    <row r="105" ht="23.85" customHeight="1" s="40">
      <c r="A105" s="67" t="inlineStr">
        <is>
          <t>Winged Sword</t>
        </is>
      </c>
      <c r="B105" s="68" t="inlineStr">
        <is>
          <t xml:space="preserve"> </t>
        </is>
      </c>
      <c r="C105" s="68" t="inlineStr">
        <is>
          <t>Target weapon grows small feathered wings and acts as if it had the throwing weapon special ability.</t>
        </is>
      </c>
      <c r="D105" s="67" t="inlineStr">
        <is>
          <t>PPZO9410</t>
        </is>
      </c>
      <c r="G105" s="39">
        <f>26*160</f>
        <v/>
      </c>
    </row>
    <row r="106" ht="23.85" customHeight="1" s="40">
      <c r="A106" s="67" t="inlineStr">
        <is>
          <t>With the Wind</t>
        </is>
      </c>
      <c r="B106" s="68" t="inlineStr">
        <is>
          <t xml:space="preserve"> </t>
        </is>
      </c>
      <c r="C106" s="68" t="inlineStr">
        <is>
          <t>Protect a target from being blown away by wind of less than windstorm force.</t>
        </is>
      </c>
      <c r="G106" s="39">
        <f>26*75</f>
        <v/>
      </c>
    </row>
  </sheetData>
  <hyperlinks>
    <hyperlink ref="A2" display="Ablative Barrier" r:id="rId1"/>
    <hyperlink ref="D2" display="PZO1118" r:id="rId2"/>
    <hyperlink ref="A3" display="Acid Arrow" r:id="rId3"/>
    <hyperlink ref="C3" location="TOC-Touch-Attacks" display="Ranged touch attack; 2d4 damage for 1 round + 1 round/three levels." r:id="rId4"/>
    <hyperlink ref="D3" display="PZO1110" r:id="rId5"/>
    <hyperlink ref="A4" display="Aggressive Thundercloud" r:id="rId6"/>
    <hyperlink ref="D4" display="PZO1129" r:id="rId7"/>
    <hyperlink ref="A5" display="Alacrity" r:id="rId8"/>
    <hyperlink ref="A6" display="Alter Self" r:id="rId9"/>
    <hyperlink ref="C6" location="TOC-Humanoid" display="Assume form of a Small or Medium humanoid." r:id="rId10"/>
    <hyperlink ref="D6" display="PZO1110" r:id="rId11"/>
    <hyperlink ref="A7" display="Animal Aspect" r:id="rId12"/>
    <hyperlink ref="C7" location="TOC-Animal" display="You gain some of the beneficial qualities of an animal." r:id="rId13"/>
    <hyperlink ref="D7" display="PZO1118" r:id="rId14"/>
    <hyperlink ref="A8" display="Anticipate Thoughts" r:id="rId15"/>
    <hyperlink ref="A9" display="Arcane Disruption" r:id="rId16"/>
    <hyperlink ref="C9" location="TOC-Spell-Like-Abilities-Sp-" display="This spell makes it difficult for the subject to cast arcane spells, use spell-like abilities, and use some abilities granted by arcane spellcasting classes." r:id="rId17"/>
    <hyperlink ref="D9" display="PPC:ACO" r:id="rId18"/>
    <hyperlink ref="A10" display="Aristocrat’s Nightmare" r:id="rId19"/>
    <hyperlink ref="D10" display="PPC:MaTT" r:id="rId20"/>
    <hyperlink ref="A11" display="Armor Lock" r:id="rId21"/>
    <hyperlink ref="A12" display="Assumed Likeness" r:id="rId22"/>
    <hyperlink ref="A13" display="Bear’s Endurance" r:id="rId23"/>
    <hyperlink ref="C13" location="TOC-Constitution-Con-" display="Subject gains +4 to Con for 1 min./level." r:id="rId24"/>
    <hyperlink ref="D13" display="PZO1110" r:id="rId25"/>
    <hyperlink ref="A14" display="Bestow Weapon Proficiency" r:id="rId26"/>
    <hyperlink ref="D14" display="PZO1118" r:id="rId27"/>
    <hyperlink ref="A15" display="Bladed Dash" r:id="rId28"/>
    <hyperlink ref="D15" display="PCS:ISM" r:id="rId29"/>
    <hyperlink ref="A16" display="Blood Blaze" r:id="rId30"/>
    <hyperlink ref="D16" display="PZO1121" r:id="rId31"/>
    <hyperlink ref="A17" display="Blood Transcription" r:id="rId32"/>
    <hyperlink ref="D17" display="PZO1117" r:id="rId33"/>
    <hyperlink ref="A18" display="Blur" r:id="rId34"/>
    <hyperlink ref="D18" display="PZO1110" r:id="rId35"/>
    <hyperlink ref="A19" display="Body Double" r:id="rId36"/>
    <hyperlink ref="A20" display="Brow Gasher" r:id="rId37"/>
    <hyperlink ref="C20" display="Slashing weapon deals bleed damage to an opponent’s head." r:id="rId38"/>
    <hyperlink ref="D20" display="PZO1118" r:id="rId39"/>
    <hyperlink ref="A21" display="Bull’s Strength" r:id="rId40"/>
    <hyperlink ref="C21" location="TOC-Strength-Str-" display="Subject gains +4 to Str for 1 min./level." r:id="rId41"/>
    <hyperlink ref="D21" display="PZO1110" r:id="rId42"/>
    <hyperlink ref="A22" display="Burning Gaze" r:id="rId43"/>
    <hyperlink ref="D22" display="PZO1115" r:id="rId44"/>
    <hyperlink ref="A23" display="Cat’s Grace" r:id="rId45"/>
    <hyperlink ref="C23" location="TOC-Dexterity-Dex-" display="Subject gains +4 to Dex for 1 min./level." r:id="rId46"/>
    <hyperlink ref="D23" display="PZO1110" r:id="rId47"/>
    <hyperlink ref="A24" display="Cauterizing Weapon" r:id="rId48"/>
    <hyperlink ref="A25" display="Contest of Skill" r:id="rId49"/>
    <hyperlink ref="A26" display="Darkness" r:id="rId50"/>
    <hyperlink ref="C26" location="TOC-Supernatural-Abilities-Su-" display="20-ft. radius of supernatural shadow." r:id="rId51"/>
    <hyperlink ref="D26" display="PZO1110" r:id="rId52"/>
    <hyperlink ref="A27" display="Defending Bone" r:id="rId53"/>
    <hyperlink ref="A28" display="Defensive Shock" r:id="rId54"/>
    <hyperlink ref="D28" display="PZO1117" r:id="rId55"/>
    <hyperlink ref="A29" display="Detect Magic, Greater" r:id="rId56"/>
    <hyperlink ref="C29" display="As detect magic, but learn more information." r:id="rId57"/>
    <hyperlink ref="D29" display="PZO1134" r:id="rId58"/>
    <hyperlink ref="A30" display="Diminish Resistance" r:id="rId59"/>
    <hyperlink ref="D30" display="PRG:PA" r:id="rId60"/>
    <hyperlink ref="A31" display="Effortless Armor" r:id="rId61"/>
    <hyperlink ref="D31" display="PZO1118" r:id="rId62"/>
    <hyperlink ref="A32" display="Elemental Touch" r:id="rId63"/>
    <hyperlink ref="C32" location="TOC-Touch-Attacks" display="Gain energy damage touch attack." r:id="rId64"/>
    <hyperlink ref="D32" display="PZO1115" r:id="rId65"/>
    <hyperlink ref="A33" display="Erode Defenses" r:id="rId66"/>
    <hyperlink ref="A34" display="Escaping Ward" r:id="rId67"/>
    <hyperlink ref="C34" location="TOC-Immediate-Actions" display="Move 5 feet away from a larger attacking creature as an immediate action." r:id="rId68"/>
    <hyperlink ref="D34" display="PZO1121" r:id="rId69"/>
    <hyperlink ref="A35" display="Euphoric Cloud" r:id="rId70"/>
    <hyperlink ref="D35" display="PZO1129" r:id="rId71"/>
    <hyperlink ref="A36" display="Extreme Flexibility" r:id="rId72"/>
    <hyperlink ref="D36" display="PZO1129" r:id="rId73"/>
    <hyperlink ref="A37" display="Fiery Runes" r:id="rId74"/>
    <hyperlink ref="D37" display="PZO9468" r:id="rId75"/>
    <hyperlink ref="A38" display="Fire Breath" r:id="rId76"/>
    <hyperlink ref="D38" display="PZO1115" r:id="rId77"/>
    <hyperlink ref="A39" display="Fire’s Friend" r:id="rId78"/>
    <hyperlink ref="A40" display="Flaming Sphere" r:id="rId79"/>
    <hyperlink ref="D40" display="PZO1110" r:id="rId80"/>
    <hyperlink ref="A41" display="Fleeting Defect" r:id="rId81"/>
    <hyperlink ref="A42" display="Flickering Lights" r:id="rId82"/>
    <hyperlink ref="D42" display="PZO1135" r:id="rId83"/>
    <hyperlink ref="A43" display="Flurry of Snowballs" r:id="rId84"/>
    <hyperlink ref="A44" display="Fog Cloud" r:id="rId85"/>
    <hyperlink ref="D44" display="PZO1110" r:id="rId86"/>
    <hyperlink ref="A45" display="Force Anchor" r:id="rId87"/>
    <hyperlink ref="C45" location="TOC-Touch-Attacks" display="Ranged touch attack deals a target 1d4 points of force damage per 2 caster levels (max 5d4) and becomes lodged in the target limiting it’s movement." r:id="rId88"/>
    <hyperlink ref="D45" display="PZO9444" r:id="rId89"/>
    <hyperlink ref="A46" display="Force Sword" r:id="rId90"/>
    <hyperlink ref="C46" display="You create a longsword of pure force sized appropriately for you that you can wield or give to another creature." r:id="rId91"/>
    <hyperlink ref="D46" display="PPZO9410" r:id="rId92"/>
    <hyperlink ref="A47" display="Frigid Touch" r:id="rId93"/>
    <hyperlink ref="C47" location="TOC-Staggered" display="Target takes cold damage and is staggered." r:id="rId94"/>
    <hyperlink ref="D47" display="PZO1117" r:id="rId95"/>
    <hyperlink ref="A48" display="Ghost Whip" r:id="rId96"/>
    <hyperlink ref="A49" display="Glitterdust" r:id="rId97"/>
    <hyperlink ref="D49" display="PZO1110" r:id="rId98"/>
    <hyperlink ref="A50" display="Groundswell" r:id="rId99"/>
    <hyperlink ref="C50" location="TOC-Flanking" display="Enable target to raise the ground he’s standing on five feet, which negates flanking bonuses." r:id="rId100"/>
    <hyperlink ref="D50" display="PZO1121" r:id="rId101"/>
    <hyperlink ref="A51" display="Gust of Wind" r:id="rId102"/>
    <hyperlink ref="D51" display="PZO1110" r:id="rId103"/>
    <hyperlink ref="A52" display="Gusting Sphere" r:id="rId104"/>
    <hyperlink ref="D52" display="PZO1121" r:id="rId105"/>
    <hyperlink ref="A53" display="Hidden Blades" r:id="rId106"/>
    <hyperlink ref="D53" display="PPC:MaTT" r:id="rId107"/>
    <hyperlink ref="A54" display="Hollow Blades" r:id="rId108"/>
    <hyperlink ref="D54" display="PCS:GHH" r:id="rId109"/>
    <hyperlink ref="A55" display="Huntmaster’s Spear" r:id="rId110"/>
    <hyperlink ref="A56" display="Ice Slick" r:id="rId111"/>
    <hyperlink ref="D56" display="PRG:MC" r:id="rId112"/>
    <hyperlink ref="A57" display="Imbue with Elemental Might" r:id="rId113"/>
    <hyperlink ref="C57" display="As imbue with spell ability except it transfers the use of elemental assault ability." r:id="rId114"/>
    <hyperlink ref="D57" display="PZO1121" r:id="rId115"/>
    <hyperlink ref="A58" display="Instant Weapon" r:id="rId116"/>
    <hyperlink ref="D58" display="PZO9468" r:id="rId117"/>
    <hyperlink ref="A59" display="Invisibility" r:id="rId118"/>
    <hyperlink ref="C59" location="TOC-Invisible" display="Subject is invisible for 1 min./level or until it attacks." r:id="rId119"/>
    <hyperlink ref="D59" display="PZO1110" r:id="rId120"/>
    <hyperlink ref="A60" display="Invisibility Bubble" r:id="rId121"/>
    <hyperlink ref="A61" display="Knell of the Depths" r:id="rId122"/>
    <hyperlink ref="A62" display="Levitate" r:id="rId123"/>
    <hyperlink ref="D62" display="PZO1110" r:id="rId124"/>
    <hyperlink ref="A63" display="Light Prison" r:id="rId125"/>
    <hyperlink ref="A64" display="Minor Image" r:id="rId126"/>
    <hyperlink ref="C64" display="As silent image, plus some sound." r:id="rId127"/>
    <hyperlink ref="D64" display="PZO1110" r:id="rId128"/>
    <hyperlink ref="A65" display="Mirror Image" r:id="rId129"/>
    <hyperlink ref="D65" display="PZO1110" r:id="rId130"/>
    <hyperlink ref="A66" display="Molten Orb" r:id="rId131"/>
    <hyperlink ref="C66" location="TOC-Throw-Splash-Weapon" display="Molten metal splash weapon deals 2d6 fire damage plus ongoing damage." r:id="rId132"/>
    <hyperlink ref="D66" display="PZO1129" r:id="rId133"/>
    <hyperlink ref="A67" display="Mount, Communal" r:id="rId134"/>
    <hyperlink ref="C67" display="As mount, but you may divide the duration among creatures touched." r:id="rId135"/>
    <hyperlink ref="D67" display="PZO1118" r:id="rId136"/>
    <hyperlink ref="A68" display="Page-Bound Epiphany" r:id="rId137"/>
    <hyperlink ref="A69" display="Pilfering Hand" r:id="rId138"/>
    <hyperlink ref="D69" display="PZO1118" r:id="rId139"/>
    <hyperlink ref="A70" display="Pouncing Fury" r:id="rId140"/>
    <hyperlink ref="D70" display="PZO1140" r:id="rId141"/>
    <hyperlink ref="A71" display="Pyrotechnics" r:id="rId142"/>
    <hyperlink ref="D71" display="PZO1110" r:id="rId143"/>
    <hyperlink ref="A72" display="Quick Change" r:id="rId144"/>
    <hyperlink ref="D72" display="PZO1135" r:id="rId145"/>
    <hyperlink ref="A73" display="Quick Throwing" r:id="rId146"/>
    <hyperlink ref="A74" display="Raven’s Flight" r:id="rId147"/>
    <hyperlink ref="D74" display="PZO9456" r:id="rId148"/>
    <hyperlink ref="A75" display="Reloading Hands" r:id="rId149"/>
    <hyperlink ref="D75" display="PZO1118" r:id="rId150"/>
    <hyperlink ref="A76" display="Reinforce Armaments, Communal" r:id="rId151"/>
    <hyperlink ref="C76" display="As reinforce armaments, but you may divide the duration among objects touched." r:id="rId152"/>
    <hyperlink ref="D76" display="PZO1118" r:id="rId153"/>
    <hyperlink ref="A77" display="Returning weapon. Communal" r:id="rId154"/>
    <hyperlink ref="C77" display="As returning weapon, but you may divide the duration among weapons touched." r:id="rId155"/>
    <hyperlink ref="D77" display="PZO1118" r:id="rId156"/>
    <hyperlink ref="A78" display="River Whip" r:id="rId157"/>
    <hyperlink ref="C78" display="Create a whip of water that you wield as a weapon." r:id="rId158"/>
    <hyperlink ref="D78" display="PZO1129" r:id="rId159"/>
    <hyperlink ref="A79" display="Rock Whip" r:id="rId160"/>
    <hyperlink ref="A80" display="Savage Maw" r:id="rId161"/>
    <hyperlink ref="D80" display="PZO1121" r:id="rId162"/>
    <hyperlink ref="A81" display="Scorching Ray" r:id="rId163"/>
    <hyperlink ref="C81" location="TOC-Touch-Attacks" display="Ranged touch attack deals 4d6 fire damage, + 1 ray/four levels (max 3)." r:id="rId164"/>
    <hyperlink ref="D81" display="PZO1110" r:id="rId165"/>
    <hyperlink ref="A82" display="Shadow Claws" r:id="rId166"/>
    <hyperlink ref="A83" display="Shared Training" r:id="rId167"/>
    <hyperlink ref="A84" display="Slick Walls" r:id="rId168"/>
    <hyperlink ref="A85" display="Shatter" r:id="rId169"/>
    <hyperlink ref="D85" display="PZO1110" r:id="rId170"/>
    <hyperlink ref="A86" display="Shield of Shards" r:id="rId171"/>
    <hyperlink ref="D86" display="PZO9467" r:id="rId172"/>
    <hyperlink ref="A87" display="Shifted Steps" r:id="rId173"/>
    <hyperlink ref="D87" display="PZO1134" r:id="rId174"/>
    <hyperlink ref="A88" display="Sonic Scream" r:id="rId175"/>
    <hyperlink ref="D88" display="PZO1129" r:id="rId176"/>
    <hyperlink ref="A89" display="Spider Climb" r:id="rId177"/>
    <hyperlink ref="D89" display="PZO1110" r:id="rId178"/>
    <hyperlink ref="A90" display="Splinter Spell Resistance" r:id="rId179"/>
    <hyperlink ref="D90" display="PPZO9410" r:id="rId180"/>
    <hyperlink ref="A91" display="Stone Call" r:id="rId181"/>
    <hyperlink ref="D91" display="PZO1115" r:id="rId182"/>
    <hyperlink ref="A92" display="Stone Discus" r:id="rId183"/>
    <hyperlink ref="D92" display="PZO1129" r:id="rId184"/>
    <hyperlink ref="A93" display="Stone Shield" r:id="rId185"/>
    <hyperlink ref="A94" display="Stone Throwing" r:id="rId186"/>
    <hyperlink ref="D94" display="PPC:GHH" r:id="rId187"/>
    <hyperlink ref="A95" display="Storm of Blades" r:id="rId188"/>
    <hyperlink ref="A96" display="Tactical Acumen" r:id="rId189"/>
    <hyperlink ref="C96" location="TOC-Attack-Roll" display="You gain an additional +1 on attack rolls or to AC due to battlefield positioning." r:id="rId190"/>
    <hyperlink ref="D96" display="PZO1118" r:id="rId191"/>
    <hyperlink ref="A97" display="Telekinetic Assembly" r:id="rId192"/>
    <hyperlink ref="D97" display="PZO1118" r:id="rId193"/>
    <hyperlink ref="A98" display="Telekinetic Strikes" r:id="rId194"/>
    <hyperlink ref="A99" display="Telekinetic Volley" r:id="rId195"/>
    <hyperlink ref="D99" display="PPC:RTT" r:id="rId196"/>
    <hyperlink ref="A100" display="Time Shudder" r:id="rId197"/>
    <hyperlink ref="D100" display="PZO1129" r:id="rId198"/>
    <hyperlink ref="A101" display="Twisted Space" r:id="rId199"/>
    <hyperlink ref="D101" display="PZO1118" r:id="rId200"/>
    <hyperlink ref="A102" display="Umbral Weapon" r:id="rId201"/>
    <hyperlink ref="D102" display="PZO9468" r:id="rId202"/>
    <hyperlink ref="A103" display="Visualization of the Body" r:id="rId203"/>
    <hyperlink ref="D103" display="PPC:DA" r:id="rId204"/>
    <hyperlink ref="A104" display="Web" r:id="rId205"/>
    <hyperlink ref="C104" location="TOC-Grapple" display="Fills 20-ft.-radius spread with sticky spiderwebs that can grapple foes and impair movement." r:id="rId206"/>
    <hyperlink ref="D104" display="PZO1110" r:id="rId207"/>
    <hyperlink ref="A105" display="Winged Sword" r:id="rId208"/>
    <hyperlink ref="D105" display="PPZO9410" r:id="rId209"/>
    <hyperlink ref="A106" display="With the Wind" r:id="rId210"/>
  </hyperlinks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R107"/>
  <sheetViews>
    <sheetView showFormulas="0" showGridLines="1" showRowColHeaders="1" showZeros="1" rightToLeft="0" tabSelected="0" showOutlineSymbols="1" defaultGridColor="1" view="normal" topLeftCell="A24" colorId="64" zoomScale="100" zoomScaleNormal="100" zoomScalePageLayoutView="100" workbookViewId="0">
      <selection pane="topLeft" activeCell="O20" activeCellId="0" sqref="O20"/>
    </sheetView>
  </sheetViews>
  <sheetFormatPr baseColWidth="8" defaultColWidth="11.5703125" defaultRowHeight="12.8" zeroHeight="0" outlineLevelRow="0"/>
  <sheetData>
    <row r="1" ht="12.8" customHeight="1" s="40">
      <c r="A1" s="39" t="inlineStr">
        <is>
          <t>Cat Enhancement Idea</t>
        </is>
      </c>
    </row>
    <row r="3" ht="12.8" customHeight="1" s="40">
      <c r="A3" s="39" t="inlineStr">
        <is>
          <t>Teleklinetic Strikes</t>
        </is>
      </c>
      <c r="C3" s="39" t="inlineStr">
        <is>
          <t>VS</t>
        </is>
      </c>
    </row>
    <row r="9" ht="12.8" customHeight="1" s="40">
      <c r="A9" s="39" t="inlineStr">
        <is>
          <t>LOOTS 23 Jan 2021</t>
        </is>
      </c>
    </row>
    <row r="10" ht="12.8" customHeight="1" s="40">
      <c r="K10" s="39" t="inlineStr">
        <is>
          <t>Yellow city</t>
        </is>
      </c>
    </row>
    <row r="11" ht="12.8" customHeight="1" s="40">
      <c r="A11" s="39" t="inlineStr">
        <is>
          <t>dimension door</t>
        </is>
      </c>
      <c r="J11" s="39" t="inlineStr">
        <is>
          <t>670miles</t>
        </is>
      </c>
      <c r="K11" s="39" t="inlineStr">
        <is>
          <t>Okanoe(evil)</t>
        </is>
      </c>
      <c r="L11" s="39" t="inlineStr">
        <is>
          <t>no law – Moreo Medasi</t>
        </is>
      </c>
    </row>
    <row r="12" ht="12.8" customHeight="1" s="40">
      <c r="A12" s="39" t="inlineStr">
        <is>
          <t>planar adaption</t>
        </is>
      </c>
      <c r="J12" s="39" t="inlineStr">
        <is>
          <t>Kellish</t>
        </is>
      </c>
      <c r="L12" s="39" t="inlineStr">
        <is>
          <t>largest slave markets</t>
        </is>
      </c>
    </row>
    <row r="13" ht="12.8" customHeight="1" s="40">
      <c r="A13" s="39" t="inlineStr">
        <is>
          <t>teleport</t>
        </is>
      </c>
      <c r="J13" s="39" t="inlineStr">
        <is>
          <t>Katapesh</t>
        </is>
      </c>
      <c r="L13" s="39" t="inlineStr">
        <is>
          <t>Pop: 15000</t>
        </is>
      </c>
    </row>
    <row r="15" ht="12.8" customHeight="1" s="40">
      <c r="A15" s="39" t="inlineStr">
        <is>
          <t>30Jan 2021</t>
        </is>
      </c>
      <c r="M15" s="39" t="inlineStr">
        <is>
          <t>laughing flesh fair (gnoll)</t>
        </is>
      </c>
    </row>
    <row r="16" ht="12.8" customHeight="1" s="40">
      <c r="A16" s="39" t="inlineStr">
        <is>
          <t>+3 flaming longsword</t>
        </is>
      </c>
      <c r="C16" s="39" t="inlineStr">
        <is>
          <t>d6 fire dmg</t>
        </is>
      </c>
      <c r="M16" s="39" t="inlineStr">
        <is>
          <t>Princess Meano (hyena princess)</t>
        </is>
      </c>
    </row>
    <row r="18" ht="12.8" customHeight="1" s="40">
      <c r="A18" s="39" t="inlineStr">
        <is>
          <t xml:space="preserve">loot </t>
        </is>
      </c>
    </row>
    <row r="20" ht="12.8" customHeight="1" s="40">
      <c r="A20" s="39" t="inlineStr">
        <is>
          <t>5harpys</t>
        </is>
      </c>
    </row>
    <row r="21" ht="12.8" customHeight="1" s="40">
      <c r="A21" s="39" t="inlineStr">
        <is>
          <t>masterwork composite longbow +4</t>
        </is>
      </c>
      <c r="D21" s="39" t="n">
        <v>400</v>
      </c>
    </row>
    <row r="22" ht="12.8" customHeight="1" s="40">
      <c r="A22" s="39" t="inlineStr">
        <is>
          <t>morningstar</t>
        </is>
      </c>
    </row>
    <row r="23" ht="12.8" customHeight="1" s="40">
      <c r="A23" s="39" t="inlineStr">
        <is>
          <t>leather armor</t>
        </is>
      </c>
    </row>
    <row r="25" ht="12.8" customHeight="1" s="40">
      <c r="A25" s="39" t="inlineStr">
        <is>
          <t>sirenx2</t>
        </is>
      </c>
    </row>
    <row r="26" ht="12.8" customHeight="1" s="40">
      <c r="A26" s="39" t="inlineStr">
        <is>
          <t>nothing</t>
        </is>
      </c>
    </row>
    <row r="28" ht="12.8" customHeight="1" s="40">
      <c r="A28" s="39" t="inlineStr">
        <is>
          <t>box</t>
        </is>
      </c>
    </row>
    <row r="29" ht="12.8" customHeight="1" s="40">
      <c r="A29" s="39" t="inlineStr">
        <is>
          <t>coinage</t>
        </is>
      </c>
      <c r="C29" s="39">
        <f>2350+5631+7890</f>
        <v/>
      </c>
    </row>
    <row r="30" ht="12.8" customHeight="1" s="40">
      <c r="A30" s="39" t="inlineStr">
        <is>
          <t>235000cp</t>
        </is>
      </c>
      <c r="B30" s="39" t="n">
        <v>2350</v>
      </c>
    </row>
    <row r="31" ht="12.8" customHeight="1" s="40">
      <c r="A31" s="39" t="inlineStr">
        <is>
          <t>56310sp</t>
        </is>
      </c>
      <c r="B31" s="39" t="n">
        <v>5631</v>
      </c>
    </row>
    <row r="32" ht="12.8" customHeight="1" s="40">
      <c r="A32" s="39" t="inlineStr">
        <is>
          <t>7890gp</t>
        </is>
      </c>
    </row>
    <row r="34" ht="12.8" customHeight="1" s="40">
      <c r="A34" s="39" t="inlineStr">
        <is>
          <t>red and orange silk robe – blazing robe fire resist 5, caster level +1 fire spells</t>
        </is>
      </c>
    </row>
    <row r="36" ht="12.8" customHeight="1" s="40">
      <c r="A36" s="39" t="inlineStr">
        <is>
          <t>stone mask – stone staue +10 bluff checks to lie +5 to feint</t>
        </is>
      </c>
    </row>
    <row r="37" ht="12.8" customHeight="1" s="40">
      <c r="B37" s="39" t="inlineStr">
        <is>
          <t>4000gp</t>
        </is>
      </c>
    </row>
    <row r="39" ht="12.8" customHeight="1" s="40">
      <c r="A39" s="39" t="inlineStr">
        <is>
          <t>robe elegant and dark purple gold stitching</t>
        </is>
      </c>
    </row>
    <row r="40" ht="12.8" customHeight="1" s="40">
      <c r="A40" s="39" t="inlineStr">
        <is>
          <t>Sorcerer – robe of arcane heritage</t>
        </is>
      </c>
    </row>
    <row r="43" ht="12.8" customHeight="1" s="40">
      <c r="A43" s="39" t="inlineStr">
        <is>
          <t>Fynn</t>
        </is>
      </c>
    </row>
    <row r="44" ht="12.8" customHeight="1" s="40">
      <c r="B44" s="39" t="inlineStr">
        <is>
          <t>elixer of dragon breath (black dragoin)</t>
        </is>
      </c>
      <c r="E44" s="39" t="inlineStr">
        <is>
          <t>party fund</t>
        </is>
      </c>
    </row>
    <row r="45" ht="12.8" customHeight="1" s="40">
      <c r="A45" s="39" t="inlineStr">
        <is>
          <t>Alyx</t>
        </is>
      </c>
    </row>
    <row r="46" ht="12.8" customHeight="1" s="40">
      <c r="B46" s="39" t="inlineStr">
        <is>
          <t>candle of truth</t>
        </is>
      </c>
    </row>
    <row r="47" ht="12.8" customHeight="1" s="40">
      <c r="A47" s="39" t="inlineStr">
        <is>
          <t>Kyrin</t>
        </is>
      </c>
    </row>
    <row r="48" ht="12.8" customHeight="1" s="40">
      <c r="B48" s="39" t="inlineStr">
        <is>
          <t>volatile vaporiser – green pill 10ft radius cloud</t>
        </is>
      </c>
    </row>
    <row r="49" ht="12.8" customHeight="1" s="40">
      <c r="A49" s="39" t="inlineStr">
        <is>
          <t>Edwin</t>
        </is>
      </c>
    </row>
    <row r="50" ht="12.8" customHeight="1" s="40">
      <c r="B50" s="39" t="inlineStr">
        <is>
          <t>4in square pocket, hidden pockets</t>
        </is>
      </c>
    </row>
    <row r="51" ht="12.8" customHeight="1" s="40">
      <c r="A51" s="39" t="inlineStr">
        <is>
          <t>Amaris</t>
        </is>
      </c>
    </row>
    <row r="52" ht="12.8" customHeight="1" s="40">
      <c r="B52" s="39" t="inlineStr">
        <is>
          <t>red gem – fire elemental gem fire elemental shows summon natures ally</t>
        </is>
      </c>
    </row>
    <row r="53" ht="12.8" customHeight="1" s="40">
      <c r="A53" s="39" t="inlineStr">
        <is>
          <t>Moray</t>
        </is>
      </c>
    </row>
    <row r="54" ht="12.8" customHeight="1" s="40">
      <c r="B54" s="39" t="inlineStr">
        <is>
          <t>small black sphere – 60ft explodes 5d6 force damage</t>
        </is>
      </c>
    </row>
    <row r="59" ht="12.8" customHeight="1" s="40">
      <c r="A59" s="39" t="inlineStr">
        <is>
          <t>Loot 20 Feb</t>
        </is>
      </c>
    </row>
    <row r="60" ht="12.8" customHeight="1" s="40">
      <c r="A60" s="39" t="inlineStr">
        <is>
          <t>9x</t>
        </is>
      </c>
    </row>
    <row r="61" ht="12.8" customHeight="1" s="40">
      <c r="A61" s="39" t="inlineStr">
        <is>
          <t>+1 hunam bane falcion</t>
        </is>
      </c>
    </row>
    <row r="62" ht="12.8" customHeight="1" s="40">
      <c r="A62" s="39" t="inlineStr">
        <is>
          <t>+1 full plate</t>
        </is>
      </c>
    </row>
    <row r="64" ht="12.8" customHeight="1" s="40">
      <c r="A64" s="39" t="inlineStr">
        <is>
          <t>x2</t>
        </is>
      </c>
    </row>
    <row r="65" ht="12.8" customHeight="1" s="40">
      <c r="A65" s="39" t="inlineStr">
        <is>
          <t>mithral chainmail</t>
        </is>
      </c>
    </row>
    <row r="66" ht="12.8" customHeight="1" s="40">
      <c r="A66" s="39" t="inlineStr">
        <is>
          <t>heavy steel shield</t>
        </is>
      </c>
      <c r="P66" s="39" t="inlineStr">
        <is>
          <t>11 constants</t>
        </is>
      </c>
    </row>
    <row r="67" ht="12.8" customHeight="1" s="40">
      <c r="P67" s="39" t="inlineStr">
        <is>
          <t>Aukturn</t>
        </is>
      </c>
      <c r="Q67" s="39" t="inlineStr">
        <is>
          <t>furthest planet fromt he sun</t>
        </is>
      </c>
    </row>
    <row r="68" ht="12.8" customHeight="1" s="40">
      <c r="A68" s="39" t="inlineStr">
        <is>
          <t>x1</t>
        </is>
      </c>
    </row>
    <row r="69" ht="12.8" customHeight="1" s="40">
      <c r="A69" s="39" t="inlineStr">
        <is>
          <t>wand of cure mod wounds 20 chartges</t>
        </is>
      </c>
      <c r="Q69" s="39" t="inlineStr">
        <is>
          <t>equations</t>
        </is>
      </c>
    </row>
    <row r="70" ht="12.8" customHeight="1" s="40">
      <c r="Q70" s="39" t="inlineStr">
        <is>
          <t>text: The Final Theorum</t>
        </is>
      </c>
    </row>
    <row r="71" ht="12.8" customHeight="1" s="40">
      <c r="A71" s="39" t="inlineStr">
        <is>
          <t>x2</t>
        </is>
      </c>
      <c r="R71" s="39" t="inlineStr">
        <is>
          <t>Pharoe – seond age of orision</t>
        </is>
      </c>
    </row>
    <row r="72" ht="12.8" customHeight="1" s="40">
      <c r="A72" s="39" t="inlineStr">
        <is>
          <t>+2 daggers</t>
        </is>
      </c>
      <c r="R72" s="39" t="inlineStr">
        <is>
          <t>Pharoe of Numbers</t>
        </is>
      </c>
    </row>
    <row r="73" ht="12.8" customHeight="1" s="40">
      <c r="A73" s="39" t="inlineStr">
        <is>
          <t>wand of lightning bolt 20 charges</t>
        </is>
      </c>
      <c r="R73" s="39" t="inlineStr">
        <is>
          <t>Ramlock – priest of desna that was driven mad</t>
        </is>
      </c>
    </row>
    <row r="74" ht="12.8" customHeight="1" s="40">
      <c r="B74" s="39" t="inlineStr">
        <is>
          <t>5d6 DC 14</t>
        </is>
      </c>
    </row>
    <row r="76" ht="12.8" customHeight="1" s="40">
      <c r="A76" s="39" t="inlineStr">
        <is>
          <t>x1</t>
        </is>
      </c>
    </row>
    <row r="77" ht="12.8" customHeight="1" s="40">
      <c r="A77" s="39" t="inlineStr">
        <is>
          <t>MW rapier</t>
        </is>
      </c>
    </row>
    <row r="78" ht="12.8" customHeight="1" s="40">
      <c r="A78" s="39" t="inlineStr">
        <is>
          <t>buckler</t>
        </is>
      </c>
    </row>
    <row r="79" ht="12.8" customHeight="1" s="40">
      <c r="A79" s="39" t="inlineStr">
        <is>
          <t>black tricorn hat – pattern of a ship</t>
        </is>
      </c>
    </row>
    <row r="80" ht="12.8" customHeight="1" s="40">
      <c r="B80" s="39" t="inlineStr">
        <is>
          <t>hat of the seven winds</t>
        </is>
      </c>
    </row>
    <row r="82" ht="12.8" customHeight="1" s="40">
      <c r="A82" s="39" t="inlineStr">
        <is>
          <t>Loot 27 Feb</t>
        </is>
      </c>
    </row>
    <row r="83" ht="12.8" customHeight="1" s="40">
      <c r="A83" s="39" t="inlineStr">
        <is>
          <t>6 barrels of grog</t>
        </is>
      </c>
    </row>
    <row r="84" ht="12.8" customHeight="1" s="40">
      <c r="A84" s="39" t="inlineStr">
        <is>
          <t>crates of dubious jerked meat</t>
        </is>
      </c>
    </row>
    <row r="85" ht="12.8" customHeight="1" s="40">
      <c r="A85" s="39" t="inlineStr">
        <is>
          <t>spare sail – yellow</t>
        </is>
      </c>
    </row>
    <row r="86" ht="12.8" customHeight="1" s="40">
      <c r="A86" s="39" t="inlineStr">
        <is>
          <t>ropes</t>
        </is>
      </c>
    </row>
    <row r="87" ht="12.8" customHeight="1" s="40">
      <c r="A87" s="39" t="inlineStr">
        <is>
          <t>buckets</t>
        </is>
      </c>
    </row>
    <row r="88" ht="12.8" customHeight="1" s="40">
      <c r="A88" s="39" t="inlineStr">
        <is>
          <t>ballista bolts</t>
        </is>
      </c>
    </row>
    <row r="90" ht="12.8" customHeight="1" s="40">
      <c r="A90" s="39" t="inlineStr">
        <is>
          <t>scroll case of holding</t>
        </is>
      </c>
    </row>
    <row r="91" ht="12.8" customHeight="1" s="40">
      <c r="A91" s="39" t="inlineStr">
        <is>
          <t>scrolls</t>
        </is>
      </c>
    </row>
    <row r="92" ht="12.8" customHeight="1" s="40">
      <c r="B92" s="39" t="inlineStr">
        <is>
          <t>parchment</t>
        </is>
      </c>
    </row>
    <row r="93" ht="12.8" customHeight="1" s="40">
      <c r="B93" s="39" t="inlineStr">
        <is>
          <t>aklo</t>
        </is>
      </c>
    </row>
    <row r="94" ht="12.8" customHeight="1" s="40">
      <c r="B94" s="39" t="inlineStr">
        <is>
          <t>organisation or place</t>
        </is>
      </c>
    </row>
    <row r="95" ht="12.8" customHeight="1" s="40">
      <c r="B95" s="39" t="inlineStr">
        <is>
          <t>dominion of the black</t>
        </is>
      </c>
    </row>
    <row r="96" ht="12.8" customHeight="1" s="40">
      <c r="C96" s="39" t="inlineStr">
        <is>
          <t>paperwork references the dark tapestry</t>
        </is>
      </c>
    </row>
    <row r="97" ht="12.8" customHeight="1" s="40">
      <c r="C97" s="39" t="inlineStr">
        <is>
          <t>one paper: alliance group of netal gu and group of denelo</t>
        </is>
      </c>
    </row>
    <row r="98" ht="12.8" customHeight="1" s="40">
      <c r="B98" s="39" t="inlineStr">
        <is>
          <t>the five who speak as one</t>
        </is>
      </c>
    </row>
    <row r="99" ht="12.8" customHeight="1" s="40">
      <c r="B99" s="39" t="inlineStr">
        <is>
          <t>grandchild of enternities despair</t>
        </is>
      </c>
    </row>
    <row r="101" ht="12.8" customHeight="1" s="40">
      <c r="A101" s="39" t="inlineStr">
        <is>
          <t>dominion of the black</t>
        </is>
      </c>
    </row>
    <row r="103" ht="12.8" customHeight="1" s="40">
      <c r="A103" s="39" t="inlineStr">
        <is>
          <t>scar of the spider</t>
        </is>
      </c>
    </row>
    <row r="105" ht="12.8" customHeight="1" s="40">
      <c r="A105" s="39" t="inlineStr">
        <is>
          <t>Loot 6 mar 2021</t>
        </is>
      </c>
    </row>
    <row r="106" ht="12.8" customHeight="1" s="40">
      <c r="A106" s="39" t="inlineStr">
        <is>
          <t>273gp</t>
        </is>
      </c>
    </row>
    <row r="107" ht="12.8" customHeight="1" s="40">
      <c r="A107" s="39" t="inlineStr">
        <is>
          <t>tourmaline sphere (ioun stone)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en-CA</dc:language>
  <dcterms:created xsi:type="dcterms:W3CDTF">2022-04-04T15:08:20Z</dcterms:created>
  <dcterms:modified xsi:type="dcterms:W3CDTF">2022-04-04T09:10:29Z</dcterms:modified>
  <cp:revision>80</cp:revision>
  <cp:lastPrinted>2021-06-09T18:40:18Z</cp:lastPrinted>
</cp:coreProperties>
</file>