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<sst xmlns="http://schemas.openxmlformats.org/spreadsheetml/2006/main" count="20" uniqueCount="20">
  <si>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PROSPETTO COSTI-RICAVI</t>
  </si>
  <si>
    <t xml:space="preserve">Descrizione</t>
  </si>
  <si>
    <t xml:space="preserve">1° TRIM.</t>
  </si>
  <si>
    <t xml:space="preserve">2° TRIM.</t>
  </si>
  <si>
    <t xml:space="preserve">3° TRIM.</t>
  </si>
  <si>
    <t xml:space="preserve">4° TRIM.</t>
  </si>
  <si>
    <t xml:space="preserve">TOTALE</t>
  </si>
  <si>
    <t xml:space="preserve">%</t>
  </si>
  <si>
    <t xml:space="preserve">Costi personale</t>
  </si>
  <si>
    <t xml:space="preserve">Costi materie prime tessili</t>
  </si>
  <si>
    <t xml:space="preserve">Costi consumi elettrici</t>
  </si>
  <si>
    <t xml:space="preserve">Costi mutui</t>
  </si>
  <si>
    <t xml:space="preserve">TOT. COSTI</t>
  </si>
  <si>
    <t xml:space="preserve">Interessi costi mutui (%)</t>
  </si>
  <si>
    <t xml:space="preserve">TOT. INTERESSI BANCA</t>
  </si>
  <si>
    <t xml:space="preserve">Ricavi giacche</t>
  </si>
  <si>
    <t xml:space="preserve">Ricavi camicie</t>
  </si>
  <si>
    <t xml:space="preserve">Ricavi pantaloni</t>
  </si>
  <si>
    <t xml:space="preserve">TOT. RICAVI</t>
  </si>
  <si>
    <t xml:space="preserve">SALDO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</si>
</sst>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00;[RED]\-#,##0.0000"/>
    <numFmt numFmtId="167" formatCode="#,##0;[RED]\-#,##0"/>
  </numFmts>
  <fonts count="17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28"/>
      <name val="DejaVu Sans"/>
      <family val="2"/>
    </font>
    <font>
      <b val="true"/>
      <i val="true"/>
      <sz val="18"/>
      <name val="DejaVu Sans"/>
      <family val="2"/>
    </font>
    <font>
      <sz val="20"/>
      <name val="DejaVu Sans"/>
      <family val="2"/>
    </font>
    <font>
      <b val="true"/>
      <sz val="20"/>
      <name val="DejaVu Sans"/>
      <family val="2"/>
    </font>
    <font>
      <sz val="16"/>
      <name val="DejaVu Sans"/>
      <family val="2"/>
    </font>
    <font>
      <sz val="14"/>
      <name val="DejaVu Sans"/>
      <family val="2"/>
    </font>
    <font>
      <b val="true"/>
      <sz val="14"/>
      <name val="DejaVu Sans"/>
      <family val="2"/>
    </font>
    <font>
      <u val="single"/>
      <sz val="20"/>
      <name val="DejaVu Sans"/>
      <family val="2"/>
    </font>
    <font>
      <u val="single"/>
      <sz val="14"/>
      <name val="DejaVu Sans"/>
      <family val="2"/>
    </font>
    <font>
      <b val="true"/>
      <u val="single"/>
      <sz val="14"/>
      <name val="DejaVu Sans"/>
      <family val="2"/>
    </font>
    <font>
      <i val="true"/>
      <u val="single"/>
      <sz val="24"/>
      <name val="DejaVu Sans"/>
      <family val="2"/>
    </font>
    <font>
      <i val="true"/>
      <u val="single"/>
      <sz val="18"/>
      <name val="DejaVu Sans"/>
      <family val="2"/>
    </font>
    <font>
      <b val="true"/>
      <i val="true"/>
      <u val="single"/>
      <sz val="18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39.56"/>
    <col collapsed="false" customWidth="true" hidden="false" outlineLevel="0" max="2" min="2" style="0" width="20.09"/>
    <col collapsed="false" customWidth="true" hidden="false" outlineLevel="0" max="3" min="3" style="0" width="19.84"/>
    <col collapsed="false" customWidth="true" hidden="false" outlineLevel="0" max="5" min="4" style="0" width="19.96"/>
    <col collapsed="false" customWidth="true" hidden="false" outlineLevel="0" max="6" min="6" style="0" width="20.21"/>
    <col collapsed="false" customWidth="true" hidden="false" outlineLevel="0" max="7" min="7" style="0" width="20.09"/>
    <col collapsed="false" customWidth="true" hidden="false" outlineLevel="0" max="1025" min="8" style="0" width="10.08"/>
  </cols>
  <sheetData>
    <row r="1" customFormat="false" ht="52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4.6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</row>
    <row r="3" customFormat="false" ht="24.6" hidden="false" customHeight="true" outlineLevel="0" collapsed="false">
      <c r="A3" s="5" t="s">
        <v>8</v>
      </c>
      <c r="B3" s="6" t="str">
        <f aca="false">DOLLAR(10000,1)</f>
        <v>€ 10.000,0</v>
      </c>
      <c r="C3" s="6" t="str">
        <f aca="false">DOLLAR(8000,1)</f>
        <v>€ 8.000,0</v>
      </c>
      <c r="D3" s="6" t="str">
        <f aca="false">DOLLAR(7000,1)</f>
        <v>€ 7.000,0</v>
      </c>
      <c r="E3" s="6" t="str">
        <f aca="false">DOLLAR(8000,1)</f>
        <v>€ 8.000,0</v>
      </c>
      <c r="F3" s="7" t="str">
        <f aca="false">DOLLAR(SUM(B3+C3+D3+E3))</f>
        <v>€ 33.000,00</v>
      </c>
      <c r="G3" s="8" t="n">
        <f aca="false">((F3/F7)*100)</f>
        <v>32.8685258964143</v>
      </c>
    </row>
    <row r="4" customFormat="false" ht="24.6" hidden="false" customHeight="true" outlineLevel="0" collapsed="false">
      <c r="A4" s="5" t="s">
        <v>9</v>
      </c>
      <c r="B4" s="6" t="str">
        <f aca="false">DOLLAR(5000,1)</f>
        <v>€ 5.000,0</v>
      </c>
      <c r="C4" s="6" t="str">
        <f aca="false">DOLLAR(5500,1)</f>
        <v>€ 5.500,0</v>
      </c>
      <c r="D4" s="6" t="str">
        <f aca="false">DOLLAR(4900,1)</f>
        <v>€ 4.900,0</v>
      </c>
      <c r="E4" s="6" t="str">
        <f aca="false">DOLLAR(5000,1)</f>
        <v>€ 5.000,0</v>
      </c>
      <c r="F4" s="9" t="str">
        <f aca="false">DOLLAR(SUM(B4+C4+D4+E4))</f>
        <v>€ 20.400,00</v>
      </c>
      <c r="G4" s="8" t="n">
        <f aca="false">((F4/F7)*100)</f>
        <v>20.3187250996016</v>
      </c>
    </row>
    <row r="5" customFormat="false" ht="26.1" hidden="false" customHeight="true" outlineLevel="0" collapsed="false">
      <c r="A5" s="5" t="s">
        <v>10</v>
      </c>
      <c r="B5" s="6" t="str">
        <f aca="false">DOLLAR(1000,1)</f>
        <v>€ 1.000,0</v>
      </c>
      <c r="C5" s="6" t="str">
        <f aca="false">DOLLAR(1500,1)</f>
        <v>€ 1.500,0</v>
      </c>
      <c r="D5" s="6" t="str">
        <f aca="false">DOLLAR(1000,1)</f>
        <v>€ 1.000,0</v>
      </c>
      <c r="E5" s="6" t="str">
        <f aca="false">DOLLAR(2500,1)</f>
        <v>€ 2.500,0</v>
      </c>
      <c r="F5" s="9" t="str">
        <f aca="false">DOLLAR(SUM(B5+C5+D5+E5))</f>
        <v>€ 6.000,00</v>
      </c>
      <c r="G5" s="8" t="n">
        <f aca="false">((F5/F7)*100)</f>
        <v>5.97609561752988</v>
      </c>
    </row>
    <row r="6" customFormat="false" ht="24.6" hidden="false" customHeight="true" outlineLevel="0" collapsed="false">
      <c r="A6" s="5" t="s">
        <v>11</v>
      </c>
      <c r="B6" s="6" t="str">
        <f aca="false">DOLLAR(10000,1)</f>
        <v>€ 10.000,0</v>
      </c>
      <c r="C6" s="6" t="str">
        <f aca="false">DOLLAR(9000,1)</f>
        <v>€ 9.000,0</v>
      </c>
      <c r="D6" s="6" t="str">
        <f aca="false">DOLLAR(13000,1)</f>
        <v>€ 13.000,0</v>
      </c>
      <c r="E6" s="6" t="str">
        <f aca="false">DOLLAR(9000,1)</f>
        <v>€ 9.000,0</v>
      </c>
      <c r="F6" s="9" t="str">
        <f aca="false">DOLLAR(SUM(B6+C6+D6+E6))</f>
        <v>€ 41.000,00</v>
      </c>
      <c r="G6" s="8" t="n">
        <f aca="false">((F6/F7)*100)</f>
        <v>40.8366533864542</v>
      </c>
    </row>
    <row r="7" customFormat="false" ht="26.85" hidden="false" customHeight="true" outlineLevel="0" collapsed="false">
      <c r="A7" s="10" t="s">
        <v>12</v>
      </c>
      <c r="B7" s="11" t="str">
        <f aca="false">DOLLAR(SUM(B3+B4+B5+B6),1)</f>
        <v>€ 26.000,0</v>
      </c>
      <c r="C7" s="11" t="str">
        <f aca="false">DOLLAR(SUM(D3+D4+D5+D6),1)</f>
        <v>€ 25.900,0</v>
      </c>
      <c r="D7" s="11" t="str">
        <f aca="false">DOLLAR(SUM(E3+E4+E5+E6),1)</f>
        <v>€ 24.500,0</v>
      </c>
      <c r="E7" s="11" t="str">
        <f aca="false">DOLLAR(SUM(E3+E4+E5+E6),1)</f>
        <v>€ 24.500,0</v>
      </c>
      <c r="F7" s="12" t="str">
        <f aca="false">DOLLAR(SUM(F3+F4+F5+F6),1)</f>
        <v>€ 100.400,0</v>
      </c>
      <c r="G7" s="13" t="n">
        <f aca="false">SUM(G3+G4+G5+G6)</f>
        <v>100</v>
      </c>
    </row>
    <row r="8" customFormat="false" ht="24.6" hidden="false" customHeight="true" outlineLevel="0" collapsed="false">
      <c r="A8" s="14" t="s">
        <v>13</v>
      </c>
      <c r="B8" s="15" t="n">
        <v>25</v>
      </c>
      <c r="C8" s="15" t="n">
        <v>19</v>
      </c>
      <c r="D8" s="15" t="n">
        <v>19</v>
      </c>
      <c r="E8" s="15" t="n">
        <v>25</v>
      </c>
      <c r="F8" s="15"/>
    </row>
    <row r="9" customFormat="false" ht="26.1" hidden="false" customHeight="true" outlineLevel="0" collapsed="false">
      <c r="A9" s="16" t="s">
        <v>14</v>
      </c>
      <c r="B9" s="17" t="str">
        <f aca="false">DOLLAR(((B6*B8)/100),1)</f>
        <v>€ 2.500,0</v>
      </c>
      <c r="C9" s="17" t="str">
        <f aca="false">DOLLAR(((C6*C8)/100),1)</f>
        <v>€ 1.710,0</v>
      </c>
      <c r="D9" s="17" t="str">
        <f aca="false">DOLLAR(((D6*D8)/100),1)</f>
        <v>€ 2.470,0</v>
      </c>
      <c r="E9" s="17" t="str">
        <f aca="false">DOLLAR(((E6*E8)/100),1)</f>
        <v>€ 2.250,0</v>
      </c>
      <c r="F9" s="18" t="str">
        <f aca="false">DOLLAR(SUM(B9+C9+D9+E9))</f>
        <v>€ 8.930,00</v>
      </c>
    </row>
    <row r="10" customFormat="false" ht="26.85" hidden="false" customHeight="true" outlineLevel="0" collapsed="false">
      <c r="A10" s="14" t="s">
        <v>15</v>
      </c>
      <c r="B10" s="15" t="str">
        <f aca="false">DOLLAR(29000,1)</f>
        <v>€ 29.000,0</v>
      </c>
      <c r="C10" s="15" t="str">
        <f aca="false">DOLLAR(35000,1)</f>
        <v>€ 35.000,0</v>
      </c>
      <c r="D10" s="15" t="str">
        <f aca="false">DOLLAR(35000,1)</f>
        <v>€ 35.000,0</v>
      </c>
      <c r="E10" s="15" t="str">
        <f aca="false">DOLLAR(55000,1)</f>
        <v>€ 55.000,0</v>
      </c>
      <c r="F10" s="19" t="str">
        <f aca="false">DOLLAR(SUM(B10+C10+D10+E10))</f>
        <v>€ 154.000,00</v>
      </c>
      <c r="G10" s="19" t="n">
        <f aca="false">((F10/F13)*100)</f>
        <v>77</v>
      </c>
    </row>
    <row r="11" customFormat="false" ht="26.85" hidden="false" customHeight="true" outlineLevel="0" collapsed="false">
      <c r="A11" s="14" t="s">
        <v>16</v>
      </c>
      <c r="B11" s="15" t="str">
        <f aca="false">DOLLAR(15000,1)</f>
        <v>€ 15.000,0</v>
      </c>
      <c r="C11" s="15" t="str">
        <f aca="false">DOLLAR(7000,1)</f>
        <v>€ 7.000,0</v>
      </c>
      <c r="D11" s="15" t="str">
        <f aca="false">DOLLAR(2000,1)</f>
        <v>€ 2.000,0</v>
      </c>
      <c r="E11" s="15" t="str">
        <f aca="false">DOLLAR(10000,1)</f>
        <v>€ 10.000,0</v>
      </c>
      <c r="F11" s="19" t="str">
        <f aca="false">DOLLAR(SUM(B11+C11+D11+E1))</f>
        <v>€ 24.000,00</v>
      </c>
      <c r="G11" s="19" t="n">
        <f aca="false">((F11/F13)*100)</f>
        <v>12</v>
      </c>
    </row>
    <row r="12" customFormat="false" ht="26.85" hidden="false" customHeight="true" outlineLevel="0" collapsed="false">
      <c r="A12" s="14" t="s">
        <v>17</v>
      </c>
      <c r="B12" s="15" t="str">
        <f aca="false">DOLLAR(8000,1)</f>
        <v>€ 8.000,0</v>
      </c>
      <c r="C12" s="15" t="str">
        <f aca="false">DOLLAR(6000,1)</f>
        <v>€ 6.000,0</v>
      </c>
      <c r="D12" s="15" t="str">
        <f aca="false">DOLLAR(5000,1)</f>
        <v>€ 5.000,0</v>
      </c>
      <c r="E12" s="15" t="str">
        <f aca="false">DOLLAR(3000,1)</f>
        <v>€ 3.000,0</v>
      </c>
      <c r="F12" s="19" t="str">
        <f aca="false">DOLLAR(SUM(B12+C12+D12+E12))</f>
        <v>€ 22.000,00</v>
      </c>
      <c r="G12" s="19" t="n">
        <f aca="false">((F12/F13)*100)</f>
        <v>11</v>
      </c>
    </row>
    <row r="13" customFormat="false" ht="26.85" hidden="false" customHeight="true" outlineLevel="0" collapsed="false">
      <c r="A13" s="16" t="s">
        <v>18</v>
      </c>
      <c r="B13" s="17" t="str">
        <f aca="false">DOLLAR(SUM(B10+B11+B12))</f>
        <v>€ 52.000,00</v>
      </c>
      <c r="C13" s="17" t="str">
        <f aca="false">DOLLAR(SUM(C10+C11+C12))</f>
        <v>€ 48.000,00</v>
      </c>
      <c r="D13" s="17" t="str">
        <f aca="false">DOLLAR(SUM(D10+D11+D12))</f>
        <v>€ 42.000,00</v>
      </c>
      <c r="E13" s="17" t="str">
        <f aca="false">DOLLAR(SUM(E10+E11+E12))</f>
        <v>€ 68.000,00</v>
      </c>
      <c r="F13" s="18" t="str">
        <f aca="false">DOLLAR(SUM(F10+F11+F12))</f>
        <v>€ 200.000,00</v>
      </c>
      <c r="G13" s="18" t="n">
        <f aca="false">SUM(G10+G11+G12)</f>
        <v>100</v>
      </c>
    </row>
    <row r="14" customFormat="false" ht="24.6" hidden="false" customHeight="true" outlineLevel="0" collapsed="false">
      <c r="A14" s="20" t="s">
        <v>19</v>
      </c>
      <c r="B14" s="21" t="str">
        <f aca="false">DOLLAR(SUM(B13-B9-B7),1)</f>
        <v>€ 23.500,0</v>
      </c>
      <c r="C14" s="21" t="str">
        <f aca="false">DOLLAR(SUM(C13-C9-C7),1)</f>
        <v>€ 20.390,0</v>
      </c>
      <c r="D14" s="21" t="str">
        <f aca="false">DOLLAR(SUM(D13-D9-D7),1)</f>
        <v>€ 15.030,0</v>
      </c>
      <c r="E14" s="21" t="str">
        <f aca="false">DOLLAR(SUM(E13-E9-E7),1)</f>
        <v>€ 41.250,0</v>
      </c>
      <c r="F14" s="22" t="str">
        <f aca="false">DOLLAR(SUM(B14+C14+D14+E14),1)</f>
        <v>€ 100.170,0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2019-10-28T10:35:08Z</dcterms:created>
  <dc:creator/>
  <dc:description/>
  <dc:language>it-IT</dc:language>
  <cp:lastModifiedBy/>
  <dcterms:modified xsi:type="dcterms:W3CDTF">2019-10-28T12:04:50Z</dcterms:modified>
  <cp:revision>1</cp:revision>
  <dc:subject/>
  <dc:title/>
</cp:coreProperties>
</file>