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1660" windowHeight="9660"/>
  </bookViews>
  <sheets>
    <sheet name="LPTF" sheetId="1" r:id="rId1"/>
  </sheets>
  <calcPr calcId="152511"/>
</workbook>
</file>

<file path=xl/calcChain.xml><?xml version="1.0" encoding="utf-8"?>
<calcChain xmlns="http://schemas.openxmlformats.org/spreadsheetml/2006/main">
  <c r="J16" i="1" l="1"/>
  <c r="L41" i="1"/>
  <c r="J41" i="1"/>
  <c r="L40" i="1"/>
  <c r="J40" i="1"/>
  <c r="J39" i="1"/>
  <c r="J22" i="1"/>
  <c r="D100" i="1"/>
  <c r="D95" i="1"/>
  <c r="J88" i="1"/>
  <c r="J87" i="1"/>
  <c r="D85" i="1"/>
  <c r="D79" i="1"/>
  <c r="D75" i="1"/>
  <c r="J70" i="1"/>
  <c r="D69" i="1"/>
  <c r="D63" i="1"/>
  <c r="J59" i="1"/>
  <c r="D55" i="1"/>
  <c r="J54" i="1"/>
  <c r="D50" i="1"/>
  <c r="J47" i="1"/>
  <c r="J42" i="1"/>
  <c r="D38" i="1"/>
  <c r="J36" i="1"/>
  <c r="D31" i="1"/>
  <c r="D39" i="1"/>
  <c r="J28" i="1"/>
  <c r="D24" i="1"/>
  <c r="J10" i="1"/>
  <c r="D8" i="1"/>
</calcChain>
</file>

<file path=xl/sharedStrings.xml><?xml version="1.0" encoding="utf-8"?>
<sst xmlns="http://schemas.openxmlformats.org/spreadsheetml/2006/main" count="494" uniqueCount="383">
  <si>
    <t>National AIDS &amp; STI Control Programme</t>
  </si>
  <si>
    <t>Facility Name</t>
  </si>
  <si>
    <t>District</t>
  </si>
  <si>
    <t>Province</t>
  </si>
  <si>
    <t>MOH 731 - Comprehensive HIV/AIDS Facility Reporting Form - NASCOP</t>
  </si>
  <si>
    <t>[MOH731]</t>
  </si>
  <si>
    <t>Anmer Dispensary</t>
  </si>
  <si>
    <t>Kiambu East</t>
  </si>
  <si>
    <t>Central</t>
  </si>
  <si>
    <t>Facility:</t>
  </si>
  <si>
    <t>Country:</t>
  </si>
  <si>
    <t>Kenya</t>
  </si>
  <si>
    <t>Month</t>
  </si>
  <si>
    <t>Year</t>
  </si>
  <si>
    <t>MFL Code:</t>
  </si>
  <si>
    <t>Ciagini Dispensary</t>
  </si>
  <si>
    <t>Mwea West</t>
  </si>
  <si>
    <t>HIV Counselling  and Testing</t>
  </si>
  <si>
    <t>Care and Treatment</t>
  </si>
  <si>
    <t>Cianda Dispensary</t>
  </si>
  <si>
    <t>Testing</t>
  </si>
  <si>
    <t>Value</t>
  </si>
  <si>
    <t>On Cotrimoxazole Prophylaxis</t>
  </si>
  <si>
    <t>Gaciongo Dispensary (Kirinyaga)</t>
  </si>
  <si>
    <t>Kirinyaga East</t>
  </si>
  <si>
    <t>First</t>
  </si>
  <si>
    <t>HV01-01</t>
  </si>
  <si>
    <t>HIV Exposed Infant(within 2 months)</t>
  </si>
  <si>
    <t>HV03-01</t>
  </si>
  <si>
    <t>Gathambi Dispensary</t>
  </si>
  <si>
    <t>Kirinyaga West</t>
  </si>
  <si>
    <t>Repeat</t>
  </si>
  <si>
    <t>HV01-02</t>
  </si>
  <si>
    <t>HIV Exposed Infant(Eligible for CTX at 2 months)</t>
  </si>
  <si>
    <t>HV03-02</t>
  </si>
  <si>
    <t>Gathanga Health Centre</t>
  </si>
  <si>
    <t>Total Tested(HV01-01 plus HV01-02</t>
  </si>
  <si>
    <t>HV01-03</t>
  </si>
  <si>
    <t>On CTX - Below 15 Years</t>
  </si>
  <si>
    <t>HV03-03(M)</t>
  </si>
  <si>
    <t>HV03-04(F)</t>
  </si>
  <si>
    <t>Gathigiriri Dispensary</t>
  </si>
  <si>
    <t>Mwea East</t>
  </si>
  <si>
    <t>Couples</t>
  </si>
  <si>
    <t>HV01-05</t>
  </si>
  <si>
    <t>On CTX - 15 years &amp; Older</t>
  </si>
  <si>
    <t>HV03-05(M)</t>
  </si>
  <si>
    <t>HV03-06(F)</t>
  </si>
  <si>
    <t>Gatugura Dispensary</t>
  </si>
  <si>
    <t>Static[Facility]</t>
  </si>
  <si>
    <t>HV01-06</t>
  </si>
  <si>
    <t>Total on CTX (Sum HV03-03 to HV03-06</t>
  </si>
  <si>
    <t>HV03-07</t>
  </si>
  <si>
    <t>Gatuto Dispensary</t>
  </si>
  <si>
    <t>Kirinyaga Central</t>
  </si>
  <si>
    <t>Outreach</t>
  </si>
  <si>
    <t>HV01-07</t>
  </si>
  <si>
    <t>Gatwe Dispensary</t>
  </si>
  <si>
    <t>Enrolled in Care</t>
  </si>
  <si>
    <t>Gichuru Dispensary</t>
  </si>
  <si>
    <t>Kiambu West</t>
  </si>
  <si>
    <t>Receiving results -(Couples only)</t>
  </si>
  <si>
    <t>Enrolled in Care - Below 1 year</t>
  </si>
  <si>
    <t>HV03-08</t>
  </si>
  <si>
    <t>Gitiha Health centre</t>
  </si>
  <si>
    <t>Cocordant Couples</t>
  </si>
  <si>
    <t>HV01-08</t>
  </si>
  <si>
    <t>Enrolled in Care - Below 15 years</t>
  </si>
  <si>
    <t>HV03-09 (M)</t>
  </si>
  <si>
    <t>HV03-10 (F)</t>
  </si>
  <si>
    <t>Kagaa Dispensary</t>
  </si>
  <si>
    <t>Lari</t>
  </si>
  <si>
    <t>DiscordantCouples</t>
  </si>
  <si>
    <t>HV01-09</t>
  </si>
  <si>
    <t>Enrolled in Care - 15 years &amp; older</t>
  </si>
  <si>
    <t>HV03-11 (M)</t>
  </si>
  <si>
    <t>HV03-12 (F)</t>
  </si>
  <si>
    <t>Kagumo Dispensary</t>
  </si>
  <si>
    <t>Enrolled in Care - Total (Sum HV03-09 to HV03-12)</t>
  </si>
  <si>
    <t>HV03-13</t>
  </si>
  <si>
    <t>Kagwe Dispensary</t>
  </si>
  <si>
    <t>Receiving Positive Results</t>
  </si>
  <si>
    <t>Kairini Dispensary</t>
  </si>
  <si>
    <t>Males - Below 15 years</t>
  </si>
  <si>
    <t>HV01-10</t>
  </si>
  <si>
    <t>Currently in Care - (from the tally sheet- this month only and from last 2 months</t>
  </si>
  <si>
    <t>Kamae Forest Dispensary</t>
  </si>
  <si>
    <t>Females - Below 15 years</t>
  </si>
  <si>
    <t>HV01-11</t>
  </si>
  <si>
    <t xml:space="preserve">Currently in Care - Below 1 year </t>
  </si>
  <si>
    <t>HV03-14</t>
  </si>
  <si>
    <t>Kamweti Dispensary</t>
  </si>
  <si>
    <t>Males - 15 to 24 years</t>
  </si>
  <si>
    <t>HV01-12</t>
  </si>
  <si>
    <t xml:space="preserve">Currently in Care - Below 15 years </t>
  </si>
  <si>
    <t>HV03-15 (M)</t>
  </si>
  <si>
    <t>HV03-16(F)</t>
  </si>
  <si>
    <t>Kandong'u Dispensary</t>
  </si>
  <si>
    <t>Females - 15 to 24 years</t>
  </si>
  <si>
    <t>HV01-13</t>
  </si>
  <si>
    <t xml:space="preserve">Currently in Care - 15 years &amp; older </t>
  </si>
  <si>
    <t>HV03-17 (M)</t>
  </si>
  <si>
    <t>HV03-18(F)</t>
  </si>
  <si>
    <t>Kangaita Dispensary</t>
  </si>
  <si>
    <t>Males - 25 years &amp; older</t>
  </si>
  <si>
    <t>HV01-14</t>
  </si>
  <si>
    <t xml:space="preserve">Currently in Care - Total (Sum HV03-15 to HV03-18) </t>
  </si>
  <si>
    <t>HV03-19</t>
  </si>
  <si>
    <t>Kangaru Dispensary (Kirinyaga)</t>
  </si>
  <si>
    <t>Females - 25 years &amp; older</t>
  </si>
  <si>
    <t>HV01-15</t>
  </si>
  <si>
    <t>Kanjinji Dispensary</t>
  </si>
  <si>
    <t>Total receiving positive results (Sum HV01-10 to 15)</t>
  </si>
  <si>
    <t>HV01-16</t>
  </si>
  <si>
    <t>Starting ART</t>
  </si>
  <si>
    <t>Karia Health centre</t>
  </si>
  <si>
    <t>Starting ART - Below 1 year</t>
  </si>
  <si>
    <t>HV03-20</t>
  </si>
  <si>
    <t>Karumandi Dispensary</t>
  </si>
  <si>
    <t>Prevention of Mother-to-Child transmission</t>
  </si>
  <si>
    <t xml:space="preserve">Starting ART - Below 15 years </t>
  </si>
  <si>
    <t>HV03-21 (M)</t>
  </si>
  <si>
    <t>HV03-22(F)</t>
  </si>
  <si>
    <t>Karuri Health Centre</t>
  </si>
  <si>
    <t>Testing for HIV</t>
  </si>
  <si>
    <t xml:space="preserve">Starting ART - 15 years &amp; older </t>
  </si>
  <si>
    <t>HV03-23 (M)</t>
  </si>
  <si>
    <t>HV03-24(F)</t>
  </si>
  <si>
    <t>Kerugoya District Hospital</t>
  </si>
  <si>
    <t>Antenatal</t>
  </si>
  <si>
    <t>HV02-01</t>
  </si>
  <si>
    <t>Starting ART - Total (Sum HV03-21 to HV03-24)</t>
  </si>
  <si>
    <t>HV03-25</t>
  </si>
  <si>
    <t>Kiambu District Hospital</t>
  </si>
  <si>
    <t>Labour and Delivery</t>
  </si>
  <si>
    <t>HV02-02</t>
  </si>
  <si>
    <t xml:space="preserve">Starting - Pregnant </t>
  </si>
  <si>
    <t>HV03-26</t>
  </si>
  <si>
    <t>Kiangai Dispensary</t>
  </si>
  <si>
    <t>Postnatal (within 72hrs)</t>
  </si>
  <si>
    <t>HV02-03</t>
  </si>
  <si>
    <t xml:space="preserve">Starting - TB Patient </t>
  </si>
  <si>
    <t>HV03-27</t>
  </si>
  <si>
    <t>Kiang'ombe Dispensary</t>
  </si>
  <si>
    <t>Total tested(PMTCT) (Sum HV02-01 to HV02-03)</t>
  </si>
  <si>
    <t>HV02-04</t>
  </si>
  <si>
    <t>Kianjege Dispensary</t>
  </si>
  <si>
    <t>Revisits on ART (from the tally sheet- this month only and from last 2 months )</t>
  </si>
  <si>
    <t>Kianyaga Sub-District Hospital</t>
  </si>
  <si>
    <t>HIV Positive Results</t>
  </si>
  <si>
    <t>Revisit on ART - Below 1 year</t>
  </si>
  <si>
    <t>HV03-28</t>
  </si>
  <si>
    <t>Kiaragana Dispensary</t>
  </si>
  <si>
    <t>Known positive status (at entry into ANC)</t>
  </si>
  <si>
    <t>HV02-05</t>
  </si>
  <si>
    <t xml:space="preserve">Revisit on ART - Below 15 years </t>
  </si>
  <si>
    <t>HV03-29 (M)</t>
  </si>
  <si>
    <t>HV03-30(F)</t>
  </si>
  <si>
    <t>Kibirigwi Dispensary</t>
  </si>
  <si>
    <t>HV02-06</t>
  </si>
  <si>
    <t xml:space="preserve">Revisit on ART - 15 years &amp; older </t>
  </si>
  <si>
    <t>HV03-31 (M)</t>
  </si>
  <si>
    <t>HV03-32 (F)</t>
  </si>
  <si>
    <t>Kigumo Health Centre (Kiambu East)</t>
  </si>
  <si>
    <t>Labout and Delivery</t>
  </si>
  <si>
    <t>HV02-07</t>
  </si>
  <si>
    <t xml:space="preserve">Total Revisit on ART (Sum HV03-29 to HV03-32) </t>
  </si>
  <si>
    <t>HV03-33</t>
  </si>
  <si>
    <t>Kimbimbi Sub District Hospital</t>
  </si>
  <si>
    <t>HV02-08</t>
  </si>
  <si>
    <t>Kinale Dispensary</t>
  </si>
  <si>
    <t>Total Positive (PMTCT) (Sum HV02-05 to HV02-08)</t>
  </si>
  <si>
    <t>HV02-09</t>
  </si>
  <si>
    <t>Currently on ART [All] - (Add 3.4 and 3.5 e.g. HV03-34 = HV03-20 + HV03-28)</t>
  </si>
  <si>
    <t>Kiumbu Dispensary</t>
  </si>
  <si>
    <t>Total with known status (HV02-04 plus HV02-05)</t>
  </si>
  <si>
    <t>HV02-10</t>
  </si>
  <si>
    <t xml:space="preserve">Currently on ART - Below 1 year </t>
  </si>
  <si>
    <t>HV03-34</t>
  </si>
  <si>
    <t>Kutus Dispensary</t>
  </si>
  <si>
    <t xml:space="preserve">Currently on ART - Below 15 years </t>
  </si>
  <si>
    <t>HV03-35 (M)</t>
  </si>
  <si>
    <t>HV03-36 (F)</t>
  </si>
  <si>
    <t>Limuru Health Centre</t>
  </si>
  <si>
    <t>Partner Involvement</t>
  </si>
  <si>
    <t xml:space="preserve">Currently on ART - 15 years &amp; older </t>
  </si>
  <si>
    <t>HV03-37 (M)</t>
  </si>
  <si>
    <t>HV03-38 (F)</t>
  </si>
  <si>
    <t>Lusigetti Health Centre</t>
  </si>
  <si>
    <t>Male partners tested - (ANC/L&amp;D)</t>
  </si>
  <si>
    <t>HV02-11</t>
  </si>
  <si>
    <t xml:space="preserve">Total Current on ART (Sum HV03-35 to HV03-38) </t>
  </si>
  <si>
    <t>HV03-39</t>
  </si>
  <si>
    <t>Miguta Dispensary</t>
  </si>
  <si>
    <t>Discordant Couples</t>
  </si>
  <si>
    <t>HV02-12</t>
  </si>
  <si>
    <t>Mumbuini Dispensary</t>
  </si>
  <si>
    <t>Cumulative Ever on ART</t>
  </si>
  <si>
    <t>Murinduko Heath Centre</t>
  </si>
  <si>
    <t>Maternal Prophylaxis (at first contact only)</t>
  </si>
  <si>
    <t xml:space="preserve">Ever on ART - Below 15 years </t>
  </si>
  <si>
    <t>HV03-40 (M)</t>
  </si>
  <si>
    <t>HV03-41 (F)</t>
  </si>
  <si>
    <t>Mutithi Health Centre</t>
  </si>
  <si>
    <t>Prophylaxis - NVP Only</t>
  </si>
  <si>
    <t>HV02-13</t>
  </si>
  <si>
    <t xml:space="preserve">Ever on ART - 15 years &amp; older </t>
  </si>
  <si>
    <t>HV03-42 (M)</t>
  </si>
  <si>
    <t>HV03-43 (F)</t>
  </si>
  <si>
    <t>Ngewa Health Centre</t>
  </si>
  <si>
    <t>Prophylaxis - (AZT + SdNVP)</t>
  </si>
  <si>
    <t>HV02-14</t>
  </si>
  <si>
    <t xml:space="preserve">Total Ever on ART (Sum HV03-40 to HV03-43) </t>
  </si>
  <si>
    <t>HV03-44</t>
  </si>
  <si>
    <t>Nguka Dispensary</t>
  </si>
  <si>
    <t>Prophylaxis - Interrupted HAART</t>
  </si>
  <si>
    <t>HV02-15</t>
  </si>
  <si>
    <t>Njegas Dispensary</t>
  </si>
  <si>
    <t>HAART (ART)</t>
  </si>
  <si>
    <t>HV02-16</t>
  </si>
  <si>
    <t>Survival and Retention on ART at 12 months</t>
  </si>
  <si>
    <t>Nyathuna Sub District Hospital</t>
  </si>
  <si>
    <t>Total PMTCT prophylaxis (Sum HV02-13 to HV02-16)</t>
  </si>
  <si>
    <t>HV02-17</t>
  </si>
  <si>
    <t xml:space="preserve">ART Net Cohort at 12 months </t>
  </si>
  <si>
    <t>HV03-45</t>
  </si>
  <si>
    <t>Rukanga Dispensary</t>
  </si>
  <si>
    <t>On Original 1st Line at 12 months</t>
  </si>
  <si>
    <t>HV03-46</t>
  </si>
  <si>
    <t>Sagana Rural Health Demonstration Centre</t>
  </si>
  <si>
    <t>Assessment for ART Eligibility in MCH(at diagnosis)</t>
  </si>
  <si>
    <t xml:space="preserve">On alternative 1st Line at 12 months </t>
  </si>
  <si>
    <t>HV03-47</t>
  </si>
  <si>
    <t>Thiba Dispensary</t>
  </si>
  <si>
    <t>Assessed for eligibility at 1st ANC - WHO Staging done</t>
  </si>
  <si>
    <t>HV02-18</t>
  </si>
  <si>
    <t xml:space="preserve">On 2nd Line (or higher) at 12 months </t>
  </si>
  <si>
    <t>HV03-48</t>
  </si>
  <si>
    <t>Thigio Dispensary</t>
  </si>
  <si>
    <t>Assessed for eligibility at 1st ANC - CD4</t>
  </si>
  <si>
    <t>HV02-19</t>
  </si>
  <si>
    <t xml:space="preserve">On therapy at 12 months (Sum HV03-46 to HV03-48) </t>
  </si>
  <si>
    <t>HV03-49</t>
  </si>
  <si>
    <t>Ucheru Community Health Centre</t>
  </si>
  <si>
    <t>Assessed for eligibility in ANC (Sum HV02 - 18 to HV02 - 19)</t>
  </si>
  <si>
    <t>HV02-20</t>
  </si>
  <si>
    <t>Uplands Dispensary</t>
  </si>
  <si>
    <t xml:space="preserve">Started on ART during ANC </t>
  </si>
  <si>
    <t>HV02-21</t>
  </si>
  <si>
    <t>Screening</t>
  </si>
  <si>
    <t>Wamumu Dispensary</t>
  </si>
  <si>
    <t xml:space="preserve">Screened for TB - Below 15 years </t>
  </si>
  <si>
    <t>HV03-50 (M)</t>
  </si>
  <si>
    <t>Wangige Health Centre</t>
  </si>
  <si>
    <t>Infant Testing (Initial tests only)</t>
  </si>
  <si>
    <t xml:space="preserve">Screened for TB - 15 years &amp; older </t>
  </si>
  <si>
    <t>HV03-52 (M)</t>
  </si>
  <si>
    <t>CRISSP</t>
  </si>
  <si>
    <t>Kiambu/Kiriyaga</t>
  </si>
  <si>
    <t>N/A</t>
  </si>
  <si>
    <t>PCR (within 2 months)</t>
  </si>
  <si>
    <t>HV02-24</t>
  </si>
  <si>
    <t xml:space="preserve">Total Screened for TB (Sum HV03-50 to -53) </t>
  </si>
  <si>
    <t>HV03-54</t>
  </si>
  <si>
    <t>PCR (from 3 to 8 months)</t>
  </si>
  <si>
    <t>HV02-25</t>
  </si>
  <si>
    <t xml:space="preserve">Screened for cervical cancer (F 18+) </t>
  </si>
  <si>
    <t>HV03-55</t>
  </si>
  <si>
    <t>Serology antibody test (from 9 to 12 months)</t>
  </si>
  <si>
    <t>HV02-26</t>
  </si>
  <si>
    <t>PCR ( from 9 to 12 months)</t>
  </si>
  <si>
    <t>HV02-27</t>
  </si>
  <si>
    <t>3.10</t>
  </si>
  <si>
    <t>Prevention with Positives</t>
  </si>
  <si>
    <t>Total HEI Tested by 12 months (Sum HV02-24 to HV02-26)</t>
  </si>
  <si>
    <t>HV02-28</t>
  </si>
  <si>
    <t xml:space="preserve">Modern contraceptive methods </t>
  </si>
  <si>
    <t>HV09-04</t>
  </si>
  <si>
    <t xml:space="preserve">Provided with condoms </t>
  </si>
  <si>
    <t>HV09-05</t>
  </si>
  <si>
    <t>Confirmed Infant Tests Results</t>
  </si>
  <si>
    <t>Positive - (within 2 months) - PCR</t>
  </si>
  <si>
    <t>HV02-29</t>
  </si>
  <si>
    <t>3.11</t>
  </si>
  <si>
    <t>HIV Care Visits</t>
  </si>
  <si>
    <t>Positive - (3-8 months) PCR</t>
  </si>
  <si>
    <t>HV02-30</t>
  </si>
  <si>
    <t xml:space="preserve">Females (18+) </t>
  </si>
  <si>
    <t>HV03-70</t>
  </si>
  <si>
    <t>Positive - (9-12months) - PCR</t>
  </si>
  <si>
    <t>HV02-31</t>
  </si>
  <si>
    <t xml:space="preserve">Scheduled </t>
  </si>
  <si>
    <t>HV03-71</t>
  </si>
  <si>
    <t>Total Confirmed Positive (Sum HV02-29 t0 HV02-31)</t>
  </si>
  <si>
    <t>HV02-32</t>
  </si>
  <si>
    <t xml:space="preserve">Unscheduled </t>
  </si>
  <si>
    <t>HV03-72</t>
  </si>
  <si>
    <t>Total visits (HV03-71 &amp; -72)</t>
  </si>
  <si>
    <t>HV03-73</t>
  </si>
  <si>
    <t>Infant Feeding</t>
  </si>
  <si>
    <t>EBF (at 6 months)</t>
  </si>
  <si>
    <t>HV02-33</t>
  </si>
  <si>
    <t>4</t>
  </si>
  <si>
    <t>Voluntary Medical Male Circumcision</t>
  </si>
  <si>
    <t>ERF (at 6 months)</t>
  </si>
  <si>
    <t>HV02-34</t>
  </si>
  <si>
    <t>Number Circumcised</t>
  </si>
  <si>
    <t>MF (at 6 months)</t>
  </si>
  <si>
    <t>HV02-35</t>
  </si>
  <si>
    <t>0-14</t>
  </si>
  <si>
    <t>HV04-01</t>
  </si>
  <si>
    <t>Total Exposed aged 6 months(Sum HV02-33 to HV02-35)</t>
  </si>
  <si>
    <t>HV02-36</t>
  </si>
  <si>
    <t>15-24</t>
  </si>
  <si>
    <t>HV04-02</t>
  </si>
  <si>
    <t>BF (12 months)</t>
  </si>
  <si>
    <t>HV02-37</t>
  </si>
  <si>
    <t>25+</t>
  </si>
  <si>
    <t>HV04-03</t>
  </si>
  <si>
    <t>NotBF (12 months)</t>
  </si>
  <si>
    <t>HV02-38</t>
  </si>
  <si>
    <t>Total (Sum HV04-01 to HV04-02) HV04-06</t>
  </si>
  <si>
    <t>NotKnown</t>
  </si>
  <si>
    <t>HV02-39</t>
  </si>
  <si>
    <t>HIV Status (at circumcision)</t>
  </si>
  <si>
    <t>Total Exposed aged 12 months (Sum HV02-37 to HV02-39)</t>
  </si>
  <si>
    <t>HV02-40</t>
  </si>
  <si>
    <t>Positive</t>
  </si>
  <si>
    <t>HV04-07</t>
  </si>
  <si>
    <t>Negative</t>
  </si>
  <si>
    <t>HV04-08</t>
  </si>
  <si>
    <t>Infant ARV Prophylaxis (at first contact only)</t>
  </si>
  <si>
    <t>Unknown</t>
  </si>
  <si>
    <t>HV04-09</t>
  </si>
  <si>
    <t>Issued in ANC</t>
  </si>
  <si>
    <t>HV02-41</t>
  </si>
  <si>
    <t>Adverse Events (Circumcision)</t>
  </si>
  <si>
    <t>HV02-42</t>
  </si>
  <si>
    <t>During -AE(s)– moderate</t>
  </si>
  <si>
    <t>HV04-10</t>
  </si>
  <si>
    <t>PNC (&lt;72hrs)</t>
  </si>
  <si>
    <t>HV02-43</t>
  </si>
  <si>
    <t>During– AE(s) – severe</t>
  </si>
  <si>
    <t>HV04-11</t>
  </si>
  <si>
    <t>Total Infants Issued Prophylaxis (Sum HV02 - 41 to HV02-43)</t>
  </si>
  <si>
    <t>HV02-44</t>
  </si>
  <si>
    <t>Post -AE(s)– moderate</t>
  </si>
  <si>
    <t>HV04-12</t>
  </si>
  <si>
    <t>6 Blood Safety</t>
  </si>
  <si>
    <t>Post– AE(s) – severe</t>
  </si>
  <si>
    <t>HV04-13</t>
  </si>
  <si>
    <t>Donated blood units</t>
  </si>
  <si>
    <t>HV06-01</t>
  </si>
  <si>
    <t>Total AE During (Sum HV04-10 &amp; -11) HV04-14</t>
  </si>
  <si>
    <t xml:space="preserve">Blood units screened for TTIs </t>
  </si>
  <si>
    <t>HV06-02</t>
  </si>
  <si>
    <t>Total AE Post (Sum HV04-12 &amp; -13) HV04-15</t>
  </si>
  <si>
    <t>Blood units reactive to HIV</t>
  </si>
  <si>
    <t>HV06-05</t>
  </si>
  <si>
    <t>5 Post-Exposure Prophylaxis</t>
  </si>
  <si>
    <t>5.1 Type of Exposure</t>
  </si>
  <si>
    <t>Occupational</t>
  </si>
  <si>
    <t>HV05-01 (M)</t>
  </si>
  <si>
    <t>HV05-02 (F)</t>
  </si>
  <si>
    <t xml:space="preserve">Sexual assault </t>
  </si>
  <si>
    <t>HV05-03 (M)</t>
  </si>
  <si>
    <t>HV05-04 (F)</t>
  </si>
  <si>
    <t xml:space="preserve">Other reasons </t>
  </si>
  <si>
    <t>HV05-05 (M)</t>
  </si>
  <si>
    <t>HV05-06 (F)</t>
  </si>
  <si>
    <t>Total</t>
  </si>
  <si>
    <t>HV05-07</t>
  </si>
  <si>
    <t>5.2 Provided with Prophylaxis</t>
  </si>
  <si>
    <t>HV05-08 (M)</t>
  </si>
  <si>
    <t>HV05-09 (F)</t>
  </si>
  <si>
    <t>Sexual assault</t>
  </si>
  <si>
    <t>HV05-10 (M)</t>
  </si>
  <si>
    <t>HV05-11 (F)</t>
  </si>
  <si>
    <t>Other reasons</t>
  </si>
  <si>
    <t>HV05-12 (M)</t>
  </si>
  <si>
    <t>HV05-13 (F)</t>
  </si>
  <si>
    <t>Total PEP</t>
  </si>
  <si>
    <t>HV05-14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</si>
</sst>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0"/>
      <name val="Calibri"/>
      <family val="2"/>
    </font>
    <font>
      <sz val="10"/>
      <color indexed="8"/>
      <name val="Segoe UI"/>
      <family val="2"/>
    </font>
    <font>
      <b/>
      <sz val="10"/>
      <color indexed="62"/>
      <name val="Segoe UI"/>
      <family val="2"/>
    </font>
    <font>
      <b/>
      <sz val="10"/>
      <color indexed="36"/>
      <name val="Segoe UI"/>
      <family val="2"/>
    </font>
    <font>
      <b/>
      <sz val="10"/>
      <color indexed="17"/>
      <name val="Segoe UI"/>
      <family val="2"/>
    </font>
    <font>
      <b/>
      <sz val="10"/>
      <color indexed="10"/>
      <name val="Segoe UI"/>
      <family val="2"/>
    </font>
    <font>
      <sz val="10"/>
      <name val="Segoe UI"/>
      <family val="2"/>
    </font>
    <font>
      <b/>
      <sz val="12"/>
      <color indexed="10"/>
      <name val="Segoe UI"/>
      <family val="2"/>
    </font>
    <font>
      <b/>
      <sz val="12"/>
      <color indexed="62"/>
      <name val="Segoe UI"/>
      <family val="2"/>
    </font>
    <font>
      <sz val="12"/>
      <name val="Segoe UI"/>
      <family val="2"/>
    </font>
    <font>
      <sz val="12"/>
      <color indexed="8"/>
      <name val="Segoe UI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theme="1"/>
      <name val="Segoe UI"/>
      <family val="2"/>
    </font>
    <font>
      <sz val="10"/>
      <color theme="1"/>
      <name val="Segoe UI"/>
      <family val="2"/>
    </font>
    <font>
      <sz val="10"/>
      <color rgb="FF9C6500"/>
      <name val="Segoe UI"/>
      <family val="2"/>
    </font>
    <font>
      <b/>
      <sz val="10"/>
      <color theme="1"/>
      <name val="Segoe UI"/>
      <family val="2"/>
    </font>
    <font>
      <b/>
      <sz val="10"/>
      <color rgb="FFFF0000"/>
      <name val="Segoe UI"/>
      <family val="2"/>
    </font>
    <font>
      <sz val="12"/>
      <color theme="1"/>
      <name val="Segoe UI"/>
      <family val="2"/>
    </font>
    <font>
      <sz val="12"/>
      <color rgb="FF9C6500"/>
      <name val="Segoe UI"/>
      <family val="2"/>
    </font>
    <font>
      <b/>
      <sz val="12"/>
      <color rgb="FFFF000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4" fillId="6" borderId="0" applyNumberFormat="0" applyBorder="0" applyAlignment="0" applyProtection="0"/>
    <xf numFmtId="0" fontId="1" fillId="0" borderId="0"/>
    <xf numFmtId="0" fontId="13" fillId="0" borderId="0"/>
  </cellStyleXfs>
  <cellXfs count="107">
    <xf numFmtId="0" fontId="0" fillId="0" borderId="0" xfId="0"/>
    <xf numFmtId="0" fontId="15" fillId="7" borderId="2" xfId="0" applyFont="1" applyFill="1" applyBorder="1" applyAlignment="1">
      <alignment vertical="top" wrapText="1"/>
    </xf>
    <xf numFmtId="0" fontId="3" fillId="3" borderId="3" xfId="0" applyFont="1" applyFill="1" applyBorder="1"/>
    <xf numFmtId="49" fontId="3" fillId="4" borderId="3" xfId="0" applyNumberFormat="1" applyFont="1" applyFill="1" applyBorder="1" applyAlignment="1">
      <alignment wrapText="1"/>
    </xf>
    <xf numFmtId="49" fontId="4" fillId="4" borderId="3" xfId="0" applyNumberFormat="1" applyFont="1" applyFill="1" applyBorder="1" applyAlignment="1">
      <alignment wrapText="1"/>
    </xf>
    <xf numFmtId="49" fontId="5" fillId="4" borderId="3" xfId="0" applyNumberFormat="1" applyFont="1" applyFill="1" applyBorder="1" applyAlignment="1">
      <alignment wrapText="1"/>
    </xf>
    <xf numFmtId="49" fontId="6" fillId="4" borderId="3" xfId="0" applyNumberFormat="1" applyFont="1" applyFill="1" applyBorder="1" applyAlignment="1">
      <alignment wrapText="1"/>
    </xf>
    <xf numFmtId="0" fontId="3" fillId="0" borderId="3" xfId="0" applyFont="1" applyBorder="1"/>
    <xf numFmtId="0" fontId="16" fillId="0" borderId="0" xfId="0" applyFont="1"/>
    <xf numFmtId="0" fontId="4" fillId="3" borderId="3" xfId="0" applyFont="1" applyFill="1" applyBorder="1"/>
    <xf numFmtId="0" fontId="8" fillId="0" borderId="3" xfId="0" applyFont="1" applyFill="1" applyBorder="1"/>
    <xf numFmtId="0" fontId="8" fillId="3" borderId="3" xfId="0" applyFont="1" applyFill="1" applyBorder="1" applyAlignment="1">
      <alignment wrapText="1"/>
    </xf>
    <xf numFmtId="0" fontId="8" fillId="0" borderId="3" xfId="0" applyFont="1" applyFill="1" applyBorder="1" applyAlignment="1">
      <alignment horizontal="left"/>
    </xf>
    <xf numFmtId="0" fontId="17" fillId="6" borderId="1" xfId="2" applyFont="1" applyBorder="1" applyAlignment="1" applyProtection="1">
      <alignment horizontal="right" vertical="center" wrapText="1"/>
    </xf>
    <xf numFmtId="0" fontId="18" fillId="8" borderId="4" xfId="0" applyFont="1" applyFill="1" applyBorder="1" applyAlignment="1"/>
    <xf numFmtId="49" fontId="18" fillId="8" borderId="4" xfId="0" applyNumberFormat="1" applyFont="1" applyFill="1" applyBorder="1" applyAlignment="1">
      <alignment horizontal="right" vertical="top"/>
    </xf>
    <xf numFmtId="0" fontId="18" fillId="8" borderId="0" xfId="0" applyFont="1" applyFill="1" applyBorder="1" applyAlignment="1"/>
    <xf numFmtId="0" fontId="18" fillId="8" borderId="5" xfId="0" applyFont="1" applyFill="1" applyBorder="1" applyAlignment="1"/>
    <xf numFmtId="0" fontId="18" fillId="8" borderId="6" xfId="0" applyFont="1" applyFill="1" applyBorder="1" applyAlignment="1"/>
    <xf numFmtId="0" fontId="18" fillId="8" borderId="7" xfId="0" applyFont="1" applyFill="1" applyBorder="1" applyAlignment="1"/>
    <xf numFmtId="0" fontId="18" fillId="8" borderId="8" xfId="0" applyFont="1" applyFill="1" applyBorder="1" applyAlignment="1"/>
    <xf numFmtId="49" fontId="18" fillId="0" borderId="4" xfId="0" applyNumberFormat="1" applyFont="1" applyBorder="1" applyAlignment="1">
      <alignment horizontal="right" vertical="top"/>
    </xf>
    <xf numFmtId="0" fontId="18" fillId="0" borderId="0" xfId="0" applyFont="1" applyBorder="1" applyAlignment="1"/>
    <xf numFmtId="0" fontId="16" fillId="0" borderId="0" xfId="0" applyFont="1" applyBorder="1"/>
    <xf numFmtId="0" fontId="18" fillId="0" borderId="0" xfId="0" applyFont="1" applyBorder="1"/>
    <xf numFmtId="0" fontId="16" fillId="0" borderId="5" xfId="0" applyFont="1" applyBorder="1"/>
    <xf numFmtId="0" fontId="16" fillId="0" borderId="4" xfId="0" applyFont="1" applyBorder="1"/>
    <xf numFmtId="0" fontId="16" fillId="9" borderId="3" xfId="0" applyFont="1" applyFill="1" applyBorder="1" applyProtection="1">
      <protection locked="0"/>
    </xf>
    <xf numFmtId="49" fontId="16" fillId="0" borderId="4" xfId="0" applyNumberFormat="1" applyFont="1" applyBorder="1" applyAlignment="1">
      <alignment horizontal="right" vertical="top"/>
    </xf>
    <xf numFmtId="0" fontId="16" fillId="0" borderId="0" xfId="0" applyFont="1" applyBorder="1" applyAlignment="1"/>
    <xf numFmtId="0" fontId="19" fillId="0" borderId="9" xfId="0" applyFont="1" applyBorder="1"/>
    <xf numFmtId="0" fontId="19" fillId="0" borderId="10" xfId="0" applyFont="1" applyBorder="1"/>
    <xf numFmtId="0" fontId="16" fillId="0" borderId="7" xfId="0" applyFont="1" applyBorder="1" applyAlignment="1"/>
    <xf numFmtId="0" fontId="16" fillId="0" borderId="7" xfId="0" applyFont="1" applyBorder="1"/>
    <xf numFmtId="0" fontId="16" fillId="0" borderId="11" xfId="0" applyFont="1" applyBorder="1"/>
    <xf numFmtId="0" fontId="16" fillId="0" borderId="9" xfId="0" applyFont="1" applyBorder="1" applyAlignment="1"/>
    <xf numFmtId="0" fontId="16" fillId="0" borderId="9" xfId="0" applyFont="1" applyBorder="1"/>
    <xf numFmtId="0" fontId="16" fillId="9" borderId="13" xfId="0" applyFont="1" applyFill="1" applyBorder="1" applyProtection="1">
      <protection locked="0"/>
    </xf>
    <xf numFmtId="0" fontId="16" fillId="9" borderId="14" xfId="0" applyFont="1" applyFill="1" applyBorder="1" applyProtection="1">
      <protection locked="0"/>
    </xf>
    <xf numFmtId="0" fontId="19" fillId="0" borderId="0" xfId="0" applyFont="1" applyBorder="1" applyAlignment="1"/>
    <xf numFmtId="0" fontId="19" fillId="0" borderId="0" xfId="0" applyFont="1" applyBorder="1"/>
    <xf numFmtId="0" fontId="19" fillId="0" borderId="0" xfId="0" applyFont="1" applyBorder="1" applyProtection="1"/>
    <xf numFmtId="49" fontId="18" fillId="8" borderId="6" xfId="0" applyNumberFormat="1" applyFont="1" applyFill="1" applyBorder="1" applyAlignment="1">
      <alignment horizontal="right" vertical="top"/>
    </xf>
    <xf numFmtId="0" fontId="7" fillId="3" borderId="3" xfId="0" applyFont="1" applyFill="1" applyBorder="1"/>
    <xf numFmtId="0" fontId="5" fillId="3" borderId="3" xfId="0" applyFont="1" applyFill="1" applyBorder="1"/>
    <xf numFmtId="0" fontId="16" fillId="0" borderId="15" xfId="0" applyFont="1" applyBorder="1"/>
    <xf numFmtId="0" fontId="16" fillId="0" borderId="10" xfId="0" applyFont="1" applyBorder="1"/>
    <xf numFmtId="0" fontId="18" fillId="8" borderId="7" xfId="0" applyFont="1" applyFill="1" applyBorder="1" applyAlignment="1">
      <alignment wrapText="1"/>
    </xf>
    <xf numFmtId="0" fontId="18" fillId="8" borderId="8" xfId="0" applyFont="1" applyFill="1" applyBorder="1" applyAlignment="1">
      <alignment wrapText="1"/>
    </xf>
    <xf numFmtId="0" fontId="8" fillId="3" borderId="3" xfId="0" applyFont="1" applyFill="1" applyBorder="1" applyAlignment="1">
      <alignment horizontal="left"/>
    </xf>
    <xf numFmtId="0" fontId="19" fillId="0" borderId="5" xfId="0" applyFont="1" applyBorder="1"/>
    <xf numFmtId="0" fontId="18" fillId="8" borderId="16" xfId="0" applyFont="1" applyFill="1" applyBorder="1" applyAlignment="1"/>
    <xf numFmtId="0" fontId="18" fillId="8" borderId="17" xfId="0" applyFont="1" applyFill="1" applyBorder="1" applyAlignment="1"/>
    <xf numFmtId="0" fontId="18" fillId="8" borderId="18" xfId="0" applyFont="1" applyFill="1" applyBorder="1" applyAlignment="1"/>
    <xf numFmtId="0" fontId="19" fillId="0" borderId="9" xfId="0" applyFont="1" applyBorder="1" applyAlignment="1"/>
    <xf numFmtId="0" fontId="19" fillId="0" borderId="9" xfId="0" applyFont="1" applyBorder="1" applyProtection="1"/>
    <xf numFmtId="0" fontId="16" fillId="9" borderId="3" xfId="0" applyFont="1" applyFill="1" applyBorder="1" applyProtection="1"/>
    <xf numFmtId="0" fontId="16" fillId="9" borderId="13" xfId="0" applyFont="1" applyFill="1" applyBorder="1" applyProtection="1"/>
    <xf numFmtId="0" fontId="6" fillId="3" borderId="3" xfId="0" applyFont="1" applyFill="1" applyBorder="1"/>
    <xf numFmtId="0" fontId="8" fillId="0" borderId="3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49" fontId="16" fillId="0" borderId="15" xfId="0" applyNumberFormat="1" applyFont="1" applyBorder="1" applyAlignment="1">
      <alignment horizontal="right" vertical="top"/>
    </xf>
    <xf numFmtId="0" fontId="18" fillId="0" borderId="9" xfId="0" applyFont="1" applyBorder="1"/>
    <xf numFmtId="49" fontId="18" fillId="8" borderId="16" xfId="0" applyNumberFormat="1" applyFont="1" applyFill="1" applyBorder="1" applyAlignment="1">
      <alignment horizontal="right" vertical="top"/>
    </xf>
    <xf numFmtId="0" fontId="18" fillId="8" borderId="4" xfId="0" applyFont="1" applyFill="1" applyBorder="1"/>
    <xf numFmtId="0" fontId="16" fillId="8" borderId="0" xfId="0" applyFont="1" applyFill="1" applyBorder="1"/>
    <xf numFmtId="0" fontId="16" fillId="8" borderId="5" xfId="0" applyFont="1" applyFill="1" applyBorder="1"/>
    <xf numFmtId="0" fontId="18" fillId="8" borderId="0" xfId="0" applyFont="1" applyFill="1" applyBorder="1"/>
    <xf numFmtId="0" fontId="16" fillId="10" borderId="0" xfId="0" applyFont="1" applyFill="1" applyBorder="1" applyAlignment="1">
      <alignment horizontal="center"/>
    </xf>
    <xf numFmtId="0" fontId="15" fillId="9" borderId="16" xfId="0" applyFont="1" applyFill="1" applyBorder="1" applyAlignment="1"/>
    <xf numFmtId="0" fontId="20" fillId="0" borderId="0" xfId="0" applyFont="1"/>
    <xf numFmtId="0" fontId="9" fillId="5" borderId="19" xfId="0" applyFont="1" applyFill="1" applyBorder="1" applyAlignment="1">
      <alignment horizontal="center" vertical="center" wrapText="1"/>
    </xf>
    <xf numFmtId="0" fontId="21" fillId="6" borderId="3" xfId="2" applyFont="1" applyBorder="1" applyAlignment="1" applyProtection="1">
      <alignment horizontal="center" vertical="center"/>
    </xf>
    <xf numFmtId="0" fontId="10" fillId="3" borderId="3" xfId="0" applyFont="1" applyFill="1" applyBorder="1"/>
    <xf numFmtId="0" fontId="11" fillId="0" borderId="3" xfId="0" applyFont="1" applyFill="1" applyBorder="1"/>
    <xf numFmtId="0" fontId="11" fillId="3" borderId="3" xfId="0" applyFont="1" applyFill="1" applyBorder="1" applyAlignment="1">
      <alignment wrapText="1"/>
    </xf>
    <xf numFmtId="0" fontId="11" fillId="0" borderId="3" xfId="0" applyFont="1" applyFill="1" applyBorder="1" applyAlignment="1">
      <alignment horizontal="left"/>
    </xf>
    <xf numFmtId="0" fontId="21" fillId="6" borderId="1" xfId="2" applyFont="1" applyBorder="1" applyAlignment="1" applyProtection="1">
      <alignment horizontal="right" vertical="center" wrapText="1"/>
    </xf>
    <xf numFmtId="0" fontId="15" fillId="7" borderId="20" xfId="0" applyFont="1" applyFill="1" applyBorder="1" applyAlignment="1"/>
    <xf numFmtId="0" fontId="15" fillId="9" borderId="2" xfId="0" applyFont="1" applyFill="1" applyBorder="1" applyAlignment="1" applyProtection="1">
      <protection locked="0"/>
    </xf>
    <xf numFmtId="0" fontId="15" fillId="7" borderId="2" xfId="0" applyFont="1" applyFill="1" applyBorder="1" applyAlignment="1"/>
    <xf numFmtId="0" fontId="15" fillId="9" borderId="2" xfId="0" applyFont="1" applyFill="1" applyBorder="1" applyAlignment="1"/>
    <xf numFmtId="0" fontId="15" fillId="7" borderId="21" xfId="0" applyFont="1" applyFill="1" applyBorder="1" applyAlignment="1"/>
    <xf numFmtId="0" fontId="22" fillId="9" borderId="2" xfId="0" applyFont="1" applyFill="1" applyBorder="1" applyAlignment="1" applyProtection="1">
      <alignment horizontal="center"/>
      <protection locked="0"/>
    </xf>
    <xf numFmtId="0" fontId="15" fillId="9" borderId="22" xfId="0" applyFont="1" applyFill="1" applyBorder="1" applyAlignment="1"/>
    <xf numFmtId="0" fontId="12" fillId="3" borderId="3" xfId="0" applyFont="1" applyFill="1" applyBorder="1"/>
    <xf numFmtId="0" fontId="16" fillId="9" borderId="3" xfId="0" applyFont="1" applyFill="1" applyBorder="1" applyAlignment="1" applyProtection="1">
      <alignment horizontal="right"/>
      <protection locked="0"/>
    </xf>
    <xf numFmtId="0" fontId="16" fillId="9" borderId="13" xfId="0" applyFont="1" applyFill="1" applyBorder="1" applyAlignment="1" applyProtection="1">
      <alignment horizontal="right"/>
      <protection locked="0"/>
    </xf>
    <xf numFmtId="0" fontId="15" fillId="7" borderId="17" xfId="0" applyFont="1" applyFill="1" applyBorder="1" applyAlignment="1">
      <alignment horizontal="center"/>
    </xf>
    <xf numFmtId="0" fontId="15" fillId="7" borderId="18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center"/>
    </xf>
    <xf numFmtId="0" fontId="15" fillId="7" borderId="24" xfId="0" applyFont="1" applyFill="1" applyBorder="1" applyAlignment="1">
      <alignment horizontal="center"/>
    </xf>
    <xf numFmtId="0" fontId="15" fillId="7" borderId="25" xfId="0" applyFont="1" applyFill="1" applyBorder="1" applyAlignment="1">
      <alignment horizontal="center"/>
    </xf>
    <xf numFmtId="0" fontId="18" fillId="8" borderId="0" xfId="0" applyFont="1" applyFill="1" applyBorder="1" applyAlignment="1"/>
    <xf numFmtId="0" fontId="18" fillId="8" borderId="5" xfId="0" applyFont="1" applyFill="1" applyBorder="1" applyAlignment="1"/>
    <xf numFmtId="0" fontId="16" fillId="10" borderId="0" xfId="0" applyFont="1" applyFill="1" applyBorder="1" applyAlignment="1">
      <alignment horizontal="center"/>
    </xf>
    <xf numFmtId="0" fontId="16" fillId="10" borderId="9" xfId="0" applyFont="1" applyFill="1" applyBorder="1" applyAlignment="1">
      <alignment horizontal="center"/>
    </xf>
    <xf numFmtId="0" fontId="19" fillId="0" borderId="10" xfId="0" applyFont="1" applyBorder="1" applyAlignment="1">
      <alignment horizontal="right"/>
    </xf>
    <xf numFmtId="0" fontId="16" fillId="9" borderId="12" xfId="0" applyFont="1" applyFill="1" applyBorder="1" applyAlignment="1" applyProtection="1">
      <alignment horizontal="right"/>
      <protection locked="0"/>
    </xf>
    <xf numFmtId="0" fontId="16" fillId="9" borderId="14" xfId="0" applyFont="1" applyFill="1" applyBorder="1" applyAlignment="1" applyProtection="1">
      <alignment horizontal="right"/>
      <protection locked="0"/>
    </xf>
    <xf numFmtId="0" fontId="16" fillId="0" borderId="5" xfId="0" applyFont="1" applyBorder="1" applyAlignment="1">
      <alignment horizontal="right"/>
    </xf>
    <xf numFmtId="0" fontId="18" fillId="8" borderId="8" xfId="0" applyFont="1" applyFill="1" applyBorder="1" applyAlignment="1">
      <alignment horizontal="right"/>
    </xf>
    <xf numFmtId="0" fontId="16" fillId="0" borderId="10" xfId="0" applyFont="1" applyBorder="1" applyAlignment="1">
      <alignment horizontal="right"/>
    </xf>
    <xf numFmtId="0" fontId="18" fillId="8" borderId="5" xfId="0" applyFont="1" applyFill="1" applyBorder="1" applyAlignment="1">
      <alignment horizontal="right"/>
    </xf>
    <xf numFmtId="0" fontId="19" fillId="0" borderId="5" xfId="0" applyFont="1" applyBorder="1" applyAlignment="1">
      <alignment horizontal="right"/>
    </xf>
    <xf numFmtId="0" fontId="18" fillId="8" borderId="18" xfId="0" applyFont="1" applyFill="1" applyBorder="1" applyAlignment="1">
      <alignment horizontal="right"/>
    </xf>
  </cellXfs>
  <cellStyles count="5">
    <cellStyle name="Excel_BuiltIn_Neutral" xfId="1"/>
    <cellStyle name="Neutral" xfId="2" builtinId="28"/>
    <cellStyle name="Normal" xfId="0" builtinId="0"/>
    <cellStyle name="Normal 2" xfId="3"/>
    <cellStyle name="Normal 6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health.or.ke/facilities/facility.aspx?fas=10436" TargetMode="External"/><Relationship Id="rId1" Type="http://schemas.openxmlformats.org/officeDocument/2006/relationships/hyperlink" Target="http://www.ehealth.or.ke/facilities/facility.aspx?fas=105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1"/>
  <sheetViews>
    <sheetView tabSelected="1" zoomScale="80" zoomScaleNormal="80" zoomScaleSheetLayoutView="80" workbookViewId="0">
      <selection activeCell="D6" sqref="D6:D32"/>
    </sheetView>
  </sheetViews>
  <sheetFormatPr defaultColWidth="9.109375" defaultRowHeight="15" x14ac:dyDescent="0.35"/>
  <cols>
    <col min="1" max="1" width="11.44140625" style="8" customWidth="1"/>
    <col min="2" max="2" width="70.5546875" style="8" bestFit="1" customWidth="1"/>
    <col min="3" max="3" width="13.44140625" style="8" bestFit="1" customWidth="1"/>
    <col min="4" max="4" width="12.6640625" style="8" bestFit="1" customWidth="1"/>
    <col min="5" max="5" width="2.33203125" style="8" customWidth="1"/>
    <col min="6" max="6" width="10.33203125" style="8" bestFit="1" customWidth="1"/>
    <col min="7" max="7" width="71.88671875" style="8" bestFit="1" customWidth="1"/>
    <col min="8" max="8" width="11.5546875" style="8" customWidth="1"/>
    <col min="9" max="9" width="14.5546875" style="8" bestFit="1" customWidth="1"/>
    <col min="10" max="10" width="16.6640625" style="8" customWidth="1"/>
    <col min="11" max="11" width="13" style="8" bestFit="1" customWidth="1"/>
    <col min="12" max="12" width="14.5546875" style="8" bestFit="1" customWidth="1"/>
    <col min="13" max="13" width="17.109375" style="8" bestFit="1" customWidth="1"/>
    <col min="14" max="26" width="9.109375" style="8"/>
    <col min="27" max="29" width="52.6640625" style="8" hidden="1" customWidth="1"/>
    <col min="30" max="30" width="52.6640625" style="8" customWidth="1"/>
    <col min="31" max="31" width="9.109375" style="8" customWidth="1"/>
    <col min="32" max="16384" width="9.109375" style="8"/>
  </cols>
  <sheetData>
    <row r="1" spans="1:31" s="71" customFormat="1" ht="17.25" x14ac:dyDescent="0.3">
      <c r="A1" s="70"/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  <c r="AA1" s="72" t="s">
        <v>1</v>
      </c>
      <c r="AB1" s="72" t="s">
        <v>2</v>
      </c>
      <c r="AC1" s="72" t="s">
        <v>3</v>
      </c>
      <c r="AD1" s="72"/>
      <c r="AE1" s="73"/>
    </row>
    <row r="2" spans="1:31" s="71" customFormat="1" ht="17.25" x14ac:dyDescent="0.3">
      <c r="A2" s="91" t="s">
        <v>4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 t="s">
        <v>5</v>
      </c>
      <c r="M2" s="93"/>
      <c r="AA2" s="74" t="s">
        <v>6</v>
      </c>
      <c r="AB2" s="75" t="s">
        <v>7</v>
      </c>
      <c r="AC2" s="76" t="s">
        <v>8</v>
      </c>
      <c r="AD2" s="77"/>
      <c r="AE2" s="78"/>
    </row>
    <row r="3" spans="1:31" s="71" customFormat="1" ht="21" customHeight="1" thickBot="1" x14ac:dyDescent="0.35">
      <c r="A3" s="79" t="s">
        <v>9</v>
      </c>
      <c r="B3" s="80"/>
      <c r="C3" s="81" t="s">
        <v>10</v>
      </c>
      <c r="D3" s="82" t="s">
        <v>11</v>
      </c>
      <c r="E3" s="1"/>
      <c r="F3" s="81" t="s">
        <v>2</v>
      </c>
      <c r="G3" s="82"/>
      <c r="H3" s="83" t="s">
        <v>12</v>
      </c>
      <c r="I3" s="84"/>
      <c r="J3" s="81" t="s">
        <v>13</v>
      </c>
      <c r="K3" s="84"/>
      <c r="L3" s="81" t="s">
        <v>14</v>
      </c>
      <c r="M3" s="85"/>
      <c r="AA3" s="86" t="s">
        <v>15</v>
      </c>
      <c r="AB3" s="75" t="s">
        <v>16</v>
      </c>
      <c r="AC3" s="76" t="s">
        <v>8</v>
      </c>
      <c r="AD3" s="77"/>
      <c r="AE3" s="78"/>
    </row>
    <row r="4" spans="1:31" x14ac:dyDescent="0.35">
      <c r="A4" s="14">
        <v>1</v>
      </c>
      <c r="B4" s="94" t="s">
        <v>17</v>
      </c>
      <c r="C4" s="94"/>
      <c r="D4" s="95"/>
      <c r="E4" s="96"/>
      <c r="F4" s="15">
        <v>3</v>
      </c>
      <c r="G4" s="16" t="s">
        <v>18</v>
      </c>
      <c r="H4" s="16"/>
      <c r="I4" s="16"/>
      <c r="J4" s="16"/>
      <c r="K4" s="16"/>
      <c r="L4" s="16"/>
      <c r="M4" s="17"/>
      <c r="AA4" s="9" t="s">
        <v>19</v>
      </c>
      <c r="AB4" s="10" t="s">
        <v>7</v>
      </c>
      <c r="AC4" s="11" t="s">
        <v>8</v>
      </c>
      <c r="AD4" s="12"/>
      <c r="AE4" s="13"/>
    </row>
    <row r="5" spans="1:31" x14ac:dyDescent="0.35">
      <c r="A5" s="18">
        <v>1.1000000000000001</v>
      </c>
      <c r="B5" s="19" t="s">
        <v>20</v>
      </c>
      <c r="C5" s="19"/>
      <c r="D5" s="20" t="s">
        <v>21</v>
      </c>
      <c r="E5" s="96"/>
      <c r="F5" s="21">
        <v>3.1</v>
      </c>
      <c r="G5" s="22" t="s">
        <v>22</v>
      </c>
      <c r="H5" s="23"/>
      <c r="I5" s="23"/>
      <c r="J5" s="24"/>
      <c r="K5" s="23"/>
      <c r="L5" s="24"/>
      <c r="M5" s="25"/>
      <c r="AA5" s="3" t="s">
        <v>23</v>
      </c>
      <c r="AB5" s="10" t="s">
        <v>24</v>
      </c>
      <c r="AC5" s="11" t="s">
        <v>8</v>
      </c>
      <c r="AD5" s="12"/>
      <c r="AE5" s="13"/>
    </row>
    <row r="6" spans="1:31" x14ac:dyDescent="0.35">
      <c r="A6" s="26"/>
      <c r="B6" s="23" t="s">
        <v>25</v>
      </c>
      <c r="C6" s="23" t="s">
        <v>26</v>
      </c>
      <c r="D6" s="87">
        <v>0</v>
      </c>
      <c r="E6" s="96"/>
      <c r="F6" s="28"/>
      <c r="G6" s="29" t="s">
        <v>27</v>
      </c>
      <c r="H6" s="23"/>
      <c r="I6" s="23" t="s">
        <v>28</v>
      </c>
      <c r="J6" s="27">
        <v>0</v>
      </c>
      <c r="K6" s="23"/>
      <c r="L6" s="24"/>
      <c r="M6" s="25"/>
      <c r="AA6" s="2" t="s">
        <v>29</v>
      </c>
      <c r="AB6" s="10" t="s">
        <v>30</v>
      </c>
      <c r="AC6" s="11" t="s">
        <v>8</v>
      </c>
      <c r="AD6" s="12"/>
      <c r="AE6" s="13"/>
    </row>
    <row r="7" spans="1:31" x14ac:dyDescent="0.35">
      <c r="A7" s="26"/>
      <c r="B7" s="23" t="s">
        <v>31</v>
      </c>
      <c r="C7" s="23" t="s">
        <v>32</v>
      </c>
      <c r="D7" s="87">
        <v>0</v>
      </c>
      <c r="E7" s="96"/>
      <c r="F7" s="28"/>
      <c r="G7" s="29" t="s">
        <v>33</v>
      </c>
      <c r="H7" s="23"/>
      <c r="I7" s="23" t="s">
        <v>34</v>
      </c>
      <c r="J7" s="27">
        <v>0</v>
      </c>
      <c r="K7" s="23"/>
      <c r="L7" s="24"/>
      <c r="M7" s="25"/>
      <c r="AA7" s="4" t="s">
        <v>35</v>
      </c>
      <c r="AB7" s="10" t="s">
        <v>7</v>
      </c>
      <c r="AC7" s="11" t="s">
        <v>8</v>
      </c>
      <c r="AD7" s="12"/>
      <c r="AE7" s="13"/>
    </row>
    <row r="8" spans="1:31" ht="15.6" thickBot="1" x14ac:dyDescent="0.4">
      <c r="A8" s="26"/>
      <c r="B8" s="30" t="s">
        <v>36</v>
      </c>
      <c r="C8" s="30" t="s">
        <v>37</v>
      </c>
      <c r="D8" s="98">
        <f>SUM(D6:D7)</f>
        <v>0</v>
      </c>
      <c r="E8" s="96"/>
      <c r="F8" s="28"/>
      <c r="G8" s="32" t="s">
        <v>38</v>
      </c>
      <c r="H8" s="33"/>
      <c r="I8" s="33" t="s">
        <v>39</v>
      </c>
      <c r="J8" s="27">
        <v>0</v>
      </c>
      <c r="K8" s="33" t="s">
        <v>40</v>
      </c>
      <c r="L8" s="27">
        <v>0</v>
      </c>
      <c r="M8" s="25"/>
      <c r="AA8" s="2" t="s">
        <v>41</v>
      </c>
      <c r="AB8" s="10" t="s">
        <v>42</v>
      </c>
      <c r="AC8" s="11" t="s">
        <v>8</v>
      </c>
      <c r="AD8" s="12"/>
      <c r="AE8" s="13"/>
    </row>
    <row r="9" spans="1:31" ht="15.6" thickBot="1" x14ac:dyDescent="0.4">
      <c r="A9" s="26"/>
      <c r="B9" s="34" t="s">
        <v>43</v>
      </c>
      <c r="C9" s="34" t="s">
        <v>44</v>
      </c>
      <c r="D9" s="99">
        <v>0</v>
      </c>
      <c r="E9" s="96"/>
      <c r="F9" s="28"/>
      <c r="G9" s="35" t="s">
        <v>45</v>
      </c>
      <c r="H9" s="36"/>
      <c r="I9" s="36" t="s">
        <v>46</v>
      </c>
      <c r="J9" s="37">
        <v>0</v>
      </c>
      <c r="K9" s="36" t="s">
        <v>47</v>
      </c>
      <c r="L9" s="37">
        <v>0</v>
      </c>
      <c r="M9" s="25"/>
      <c r="AA9" s="2" t="s">
        <v>48</v>
      </c>
      <c r="AB9" s="10" t="s">
        <v>24</v>
      </c>
      <c r="AC9" s="11" t="s">
        <v>8</v>
      </c>
      <c r="AD9" s="12"/>
      <c r="AE9" s="13"/>
    </row>
    <row r="10" spans="1:31" x14ac:dyDescent="0.35">
      <c r="A10" s="26"/>
      <c r="B10" s="23" t="s">
        <v>49</v>
      </c>
      <c r="C10" s="23" t="s">
        <v>50</v>
      </c>
      <c r="D10" s="100">
        <v>0</v>
      </c>
      <c r="E10" s="96"/>
      <c r="F10" s="28"/>
      <c r="G10" s="39" t="s">
        <v>51</v>
      </c>
      <c r="H10" s="40"/>
      <c r="I10" s="40" t="s">
        <v>52</v>
      </c>
      <c r="J10" s="41">
        <f>SUM(J8,L8,J9,L9)</f>
        <v>0</v>
      </c>
      <c r="K10" s="23"/>
      <c r="L10" s="24"/>
      <c r="M10" s="25"/>
      <c r="AA10" s="2" t="s">
        <v>53</v>
      </c>
      <c r="AB10" s="10" t="s">
        <v>54</v>
      </c>
      <c r="AC10" s="11" t="s">
        <v>8</v>
      </c>
      <c r="AD10" s="12"/>
      <c r="AE10" s="13"/>
    </row>
    <row r="11" spans="1:31" x14ac:dyDescent="0.35">
      <c r="A11" s="26"/>
      <c r="B11" s="23" t="s">
        <v>55</v>
      </c>
      <c r="C11" s="23" t="s">
        <v>56</v>
      </c>
      <c r="D11" s="87">
        <v>0</v>
      </c>
      <c r="E11" s="96"/>
      <c r="F11" s="28"/>
      <c r="G11" s="29"/>
      <c r="H11" s="23"/>
      <c r="I11" s="23"/>
      <c r="J11" s="24"/>
      <c r="K11" s="23"/>
      <c r="L11" s="24"/>
      <c r="M11" s="25"/>
      <c r="AA11" s="2" t="s">
        <v>57</v>
      </c>
      <c r="AB11" s="10" t="s">
        <v>54</v>
      </c>
      <c r="AC11" s="11" t="s">
        <v>8</v>
      </c>
      <c r="AD11" s="12"/>
      <c r="AE11" s="13"/>
    </row>
    <row r="12" spans="1:31" x14ac:dyDescent="0.35">
      <c r="A12" s="26"/>
      <c r="B12" s="23"/>
      <c r="C12" s="23"/>
      <c r="D12" s="101"/>
      <c r="E12" s="96"/>
      <c r="F12" s="42">
        <v>3.2</v>
      </c>
      <c r="G12" s="19" t="s">
        <v>58</v>
      </c>
      <c r="H12" s="19"/>
      <c r="I12" s="19"/>
      <c r="J12" s="19"/>
      <c r="K12" s="19"/>
      <c r="L12" s="19"/>
      <c r="M12" s="20"/>
      <c r="AA12" s="43" t="s">
        <v>59</v>
      </c>
      <c r="AB12" s="10" t="s">
        <v>60</v>
      </c>
      <c r="AC12" s="11" t="s">
        <v>8</v>
      </c>
      <c r="AD12" s="12"/>
      <c r="AE12" s="13"/>
    </row>
    <row r="13" spans="1:31" x14ac:dyDescent="0.35">
      <c r="A13" s="18">
        <v>1.2</v>
      </c>
      <c r="B13" s="19" t="s">
        <v>61</v>
      </c>
      <c r="C13" s="19"/>
      <c r="D13" s="102"/>
      <c r="E13" s="96"/>
      <c r="F13" s="28"/>
      <c r="G13" s="29" t="s">
        <v>62</v>
      </c>
      <c r="H13" s="23"/>
      <c r="I13" s="23" t="s">
        <v>63</v>
      </c>
      <c r="J13" s="27">
        <v>0</v>
      </c>
      <c r="K13" s="23"/>
      <c r="L13" s="24"/>
      <c r="M13" s="25"/>
      <c r="AA13" s="9" t="s">
        <v>64</v>
      </c>
      <c r="AB13" s="10" t="s">
        <v>7</v>
      </c>
      <c r="AC13" s="11" t="s">
        <v>8</v>
      </c>
      <c r="AD13" s="12"/>
      <c r="AE13" s="13"/>
    </row>
    <row r="14" spans="1:31" x14ac:dyDescent="0.35">
      <c r="A14" s="26"/>
      <c r="B14" s="23" t="s">
        <v>65</v>
      </c>
      <c r="C14" s="23" t="s">
        <v>66</v>
      </c>
      <c r="D14" s="87">
        <v>0</v>
      </c>
      <c r="E14" s="96"/>
      <c r="F14" s="28"/>
      <c r="G14" s="29" t="s">
        <v>67</v>
      </c>
      <c r="H14" s="23"/>
      <c r="I14" s="23" t="s">
        <v>68</v>
      </c>
      <c r="J14" s="27">
        <v>0</v>
      </c>
      <c r="K14" s="23" t="s">
        <v>69</v>
      </c>
      <c r="L14" s="27">
        <v>0</v>
      </c>
      <c r="M14" s="25"/>
      <c r="AA14" s="44" t="s">
        <v>70</v>
      </c>
      <c r="AB14" s="10" t="s">
        <v>71</v>
      </c>
      <c r="AC14" s="11" t="s">
        <v>8</v>
      </c>
      <c r="AD14" s="12"/>
      <c r="AE14" s="13"/>
    </row>
    <row r="15" spans="1:31" ht="15.6" thickBot="1" x14ac:dyDescent="0.4">
      <c r="A15" s="26"/>
      <c r="B15" s="23" t="s">
        <v>72</v>
      </c>
      <c r="C15" s="23" t="s">
        <v>73</v>
      </c>
      <c r="D15" s="87">
        <v>0</v>
      </c>
      <c r="E15" s="96"/>
      <c r="F15" s="28"/>
      <c r="G15" s="35" t="s">
        <v>74</v>
      </c>
      <c r="H15" s="36"/>
      <c r="I15" s="36" t="s">
        <v>75</v>
      </c>
      <c r="J15" s="37">
        <v>0</v>
      </c>
      <c r="K15" s="36" t="s">
        <v>76</v>
      </c>
      <c r="L15" s="37">
        <v>0</v>
      </c>
      <c r="M15" s="25"/>
      <c r="AA15" s="2" t="s">
        <v>77</v>
      </c>
      <c r="AB15" s="10" t="s">
        <v>54</v>
      </c>
      <c r="AC15" s="11" t="s">
        <v>8</v>
      </c>
      <c r="AD15" s="12"/>
      <c r="AE15" s="13"/>
    </row>
    <row r="16" spans="1:31" ht="15.6" thickBot="1" x14ac:dyDescent="0.4">
      <c r="A16" s="45"/>
      <c r="B16" s="36"/>
      <c r="C16" s="36"/>
      <c r="D16" s="103"/>
      <c r="E16" s="96"/>
      <c r="F16" s="28"/>
      <c r="G16" s="39" t="s">
        <v>78</v>
      </c>
      <c r="H16" s="40"/>
      <c r="I16" s="40" t="s">
        <v>79</v>
      </c>
      <c r="J16" s="41">
        <f>SUM(J14,L14,J15,L15)</f>
        <v>0</v>
      </c>
      <c r="K16" s="23"/>
      <c r="L16" s="24"/>
      <c r="M16" s="25"/>
      <c r="AA16" s="44" t="s">
        <v>80</v>
      </c>
      <c r="AB16" s="10" t="s">
        <v>71</v>
      </c>
      <c r="AC16" s="11" t="s">
        <v>8</v>
      </c>
      <c r="AD16" s="12"/>
      <c r="AE16" s="13"/>
    </row>
    <row r="17" spans="1:31" x14ac:dyDescent="0.35">
      <c r="A17" s="14">
        <v>1.3</v>
      </c>
      <c r="B17" s="16" t="s">
        <v>81</v>
      </c>
      <c r="C17" s="16"/>
      <c r="D17" s="104"/>
      <c r="E17" s="96"/>
      <c r="F17" s="28"/>
      <c r="G17" s="29"/>
      <c r="H17" s="23"/>
      <c r="I17" s="23"/>
      <c r="J17" s="24"/>
      <c r="K17" s="23"/>
      <c r="L17" s="24"/>
      <c r="M17" s="25"/>
      <c r="AA17" s="2" t="s">
        <v>82</v>
      </c>
      <c r="AB17" s="10" t="s">
        <v>30</v>
      </c>
      <c r="AC17" s="11" t="s">
        <v>8</v>
      </c>
      <c r="AD17" s="12"/>
      <c r="AE17" s="13"/>
    </row>
    <row r="18" spans="1:31" ht="30" x14ac:dyDescent="0.35">
      <c r="A18" s="26"/>
      <c r="B18" s="23" t="s">
        <v>83</v>
      </c>
      <c r="C18" s="23" t="s">
        <v>84</v>
      </c>
      <c r="D18" s="87">
        <v>0</v>
      </c>
      <c r="E18" s="96"/>
      <c r="F18" s="42">
        <v>3.3</v>
      </c>
      <c r="G18" s="47" t="s">
        <v>85</v>
      </c>
      <c r="H18" s="47"/>
      <c r="I18" s="47"/>
      <c r="J18" s="47"/>
      <c r="K18" s="47"/>
      <c r="L18" s="47"/>
      <c r="M18" s="48"/>
      <c r="AA18" s="5" t="s">
        <v>86</v>
      </c>
      <c r="AB18" s="10" t="s">
        <v>71</v>
      </c>
      <c r="AC18" s="11" t="s">
        <v>8</v>
      </c>
      <c r="AD18" s="12"/>
      <c r="AE18" s="13"/>
    </row>
    <row r="19" spans="1:31" x14ac:dyDescent="0.35">
      <c r="A19" s="26"/>
      <c r="B19" s="23" t="s">
        <v>87</v>
      </c>
      <c r="C19" s="23" t="s">
        <v>88</v>
      </c>
      <c r="D19" s="87">
        <v>0</v>
      </c>
      <c r="E19" s="96"/>
      <c r="F19" s="28"/>
      <c r="G19" s="29" t="s">
        <v>89</v>
      </c>
      <c r="H19" s="23"/>
      <c r="I19" s="23" t="s">
        <v>90</v>
      </c>
      <c r="J19" s="27">
        <v>0</v>
      </c>
      <c r="K19" s="23"/>
      <c r="L19" s="24"/>
      <c r="M19" s="25"/>
      <c r="AA19" s="2" t="s">
        <v>91</v>
      </c>
      <c r="AB19" s="10" t="s">
        <v>24</v>
      </c>
      <c r="AC19" s="11" t="s">
        <v>8</v>
      </c>
      <c r="AD19" s="12"/>
      <c r="AE19" s="13"/>
    </row>
    <row r="20" spans="1:31" x14ac:dyDescent="0.35">
      <c r="A20" s="26"/>
      <c r="B20" s="23" t="s">
        <v>92</v>
      </c>
      <c r="C20" s="23" t="s">
        <v>93</v>
      </c>
      <c r="D20" s="87">
        <v>0</v>
      </c>
      <c r="E20" s="96"/>
      <c r="F20" s="28"/>
      <c r="G20" s="29" t="s">
        <v>94</v>
      </c>
      <c r="H20" s="23"/>
      <c r="I20" s="23" t="s">
        <v>95</v>
      </c>
      <c r="J20" s="27">
        <v>0</v>
      </c>
      <c r="K20" s="23" t="s">
        <v>96</v>
      </c>
      <c r="L20" s="27">
        <v>0</v>
      </c>
      <c r="M20" s="25"/>
      <c r="AA20" s="3" t="s">
        <v>97</v>
      </c>
      <c r="AB20" s="10" t="s">
        <v>16</v>
      </c>
      <c r="AC20" s="11" t="s">
        <v>8</v>
      </c>
      <c r="AD20" s="12"/>
      <c r="AE20" s="13"/>
    </row>
    <row r="21" spans="1:31" x14ac:dyDescent="0.35">
      <c r="A21" s="26"/>
      <c r="B21" s="23" t="s">
        <v>98</v>
      </c>
      <c r="C21" s="23" t="s">
        <v>99</v>
      </c>
      <c r="D21" s="87">
        <v>0</v>
      </c>
      <c r="E21" s="96"/>
      <c r="F21" s="28"/>
      <c r="G21" s="29" t="s">
        <v>100</v>
      </c>
      <c r="H21" s="23"/>
      <c r="I21" s="23" t="s">
        <v>101</v>
      </c>
      <c r="J21" s="27">
        <v>0</v>
      </c>
      <c r="K21" s="23" t="s">
        <v>102</v>
      </c>
      <c r="L21" s="27">
        <v>0</v>
      </c>
      <c r="M21" s="25"/>
      <c r="AA21" s="2" t="s">
        <v>103</v>
      </c>
      <c r="AB21" s="10" t="s">
        <v>54</v>
      </c>
      <c r="AC21" s="11" t="s">
        <v>8</v>
      </c>
      <c r="AD21" s="12"/>
      <c r="AE21" s="13"/>
    </row>
    <row r="22" spans="1:31" x14ac:dyDescent="0.35">
      <c r="A22" s="26"/>
      <c r="B22" s="23" t="s">
        <v>104</v>
      </c>
      <c r="C22" s="23" t="s">
        <v>105</v>
      </c>
      <c r="D22" s="87">
        <v>0</v>
      </c>
      <c r="E22" s="96"/>
      <c r="F22" s="28"/>
      <c r="G22" s="39" t="s">
        <v>106</v>
      </c>
      <c r="H22" s="40"/>
      <c r="I22" s="40" t="s">
        <v>107</v>
      </c>
      <c r="J22" s="41">
        <f>SUM(J20:J21,L20:L21)</f>
        <v>0</v>
      </c>
      <c r="K22" s="23"/>
      <c r="L22" s="24"/>
      <c r="M22" s="25"/>
      <c r="AA22" s="3" t="s">
        <v>108</v>
      </c>
      <c r="AB22" s="10" t="s">
        <v>30</v>
      </c>
      <c r="AC22" s="11" t="s">
        <v>8</v>
      </c>
      <c r="AD22" s="12"/>
      <c r="AE22" s="13"/>
    </row>
    <row r="23" spans="1:31" ht="15.6" thickBot="1" x14ac:dyDescent="0.4">
      <c r="A23" s="26"/>
      <c r="B23" s="36" t="s">
        <v>109</v>
      </c>
      <c r="C23" s="36" t="s">
        <v>110</v>
      </c>
      <c r="D23" s="88">
        <v>0</v>
      </c>
      <c r="E23" s="96"/>
      <c r="F23" s="28"/>
      <c r="G23" s="29"/>
      <c r="H23" s="23"/>
      <c r="I23" s="23"/>
      <c r="J23" s="24"/>
      <c r="K23" s="23"/>
      <c r="L23" s="24"/>
      <c r="M23" s="25"/>
      <c r="AA23" s="2" t="s">
        <v>111</v>
      </c>
      <c r="AB23" s="10" t="s">
        <v>42</v>
      </c>
      <c r="AC23" s="11" t="s">
        <v>8</v>
      </c>
      <c r="AD23" s="49"/>
      <c r="AE23" s="13"/>
    </row>
    <row r="24" spans="1:31" x14ac:dyDescent="0.35">
      <c r="A24" s="26"/>
      <c r="B24" s="40" t="s">
        <v>112</v>
      </c>
      <c r="C24" s="40" t="s">
        <v>113</v>
      </c>
      <c r="D24" s="105">
        <f>SUM(D18:D23)</f>
        <v>0</v>
      </c>
      <c r="E24" s="96"/>
      <c r="F24" s="42">
        <v>3.4</v>
      </c>
      <c r="G24" s="19" t="s">
        <v>114</v>
      </c>
      <c r="H24" s="19"/>
      <c r="I24" s="19"/>
      <c r="J24" s="19"/>
      <c r="K24" s="19"/>
      <c r="L24" s="19"/>
      <c r="M24" s="20"/>
      <c r="AA24" s="9" t="s">
        <v>115</v>
      </c>
      <c r="AB24" s="10" t="s">
        <v>7</v>
      </c>
      <c r="AC24" s="11" t="s">
        <v>8</v>
      </c>
      <c r="AD24" s="12"/>
      <c r="AE24" s="13"/>
    </row>
    <row r="25" spans="1:31" ht="15.6" thickBot="1" x14ac:dyDescent="0.4">
      <c r="A25" s="45"/>
      <c r="B25" s="36"/>
      <c r="C25" s="36"/>
      <c r="D25" s="103"/>
      <c r="E25" s="96"/>
      <c r="F25" s="28"/>
      <c r="G25" s="29" t="s">
        <v>116</v>
      </c>
      <c r="H25" s="23"/>
      <c r="I25" s="23" t="s">
        <v>117</v>
      </c>
      <c r="J25" s="27">
        <v>0</v>
      </c>
      <c r="K25" s="23"/>
      <c r="L25" s="24"/>
      <c r="M25" s="25"/>
      <c r="AA25" s="2" t="s">
        <v>118</v>
      </c>
      <c r="AB25" s="10" t="s">
        <v>24</v>
      </c>
      <c r="AC25" s="11" t="s">
        <v>8</v>
      </c>
      <c r="AD25" s="12"/>
      <c r="AE25" s="13"/>
    </row>
    <row r="26" spans="1:31" x14ac:dyDescent="0.35">
      <c r="A26" s="51">
        <v>2</v>
      </c>
      <c r="B26" s="52" t="s">
        <v>119</v>
      </c>
      <c r="C26" s="52"/>
      <c r="D26" s="106"/>
      <c r="E26" s="96"/>
      <c r="F26" s="28"/>
      <c r="G26" s="29" t="s">
        <v>120</v>
      </c>
      <c r="H26" s="23"/>
      <c r="I26" s="23" t="s">
        <v>121</v>
      </c>
      <c r="J26" s="27">
        <v>0</v>
      </c>
      <c r="K26" s="23" t="s">
        <v>122</v>
      </c>
      <c r="L26" s="27">
        <v>0</v>
      </c>
      <c r="M26" s="25"/>
      <c r="AA26" s="9" t="s">
        <v>123</v>
      </c>
      <c r="AB26" s="10" t="s">
        <v>7</v>
      </c>
      <c r="AC26" s="11" t="s">
        <v>8</v>
      </c>
      <c r="AD26" s="12"/>
      <c r="AE26" s="13"/>
    </row>
    <row r="27" spans="1:31" ht="15.6" thickBot="1" x14ac:dyDescent="0.4">
      <c r="A27" s="18">
        <v>2.1</v>
      </c>
      <c r="B27" s="19" t="s">
        <v>124</v>
      </c>
      <c r="C27" s="19"/>
      <c r="D27" s="102"/>
      <c r="E27" s="96"/>
      <c r="F27" s="28"/>
      <c r="G27" s="35" t="s">
        <v>125</v>
      </c>
      <c r="H27" s="36"/>
      <c r="I27" s="36" t="s">
        <v>126</v>
      </c>
      <c r="J27" s="37">
        <v>0</v>
      </c>
      <c r="K27" s="36" t="s">
        <v>127</v>
      </c>
      <c r="L27" s="37">
        <v>0</v>
      </c>
      <c r="M27" s="25"/>
      <c r="AA27" s="2" t="s">
        <v>128</v>
      </c>
      <c r="AB27" s="10" t="s">
        <v>54</v>
      </c>
      <c r="AC27" s="11" t="s">
        <v>8</v>
      </c>
      <c r="AD27" s="12"/>
      <c r="AE27" s="13"/>
    </row>
    <row r="28" spans="1:31" ht="15.6" thickBot="1" x14ac:dyDescent="0.4">
      <c r="A28" s="26"/>
      <c r="B28" s="23" t="s">
        <v>129</v>
      </c>
      <c r="C28" s="23" t="s">
        <v>130</v>
      </c>
      <c r="D28" s="87">
        <v>0</v>
      </c>
      <c r="E28" s="96"/>
      <c r="F28" s="28"/>
      <c r="G28" s="54" t="s">
        <v>131</v>
      </c>
      <c r="H28" s="30"/>
      <c r="I28" s="30" t="s">
        <v>132</v>
      </c>
      <c r="J28" s="55">
        <f>SUM(J26,L26,J27,L27)</f>
        <v>0</v>
      </c>
      <c r="K28" s="23"/>
      <c r="L28" s="24"/>
      <c r="M28" s="25"/>
      <c r="AA28" s="9" t="s">
        <v>133</v>
      </c>
      <c r="AB28" s="10" t="s">
        <v>7</v>
      </c>
      <c r="AC28" s="11" t="s">
        <v>8</v>
      </c>
      <c r="AD28" s="12"/>
      <c r="AE28" s="13"/>
    </row>
    <row r="29" spans="1:31" x14ac:dyDescent="0.35">
      <c r="A29" s="26"/>
      <c r="B29" s="23" t="s">
        <v>134</v>
      </c>
      <c r="C29" s="23" t="s">
        <v>135</v>
      </c>
      <c r="D29" s="87">
        <v>0</v>
      </c>
      <c r="E29" s="96"/>
      <c r="F29" s="28"/>
      <c r="G29" s="29" t="s">
        <v>136</v>
      </c>
      <c r="H29" s="23"/>
      <c r="I29" s="23" t="s">
        <v>137</v>
      </c>
      <c r="J29" s="27">
        <v>0</v>
      </c>
      <c r="K29" s="23"/>
      <c r="L29" s="24"/>
      <c r="M29" s="25"/>
      <c r="AA29" s="2" t="s">
        <v>138</v>
      </c>
      <c r="AB29" s="10" t="s">
        <v>30</v>
      </c>
      <c r="AC29" s="11" t="s">
        <v>8</v>
      </c>
      <c r="AD29" s="12"/>
      <c r="AE29" s="13"/>
    </row>
    <row r="30" spans="1:31" ht="15.6" thickBot="1" x14ac:dyDescent="0.4">
      <c r="A30" s="26"/>
      <c r="B30" s="36" t="s">
        <v>139</v>
      </c>
      <c r="C30" s="36" t="s">
        <v>140</v>
      </c>
      <c r="D30" s="88">
        <v>0</v>
      </c>
      <c r="E30" s="96"/>
      <c r="F30" s="28"/>
      <c r="G30" s="29" t="s">
        <v>141</v>
      </c>
      <c r="H30" s="23"/>
      <c r="I30" s="23" t="s">
        <v>142</v>
      </c>
      <c r="J30" s="27">
        <v>0</v>
      </c>
      <c r="K30" s="23"/>
      <c r="L30" s="24"/>
      <c r="M30" s="25"/>
      <c r="AA30" s="2" t="s">
        <v>143</v>
      </c>
      <c r="AB30" s="10" t="s">
        <v>24</v>
      </c>
      <c r="AC30" s="11" t="s">
        <v>8</v>
      </c>
      <c r="AD30" s="12"/>
      <c r="AE30" s="13"/>
    </row>
    <row r="31" spans="1:31" x14ac:dyDescent="0.35">
      <c r="A31" s="26"/>
      <c r="B31" s="40" t="s">
        <v>144</v>
      </c>
      <c r="C31" s="40" t="s">
        <v>145</v>
      </c>
      <c r="D31" s="105">
        <f>SUM(D28:D30)</f>
        <v>0</v>
      </c>
      <c r="E31" s="96"/>
      <c r="F31" s="28"/>
      <c r="G31" s="29"/>
      <c r="H31" s="23"/>
      <c r="I31" s="23"/>
      <c r="J31" s="24"/>
      <c r="K31" s="23"/>
      <c r="L31" s="24"/>
      <c r="M31" s="25"/>
      <c r="AA31" s="2" t="s">
        <v>146</v>
      </c>
      <c r="AB31" s="10" t="s">
        <v>30</v>
      </c>
      <c r="AC31" s="11" t="s">
        <v>8</v>
      </c>
      <c r="AD31" s="12"/>
      <c r="AE31" s="13"/>
    </row>
    <row r="32" spans="1:31" x14ac:dyDescent="0.35">
      <c r="A32" s="26"/>
      <c r="B32" s="23"/>
      <c r="C32" s="23"/>
      <c r="D32" s="101"/>
      <c r="E32" s="96"/>
      <c r="F32" s="42">
        <v>3.5</v>
      </c>
      <c r="G32" s="19" t="s">
        <v>147</v>
      </c>
      <c r="H32" s="19"/>
      <c r="I32" s="19"/>
      <c r="J32" s="19"/>
      <c r="K32" s="19"/>
      <c r="L32" s="19"/>
      <c r="M32" s="20"/>
      <c r="AA32" s="3" t="s">
        <v>148</v>
      </c>
      <c r="AB32" s="10" t="s">
        <v>24</v>
      </c>
      <c r="AC32" s="11" t="s">
        <v>8</v>
      </c>
      <c r="AD32" s="12"/>
      <c r="AE32" s="13"/>
    </row>
    <row r="33" spans="1:31" x14ac:dyDescent="0.35">
      <c r="A33" s="18">
        <v>2.2000000000000002</v>
      </c>
      <c r="B33" s="19" t="s">
        <v>149</v>
      </c>
      <c r="C33" s="19"/>
      <c r="D33" s="20"/>
      <c r="E33" s="96"/>
      <c r="F33" s="28"/>
      <c r="G33" s="29" t="s">
        <v>150</v>
      </c>
      <c r="H33" s="23"/>
      <c r="I33" s="23" t="s">
        <v>151</v>
      </c>
      <c r="J33" s="27">
        <v>0</v>
      </c>
      <c r="K33" s="23"/>
      <c r="L33" s="24"/>
      <c r="M33" s="25"/>
      <c r="AA33" s="2" t="s">
        <v>152</v>
      </c>
      <c r="AB33" s="10" t="s">
        <v>30</v>
      </c>
      <c r="AC33" s="11" t="s">
        <v>8</v>
      </c>
      <c r="AD33" s="49"/>
      <c r="AE33" s="13"/>
    </row>
    <row r="34" spans="1:31" x14ac:dyDescent="0.35">
      <c r="A34" s="26"/>
      <c r="B34" s="23" t="s">
        <v>153</v>
      </c>
      <c r="C34" s="23" t="s">
        <v>154</v>
      </c>
      <c r="D34" s="27">
        <v>0</v>
      </c>
      <c r="E34" s="96"/>
      <c r="F34" s="28"/>
      <c r="G34" s="29" t="s">
        <v>155</v>
      </c>
      <c r="H34" s="23"/>
      <c r="I34" s="23" t="s">
        <v>156</v>
      </c>
      <c r="J34" s="27">
        <v>0</v>
      </c>
      <c r="K34" s="29" t="s">
        <v>157</v>
      </c>
      <c r="L34" s="27">
        <v>0</v>
      </c>
      <c r="M34" s="25"/>
      <c r="AA34" s="2" t="s">
        <v>158</v>
      </c>
      <c r="AB34" s="10" t="s">
        <v>30</v>
      </c>
      <c r="AC34" s="11" t="s">
        <v>8</v>
      </c>
      <c r="AD34" s="12"/>
      <c r="AE34" s="13"/>
    </row>
    <row r="35" spans="1:31" ht="15.6" thickBot="1" x14ac:dyDescent="0.4">
      <c r="A35" s="26"/>
      <c r="B35" s="23" t="s">
        <v>129</v>
      </c>
      <c r="C35" s="23" t="s">
        <v>159</v>
      </c>
      <c r="D35" s="27">
        <v>0</v>
      </c>
      <c r="E35" s="96"/>
      <c r="F35" s="28"/>
      <c r="G35" s="35" t="s">
        <v>160</v>
      </c>
      <c r="H35" s="36"/>
      <c r="I35" s="36" t="s">
        <v>161</v>
      </c>
      <c r="J35" s="37">
        <v>0</v>
      </c>
      <c r="K35" s="35" t="s">
        <v>162</v>
      </c>
      <c r="L35" s="37">
        <v>0</v>
      </c>
      <c r="M35" s="25"/>
      <c r="AA35" s="4" t="s">
        <v>163</v>
      </c>
      <c r="AB35" s="10" t="s">
        <v>7</v>
      </c>
      <c r="AC35" s="11" t="s">
        <v>8</v>
      </c>
      <c r="AD35" s="12"/>
      <c r="AE35" s="13"/>
    </row>
    <row r="36" spans="1:31" x14ac:dyDescent="0.35">
      <c r="A36" s="26"/>
      <c r="B36" s="23" t="s">
        <v>164</v>
      </c>
      <c r="C36" s="23" t="s">
        <v>165</v>
      </c>
      <c r="D36" s="27">
        <v>0</v>
      </c>
      <c r="E36" s="96"/>
      <c r="F36" s="28"/>
      <c r="G36" s="39" t="s">
        <v>166</v>
      </c>
      <c r="H36" s="40"/>
      <c r="I36" s="40" t="s">
        <v>167</v>
      </c>
      <c r="J36" s="41">
        <f>SUM(J34,L34,J35,L35)</f>
        <v>0</v>
      </c>
      <c r="K36" s="23"/>
      <c r="L36" s="24"/>
      <c r="M36" s="25"/>
      <c r="AA36" s="2" t="s">
        <v>168</v>
      </c>
      <c r="AB36" s="10" t="s">
        <v>42</v>
      </c>
      <c r="AC36" s="11" t="s">
        <v>8</v>
      </c>
      <c r="AD36" s="12"/>
      <c r="AE36" s="13"/>
    </row>
    <row r="37" spans="1:31" ht="15.6" thickBot="1" x14ac:dyDescent="0.4">
      <c r="A37" s="26"/>
      <c r="B37" s="36" t="s">
        <v>139</v>
      </c>
      <c r="C37" s="36" t="s">
        <v>169</v>
      </c>
      <c r="D37" s="37">
        <v>0</v>
      </c>
      <c r="E37" s="96"/>
      <c r="F37" s="28"/>
      <c r="G37" s="29"/>
      <c r="H37" s="23"/>
      <c r="I37" s="23"/>
      <c r="J37" s="24"/>
      <c r="K37" s="23"/>
      <c r="L37" s="24"/>
      <c r="M37" s="25"/>
      <c r="AA37" s="44" t="s">
        <v>170</v>
      </c>
      <c r="AB37" s="10" t="s">
        <v>71</v>
      </c>
      <c r="AC37" s="11" t="s">
        <v>8</v>
      </c>
      <c r="AD37" s="12"/>
      <c r="AE37" s="13"/>
    </row>
    <row r="38" spans="1:31" ht="15.6" thickBot="1" x14ac:dyDescent="0.4">
      <c r="A38" s="26"/>
      <c r="B38" s="30" t="s">
        <v>171</v>
      </c>
      <c r="C38" s="30" t="s">
        <v>172</v>
      </c>
      <c r="D38" s="31">
        <f>SUM(D34:D37)</f>
        <v>0</v>
      </c>
      <c r="E38" s="96"/>
      <c r="F38" s="42">
        <v>3.6</v>
      </c>
      <c r="G38" s="19" t="s">
        <v>173</v>
      </c>
      <c r="H38" s="19"/>
      <c r="I38" s="19"/>
      <c r="J38" s="19"/>
      <c r="K38" s="19"/>
      <c r="L38" s="19"/>
      <c r="M38" s="20"/>
      <c r="AA38" s="2" t="s">
        <v>174</v>
      </c>
      <c r="AB38" s="10" t="s">
        <v>42</v>
      </c>
      <c r="AC38" s="11" t="s">
        <v>8</v>
      </c>
      <c r="AD38" s="12"/>
      <c r="AE38" s="13"/>
    </row>
    <row r="39" spans="1:31" ht="15.6" thickBot="1" x14ac:dyDescent="0.4">
      <c r="A39" s="26"/>
      <c r="B39" s="30" t="s">
        <v>175</v>
      </c>
      <c r="C39" s="30" t="s">
        <v>176</v>
      </c>
      <c r="D39" s="31">
        <f>SUM(D34,D31)</f>
        <v>0</v>
      </c>
      <c r="E39" s="96"/>
      <c r="F39" s="28"/>
      <c r="G39" s="29" t="s">
        <v>177</v>
      </c>
      <c r="H39" s="23"/>
      <c r="I39" s="23" t="s">
        <v>178</v>
      </c>
      <c r="J39" s="56">
        <f>J33+J25</f>
        <v>0</v>
      </c>
      <c r="K39" s="23"/>
      <c r="L39" s="24"/>
      <c r="M39" s="25"/>
      <c r="AA39" s="2" t="s">
        <v>179</v>
      </c>
      <c r="AB39" s="10" t="s">
        <v>42</v>
      </c>
      <c r="AC39" s="11" t="s">
        <v>8</v>
      </c>
      <c r="AD39" s="12"/>
      <c r="AE39" s="13"/>
    </row>
    <row r="40" spans="1:31" x14ac:dyDescent="0.35">
      <c r="A40" s="26"/>
      <c r="B40" s="23"/>
      <c r="C40" s="23"/>
      <c r="D40" s="25"/>
      <c r="E40" s="96"/>
      <c r="F40" s="28"/>
      <c r="G40" s="29" t="s">
        <v>180</v>
      </c>
      <c r="H40" s="23"/>
      <c r="I40" s="23" t="s">
        <v>181</v>
      </c>
      <c r="J40" s="56">
        <f>J34+J26</f>
        <v>0</v>
      </c>
      <c r="K40" s="29" t="s">
        <v>182</v>
      </c>
      <c r="L40" s="56">
        <f>L34+L26</f>
        <v>0</v>
      </c>
      <c r="M40" s="25"/>
      <c r="AA40" s="43" t="s">
        <v>183</v>
      </c>
      <c r="AB40" s="10" t="s">
        <v>60</v>
      </c>
      <c r="AC40" s="11" t="s">
        <v>8</v>
      </c>
      <c r="AD40" s="12"/>
      <c r="AE40" s="13"/>
    </row>
    <row r="41" spans="1:31" ht="15.6" thickBot="1" x14ac:dyDescent="0.4">
      <c r="A41" s="18">
        <v>2.2999999999999998</v>
      </c>
      <c r="B41" s="19" t="s">
        <v>184</v>
      </c>
      <c r="C41" s="19"/>
      <c r="D41" s="20"/>
      <c r="E41" s="96"/>
      <c r="F41" s="28"/>
      <c r="G41" s="35" t="s">
        <v>185</v>
      </c>
      <c r="H41" s="36"/>
      <c r="I41" s="36" t="s">
        <v>186</v>
      </c>
      <c r="J41" s="57">
        <f>J35+J27</f>
        <v>0</v>
      </c>
      <c r="K41" s="35" t="s">
        <v>187</v>
      </c>
      <c r="L41" s="57">
        <f>L35+L27</f>
        <v>0</v>
      </c>
      <c r="M41" s="25"/>
      <c r="AA41" s="58" t="s">
        <v>188</v>
      </c>
      <c r="AB41" s="10" t="s">
        <v>60</v>
      </c>
      <c r="AC41" s="11" t="s">
        <v>8</v>
      </c>
      <c r="AD41" s="12"/>
      <c r="AE41" s="13"/>
    </row>
    <row r="42" spans="1:31" x14ac:dyDescent="0.35">
      <c r="A42" s="26"/>
      <c r="B42" s="23" t="s">
        <v>189</v>
      </c>
      <c r="C42" s="23" t="s">
        <v>190</v>
      </c>
      <c r="D42" s="27">
        <v>0</v>
      </c>
      <c r="E42" s="96"/>
      <c r="F42" s="28"/>
      <c r="G42" s="39" t="s">
        <v>191</v>
      </c>
      <c r="H42" s="40"/>
      <c r="I42" s="40" t="s">
        <v>192</v>
      </c>
      <c r="J42" s="41">
        <f>SUM(J40,L40,J41,L41)</f>
        <v>0</v>
      </c>
      <c r="K42" s="23"/>
      <c r="L42" s="24"/>
      <c r="M42" s="25"/>
      <c r="AA42" s="9" t="s">
        <v>193</v>
      </c>
      <c r="AB42" s="10" t="s">
        <v>7</v>
      </c>
      <c r="AC42" s="11" t="s">
        <v>8</v>
      </c>
      <c r="AD42" s="12"/>
      <c r="AE42" s="13"/>
    </row>
    <row r="43" spans="1:31" x14ac:dyDescent="0.35">
      <c r="A43" s="26"/>
      <c r="B43" s="23" t="s">
        <v>194</v>
      </c>
      <c r="C43" s="23" t="s">
        <v>195</v>
      </c>
      <c r="D43" s="27">
        <v>0</v>
      </c>
      <c r="E43" s="96"/>
      <c r="F43" s="28"/>
      <c r="G43" s="29"/>
      <c r="H43" s="23"/>
      <c r="I43" s="23"/>
      <c r="J43" s="24"/>
      <c r="K43" s="23"/>
      <c r="L43" s="24"/>
      <c r="M43" s="25"/>
      <c r="AA43" s="2" t="s">
        <v>196</v>
      </c>
      <c r="AB43" s="10" t="s">
        <v>42</v>
      </c>
      <c r="AC43" s="11" t="s">
        <v>8</v>
      </c>
      <c r="AD43" s="12"/>
      <c r="AE43" s="13"/>
    </row>
    <row r="44" spans="1:31" x14ac:dyDescent="0.35">
      <c r="A44" s="26"/>
      <c r="B44" s="23"/>
      <c r="C44" s="23"/>
      <c r="D44" s="25"/>
      <c r="E44" s="96"/>
      <c r="F44" s="42">
        <v>3.7</v>
      </c>
      <c r="G44" s="19" t="s">
        <v>197</v>
      </c>
      <c r="H44" s="19"/>
      <c r="I44" s="19"/>
      <c r="J44" s="19"/>
      <c r="K44" s="19"/>
      <c r="L44" s="19"/>
      <c r="M44" s="20"/>
      <c r="AA44" s="2" t="s">
        <v>198</v>
      </c>
      <c r="AB44" s="10" t="s">
        <v>42</v>
      </c>
      <c r="AC44" s="11" t="s">
        <v>8</v>
      </c>
      <c r="AD44" s="12"/>
      <c r="AE44" s="13"/>
    </row>
    <row r="45" spans="1:31" x14ac:dyDescent="0.35">
      <c r="A45" s="18">
        <v>2.4</v>
      </c>
      <c r="B45" s="19" t="s">
        <v>199</v>
      </c>
      <c r="C45" s="19"/>
      <c r="D45" s="20"/>
      <c r="E45" s="96"/>
      <c r="F45" s="28"/>
      <c r="G45" s="29" t="s">
        <v>200</v>
      </c>
      <c r="H45" s="23"/>
      <c r="I45" s="23" t="s">
        <v>201</v>
      </c>
      <c r="J45" s="27">
        <v>0</v>
      </c>
      <c r="K45" s="29" t="s">
        <v>202</v>
      </c>
      <c r="L45" s="27">
        <v>0</v>
      </c>
      <c r="M45" s="25"/>
      <c r="AA45" s="2" t="s">
        <v>203</v>
      </c>
      <c r="AB45" s="10" t="s">
        <v>16</v>
      </c>
      <c r="AC45" s="11" t="s">
        <v>8</v>
      </c>
      <c r="AD45" s="12"/>
      <c r="AE45" s="13"/>
    </row>
    <row r="46" spans="1:31" ht="15.6" thickBot="1" x14ac:dyDescent="0.4">
      <c r="A46" s="26"/>
      <c r="B46" s="23" t="s">
        <v>204</v>
      </c>
      <c r="C46" s="23" t="s">
        <v>205</v>
      </c>
      <c r="D46" s="27">
        <v>0</v>
      </c>
      <c r="E46" s="96"/>
      <c r="F46" s="28"/>
      <c r="G46" s="35" t="s">
        <v>206</v>
      </c>
      <c r="H46" s="36"/>
      <c r="I46" s="36" t="s">
        <v>207</v>
      </c>
      <c r="J46" s="37">
        <v>0</v>
      </c>
      <c r="K46" s="35" t="s">
        <v>208</v>
      </c>
      <c r="L46" s="37">
        <v>0</v>
      </c>
      <c r="M46" s="25"/>
      <c r="AA46" s="9" t="s">
        <v>209</v>
      </c>
      <c r="AB46" s="10" t="s">
        <v>7</v>
      </c>
      <c r="AC46" s="11" t="s">
        <v>8</v>
      </c>
      <c r="AD46" s="12"/>
      <c r="AE46" s="13"/>
    </row>
    <row r="47" spans="1:31" x14ac:dyDescent="0.35">
      <c r="A47" s="26"/>
      <c r="B47" s="23" t="s">
        <v>210</v>
      </c>
      <c r="C47" s="23" t="s">
        <v>211</v>
      </c>
      <c r="D47" s="27">
        <v>0</v>
      </c>
      <c r="E47" s="96"/>
      <c r="F47" s="28"/>
      <c r="G47" s="39" t="s">
        <v>212</v>
      </c>
      <c r="H47" s="40"/>
      <c r="I47" s="40" t="s">
        <v>213</v>
      </c>
      <c r="J47" s="41">
        <f>SUM(J45,L45,J46,L46)</f>
        <v>0</v>
      </c>
      <c r="K47" s="23"/>
      <c r="L47" s="24"/>
      <c r="M47" s="25"/>
      <c r="AA47" s="2" t="s">
        <v>214</v>
      </c>
      <c r="AB47" s="10" t="s">
        <v>16</v>
      </c>
      <c r="AC47" s="11" t="s">
        <v>8</v>
      </c>
      <c r="AD47" s="12"/>
      <c r="AE47" s="13"/>
    </row>
    <row r="48" spans="1:31" x14ac:dyDescent="0.35">
      <c r="A48" s="26"/>
      <c r="B48" s="23" t="s">
        <v>215</v>
      </c>
      <c r="C48" s="23" t="s">
        <v>216</v>
      </c>
      <c r="D48" s="27">
        <v>0</v>
      </c>
      <c r="E48" s="96"/>
      <c r="F48" s="28"/>
      <c r="G48" s="29"/>
      <c r="H48" s="23"/>
      <c r="I48" s="23"/>
      <c r="J48" s="24"/>
      <c r="K48" s="23"/>
      <c r="L48" s="24"/>
      <c r="M48" s="25"/>
      <c r="AA48" s="2" t="s">
        <v>217</v>
      </c>
      <c r="AB48" s="10" t="s">
        <v>16</v>
      </c>
      <c r="AC48" s="11" t="s">
        <v>8</v>
      </c>
      <c r="AD48" s="12"/>
      <c r="AE48" s="13"/>
    </row>
    <row r="49" spans="1:31" ht="15.6" thickBot="1" x14ac:dyDescent="0.4">
      <c r="A49" s="26"/>
      <c r="B49" s="36" t="s">
        <v>218</v>
      </c>
      <c r="C49" s="36" t="s">
        <v>219</v>
      </c>
      <c r="D49" s="37">
        <v>0</v>
      </c>
      <c r="E49" s="96"/>
      <c r="F49" s="42">
        <v>3.8</v>
      </c>
      <c r="G49" s="19" t="s">
        <v>220</v>
      </c>
      <c r="H49" s="19"/>
      <c r="I49" s="19"/>
      <c r="J49" s="19"/>
      <c r="K49" s="19"/>
      <c r="L49" s="19"/>
      <c r="M49" s="20"/>
      <c r="AA49" s="6" t="s">
        <v>221</v>
      </c>
      <c r="AB49" s="10" t="s">
        <v>60</v>
      </c>
      <c r="AC49" s="11" t="s">
        <v>8</v>
      </c>
      <c r="AD49" s="12"/>
      <c r="AE49" s="13"/>
    </row>
    <row r="50" spans="1:31" ht="15.6" thickBot="1" x14ac:dyDescent="0.4">
      <c r="A50" s="26"/>
      <c r="B50" s="40" t="s">
        <v>222</v>
      </c>
      <c r="C50" s="40" t="s">
        <v>223</v>
      </c>
      <c r="D50" s="50">
        <f>SUM(D46:D49)</f>
        <v>0</v>
      </c>
      <c r="E50" s="96"/>
      <c r="F50" s="28"/>
      <c r="G50" s="35" t="s">
        <v>224</v>
      </c>
      <c r="H50" s="36"/>
      <c r="I50" s="36" t="s">
        <v>225</v>
      </c>
      <c r="J50" s="27">
        <v>0</v>
      </c>
      <c r="K50" s="23"/>
      <c r="L50" s="24"/>
      <c r="M50" s="25"/>
      <c r="AA50" s="2" t="s">
        <v>226</v>
      </c>
      <c r="AB50" s="10" t="s">
        <v>16</v>
      </c>
      <c r="AC50" s="11" t="s">
        <v>8</v>
      </c>
      <c r="AD50" s="12"/>
      <c r="AE50" s="13"/>
    </row>
    <row r="51" spans="1:31" x14ac:dyDescent="0.35">
      <c r="A51" s="26"/>
      <c r="B51" s="23"/>
      <c r="C51" s="23"/>
      <c r="D51" s="25"/>
      <c r="E51" s="96"/>
      <c r="F51" s="28"/>
      <c r="G51" s="29" t="s">
        <v>227</v>
      </c>
      <c r="H51" s="23"/>
      <c r="I51" s="23" t="s">
        <v>228</v>
      </c>
      <c r="J51" s="27">
        <v>0</v>
      </c>
      <c r="K51" s="23"/>
      <c r="L51" s="24"/>
      <c r="M51" s="25"/>
      <c r="AA51" s="3" t="s">
        <v>229</v>
      </c>
      <c r="AB51" s="10" t="s">
        <v>30</v>
      </c>
      <c r="AC51" s="11" t="s">
        <v>8</v>
      </c>
      <c r="AD51" s="12"/>
      <c r="AE51" s="13"/>
    </row>
    <row r="52" spans="1:31" x14ac:dyDescent="0.35">
      <c r="A52" s="18">
        <v>2.5</v>
      </c>
      <c r="B52" s="19" t="s">
        <v>230</v>
      </c>
      <c r="C52" s="19"/>
      <c r="D52" s="20"/>
      <c r="E52" s="96"/>
      <c r="F52" s="28"/>
      <c r="G52" s="29" t="s">
        <v>231</v>
      </c>
      <c r="H52" s="23"/>
      <c r="I52" s="23" t="s">
        <v>232</v>
      </c>
      <c r="J52" s="27">
        <v>0</v>
      </c>
      <c r="K52" s="23"/>
      <c r="L52" s="24"/>
      <c r="M52" s="25"/>
      <c r="AA52" s="2" t="s">
        <v>233</v>
      </c>
      <c r="AB52" s="10" t="s">
        <v>16</v>
      </c>
      <c r="AC52" s="11" t="s">
        <v>8</v>
      </c>
      <c r="AD52" s="12"/>
      <c r="AE52" s="13"/>
    </row>
    <row r="53" spans="1:31" ht="15.6" thickBot="1" x14ac:dyDescent="0.4">
      <c r="A53" s="26"/>
      <c r="B53" s="23" t="s">
        <v>234</v>
      </c>
      <c r="C53" s="23" t="s">
        <v>235</v>
      </c>
      <c r="D53" s="27">
        <v>0</v>
      </c>
      <c r="E53" s="96"/>
      <c r="F53" s="28"/>
      <c r="G53" s="35" t="s">
        <v>236</v>
      </c>
      <c r="H53" s="36"/>
      <c r="I53" s="36" t="s">
        <v>237</v>
      </c>
      <c r="J53" s="37">
        <v>0</v>
      </c>
      <c r="K53" s="23"/>
      <c r="L53" s="24"/>
      <c r="M53" s="25"/>
      <c r="AA53" s="58" t="s">
        <v>238</v>
      </c>
      <c r="AB53" s="10" t="s">
        <v>60</v>
      </c>
      <c r="AC53" s="11" t="s">
        <v>8</v>
      </c>
      <c r="AD53" s="12"/>
      <c r="AE53" s="13"/>
    </row>
    <row r="54" spans="1:31" ht="15.6" thickBot="1" x14ac:dyDescent="0.4">
      <c r="A54" s="26"/>
      <c r="B54" s="36" t="s">
        <v>239</v>
      </c>
      <c r="C54" s="36" t="s">
        <v>240</v>
      </c>
      <c r="D54" s="37">
        <v>0</v>
      </c>
      <c r="E54" s="96"/>
      <c r="F54" s="28"/>
      <c r="G54" s="39" t="s">
        <v>241</v>
      </c>
      <c r="H54" s="40"/>
      <c r="I54" s="40" t="s">
        <v>242</v>
      </c>
      <c r="J54" s="41">
        <f>SUM(J51:J53)</f>
        <v>0</v>
      </c>
      <c r="K54" s="23"/>
      <c r="L54" s="24"/>
      <c r="M54" s="25"/>
      <c r="AA54" s="2" t="s">
        <v>243</v>
      </c>
      <c r="AB54" s="10" t="s">
        <v>54</v>
      </c>
      <c r="AC54" s="11" t="s">
        <v>8</v>
      </c>
      <c r="AD54" s="12"/>
      <c r="AE54" s="13"/>
    </row>
    <row r="55" spans="1:31" ht="15.6" thickBot="1" x14ac:dyDescent="0.4">
      <c r="A55" s="26"/>
      <c r="B55" s="30" t="s">
        <v>244</v>
      </c>
      <c r="C55" s="30" t="s">
        <v>245</v>
      </c>
      <c r="D55" s="31">
        <f>SUM(D53:D54)</f>
        <v>0</v>
      </c>
      <c r="E55" s="96"/>
      <c r="F55" s="28"/>
      <c r="G55" s="29"/>
      <c r="H55" s="23"/>
      <c r="I55" s="23"/>
      <c r="J55" s="24"/>
      <c r="K55" s="23"/>
      <c r="L55" s="24"/>
      <c r="M55" s="25"/>
      <c r="AA55" s="44" t="s">
        <v>246</v>
      </c>
      <c r="AB55" s="10" t="s">
        <v>71</v>
      </c>
      <c r="AC55" s="11" t="s">
        <v>8</v>
      </c>
      <c r="AD55" s="12"/>
      <c r="AE55" s="13"/>
    </row>
    <row r="56" spans="1:31" x14ac:dyDescent="0.35">
      <c r="A56" s="26"/>
      <c r="B56" s="23" t="s">
        <v>247</v>
      </c>
      <c r="C56" s="23" t="s">
        <v>248</v>
      </c>
      <c r="D56" s="38">
        <v>0</v>
      </c>
      <c r="E56" s="96"/>
      <c r="F56" s="42">
        <v>3.9</v>
      </c>
      <c r="G56" s="19" t="s">
        <v>249</v>
      </c>
      <c r="H56" s="19"/>
      <c r="I56" s="19"/>
      <c r="J56" s="19"/>
      <c r="K56" s="19"/>
      <c r="L56" s="19"/>
      <c r="M56" s="20"/>
      <c r="AA56" s="7" t="s">
        <v>250</v>
      </c>
      <c r="AB56" s="10" t="s">
        <v>16</v>
      </c>
      <c r="AC56" s="11" t="s">
        <v>8</v>
      </c>
      <c r="AD56" s="12"/>
      <c r="AE56" s="13"/>
    </row>
    <row r="57" spans="1:31" x14ac:dyDescent="0.35">
      <c r="A57" s="26"/>
      <c r="B57" s="23"/>
      <c r="C57" s="23"/>
      <c r="D57" s="25"/>
      <c r="E57" s="96"/>
      <c r="F57" s="28"/>
      <c r="G57" s="29" t="s">
        <v>251</v>
      </c>
      <c r="H57" s="23"/>
      <c r="I57" s="23" t="s">
        <v>252</v>
      </c>
      <c r="J57" s="27">
        <v>0</v>
      </c>
      <c r="K57" s="29" t="s">
        <v>182</v>
      </c>
      <c r="L57" s="27">
        <v>0</v>
      </c>
      <c r="M57" s="25"/>
      <c r="AA57" s="43" t="s">
        <v>253</v>
      </c>
      <c r="AB57" s="10" t="s">
        <v>60</v>
      </c>
      <c r="AC57" s="11" t="s">
        <v>8</v>
      </c>
      <c r="AD57" s="12"/>
      <c r="AE57" s="13"/>
    </row>
    <row r="58" spans="1:31" ht="15.6" thickBot="1" x14ac:dyDescent="0.4">
      <c r="A58" s="18">
        <v>2.6</v>
      </c>
      <c r="B58" s="19" t="s">
        <v>254</v>
      </c>
      <c r="C58" s="19"/>
      <c r="D58" s="20"/>
      <c r="E58" s="96"/>
      <c r="F58" s="28"/>
      <c r="G58" s="35" t="s">
        <v>255</v>
      </c>
      <c r="H58" s="36"/>
      <c r="I58" s="36" t="s">
        <v>256</v>
      </c>
      <c r="J58" s="37">
        <v>0</v>
      </c>
      <c r="K58" s="35" t="s">
        <v>187</v>
      </c>
      <c r="L58" s="37">
        <v>0</v>
      </c>
      <c r="M58" s="25"/>
      <c r="AA58" s="10" t="s">
        <v>257</v>
      </c>
      <c r="AB58" s="10" t="s">
        <v>258</v>
      </c>
      <c r="AC58" s="59" t="s">
        <v>8</v>
      </c>
      <c r="AD58" s="59"/>
      <c r="AE58" s="60"/>
    </row>
    <row r="59" spans="1:31" ht="15.6" thickBot="1" x14ac:dyDescent="0.4">
      <c r="A59" s="26"/>
      <c r="B59" s="23" t="s">
        <v>260</v>
      </c>
      <c r="C59" s="23" t="s">
        <v>261</v>
      </c>
      <c r="D59" s="27">
        <v>0</v>
      </c>
      <c r="E59" s="96"/>
      <c r="F59" s="28"/>
      <c r="G59" s="54" t="s">
        <v>262</v>
      </c>
      <c r="H59" s="30"/>
      <c r="I59" s="30" t="s">
        <v>263</v>
      </c>
      <c r="J59" s="55">
        <f>J57+L57+J58+L58</f>
        <v>0</v>
      </c>
      <c r="K59" s="23"/>
      <c r="L59" s="24"/>
      <c r="M59" s="25"/>
      <c r="AA59" s="13">
        <v>252</v>
      </c>
    </row>
    <row r="60" spans="1:31" x14ac:dyDescent="0.35">
      <c r="A60" s="26"/>
      <c r="B60" s="23" t="s">
        <v>264</v>
      </c>
      <c r="C60" s="23" t="s">
        <v>265</v>
      </c>
      <c r="D60" s="27">
        <v>0</v>
      </c>
      <c r="E60" s="96"/>
      <c r="F60" s="28"/>
      <c r="G60" s="29" t="s">
        <v>266</v>
      </c>
      <c r="H60" s="23"/>
      <c r="I60" s="23" t="s">
        <v>267</v>
      </c>
      <c r="J60" s="27">
        <v>0</v>
      </c>
      <c r="K60" s="23"/>
      <c r="L60" s="24"/>
      <c r="M60" s="25"/>
      <c r="AA60" s="13">
        <v>212</v>
      </c>
    </row>
    <row r="61" spans="1:31" x14ac:dyDescent="0.35">
      <c r="A61" s="26"/>
      <c r="B61" s="23" t="s">
        <v>268</v>
      </c>
      <c r="C61" s="23" t="s">
        <v>269</v>
      </c>
      <c r="D61" s="27">
        <v>0</v>
      </c>
      <c r="E61" s="96"/>
      <c r="F61" s="28"/>
      <c r="G61" s="29"/>
      <c r="H61" s="23"/>
      <c r="I61" s="23"/>
      <c r="J61" s="24"/>
      <c r="K61" s="23"/>
      <c r="L61" s="24"/>
      <c r="M61" s="25"/>
      <c r="AA61" s="13">
        <v>213</v>
      </c>
    </row>
    <row r="62" spans="1:31" ht="15.6" thickBot="1" x14ac:dyDescent="0.4">
      <c r="A62" s="26"/>
      <c r="B62" s="36" t="s">
        <v>270</v>
      </c>
      <c r="C62" s="36" t="s">
        <v>271</v>
      </c>
      <c r="D62" s="37">
        <v>0</v>
      </c>
      <c r="E62" s="96"/>
      <c r="F62" s="42" t="s">
        <v>272</v>
      </c>
      <c r="G62" s="19" t="s">
        <v>273</v>
      </c>
      <c r="H62" s="19"/>
      <c r="I62" s="19"/>
      <c r="J62" s="19"/>
      <c r="K62" s="19"/>
      <c r="L62" s="19"/>
      <c r="M62" s="20"/>
      <c r="AA62" s="13">
        <v>253</v>
      </c>
    </row>
    <row r="63" spans="1:31" x14ac:dyDescent="0.35">
      <c r="A63" s="26"/>
      <c r="B63" s="40" t="s">
        <v>274</v>
      </c>
      <c r="C63" s="40" t="s">
        <v>275</v>
      </c>
      <c r="D63" s="50">
        <f>SUM(D59:D61)</f>
        <v>0</v>
      </c>
      <c r="E63" s="96"/>
      <c r="F63" s="28"/>
      <c r="G63" s="29" t="s">
        <v>276</v>
      </c>
      <c r="H63" s="23"/>
      <c r="I63" s="23" t="s">
        <v>277</v>
      </c>
      <c r="J63" s="27">
        <v>0</v>
      </c>
      <c r="K63" s="23"/>
      <c r="L63" s="24"/>
      <c r="M63" s="25"/>
      <c r="AA63" s="13">
        <v>215</v>
      </c>
    </row>
    <row r="64" spans="1:31" x14ac:dyDescent="0.35">
      <c r="A64" s="26"/>
      <c r="B64" s="23"/>
      <c r="C64" s="23"/>
      <c r="D64" s="25"/>
      <c r="E64" s="96"/>
      <c r="F64" s="28"/>
      <c r="G64" s="29" t="s">
        <v>278</v>
      </c>
      <c r="H64" s="23"/>
      <c r="I64" s="23" t="s">
        <v>279</v>
      </c>
      <c r="J64" s="27">
        <v>0</v>
      </c>
      <c r="K64" s="23"/>
      <c r="L64" s="24"/>
      <c r="M64" s="25"/>
      <c r="AA64" s="13">
        <v>216</v>
      </c>
    </row>
    <row r="65" spans="1:27" x14ac:dyDescent="0.35">
      <c r="A65" s="18">
        <v>2.7</v>
      </c>
      <c r="B65" s="19" t="s">
        <v>280</v>
      </c>
      <c r="C65" s="19"/>
      <c r="D65" s="20"/>
      <c r="E65" s="96"/>
      <c r="F65" s="28"/>
      <c r="G65" s="29"/>
      <c r="H65" s="23"/>
      <c r="I65" s="23"/>
      <c r="J65" s="24"/>
      <c r="K65" s="23"/>
      <c r="L65" s="24"/>
      <c r="M65" s="25"/>
      <c r="AA65" s="13">
        <v>254</v>
      </c>
    </row>
    <row r="66" spans="1:27" x14ac:dyDescent="0.35">
      <c r="A66" s="26"/>
      <c r="B66" s="23" t="s">
        <v>281</v>
      </c>
      <c r="C66" s="23" t="s">
        <v>282</v>
      </c>
      <c r="D66" s="27">
        <v>0</v>
      </c>
      <c r="E66" s="96"/>
      <c r="F66" s="42" t="s">
        <v>283</v>
      </c>
      <c r="G66" s="19" t="s">
        <v>284</v>
      </c>
      <c r="H66" s="19"/>
      <c r="I66" s="19"/>
      <c r="J66" s="19"/>
      <c r="K66" s="19"/>
      <c r="L66" s="19"/>
      <c r="M66" s="20"/>
      <c r="AA66" s="13">
        <v>217</v>
      </c>
    </row>
    <row r="67" spans="1:27" x14ac:dyDescent="0.35">
      <c r="A67" s="26"/>
      <c r="B67" s="23" t="s">
        <v>285</v>
      </c>
      <c r="C67" s="23" t="s">
        <v>286</v>
      </c>
      <c r="D67" s="27">
        <v>0</v>
      </c>
      <c r="E67" s="96"/>
      <c r="F67" s="28"/>
      <c r="G67" s="29" t="s">
        <v>287</v>
      </c>
      <c r="H67" s="23"/>
      <c r="I67" s="23" t="s">
        <v>288</v>
      </c>
      <c r="J67" s="27">
        <v>0</v>
      </c>
      <c r="K67" s="23"/>
      <c r="L67" s="24"/>
      <c r="M67" s="25"/>
      <c r="AA67" s="61" t="s">
        <v>259</v>
      </c>
    </row>
    <row r="68" spans="1:27" ht="15.6" thickBot="1" x14ac:dyDescent="0.4">
      <c r="A68" s="26"/>
      <c r="B68" s="36" t="s">
        <v>289</v>
      </c>
      <c r="C68" s="36" t="s">
        <v>290</v>
      </c>
      <c r="D68" s="37">
        <v>0</v>
      </c>
      <c r="E68" s="96"/>
      <c r="F68" s="28"/>
      <c r="G68" s="29" t="s">
        <v>291</v>
      </c>
      <c r="H68" s="23"/>
      <c r="I68" s="23" t="s">
        <v>292</v>
      </c>
      <c r="J68" s="27">
        <v>0</v>
      </c>
      <c r="K68" s="23"/>
      <c r="L68" s="24"/>
      <c r="M68" s="25"/>
    </row>
    <row r="69" spans="1:27" ht="15.6" thickBot="1" x14ac:dyDescent="0.4">
      <c r="A69" s="26"/>
      <c r="B69" s="40" t="s">
        <v>293</v>
      </c>
      <c r="C69" s="40" t="s">
        <v>294</v>
      </c>
      <c r="D69" s="50">
        <f>SUM(D66:D68)</f>
        <v>0</v>
      </c>
      <c r="E69" s="96"/>
      <c r="F69" s="28"/>
      <c r="G69" s="35" t="s">
        <v>295</v>
      </c>
      <c r="H69" s="36"/>
      <c r="I69" s="36" t="s">
        <v>296</v>
      </c>
      <c r="J69" s="37">
        <v>0</v>
      </c>
      <c r="K69" s="23"/>
      <c r="L69" s="24"/>
      <c r="M69" s="25"/>
    </row>
    <row r="70" spans="1:27" x14ac:dyDescent="0.35">
      <c r="A70" s="26"/>
      <c r="B70" s="23"/>
      <c r="C70" s="23"/>
      <c r="D70" s="25"/>
      <c r="E70" s="96"/>
      <c r="F70" s="28"/>
      <c r="G70" s="39" t="s">
        <v>297</v>
      </c>
      <c r="H70" s="40"/>
      <c r="I70" s="40" t="s">
        <v>298</v>
      </c>
      <c r="J70" s="41">
        <f>SUM(J68:J69)</f>
        <v>0</v>
      </c>
      <c r="K70" s="23"/>
      <c r="L70" s="24"/>
      <c r="M70" s="25"/>
    </row>
    <row r="71" spans="1:27" ht="15.6" thickBot="1" x14ac:dyDescent="0.4">
      <c r="A71" s="18">
        <v>2.8</v>
      </c>
      <c r="B71" s="19" t="s">
        <v>299</v>
      </c>
      <c r="C71" s="19"/>
      <c r="D71" s="20"/>
      <c r="E71" s="96"/>
      <c r="F71" s="62"/>
      <c r="G71" s="35"/>
      <c r="H71" s="36"/>
      <c r="I71" s="36"/>
      <c r="J71" s="63"/>
      <c r="K71" s="36"/>
      <c r="L71" s="63"/>
      <c r="M71" s="46"/>
    </row>
    <row r="72" spans="1:27" x14ac:dyDescent="0.35">
      <c r="A72" s="26"/>
      <c r="B72" s="23" t="s">
        <v>300</v>
      </c>
      <c r="C72" s="23" t="s">
        <v>301</v>
      </c>
      <c r="D72" s="27">
        <v>0</v>
      </c>
      <c r="E72" s="96"/>
      <c r="F72" s="64" t="s">
        <v>302</v>
      </c>
      <c r="G72" s="52" t="s">
        <v>303</v>
      </c>
      <c r="H72" s="52"/>
      <c r="I72" s="52"/>
      <c r="J72" s="52"/>
      <c r="K72" s="52"/>
      <c r="L72" s="52"/>
      <c r="M72" s="53"/>
    </row>
    <row r="73" spans="1:27" x14ac:dyDescent="0.35">
      <c r="A73" s="26"/>
      <c r="B73" s="23" t="s">
        <v>304</v>
      </c>
      <c r="C73" s="23" t="s">
        <v>305</v>
      </c>
      <c r="D73" s="27">
        <v>0</v>
      </c>
      <c r="E73" s="96"/>
      <c r="F73" s="65">
        <v>4.0999999999999996</v>
      </c>
      <c r="G73" s="16" t="s">
        <v>306</v>
      </c>
      <c r="H73" s="66"/>
      <c r="I73" s="66"/>
      <c r="J73" s="66"/>
      <c r="K73" s="66"/>
      <c r="L73" s="66"/>
      <c r="M73" s="67"/>
    </row>
    <row r="74" spans="1:27" x14ac:dyDescent="0.35">
      <c r="A74" s="26"/>
      <c r="B74" s="23" t="s">
        <v>307</v>
      </c>
      <c r="C74" s="23" t="s">
        <v>308</v>
      </c>
      <c r="D74" s="27">
        <v>0</v>
      </c>
      <c r="E74" s="96"/>
      <c r="F74" s="26"/>
      <c r="G74" s="23" t="s">
        <v>309</v>
      </c>
      <c r="H74" s="23"/>
      <c r="I74" s="23" t="s">
        <v>310</v>
      </c>
      <c r="J74" s="27">
        <v>0</v>
      </c>
      <c r="K74" s="23"/>
      <c r="L74" s="23"/>
      <c r="M74" s="25"/>
    </row>
    <row r="75" spans="1:27" ht="15.6" thickBot="1" x14ac:dyDescent="0.4">
      <c r="A75" s="26"/>
      <c r="B75" s="30" t="s">
        <v>311</v>
      </c>
      <c r="C75" s="30" t="s">
        <v>312</v>
      </c>
      <c r="D75" s="31">
        <f>SUM(D72:D74)</f>
        <v>0</v>
      </c>
      <c r="E75" s="96"/>
      <c r="F75" s="26"/>
      <c r="G75" s="23" t="s">
        <v>313</v>
      </c>
      <c r="H75" s="23"/>
      <c r="I75" s="23" t="s">
        <v>314</v>
      </c>
      <c r="J75" s="27">
        <v>0</v>
      </c>
      <c r="K75" s="23"/>
      <c r="L75" s="23"/>
      <c r="M75" s="25"/>
    </row>
    <row r="76" spans="1:27" x14ac:dyDescent="0.35">
      <c r="A76" s="26"/>
      <c r="B76" s="23" t="s">
        <v>315</v>
      </c>
      <c r="C76" s="23" t="s">
        <v>316</v>
      </c>
      <c r="D76" s="27">
        <v>0</v>
      </c>
      <c r="E76" s="96"/>
      <c r="F76" s="26"/>
      <c r="G76" s="23" t="s">
        <v>317</v>
      </c>
      <c r="H76" s="23"/>
      <c r="I76" s="23" t="s">
        <v>318</v>
      </c>
      <c r="J76" s="27">
        <v>0</v>
      </c>
      <c r="K76" s="23"/>
      <c r="L76" s="23"/>
      <c r="M76" s="25"/>
    </row>
    <row r="77" spans="1:27" x14ac:dyDescent="0.35">
      <c r="A77" s="26"/>
      <c r="B77" s="23" t="s">
        <v>319</v>
      </c>
      <c r="C77" s="23" t="s">
        <v>320</v>
      </c>
      <c r="D77" s="27">
        <v>0</v>
      </c>
      <c r="E77" s="96"/>
      <c r="F77" s="26"/>
      <c r="G77" s="23" t="s">
        <v>321</v>
      </c>
      <c r="H77" s="23"/>
      <c r="I77" s="23"/>
      <c r="J77" s="23"/>
      <c r="K77" s="23"/>
      <c r="L77" s="23"/>
      <c r="M77" s="25"/>
    </row>
    <row r="78" spans="1:27" ht="15.6" thickBot="1" x14ac:dyDescent="0.4">
      <c r="A78" s="26"/>
      <c r="B78" s="36" t="s">
        <v>322</v>
      </c>
      <c r="C78" s="36" t="s">
        <v>323</v>
      </c>
      <c r="D78" s="37">
        <v>0</v>
      </c>
      <c r="E78" s="96"/>
      <c r="F78" s="65">
        <v>4.2</v>
      </c>
      <c r="G78" s="68" t="s">
        <v>324</v>
      </c>
      <c r="H78" s="66"/>
      <c r="I78" s="66"/>
      <c r="J78" s="66"/>
      <c r="K78" s="66"/>
      <c r="L78" s="66"/>
      <c r="M78" s="67"/>
    </row>
    <row r="79" spans="1:27" x14ac:dyDescent="0.35">
      <c r="A79" s="26"/>
      <c r="B79" s="40" t="s">
        <v>325</v>
      </c>
      <c r="C79" s="40" t="s">
        <v>326</v>
      </c>
      <c r="D79" s="50">
        <f>SUM(D76:D78)</f>
        <v>0</v>
      </c>
      <c r="E79" s="96"/>
      <c r="F79" s="26"/>
      <c r="G79" s="23" t="s">
        <v>327</v>
      </c>
      <c r="H79" s="23"/>
      <c r="I79" s="23" t="s">
        <v>328</v>
      </c>
      <c r="J79" s="27">
        <v>0</v>
      </c>
      <c r="K79" s="23"/>
      <c r="L79" s="23"/>
      <c r="M79" s="25"/>
    </row>
    <row r="80" spans="1:27" x14ac:dyDescent="0.35">
      <c r="A80" s="26"/>
      <c r="B80" s="23"/>
      <c r="C80" s="23"/>
      <c r="D80" s="25"/>
      <c r="E80" s="96"/>
      <c r="F80" s="26"/>
      <c r="G80" s="23" t="s">
        <v>329</v>
      </c>
      <c r="H80" s="23"/>
      <c r="I80" s="23" t="s">
        <v>330</v>
      </c>
      <c r="J80" s="27">
        <v>0</v>
      </c>
      <c r="K80" s="23"/>
      <c r="L80" s="23"/>
      <c r="M80" s="25"/>
    </row>
    <row r="81" spans="1:103" x14ac:dyDescent="0.35">
      <c r="A81" s="18">
        <v>2.9</v>
      </c>
      <c r="B81" s="19" t="s">
        <v>331</v>
      </c>
      <c r="C81" s="19"/>
      <c r="D81" s="20"/>
      <c r="E81" s="96"/>
      <c r="F81" s="26"/>
      <c r="G81" s="23" t="s">
        <v>332</v>
      </c>
      <c r="H81" s="23"/>
      <c r="I81" s="23" t="s">
        <v>333</v>
      </c>
      <c r="J81" s="27">
        <v>0</v>
      </c>
      <c r="K81" s="23"/>
      <c r="L81" s="23"/>
      <c r="M81" s="25"/>
    </row>
    <row r="82" spans="1:103" x14ac:dyDescent="0.35">
      <c r="A82" s="26"/>
      <c r="B82" s="23" t="s">
        <v>334</v>
      </c>
      <c r="C82" s="23" t="s">
        <v>335</v>
      </c>
      <c r="D82" s="27">
        <v>0</v>
      </c>
      <c r="E82" s="96"/>
      <c r="F82" s="65">
        <v>4.3</v>
      </c>
      <c r="G82" s="68" t="s">
        <v>336</v>
      </c>
      <c r="H82" s="66"/>
      <c r="I82" s="66"/>
      <c r="J82" s="66"/>
      <c r="K82" s="66"/>
      <c r="L82" s="66"/>
      <c r="M82" s="67"/>
    </row>
    <row r="83" spans="1:103" x14ac:dyDescent="0.35">
      <c r="A83" s="26"/>
      <c r="B83" s="23" t="s">
        <v>134</v>
      </c>
      <c r="C83" s="23" t="s">
        <v>337</v>
      </c>
      <c r="D83" s="27">
        <v>0</v>
      </c>
      <c r="E83" s="96"/>
      <c r="F83" s="26"/>
      <c r="G83" s="23" t="s">
        <v>338</v>
      </c>
      <c r="H83" s="23"/>
      <c r="I83" s="23" t="s">
        <v>339</v>
      </c>
      <c r="J83" s="27">
        <v>0</v>
      </c>
      <c r="K83" s="23"/>
      <c r="L83" s="23"/>
      <c r="M83" s="25"/>
    </row>
    <row r="84" spans="1:103" ht="15.6" thickBot="1" x14ac:dyDescent="0.4">
      <c r="A84" s="26"/>
      <c r="B84" s="36" t="s">
        <v>340</v>
      </c>
      <c r="C84" s="36" t="s">
        <v>341</v>
      </c>
      <c r="D84" s="37">
        <v>0</v>
      </c>
      <c r="E84" s="96"/>
      <c r="F84" s="26"/>
      <c r="G84" s="23" t="s">
        <v>342</v>
      </c>
      <c r="H84" s="23"/>
      <c r="I84" s="23" t="s">
        <v>343</v>
      </c>
      <c r="J84" s="27">
        <v>0</v>
      </c>
      <c r="K84" s="23"/>
      <c r="L84" s="23"/>
      <c r="M84" s="25"/>
    </row>
    <row r="85" spans="1:103" ht="15.6" thickBot="1" x14ac:dyDescent="0.4">
      <c r="A85" s="26"/>
      <c r="B85" s="40" t="s">
        <v>344</v>
      </c>
      <c r="C85" s="40" t="s">
        <v>345</v>
      </c>
      <c r="D85" s="50">
        <f>SUM(D82:D84)</f>
        <v>0</v>
      </c>
      <c r="E85" s="96"/>
      <c r="F85" s="26"/>
      <c r="G85" s="23" t="s">
        <v>346</v>
      </c>
      <c r="H85" s="23"/>
      <c r="I85" s="23" t="s">
        <v>347</v>
      </c>
      <c r="J85" s="27">
        <v>0</v>
      </c>
      <c r="K85" s="23"/>
      <c r="L85" s="23"/>
      <c r="M85" s="25"/>
    </row>
    <row r="86" spans="1:103" ht="15.6" thickBot="1" x14ac:dyDescent="0.4">
      <c r="A86" s="51" t="s">
        <v>348</v>
      </c>
      <c r="B86" s="52"/>
      <c r="C86" s="52"/>
      <c r="D86" s="52"/>
      <c r="E86" s="96"/>
      <c r="F86" s="26"/>
      <c r="G86" s="36" t="s">
        <v>349</v>
      </c>
      <c r="H86" s="36"/>
      <c r="I86" s="36" t="s">
        <v>350</v>
      </c>
      <c r="J86" s="37">
        <v>0</v>
      </c>
      <c r="K86" s="23"/>
      <c r="L86" s="23"/>
      <c r="M86" s="25"/>
    </row>
    <row r="87" spans="1:103" x14ac:dyDescent="0.35">
      <c r="A87" s="26"/>
      <c r="B87" s="23" t="s">
        <v>351</v>
      </c>
      <c r="C87" s="23" t="s">
        <v>352</v>
      </c>
      <c r="D87" s="27">
        <v>0</v>
      </c>
      <c r="E87" s="96"/>
      <c r="F87" s="26"/>
      <c r="G87" s="39" t="s">
        <v>353</v>
      </c>
      <c r="H87" s="40"/>
      <c r="I87" s="40"/>
      <c r="J87" s="41">
        <f>SUM(J83:J84)</f>
        <v>0</v>
      </c>
      <c r="K87" s="23"/>
      <c r="L87" s="23"/>
      <c r="M87" s="25"/>
    </row>
    <row r="88" spans="1:103" ht="15.6" thickBot="1" x14ac:dyDescent="0.4">
      <c r="A88" s="26"/>
      <c r="B88" s="36" t="s">
        <v>354</v>
      </c>
      <c r="C88" s="36" t="s">
        <v>355</v>
      </c>
      <c r="D88" s="27">
        <v>0</v>
      </c>
      <c r="E88" s="97"/>
      <c r="F88" s="26"/>
      <c r="G88" s="39" t="s">
        <v>356</v>
      </c>
      <c r="H88" s="40"/>
      <c r="I88" s="40"/>
      <c r="J88" s="41">
        <f>SUM(J85:J86)</f>
        <v>0</v>
      </c>
      <c r="K88" s="23"/>
      <c r="L88" s="23"/>
      <c r="M88" s="25"/>
    </row>
    <row r="89" spans="1:103" ht="15.6" thickBot="1" x14ac:dyDescent="0.4">
      <c r="A89" s="45"/>
      <c r="B89" s="36" t="s">
        <v>357</v>
      </c>
      <c r="C89" s="36" t="s">
        <v>358</v>
      </c>
      <c r="D89" s="37">
        <v>0</v>
      </c>
      <c r="E89" s="69"/>
      <c r="F89" s="23"/>
      <c r="G89" s="23"/>
      <c r="H89" s="40"/>
      <c r="I89" s="40"/>
      <c r="J89" s="23"/>
      <c r="K89" s="23"/>
      <c r="L89" s="23"/>
      <c r="M89" s="25"/>
    </row>
    <row r="90" spans="1:103" x14ac:dyDescent="0.35">
      <c r="A90" s="51" t="s">
        <v>359</v>
      </c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3"/>
      <c r="AA90" s="23"/>
      <c r="AB90" s="23"/>
      <c r="AC90" s="23"/>
      <c r="AD90" s="23"/>
      <c r="AE90" s="23"/>
    </row>
    <row r="91" spans="1:103" x14ac:dyDescent="0.35">
      <c r="A91" s="16" t="s">
        <v>360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7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</row>
    <row r="92" spans="1:103" x14ac:dyDescent="0.35">
      <c r="A92" s="23"/>
      <c r="B92" s="23" t="s">
        <v>361</v>
      </c>
      <c r="C92" s="23" t="s">
        <v>362</v>
      </c>
      <c r="D92" s="27">
        <v>0</v>
      </c>
      <c r="E92" s="23"/>
      <c r="F92" s="23"/>
      <c r="G92" s="23" t="s">
        <v>363</v>
      </c>
      <c r="H92" s="27">
        <v>0</v>
      </c>
      <c r="I92" s="23"/>
      <c r="J92" s="23"/>
      <c r="K92" s="23"/>
      <c r="L92" s="23"/>
      <c r="M92" s="25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</row>
    <row r="93" spans="1:103" x14ac:dyDescent="0.35">
      <c r="A93" s="26"/>
      <c r="B93" s="23" t="s">
        <v>364</v>
      </c>
      <c r="C93" s="23" t="s">
        <v>365</v>
      </c>
      <c r="D93" s="27">
        <v>0</v>
      </c>
      <c r="E93" s="23"/>
      <c r="F93" s="23"/>
      <c r="G93" s="23" t="s">
        <v>366</v>
      </c>
      <c r="H93" s="27">
        <v>0</v>
      </c>
      <c r="I93" s="23"/>
      <c r="J93" s="23"/>
      <c r="K93" s="23"/>
      <c r="L93" s="23"/>
      <c r="M93" s="25"/>
    </row>
    <row r="94" spans="1:103" ht="15.6" thickBot="1" x14ac:dyDescent="0.4">
      <c r="A94" s="26"/>
      <c r="B94" s="36" t="s">
        <v>367</v>
      </c>
      <c r="C94" s="36" t="s">
        <v>368</v>
      </c>
      <c r="D94" s="37">
        <v>0</v>
      </c>
      <c r="E94" s="23"/>
      <c r="F94" s="23"/>
      <c r="G94" s="23" t="s">
        <v>369</v>
      </c>
      <c r="H94" s="27">
        <v>0</v>
      </c>
      <c r="I94" s="23"/>
      <c r="J94" s="23"/>
      <c r="K94" s="23"/>
      <c r="L94" s="23"/>
      <c r="M94" s="25"/>
    </row>
    <row r="95" spans="1:103" x14ac:dyDescent="0.35">
      <c r="A95" s="26"/>
      <c r="B95" s="40" t="s">
        <v>370</v>
      </c>
      <c r="C95" s="40" t="s">
        <v>371</v>
      </c>
      <c r="D95" s="40">
        <f>SUM(D92:D94,H92:H94)</f>
        <v>0</v>
      </c>
      <c r="E95" s="23"/>
      <c r="F95" s="23"/>
      <c r="G95" s="23"/>
      <c r="H95" s="23"/>
      <c r="I95" s="23"/>
      <c r="J95" s="23"/>
      <c r="K95" s="23"/>
      <c r="L95" s="23"/>
      <c r="M95" s="25"/>
    </row>
    <row r="96" spans="1:103" x14ac:dyDescent="0.35">
      <c r="A96" s="18" t="s">
        <v>372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</row>
    <row r="97" spans="1:13" x14ac:dyDescent="0.35">
      <c r="A97" s="26"/>
      <c r="B97" s="23" t="s">
        <v>361</v>
      </c>
      <c r="C97" s="23" t="s">
        <v>373</v>
      </c>
      <c r="D97" s="27">
        <v>0</v>
      </c>
      <c r="E97" s="23"/>
      <c r="F97" s="23"/>
      <c r="G97" s="23" t="s">
        <v>374</v>
      </c>
      <c r="H97" s="27">
        <v>0</v>
      </c>
      <c r="I97" s="23"/>
      <c r="J97" s="23"/>
      <c r="K97" s="23"/>
      <c r="L97" s="23"/>
      <c r="M97" s="25"/>
    </row>
    <row r="98" spans="1:13" x14ac:dyDescent="0.35">
      <c r="A98" s="26"/>
      <c r="B98" s="23" t="s">
        <v>375</v>
      </c>
      <c r="C98" s="23" t="s">
        <v>376</v>
      </c>
      <c r="D98" s="27">
        <v>0</v>
      </c>
      <c r="E98" s="23"/>
      <c r="F98" s="23"/>
      <c r="G98" s="23" t="s">
        <v>377</v>
      </c>
      <c r="H98" s="27">
        <v>0</v>
      </c>
      <c r="I98" s="23"/>
      <c r="J98" s="23"/>
      <c r="K98" s="23"/>
      <c r="L98" s="23"/>
      <c r="M98" s="25"/>
    </row>
    <row r="99" spans="1:13" ht="15.6" thickBot="1" x14ac:dyDescent="0.4">
      <c r="A99" s="26"/>
      <c r="B99" s="36" t="s">
        <v>378</v>
      </c>
      <c r="C99" s="36" t="s">
        <v>379</v>
      </c>
      <c r="D99" s="37">
        <v>0</v>
      </c>
      <c r="E99" s="23"/>
      <c r="F99" s="23"/>
      <c r="G99" s="23" t="s">
        <v>380</v>
      </c>
      <c r="H99" s="27">
        <v>0</v>
      </c>
      <c r="I99" s="23"/>
      <c r="J99" s="23"/>
      <c r="K99" s="23"/>
      <c r="L99" s="23"/>
      <c r="M99" s="25"/>
    </row>
    <row r="100" spans="1:13" x14ac:dyDescent="0.35">
      <c r="A100" s="26"/>
      <c r="B100" s="40" t="s">
        <v>381</v>
      </c>
      <c r="C100" s="40" t="s">
        <v>382</v>
      </c>
      <c r="D100" s="40">
        <f>SUM(D97:D99,H97:H99)</f>
        <v>0</v>
      </c>
      <c r="E100" s="23"/>
      <c r="F100" s="23"/>
      <c r="G100" s="23"/>
      <c r="H100" s="23"/>
      <c r="I100" s="23"/>
      <c r="J100" s="23"/>
      <c r="K100" s="23"/>
      <c r="L100" s="23"/>
      <c r="M100" s="25"/>
    </row>
    <row r="101" spans="1:13" ht="15.6" thickBot="1" x14ac:dyDescent="0.4">
      <c r="A101" s="45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46"/>
    </row>
  </sheetData>
  <sheetProtection selectLockedCells="1"/>
  <mergeCells count="5">
    <mergeCell ref="B1:M1"/>
    <mergeCell ref="A2:K2"/>
    <mergeCell ref="L2:M2"/>
    <mergeCell ref="B4:D4"/>
    <mergeCell ref="E4:E88"/>
  </mergeCells>
  <conditionalFormatting sqref="AA7:AA8">
    <cfRule type="duplicateValues" dxfId="3" priority="1" stopIfTrue="1"/>
  </conditionalFormatting>
  <conditionalFormatting sqref="AA1">
    <cfRule type="duplicateValues" dxfId="2" priority="2" stopIfTrue="1"/>
  </conditionalFormatting>
  <conditionalFormatting sqref="AA9:AA58 AA2:AA6">
    <cfRule type="duplicateValues" dxfId="1" priority="3" stopIfTrue="1"/>
  </conditionalFormatting>
  <conditionalFormatting sqref="AA1:AA58">
    <cfRule type="duplicateValues" dxfId="0" priority="4"/>
  </conditionalFormatting>
  <dataValidations count="4">
    <dataValidation type="list" allowBlank="1" showInputMessage="1" showErrorMessage="1" sqref="K3">
      <formula1>"2012,2013,2014"</formula1>
    </dataValidation>
    <dataValidation type="list" allowBlank="1" showInputMessage="1" showErrorMessage="1" sqref="I3">
      <formula1>"Month,Jan,Feb,Mar,Apr,May,Jun,Jul,Aug,Sep,Oct,Nov,Dec"</formula1>
    </dataValidation>
    <dataValidation type="list" allowBlank="1" showInputMessage="1" showErrorMessage="1" sqref="B3">
      <formula1>$AA$1:$AA$58</formula1>
    </dataValidation>
    <dataValidation type="list" allowBlank="1" showInputMessage="1" showErrorMessage="1" sqref="AB2:AB58">
      <formula1>$AU$14:$AU$22</formula1>
    </dataValidation>
  </dataValidations>
  <hyperlinks>
    <hyperlink ref="AA33" r:id="rId1" display="http://www.ehealth.or.ke/facilities/facility.aspx?fas=10566"/>
    <hyperlink ref="AA23" r:id="rId2" display="http://www.ehealth.or.ke/facilities/facility.aspx?fas=10436"/>
  </hyperlinks>
  <pageMargins left="0.25" right="0.25" top="0.75" bottom="0.75" header="0.3" footer="0.3"/>
  <pageSetup scale="33" orientation="portrait" r:id="rId3"/>
  <ignoredErrors>
    <ignoredError sqref="J22 J54 J7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LPTF</vt:lpstr>
    </vt:vector>
  </TitlesOfParts>
  <Company>Futures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Too</dc:creator>
  <cp:lastModifiedBy>Gesare</cp:lastModifiedBy>
  <dcterms:created xsi:type="dcterms:W3CDTF">2013-03-13T07:33:55Z</dcterms:created>
  <dcterms:modified xsi:type="dcterms:W3CDTF">2017-06-02T11:19:02Z</dcterms:modified>
</cp:coreProperties>
</file>