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P\3PM Data\2021-2022 3PM REPORTS\"/>
    </mc:Choice>
  </mc:AlternateContent>
  <xr:revisionPtr revIDLastSave="0" documentId="13_ncr:1_{C07C97C8-D047-464E-9BA4-BC99D1FDA9BC}" xr6:coauthVersionLast="36" xr6:coauthVersionMax="47" xr10:uidLastSave="{00000000-0000-0000-0000-000000000000}"/>
  <bookViews>
    <workbookView xWindow="0" yWindow="0" windowWidth="19200" windowHeight="6930" tabRatio="734" xr2:uid="{BC5C6BD3-3628-4316-BD89-CEC4AB0E4768}"/>
  </bookViews>
  <sheets>
    <sheet name="JAN 2022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4" l="1"/>
  <c r="N9" i="14"/>
  <c r="N8" i="14"/>
  <c r="N7" i="14"/>
  <c r="N6" i="14"/>
  <c r="N5" i="14"/>
  <c r="H3" i="14" l="1"/>
  <c r="D3" i="14"/>
  <c r="B3" i="14"/>
</calcChain>
</file>

<file path=xl/sharedStrings.xml><?xml version="1.0" encoding="utf-8"?>
<sst xmlns="http://schemas.openxmlformats.org/spreadsheetml/2006/main" count="218" uniqueCount="137">
  <si>
    <t>Quantity expiring in &lt; 6 months</t>
  </si>
  <si>
    <t>County</t>
  </si>
  <si>
    <t>Month</t>
  </si>
  <si>
    <t>July</t>
  </si>
  <si>
    <t>Year</t>
  </si>
  <si>
    <t>SubPartnerNom</t>
  </si>
  <si>
    <t>MFL Code</t>
  </si>
  <si>
    <t>Subcounty</t>
  </si>
  <si>
    <t>January</t>
  </si>
  <si>
    <t>Siaya</t>
  </si>
  <si>
    <t>Gem</t>
  </si>
  <si>
    <t>February</t>
  </si>
  <si>
    <t>Homa Bay</t>
  </si>
  <si>
    <t>Rangwe</t>
  </si>
  <si>
    <t>March</t>
  </si>
  <si>
    <t>Kisumu</t>
  </si>
  <si>
    <t>Nyando</t>
  </si>
  <si>
    <t>April</t>
  </si>
  <si>
    <t>Kisii</t>
  </si>
  <si>
    <t>Kisii Central</t>
  </si>
  <si>
    <t>May</t>
  </si>
  <si>
    <t>Bungoma</t>
  </si>
  <si>
    <t>Bungoma Central</t>
  </si>
  <si>
    <t>June</t>
  </si>
  <si>
    <t>Ndhiwa</t>
  </si>
  <si>
    <t>Busia</t>
  </si>
  <si>
    <t>Samia</t>
  </si>
  <si>
    <t>August</t>
  </si>
  <si>
    <t>Kabondo Kasipul</t>
  </si>
  <si>
    <t>September</t>
  </si>
  <si>
    <t>Rachuonyo North</t>
  </si>
  <si>
    <t>October</t>
  </si>
  <si>
    <t>Migori</t>
  </si>
  <si>
    <t>Nyatike</t>
  </si>
  <si>
    <t>November</t>
  </si>
  <si>
    <t>Kakamega</t>
  </si>
  <si>
    <t>Kakamega East (Shinyalu)</t>
  </si>
  <si>
    <t>December</t>
  </si>
  <si>
    <t>Muhoroni</t>
  </si>
  <si>
    <t>Bungoma East</t>
  </si>
  <si>
    <t>Kisumu West</t>
  </si>
  <si>
    <t>Ugunja</t>
  </si>
  <si>
    <t>Nyakach</t>
  </si>
  <si>
    <t>Alego Usonga</t>
  </si>
  <si>
    <t>Bondo</t>
  </si>
  <si>
    <t>OLPS</t>
  </si>
  <si>
    <t>Kisumu East</t>
  </si>
  <si>
    <t>Kenyenya</t>
  </si>
  <si>
    <t>Kasipul</t>
  </si>
  <si>
    <t>Suna West</t>
  </si>
  <si>
    <t>Rarieda</t>
  </si>
  <si>
    <t>Mumias</t>
  </si>
  <si>
    <t>Suba</t>
  </si>
  <si>
    <t>Uriri</t>
  </si>
  <si>
    <t>Kakamega South (Ikolomani)</t>
  </si>
  <si>
    <t>South Gucha</t>
  </si>
  <si>
    <t>Awendo</t>
  </si>
  <si>
    <t>Rongo</t>
  </si>
  <si>
    <t>Vihiga</t>
  </si>
  <si>
    <t>Emuhaya</t>
  </si>
  <si>
    <t>Facility</t>
  </si>
  <si>
    <t>ALOUR MISSION</t>
  </si>
  <si>
    <t>ASUMBI HEALTH CENTRE</t>
  </si>
  <si>
    <t>AWASI MISSION</t>
  </si>
  <si>
    <t>CHRISTAMARIANNE MISSION HOSPITAL</t>
  </si>
  <si>
    <t>CHWELE FRIENDS DISPENSARY</t>
  </si>
  <si>
    <t>GOOD SHEPHERD ANG'IYA</t>
  </si>
  <si>
    <t>HOLY FAMILY NANGINA HOSPITAL</t>
  </si>
  <si>
    <t>HOLY FAMILY ORIANG MISSION DISPENSARY</t>
  </si>
  <si>
    <t>HOMA HILLS HEALTH CENTRE</t>
  </si>
  <si>
    <t>KADEM TB &amp; LEPROSY DISPENSARY</t>
  </si>
  <si>
    <t>KAKAMEGA FOREST DISPENSARY</t>
  </si>
  <si>
    <t>KENDU ADVENTIST HOSPITAL</t>
  </si>
  <si>
    <t>KORU MISSION</t>
  </si>
  <si>
    <t>LUGULU FRIENDS MISSION HOSPITAL</t>
  </si>
  <si>
    <t>MANYATTA SDA DISP</t>
  </si>
  <si>
    <t>MASENO MISSION HOSPITAL</t>
  </si>
  <si>
    <t>MAWEGO HEALTH CENTRE</t>
  </si>
  <si>
    <t>MBAGA HEALTH CENTRE</t>
  </si>
  <si>
    <t>MIROGI HEALTH CENTRE</t>
  </si>
  <si>
    <t>MUKUMU HOSPITAL</t>
  </si>
  <si>
    <t>NG'IYA HEALTH CENTRE</t>
  </si>
  <si>
    <t>NYABONDO MISSION HOSPITAL</t>
  </si>
  <si>
    <t>NYAKACH A.I.C  DISPENSARY</t>
  </si>
  <si>
    <t>NYAMBARE HEALTH CENTRE</t>
  </si>
  <si>
    <t>NYAMONYE DISPENSARY</t>
  </si>
  <si>
    <t>NYANCHWA DISPENSARY</t>
  </si>
  <si>
    <t>NYANG'OMA MISSION HEALTH CENTRE</t>
  </si>
  <si>
    <t>OSANI COMMUNITY DISPENSARY</t>
  </si>
  <si>
    <t>PANDIPIERI HEALTH CENTRE</t>
  </si>
  <si>
    <t>RANGALA HEALTH CENTRE</t>
  </si>
  <si>
    <t>RANGWE SDA DISPENSARY</t>
  </si>
  <si>
    <t>RINGA DISPENSARY</t>
  </si>
  <si>
    <t>RIOKINDO DISPENSARY</t>
  </si>
  <si>
    <t>SEGA MISSION</t>
  </si>
  <si>
    <t>SHIRIKISHO DISPENSARY</t>
  </si>
  <si>
    <t>ST BARNABAS DISPENSARY</t>
  </si>
  <si>
    <t>ST CAMILLUS MISSION HOSPITAL</t>
  </si>
  <si>
    <t>ST CLARE BOLO HEALTH CENTRE</t>
  </si>
  <si>
    <t>ST ELIZABETH CHIGA HEALTH CENTRE</t>
  </si>
  <si>
    <t>ST ELIZABETH LWAK MISSION HEALTH</t>
  </si>
  <si>
    <t>ST JOSEPH MISSION HOSPITAL</t>
  </si>
  <si>
    <t>ST MARYS HOSPITAL (MUMIAS)</t>
  </si>
  <si>
    <t>ST MERCELLINE ROO DISPENSARY</t>
  </si>
  <si>
    <t>ST MONICA HOSPITAL</t>
  </si>
  <si>
    <t>ST MONICA RAPOGI HEALTH CENTRE</t>
  </si>
  <si>
    <t>ST MONICA TOWN CLINIC</t>
  </si>
  <si>
    <t>ST PAUL DISPENSARY</t>
  </si>
  <si>
    <t>ST PAUL'S HEALTH CENTRE</t>
  </si>
  <si>
    <t>ST PIUS MUSOLI HEALTH CENTRE</t>
  </si>
  <si>
    <t>ST VINCENT DE PAUL HEALTH CENTRE</t>
  </si>
  <si>
    <t>TABAKA MISSION HOSPITAL</t>
  </si>
  <si>
    <t>ULANDA DISPENSARY</t>
  </si>
  <si>
    <t>URADI HEALTH CENTRE</t>
  </si>
  <si>
    <t>VERNA HEALTH CENTRE</t>
  </si>
  <si>
    <t>VIGEZE COMMUNITY DISPENSARY</t>
  </si>
  <si>
    <t>WIRE DISPENSARY</t>
  </si>
  <si>
    <t>Opening Balance at the beginning of the reporting month</t>
  </si>
  <si>
    <t>Quantity Received this month</t>
  </si>
  <si>
    <t>Borrowed in</t>
  </si>
  <si>
    <t>Borrowed out</t>
  </si>
  <si>
    <t>Number of tests done during the reporting month</t>
  </si>
  <si>
    <t>Screening and Confirmatory</t>
  </si>
  <si>
    <t>Self Kits issued - Assisted</t>
  </si>
  <si>
    <t>Self Kits issued - Not Assisted</t>
  </si>
  <si>
    <t>Expired</t>
  </si>
  <si>
    <t>Other losses</t>
  </si>
  <si>
    <t>Number of days stocked out</t>
  </si>
  <si>
    <t>Closing balance at end of reporting month</t>
  </si>
  <si>
    <t>LAB COMMODITIES</t>
  </si>
  <si>
    <t>3PM LAB COMMODITIES REPORTING TEMPLATE</t>
  </si>
  <si>
    <t xml:space="preserve">Confirmatory </t>
  </si>
  <si>
    <t xml:space="preserve">Gene Xpert Cartridge </t>
  </si>
  <si>
    <t xml:space="preserve">LF-LAM </t>
  </si>
  <si>
    <t xml:space="preserve">Screening - Det </t>
  </si>
  <si>
    <t xml:space="preserve">Screening - Dual </t>
  </si>
  <si>
    <t xml:space="preserve">Self kits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</si>
</sst>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rgb="FFD9D9D9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/>
  </cellStyleXfs>
  <cellXfs count="50">
    <xf numFmtId="0" fontId="0" fillId="0" borderId="0" xfId="0"/>
    <xf numFmtId="0" fontId="10" fillId="3" borderId="6" xfId="0" applyFont="1" applyFill="1" applyBorder="1" applyAlignment="1" applyProtection="1">
      <alignment horizontal="left" vertical="center"/>
      <protection locked="0"/>
    </xf>
    <xf numFmtId="0" fontId="9" fillId="2" borderId="14" xfId="0" applyFont="1" applyFill="1" applyBorder="1" applyAlignment="1" applyProtection="1">
      <alignment vertical="center"/>
    </xf>
    <xf numFmtId="0" fontId="0" fillId="0" borderId="0" xfId="0" applyAlignment="1" applyProtection="1"/>
    <xf numFmtId="0" fontId="5" fillId="5" borderId="1" xfId="1" applyNumberFormat="1" applyFont="1" applyFill="1" applyBorder="1" applyAlignment="1" applyProtection="1">
      <alignment vertical="center" wrapText="1"/>
    </xf>
    <xf numFmtId="0" fontId="10" fillId="2" borderId="11" xfId="0" applyFont="1" applyFill="1" applyBorder="1" applyAlignment="1" applyProtection="1">
      <alignment vertical="center"/>
    </xf>
    <xf numFmtId="0" fontId="0" fillId="0" borderId="0" xfId="0" applyProtection="1"/>
    <xf numFmtId="0" fontId="6" fillId="0" borderId="1" xfId="1" applyNumberFormat="1" applyFont="1" applyBorder="1" applyAlignment="1" applyProtection="1">
      <alignment vertical="center"/>
    </xf>
    <xf numFmtId="0" fontId="6" fillId="0" borderId="12" xfId="1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0" fillId="2" borderId="13" xfId="0" applyFont="1" applyFill="1" applyBorder="1" applyAlignment="1" applyProtection="1">
      <alignment vertical="center"/>
    </xf>
    <xf numFmtId="0" fontId="7" fillId="0" borderId="12" xfId="1" applyNumberFormat="1" applyFont="1" applyBorder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0" fillId="0" borderId="1" xfId="0" applyBorder="1" applyAlignment="1" applyProtection="1">
      <alignment vertical="center"/>
    </xf>
    <xf numFmtId="0" fontId="6" fillId="0" borderId="0" xfId="1" applyNumberFormat="1" applyFont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0" fontId="8" fillId="0" borderId="0" xfId="1" applyNumberFormat="1" applyFont="1" applyAlignment="1" applyProtection="1">
      <alignment vertical="center"/>
    </xf>
    <xf numFmtId="0" fontId="0" fillId="0" borderId="1" xfId="0" applyBorder="1" applyProtection="1"/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0" fillId="0" borderId="2" xfId="0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5" xfId="0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2" fillId="2" borderId="16" xfId="0" applyFont="1" applyFill="1" applyBorder="1" applyAlignment="1" applyProtection="1">
      <alignment horizontal="center" wrapText="1"/>
    </xf>
    <xf numFmtId="0" fontId="2" fillId="2" borderId="17" xfId="0" applyFont="1" applyFill="1" applyBorder="1" applyAlignment="1" applyProtection="1">
      <alignment horizontal="center" wrapText="1"/>
    </xf>
    <xf numFmtId="0" fontId="0" fillId="0" borderId="18" xfId="0" applyFill="1" applyBorder="1" applyProtection="1"/>
    <xf numFmtId="0" fontId="0" fillId="0" borderId="11" xfId="0" applyFill="1" applyBorder="1" applyProtection="1"/>
    <xf numFmtId="0" fontId="0" fillId="0" borderId="13" xfId="0" applyFill="1" applyBorder="1" applyProtection="1"/>
    <xf numFmtId="0" fontId="10" fillId="3" borderId="5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10" fillId="2" borderId="5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</cellXfs>
  <cellStyles count="2">
    <cellStyle name="Normal" xfId="0" builtinId="0"/>
    <cellStyle name="TableStyleLight1" xfId="1" xr:uid="{0DCA1302-AFB3-43BD-8B8F-F91592A46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1237-0242-45A0-B7F0-0DC0CA96A2EC}">
  <dimension ref="A1:AF114"/>
  <sheetViews>
    <sheetView tabSelected="1" zoomScale="80" zoomScaleNormal="80" workbookViewId="0">
      <selection activeCell="M10" sqref="M10"/>
    </sheetView>
  </sheetViews>
  <sheetFormatPr defaultColWidth="9.1796875" defaultRowHeight="14.5" x14ac:dyDescent="0.35"/>
  <cols>
    <col min="1" max="1" width="22.1796875" style="6" bestFit="1" customWidth="1"/>
    <col min="2" max="12" width="11.7265625" style="6" customWidth="1"/>
    <col min="13" max="26" width="9.1796875" style="6"/>
    <col min="27" max="27" width="11.7265625" style="18" customWidth="1"/>
    <col min="28" max="28" width="5.7265625" style="18" customWidth="1"/>
    <col min="29" max="29" width="43.453125" style="18" customWidth="1"/>
    <col min="30" max="31" width="11.26953125" style="18" customWidth="1"/>
    <col min="32" max="32" width="30" style="18" customWidth="1"/>
    <col min="33" max="16384" width="9.1796875" style="6"/>
  </cols>
  <sheetData>
    <row r="1" spans="1:32" s="3" customFormat="1" x14ac:dyDescent="0.3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35">
      <c r="A2" s="5" t="s">
        <v>60</v>
      </c>
      <c r="B2" s="41" t="s">
        <v>61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" thickBot="1" x14ac:dyDescent="0.4">
      <c r="A3" s="10" t="s">
        <v>1</v>
      </c>
      <c r="B3" s="30" t="str">
        <f>VLOOKUP(B2,AC2:AF58,3,0)</f>
        <v>Siaya</v>
      </c>
      <c r="C3" s="35" t="s">
        <v>7</v>
      </c>
      <c r="D3" s="44" t="str">
        <f>VLOOKUP(B2,AC2:AF58,4,0)</f>
        <v>Gem</v>
      </c>
      <c r="E3" s="44"/>
      <c r="F3" s="44"/>
      <c r="G3" s="35" t="s">
        <v>6</v>
      </c>
      <c r="H3" s="48">
        <f>VLOOKUP(B2,AC2:AF58,2,0)</f>
        <v>13473</v>
      </c>
      <c r="I3" s="49"/>
      <c r="J3" s="36" t="s">
        <v>2</v>
      </c>
      <c r="K3" s="43" t="s">
        <v>8</v>
      </c>
      <c r="L3" s="43"/>
      <c r="M3" s="36" t="s">
        <v>4</v>
      </c>
      <c r="N3" s="1">
        <v>2022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4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" thickBot="1" x14ac:dyDescent="0.4">
      <c r="A5" s="27" t="s">
        <v>131</v>
      </c>
      <c r="B5" s="20">
        <v>12</v>
      </c>
      <c r="C5" s="20">
        <v>0</v>
      </c>
      <c r="D5" s="20">
        <v>20</v>
      </c>
      <c r="E5" s="20">
        <v>10</v>
      </c>
      <c r="F5" s="20">
        <v>20</v>
      </c>
      <c r="G5" s="20">
        <v>20</v>
      </c>
      <c r="H5" s="20">
        <v>0</v>
      </c>
      <c r="I5" s="20">
        <v>0</v>
      </c>
      <c r="J5" s="20">
        <v>2</v>
      </c>
      <c r="K5" s="20">
        <v>0</v>
      </c>
      <c r="L5" s="20">
        <v>0</v>
      </c>
      <c r="M5" s="37">
        <v>0</v>
      </c>
      <c r="N5" s="38">
        <f>B5+C5+D5-E5-F5</f>
        <v>2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" thickBot="1" x14ac:dyDescent="0.4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" thickBot="1" x14ac:dyDescent="0.4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" thickBot="1" x14ac:dyDescent="0.4">
      <c r="A8" s="28" t="s">
        <v>134</v>
      </c>
      <c r="B8" s="21">
        <v>102</v>
      </c>
      <c r="C8" s="21">
        <v>0</v>
      </c>
      <c r="D8" s="21">
        <v>0</v>
      </c>
      <c r="E8" s="21">
        <v>0</v>
      </c>
      <c r="F8" s="21">
        <v>76</v>
      </c>
      <c r="G8" s="21">
        <v>76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26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" thickBot="1" x14ac:dyDescent="0.4">
      <c r="A9" s="28" t="s">
        <v>135</v>
      </c>
      <c r="B9" s="21">
        <v>7</v>
      </c>
      <c r="C9" s="21">
        <v>0</v>
      </c>
      <c r="D9" s="21">
        <v>25</v>
      </c>
      <c r="E9" s="21">
        <v>0</v>
      </c>
      <c r="F9" s="21">
        <v>32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0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" thickBot="1" x14ac:dyDescent="0.4">
      <c r="A10" s="29" t="s">
        <v>136</v>
      </c>
      <c r="B10" s="22">
        <v>128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6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128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3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3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3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3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3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3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3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3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3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3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3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3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3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3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3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3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3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3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3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3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3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3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3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3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3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3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3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3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3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3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3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3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3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3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3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3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3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3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3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3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3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3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3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3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3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3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3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3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35">
      <c r="AA59" s="14"/>
      <c r="AB59" s="14"/>
    </row>
    <row r="60" spans="27:32" x14ac:dyDescent="0.35">
      <c r="AA60" s="14"/>
      <c r="AB60" s="14"/>
    </row>
    <row r="61" spans="27:32" x14ac:dyDescent="0.35">
      <c r="AA61" s="14"/>
      <c r="AB61" s="14"/>
    </row>
    <row r="114" spans="27:32" x14ac:dyDescent="0.35">
      <c r="AA114" s="19"/>
      <c r="AB114" s="19"/>
      <c r="AC114" s="19"/>
      <c r="AD114" s="19"/>
      <c r="AE114" s="19"/>
      <c r="AF114" s="19"/>
    </row>
  </sheetData>
  <sheetProtection algorithmName="SHA-512" hashValue="LLnHI4pvlxISDi4m5RBolfXRUzkCRD/FRMw09+dq63MeYC2sdd5yBRigrvHt2ckCGtDTzMdnxsISqC+2+yrweg==" saltValue="NiWtV1zFfTBwN+OxCMVjSA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 xr:uid="{0BA49B1E-EA31-4781-97EF-CA73215D39E7}">
      <formula1>$AC$2:$AC$58</formula1>
    </dataValidation>
    <dataValidation type="list" allowBlank="1" showInputMessage="1" showErrorMessage="1" sqref="K3" xr:uid="{042F8732-C104-4F30-BCF6-1E912FC8CDE0}">
      <formula1>$AA$2:$AA$13</formula1>
    </dataValidation>
    <dataValidation type="list" allowBlank="1" showInputMessage="1" showErrorMessage="1" sqref="N3" xr:uid="{924438F9-12CC-4918-AC66-8185C047D4D4}">
      <formula1>$AB$2:$AB$13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 SI</dc:creator>
  <cp:lastModifiedBy>HP</cp:lastModifiedBy>
  <cp:lastPrinted>2021-08-09T16:59:19Z</cp:lastPrinted>
  <dcterms:created xsi:type="dcterms:W3CDTF">2021-08-09T15:44:52Z</dcterms:created>
  <dcterms:modified xsi:type="dcterms:W3CDTF">2022-03-02T12:57:54Z</dcterms:modified>
</cp:coreProperties>
</file>