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3PM Data\jan 2022\Dec 2021 3PM lab reports\2021-2022 3PM REPORTS\"/>
    </mc:Choice>
  </mc:AlternateContent>
  <bookViews>
    <workbookView xWindow="0" yWindow="0" windowWidth="20490" windowHeight="7755" tabRatio="734" activeTab="2"/>
  </bookViews>
  <sheets>
    <sheet name="OCT 2021" sheetId="9" r:id="rId1"/>
    <sheet name="NOV 2021" sheetId="12" r:id="rId2"/>
    <sheet name="DEC 2021" sheetId="1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3" l="1"/>
  <c r="N7" i="13"/>
  <c r="N8" i="13"/>
  <c r="N9" i="13"/>
  <c r="N10" i="13"/>
  <c r="N5" i="13"/>
  <c r="N6" i="12"/>
  <c r="N7" i="12"/>
  <c r="N8" i="12"/>
  <c r="N9" i="12"/>
  <c r="N10" i="12"/>
  <c r="N5" i="12"/>
  <c r="N6" i="9"/>
  <c r="N7" i="9"/>
  <c r="N8" i="9"/>
  <c r="N9" i="9"/>
  <c r="N10" i="9"/>
  <c r="N5" i="9"/>
  <c r="H3" i="13" l="1"/>
  <c r="D3" i="13"/>
  <c r="B3" i="13"/>
  <c r="H3" i="12"/>
  <c r="D3" i="12"/>
  <c r="B3" i="12"/>
  <c r="H3" i="9"/>
  <c r="D3" i="9"/>
  <c r="B3" i="9"/>
</calcChain>
</file>

<file path=xl/sharedStrings.xml><?xml version="1.0" encoding="utf-8"?>
<sst xmlns="http://schemas.openxmlformats.org/spreadsheetml/2006/main" count="654" uniqueCount="137">
  <si>
    <t>Quantity expiring in &lt; 6 months</t>
  </si>
  <si>
    <t>County</t>
  </si>
  <si>
    <t>Month</t>
  </si>
  <si>
    <t>July</t>
  </si>
  <si>
    <t>Year</t>
  </si>
  <si>
    <t>SubPartnerNom</t>
  </si>
  <si>
    <t>MFL Code</t>
  </si>
  <si>
    <t>Subcounty</t>
  </si>
  <si>
    <t>January</t>
  </si>
  <si>
    <t>Siaya</t>
  </si>
  <si>
    <t>Gem</t>
  </si>
  <si>
    <t>February</t>
  </si>
  <si>
    <t>Homa Bay</t>
  </si>
  <si>
    <t>Rangwe</t>
  </si>
  <si>
    <t>March</t>
  </si>
  <si>
    <t>Kisumu</t>
  </si>
  <si>
    <t>Nyando</t>
  </si>
  <si>
    <t>April</t>
  </si>
  <si>
    <t>Kisii</t>
  </si>
  <si>
    <t>Kisii Central</t>
  </si>
  <si>
    <t>May</t>
  </si>
  <si>
    <t>Bungoma</t>
  </si>
  <si>
    <t>Bungoma Central</t>
  </si>
  <si>
    <t>June</t>
  </si>
  <si>
    <t>Ndhiwa</t>
  </si>
  <si>
    <t>Busia</t>
  </si>
  <si>
    <t>Samia</t>
  </si>
  <si>
    <t>August</t>
  </si>
  <si>
    <t>Kabondo Kasipul</t>
  </si>
  <si>
    <t>September</t>
  </si>
  <si>
    <t>Rachuonyo North</t>
  </si>
  <si>
    <t>October</t>
  </si>
  <si>
    <t>Migori</t>
  </si>
  <si>
    <t>Nyatike</t>
  </si>
  <si>
    <t>November</t>
  </si>
  <si>
    <t>Kakamega</t>
  </si>
  <si>
    <t>Kakamega East (Shinyalu)</t>
  </si>
  <si>
    <t>December</t>
  </si>
  <si>
    <t>Muhoroni</t>
  </si>
  <si>
    <t>Bungoma East</t>
  </si>
  <si>
    <t>Kisumu West</t>
  </si>
  <si>
    <t>Ugunja</t>
  </si>
  <si>
    <t>Nyakach</t>
  </si>
  <si>
    <t>Alego Usonga</t>
  </si>
  <si>
    <t>Bondo</t>
  </si>
  <si>
    <t>OLPS</t>
  </si>
  <si>
    <t>Kisumu East</t>
  </si>
  <si>
    <t>Kenyenya</t>
  </si>
  <si>
    <t>Kasipul</t>
  </si>
  <si>
    <t>Suna West</t>
  </si>
  <si>
    <t>Rarieda</t>
  </si>
  <si>
    <t>Mumias</t>
  </si>
  <si>
    <t>Suba</t>
  </si>
  <si>
    <t>Uriri</t>
  </si>
  <si>
    <t>Kakamega South (Ikolomani)</t>
  </si>
  <si>
    <t>South Gucha</t>
  </si>
  <si>
    <t>Awendo</t>
  </si>
  <si>
    <t>Rongo</t>
  </si>
  <si>
    <t>Vihiga</t>
  </si>
  <si>
    <t>Emuhaya</t>
  </si>
  <si>
    <t>Facility</t>
  </si>
  <si>
    <t>ALOUR MISSION</t>
  </si>
  <si>
    <t>ASUMBI HEALTH CENTRE</t>
  </si>
  <si>
    <t>AWASI MISSION</t>
  </si>
  <si>
    <t>CHRISTAMARIANNE MISSION HOSPITAL</t>
  </si>
  <si>
    <t>CHWELE FRIENDS DISPENSARY</t>
  </si>
  <si>
    <t>GOOD SHEPHERD ANG'IYA</t>
  </si>
  <si>
    <t>HOLY FAMILY NANGINA HOSPITAL</t>
  </si>
  <si>
    <t>HOLY FAMILY ORIANG MISSION DISPENSARY</t>
  </si>
  <si>
    <t>HOMA HILLS HEALTH CENTRE</t>
  </si>
  <si>
    <t>KADEM TB &amp; LEPROSY DISPENSARY</t>
  </si>
  <si>
    <t>KAKAMEGA FOREST DISPENSARY</t>
  </si>
  <si>
    <t>KENDU ADVENTIST HOSPITAL</t>
  </si>
  <si>
    <t>KORU MISSION</t>
  </si>
  <si>
    <t>LUGULU FRIENDS MISSION HOSPITAL</t>
  </si>
  <si>
    <t>MANYATTA SDA DISP</t>
  </si>
  <si>
    <t>MASENO MISSION HOSPITAL</t>
  </si>
  <si>
    <t>MAWEGO HEALTH CENTRE</t>
  </si>
  <si>
    <t>MBAGA HEALTH CENTRE</t>
  </si>
  <si>
    <t>MIROGI HEALTH CENTRE</t>
  </si>
  <si>
    <t>MUKUMU HOSPITAL</t>
  </si>
  <si>
    <t>NG'IYA HEALTH CENTRE</t>
  </si>
  <si>
    <t>NYABONDO MISSION HOSPITAL</t>
  </si>
  <si>
    <t>NYAKACH A.I.C  DISPENSARY</t>
  </si>
  <si>
    <t>NYAMBARE HEALTH CENTRE</t>
  </si>
  <si>
    <t>NYAMONYE DISPENSARY</t>
  </si>
  <si>
    <t>NYANCHWA DISPENSARY</t>
  </si>
  <si>
    <t>NYANG'OMA MISSION HEALTH CENTRE</t>
  </si>
  <si>
    <t>OSANI COMMUNITY DISPENSARY</t>
  </si>
  <si>
    <t>PANDIPIERI HEALTH CENTRE</t>
  </si>
  <si>
    <t>RANGALA HEALTH CENTRE</t>
  </si>
  <si>
    <t>RANGWE SDA DISPENSARY</t>
  </si>
  <si>
    <t>RINGA DISPENSARY</t>
  </si>
  <si>
    <t>RIOKINDO DISPENSARY</t>
  </si>
  <si>
    <t>SEGA MISSION</t>
  </si>
  <si>
    <t>SHIRIKISHO DISPENSARY</t>
  </si>
  <si>
    <t>ST BARNABAS DISPENSARY</t>
  </si>
  <si>
    <t>ST CAMILLUS MISSION HOSPITAL</t>
  </si>
  <si>
    <t>ST CLARE BOLO HEALTH CENTRE</t>
  </si>
  <si>
    <t>ST ELIZABETH CHIGA HEALTH CENTRE</t>
  </si>
  <si>
    <t>ST ELIZABETH LWAK MISSION HEALTH</t>
  </si>
  <si>
    <t>ST JOSEPH MISSION HOSPITAL</t>
  </si>
  <si>
    <t>ST MARYS HOSPITAL (MUMIAS)</t>
  </si>
  <si>
    <t>ST MERCELLINE ROO DISPENSARY</t>
  </si>
  <si>
    <t>ST MONICA HOSPITAL</t>
  </si>
  <si>
    <t>ST MONICA RAPOGI HEALTH CENTRE</t>
  </si>
  <si>
    <t>ST MONICA TOWN CLINIC</t>
  </si>
  <si>
    <t>ST PAUL DISPENSARY</t>
  </si>
  <si>
    <t>ST PAUL'S HEALTH CENTRE</t>
  </si>
  <si>
    <t>ST PIUS MUSOLI HEALTH CENTRE</t>
  </si>
  <si>
    <t>ST VINCENT DE PAUL HEALTH CENTRE</t>
  </si>
  <si>
    <t>TABAKA MISSION HOSPITAL</t>
  </si>
  <si>
    <t>ULANDA DISPENSARY</t>
  </si>
  <si>
    <t>URADI HEALTH CENTRE</t>
  </si>
  <si>
    <t>VERNA HEALTH CENTRE</t>
  </si>
  <si>
    <t>VIGEZE COMMUNITY DISPENSARY</t>
  </si>
  <si>
    <t>WIRE DISPENSARY</t>
  </si>
  <si>
    <t>Opening Balance at the beginning of the reporting month</t>
  </si>
  <si>
    <t>Quantity Received this month</t>
  </si>
  <si>
    <t>Borrowed in</t>
  </si>
  <si>
    <t>Borrowed out</t>
  </si>
  <si>
    <t>Number of tests done during the reporting month</t>
  </si>
  <si>
    <t>Screening and Confirmatory</t>
  </si>
  <si>
    <t>Self Kits issued - Assisted</t>
  </si>
  <si>
    <t>Self Kits issued - Not Assisted</t>
  </si>
  <si>
    <t>Expired</t>
  </si>
  <si>
    <t>Other losses</t>
  </si>
  <si>
    <t>Number of days stocked out</t>
  </si>
  <si>
    <t>Closing balance at end of reporting month</t>
  </si>
  <si>
    <t>LAB COMMODITIES</t>
  </si>
  <si>
    <t>3PM LAB COMMODITIES REPORTING TEMPLATE</t>
  </si>
  <si>
    <t xml:space="preserve">Confirmatory </t>
  </si>
  <si>
    <t xml:space="preserve">Gene Xpert Cartridge </t>
  </si>
  <si>
    <t xml:space="preserve">LF-LAM </t>
  </si>
  <si>
    <t xml:space="preserve">Screening - Det </t>
  </si>
  <si>
    <t xml:space="preserve">Screening - Dual </t>
  </si>
  <si>
    <t xml:space="preserve">Self kits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</si>
</sst>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Bookman Old Style"/>
      <family val="1"/>
    </font>
    <font>
      <b/>
      <sz val="10"/>
      <color theme="1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rgb="FFD9D9D9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/>
  </cellStyleXfs>
  <cellXfs count="50">
    <xf numFmtId="0" fontId="0" fillId="0" borderId="0" xfId="0"/>
    <xf numFmtId="0" fontId="10" fillId="3" borderId="6" xfId="0" applyFont="1" applyFill="1" applyBorder="1" applyAlignment="1" applyProtection="1">
      <alignment horizontal="left" vertical="center"/>
      <protection locked="0"/>
    </xf>
    <xf numFmtId="0" fontId="9" fillId="2" borderId="14" xfId="0" applyFont="1" applyFill="1" applyBorder="1" applyAlignment="1" applyProtection="1">
      <alignment vertical="center"/>
    </xf>
    <xf numFmtId="0" fontId="0" fillId="0" borderId="0" xfId="0" applyAlignment="1" applyProtection="1"/>
    <xf numFmtId="0" fontId="5" fillId="5" borderId="1" xfId="1" applyNumberFormat="1" applyFont="1" applyFill="1" applyBorder="1" applyAlignment="1" applyProtection="1">
      <alignment vertical="center" wrapText="1"/>
    </xf>
    <xf numFmtId="0" fontId="10" fillId="2" borderId="11" xfId="0" applyFont="1" applyFill="1" applyBorder="1" applyAlignment="1" applyProtection="1">
      <alignment vertical="center"/>
    </xf>
    <xf numFmtId="0" fontId="0" fillId="0" borderId="0" xfId="0" applyProtection="1"/>
    <xf numFmtId="0" fontId="6" fillId="0" borderId="1" xfId="1" applyNumberFormat="1" applyFont="1" applyBorder="1" applyAlignment="1" applyProtection="1">
      <alignment vertical="center"/>
    </xf>
    <xf numFmtId="0" fontId="6" fillId="0" borderId="12" xfId="1" applyNumberFormat="1" applyFont="1" applyBorder="1" applyAlignment="1" applyProtection="1">
      <alignment vertical="center"/>
    </xf>
    <xf numFmtId="0" fontId="1" fillId="0" borderId="1" xfId="0" applyFont="1" applyBorder="1" applyAlignment="1" applyProtection="1">
      <alignment vertical="center"/>
    </xf>
    <xf numFmtId="0" fontId="10" fillId="2" borderId="13" xfId="0" applyFont="1" applyFill="1" applyBorder="1" applyAlignment="1" applyProtection="1">
      <alignment vertical="center"/>
    </xf>
    <xf numFmtId="0" fontId="7" fillId="0" borderId="12" xfId="1" applyNumberFormat="1" applyFont="1" applyBorder="1" applyAlignment="1" applyProtection="1">
      <alignment vertical="center"/>
    </xf>
    <xf numFmtId="0" fontId="2" fillId="0" borderId="0" xfId="0" applyFont="1" applyAlignment="1" applyProtection="1">
      <alignment wrapText="1"/>
    </xf>
    <xf numFmtId="0" fontId="0" fillId="0" borderId="1" xfId="0" applyBorder="1" applyAlignment="1" applyProtection="1">
      <alignment vertical="center"/>
    </xf>
    <xf numFmtId="0" fontId="6" fillId="0" borderId="0" xfId="1" applyNumberFormat="1" applyFont="1" applyAlignment="1" applyProtection="1">
      <alignment vertical="center"/>
    </xf>
    <xf numFmtId="0" fontId="7" fillId="0" borderId="0" xfId="1" applyNumberFormat="1" applyFont="1" applyAlignment="1" applyProtection="1">
      <alignment vertical="center"/>
    </xf>
    <xf numFmtId="0" fontId="8" fillId="0" borderId="0" xfId="1" applyNumberFormat="1" applyFont="1" applyAlignment="1" applyProtection="1">
      <alignment vertical="center"/>
    </xf>
    <xf numFmtId="0" fontId="0" fillId="0" borderId="1" xfId="0" applyBorder="1" applyProtection="1"/>
    <xf numFmtId="0" fontId="1" fillId="0" borderId="0" xfId="0" applyFont="1" applyAlignment="1" applyProtection="1">
      <alignment vertical="center"/>
    </xf>
    <xf numFmtId="0" fontId="1" fillId="0" borderId="0" xfId="0" applyFont="1" applyAlignment="1" applyProtection="1">
      <alignment vertical="center" wrapText="1"/>
    </xf>
    <xf numFmtId="0" fontId="0" fillId="0" borderId="2" xfId="0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5" xfId="0" applyBorder="1" applyAlignment="1" applyProtection="1">
      <alignment horizontal="right"/>
      <protection locked="0"/>
    </xf>
    <xf numFmtId="0" fontId="2" fillId="2" borderId="8" xfId="0" applyFont="1" applyFill="1" applyBorder="1" applyAlignment="1" applyProtection="1">
      <alignment horizontal="center" wrapText="1"/>
    </xf>
    <xf numFmtId="0" fontId="0" fillId="0" borderId="0" xfId="0" applyAlignment="1" applyProtection="1">
      <alignment horizontal="center"/>
    </xf>
    <xf numFmtId="0" fontId="2" fillId="2" borderId="16" xfId="0" applyFont="1" applyFill="1" applyBorder="1" applyAlignment="1" applyProtection="1">
      <alignment horizontal="center" wrapText="1"/>
    </xf>
    <xf numFmtId="0" fontId="2" fillId="2" borderId="17" xfId="0" applyFont="1" applyFill="1" applyBorder="1" applyAlignment="1" applyProtection="1">
      <alignment horizontal="center" wrapText="1"/>
    </xf>
    <xf numFmtId="0" fontId="0" fillId="0" borderId="18" xfId="0" applyFill="1" applyBorder="1" applyProtection="1"/>
    <xf numFmtId="0" fontId="0" fillId="0" borderId="11" xfId="0" applyFill="1" applyBorder="1" applyProtection="1"/>
    <xf numFmtId="0" fontId="0" fillId="0" borderId="13" xfId="0" applyFill="1" applyBorder="1" applyProtection="1"/>
    <xf numFmtId="0" fontId="10" fillId="3" borderId="5" xfId="0" applyFont="1" applyFill="1" applyBorder="1" applyAlignment="1" applyProtection="1">
      <alignment horizontal="center" vertical="center"/>
    </xf>
    <xf numFmtId="0" fontId="3" fillId="2" borderId="7" xfId="0" applyFont="1" applyFill="1" applyBorder="1" applyAlignment="1" applyProtection="1">
      <alignment horizontal="left" vertical="center" wrapText="1"/>
    </xf>
    <xf numFmtId="0" fontId="0" fillId="0" borderId="0" xfId="0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10" fillId="2" borderId="5" xfId="0" applyFont="1" applyFill="1" applyBorder="1" applyAlignment="1" applyProtection="1">
      <alignment horizontal="center" vertical="center"/>
    </xf>
    <xf numFmtId="0" fontId="10" fillId="4" borderId="5" xfId="0" applyFont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2" fillId="0" borderId="5" xfId="0" applyFont="1" applyBorder="1" applyAlignment="1" applyProtection="1">
      <alignment wrapText="1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</xf>
    <xf numFmtId="0" fontId="9" fillId="2" borderId="9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10" xfId="0" applyFont="1" applyFill="1" applyBorder="1" applyAlignment="1" applyProtection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100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Siaya</v>
      </c>
      <c r="C3" s="35" t="s">
        <v>7</v>
      </c>
      <c r="D3" s="44" t="str">
        <f>VLOOKUP(B2,AC2:AF58,4,0)</f>
        <v>Rarieda</v>
      </c>
      <c r="E3" s="44"/>
      <c r="F3" s="44"/>
      <c r="G3" s="35" t="s">
        <v>6</v>
      </c>
      <c r="H3" s="48">
        <f>VLOOKUP(B2,AC2:AF58,2,0)</f>
        <v>13739</v>
      </c>
      <c r="I3" s="49"/>
      <c r="J3" s="36" t="s">
        <v>2</v>
      </c>
      <c r="K3" s="43" t="s">
        <v>31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11</v>
      </c>
      <c r="C5" s="20">
        <v>0</v>
      </c>
      <c r="D5" s="20">
        <v>20</v>
      </c>
      <c r="E5" s="20">
        <v>0</v>
      </c>
      <c r="F5" s="20">
        <v>15</v>
      </c>
      <c r="G5" s="20">
        <v>15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16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224</v>
      </c>
      <c r="C8" s="21">
        <v>0</v>
      </c>
      <c r="D8" s="21">
        <v>0</v>
      </c>
      <c r="E8" s="21">
        <v>0</v>
      </c>
      <c r="F8" s="21">
        <v>203</v>
      </c>
      <c r="G8" s="21">
        <v>203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21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48</v>
      </c>
      <c r="C9" s="21">
        <v>0</v>
      </c>
      <c r="D9" s="21">
        <v>0</v>
      </c>
      <c r="E9" s="21">
        <v>0</v>
      </c>
      <c r="F9" s="21">
        <v>23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25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477</v>
      </c>
      <c r="C10" s="22">
        <v>0</v>
      </c>
      <c r="D10" s="22">
        <v>0</v>
      </c>
      <c r="E10" s="22">
        <v>0</v>
      </c>
      <c r="F10" s="22">
        <v>15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462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rIFH0+DJ8tpnkhKem+Zhmb9WVJs0eV97UJ5ONQezUQQkZBaQ7P5lMaZj7ssfoLioXozkbU7M3IeTsIRzUjjw8Q==" saltValue="D+FVREWNp1dVPB8IENMS9w==" spinCount="100000" sheet="1" formatCells="0" formatColumns="0" formatRows="0" insertColumns="0" insertRows="0" insertHyperlinks="0" deleteColumns="0" deleteRows="0" selectLockedCells="1" sort="0" autoFilter="0" pivotTables="0"/>
  <mergeCells count="5">
    <mergeCell ref="B2:N2"/>
    <mergeCell ref="K3:L3"/>
    <mergeCell ref="D3:F3"/>
    <mergeCell ref="B1:N1"/>
    <mergeCell ref="H3:I3"/>
  </mergeCells>
  <dataValidations count="3">
    <dataValidation type="list" allowBlank="1" showInputMessage="1" showErrorMessage="1" sqref="N3">
      <formula1>$AB$2:$AB$13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B2">
      <formula1>$AC$2:$AC$58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100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Siaya</v>
      </c>
      <c r="C3" s="35" t="s">
        <v>7</v>
      </c>
      <c r="D3" s="44" t="str">
        <f>VLOOKUP(B2,AC2:AF58,4,0)</f>
        <v>Rarieda</v>
      </c>
      <c r="E3" s="44"/>
      <c r="F3" s="44"/>
      <c r="G3" s="35" t="s">
        <v>6</v>
      </c>
      <c r="H3" s="48">
        <f>VLOOKUP(B2,AC2:AF58,2,0)</f>
        <v>13739</v>
      </c>
      <c r="I3" s="49"/>
      <c r="J3" s="36" t="s">
        <v>2</v>
      </c>
      <c r="K3" s="43" t="s">
        <v>34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16</v>
      </c>
      <c r="C5" s="20">
        <v>0</v>
      </c>
      <c r="D5" s="20">
        <v>0</v>
      </c>
      <c r="E5" s="20">
        <v>0</v>
      </c>
      <c r="F5" s="20">
        <v>8</v>
      </c>
      <c r="G5" s="20">
        <v>8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8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21</v>
      </c>
      <c r="C8" s="21">
        <v>0</v>
      </c>
      <c r="D8" s="21">
        <v>150</v>
      </c>
      <c r="E8" s="21">
        <v>0</v>
      </c>
      <c r="F8" s="21">
        <v>93</v>
      </c>
      <c r="G8" s="21">
        <v>93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78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25</v>
      </c>
      <c r="C9" s="21">
        <v>0</v>
      </c>
      <c r="D9" s="21">
        <v>25</v>
      </c>
      <c r="E9" s="21">
        <v>0</v>
      </c>
      <c r="F9" s="21">
        <v>33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17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462</v>
      </c>
      <c r="C10" s="22">
        <v>0</v>
      </c>
      <c r="D10" s="22">
        <v>0</v>
      </c>
      <c r="E10" s="22">
        <v>0</v>
      </c>
      <c r="F10" s="22">
        <v>15</v>
      </c>
      <c r="G10" s="22">
        <v>0</v>
      </c>
      <c r="H10" s="22">
        <v>15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447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uPYbDUfMyC2sWbvfLGmSQxNggYKBUFXpZ3tzIgTOew2wfWe0iTFIOIvYd9ItkxQYkW3mzSEhjdEaQzG0JodZNA==" saltValue="rgVPII0sxaOeKQIRYXsMQQ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tabSelected="1" zoomScale="80" zoomScaleNormal="80" workbookViewId="0">
      <selection activeCell="M6" sqref="M6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100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Siaya</v>
      </c>
      <c r="C3" s="35" t="s">
        <v>7</v>
      </c>
      <c r="D3" s="44" t="str">
        <f>VLOOKUP(B2,AC2:AF58,4,0)</f>
        <v>Rarieda</v>
      </c>
      <c r="E3" s="44"/>
      <c r="F3" s="44"/>
      <c r="G3" s="35" t="s">
        <v>6</v>
      </c>
      <c r="H3" s="48">
        <f>VLOOKUP(B2,AC2:AF58,2,0)</f>
        <v>13739</v>
      </c>
      <c r="I3" s="49"/>
      <c r="J3" s="36" t="s">
        <v>2</v>
      </c>
      <c r="K3" s="43" t="s">
        <v>37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8</v>
      </c>
      <c r="C5" s="20">
        <v>20</v>
      </c>
      <c r="D5" s="20">
        <v>0</v>
      </c>
      <c r="E5" s="20">
        <v>0</v>
      </c>
      <c r="F5" s="20">
        <v>16</v>
      </c>
      <c r="G5" s="20">
        <v>16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12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78</v>
      </c>
      <c r="C8" s="21">
        <v>500</v>
      </c>
      <c r="D8" s="21">
        <v>0</v>
      </c>
      <c r="E8" s="21">
        <v>0</v>
      </c>
      <c r="F8" s="21">
        <v>130</v>
      </c>
      <c r="G8" s="21">
        <v>130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448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17</v>
      </c>
      <c r="C9" s="21">
        <v>125</v>
      </c>
      <c r="D9" s="21">
        <v>0</v>
      </c>
      <c r="E9" s="21">
        <v>0</v>
      </c>
      <c r="F9" s="21">
        <v>26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116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447</v>
      </c>
      <c r="C10" s="22">
        <v>0</v>
      </c>
      <c r="D10" s="22">
        <v>0</v>
      </c>
      <c r="E10" s="22">
        <v>0</v>
      </c>
      <c r="F10" s="22">
        <v>64</v>
      </c>
      <c r="G10" s="22">
        <v>0</v>
      </c>
      <c r="H10" s="22">
        <v>64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383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QOaB3cx9uGA+xSqID7l2nCJzKBxH+VM823kKPZyWG2cUXSYTdDkMyhQhr+tbr1keeDnoOYDtqoiaM4tVfDab2g==" saltValue="eKBGCSpUOY8plLK8eqKA4A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OCT 2021</vt:lpstr>
      <vt:lpstr>NOV 2021</vt:lpstr>
      <vt:lpstr>DEC 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 SI</dc:creator>
  <cp:lastModifiedBy>Windows User</cp:lastModifiedBy>
  <cp:lastPrinted>2021-08-09T16:59:19Z</cp:lastPrinted>
  <dcterms:created xsi:type="dcterms:W3CDTF">2021-08-09T15:44:52Z</dcterms:created>
  <dcterms:modified xsi:type="dcterms:W3CDTF">2022-01-21T04:39:00Z</dcterms:modified>
</cp:coreProperties>
</file>