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DM\Desktop\Kisii_Migori PVC Reports\"/>
    </mc:Choice>
  </mc:AlternateContent>
  <xr:revisionPtr revIDLastSave="0" documentId="13_ncr:1_{A2B92CB3-A33E-4ED5-A997-A8EC1ADB08EB}" xr6:coauthVersionLast="47" xr6:coauthVersionMax="47" xr10:uidLastSave="{00000000-0000-0000-0000-000000000000}"/>
  <bookViews>
    <workbookView xWindow="-120" yWindow="360" windowWidth="20730" windowHeight="11280" tabRatio="881" xr2:uid="{00000000-000D-0000-FFFF-FFFF00000000}"/>
  </bookViews>
  <sheets>
    <sheet name="Summary" sheetId="19" r:id="rId1"/>
    <sheet name="Christamarianne" sheetId="7" r:id="rId2"/>
    <sheet name="KademTB" sheetId="8" r:id="rId3"/>
    <sheet name="Nyanchwa" sheetId="3" r:id="rId4"/>
    <sheet name="Riokindo" sheetId="14" r:id="rId5"/>
    <sheet name="St Barnabas" sheetId="17" r:id="rId6"/>
    <sheet name="St Camillus" sheetId="15" r:id="rId7"/>
    <sheet name="St Joseph" sheetId="18" r:id="rId8"/>
    <sheet name="Rapogi" sheetId="16" r:id="rId9"/>
    <sheet name="Tabaka" sheetId="1" r:id="rId10"/>
    <sheet name="Ulanda" sheetId="12" r:id="rId11"/>
    <sheet name="Verna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3" l="1"/>
  <c r="F3" i="13"/>
  <c r="B3" i="13"/>
  <c r="N3" i="12"/>
  <c r="F3" i="12"/>
  <c r="B3" i="12"/>
  <c r="N3" i="1"/>
  <c r="F3" i="1"/>
  <c r="B3" i="1"/>
  <c r="N3" i="16"/>
  <c r="F3" i="16"/>
  <c r="B3" i="16"/>
  <c r="N3" i="18"/>
  <c r="F3" i="18"/>
  <c r="B3" i="18"/>
  <c r="N3" i="15"/>
  <c r="F3" i="15"/>
  <c r="B3" i="15"/>
  <c r="N3" i="17"/>
  <c r="F3" i="17"/>
  <c r="B3" i="17"/>
  <c r="N3" i="14"/>
  <c r="F3" i="14"/>
  <c r="B3" i="14"/>
  <c r="N3" i="3"/>
  <c r="F3" i="3"/>
  <c r="B3" i="3"/>
  <c r="N3" i="8"/>
  <c r="F3" i="8"/>
  <c r="B3" i="8"/>
  <c r="N3" i="7"/>
  <c r="F3" i="7"/>
  <c r="B3" i="7"/>
  <c r="W18" i="19" l="1"/>
  <c r="U18" i="19"/>
  <c r="S18" i="19"/>
  <c r="Q18" i="19"/>
  <c r="O18" i="19"/>
  <c r="M18" i="19"/>
  <c r="K18" i="19"/>
  <c r="I18" i="19"/>
  <c r="G18" i="19"/>
  <c r="E18" i="19"/>
  <c r="C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C20" i="19"/>
  <c r="Y20" i="19" s="1"/>
  <c r="C21" i="19"/>
  <c r="C22" i="19"/>
  <c r="C19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C7" i="19"/>
  <c r="Y7" i="19" s="1"/>
  <c r="C8" i="19"/>
  <c r="C9" i="19"/>
  <c r="C10" i="19"/>
  <c r="C11" i="19"/>
  <c r="Y11" i="19" s="1"/>
  <c r="C12" i="19"/>
  <c r="C13" i="19"/>
  <c r="C14" i="19"/>
  <c r="C15" i="19"/>
  <c r="Y15" i="19" s="1"/>
  <c r="C16" i="19"/>
  <c r="C17" i="19"/>
  <c r="C6" i="19"/>
  <c r="N3" i="19"/>
  <c r="F3" i="19"/>
  <c r="B3" i="19"/>
  <c r="Y14" i="19" l="1"/>
  <c r="Y18" i="19"/>
  <c r="Y17" i="19"/>
  <c r="Y13" i="19"/>
  <c r="Y9" i="19"/>
  <c r="Y22" i="19"/>
  <c r="Y6" i="19"/>
  <c r="Y10" i="19"/>
  <c r="Y19" i="19"/>
  <c r="Y16" i="19"/>
  <c r="Y12" i="19"/>
  <c r="Y8" i="19"/>
  <c r="Y21" i="19"/>
</calcChain>
</file>

<file path=xl/sharedStrings.xml><?xml version="1.0" encoding="utf-8"?>
<sst xmlns="http://schemas.openxmlformats.org/spreadsheetml/2006/main" count="3157" uniqueCount="164">
  <si>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</si>
  <si>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</si>
  <si>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</si>
  <si>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</si>
  <si>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</si>
  <si>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</si>
  <si>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</si>
  <si>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</si>
  <si>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</si>
  <si>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</si>
  <si>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</si>
  <si>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</si>
  <si>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</si>
  <si>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</si>
  <si>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</si>
  <si>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</si>
  <si>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</si>
  <si>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</si>
  <si>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</si>
  <si>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</si>
  <si>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</si>
  <si>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</si>
  <si>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</si>
  <si>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</si>
  <si>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</si>
  <si>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</si>
  <si>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</si>
  <si>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</si>
  <si>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</si>
  <si>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</si>
  <si>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</si>
  <si>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</si>
  <si>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</si>
  <si>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</si>
  <si>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</si>
  <si>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</si>
  <si>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</si>
  <si>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</si>
  <si>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</si>
  <si>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</si>
  <si>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</si>
  <si>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</si>
  <si>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</si>
  <si>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</si>
  <si>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</si>
  <si>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</si>
  <si>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</si>
  <si>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</si>
  <si>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</si>
  <si>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</si>
  <si>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</si>
  <si>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</si>
  <si>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</si>
  <si>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</si>
  <si>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</si>
  <si>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</si>
  <si>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</si>
  <si>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</si>
  <si>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</si>
  <si>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</si>
  <si>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</si>
  <si>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</si>
  <si>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</si>
  <si>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</si>
  <si>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</si>
  <si>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</si>
  <si>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</si>
  <si>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</si>
  <si>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</si>
  <si>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</si>
  <si>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</si>
  <si>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</si>
  <si>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</si>
  <si>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</si>
  <si>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</si>
  <si>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</si>
  <si>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</si>
  <si>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</si>
  <si>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</si>
  <si>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</si>
  <si>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</si>
  <si>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</si>
  <si>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</si>
  <si>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</si>
  <si>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</si>
  <si>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</si>
  <si>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</si>
  <si>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</si>
  <si>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</si>
  <si>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</si>
  <si>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</si>
  <si>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</si>
  <si>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</si>
  <si>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</si>
  <si>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</si>
  <si>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</si>
  <si>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</si>
  <si>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</si>
  <si>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</si>
  <si>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</si>
  <si>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</si>
  <si>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</si>
  <si>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</si>
  <si>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</si>
  <si>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</si>
  <si>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</si>
  <si>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</si>
  <si>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</si>
  <si>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</si>
  <si>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</si>
  <si>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</si>
  <si>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</si>
  <si>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</si>
  <si>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</si>
  <si>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</si>
  <si>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</si>
  <si>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Number of clients screened for violence (SV+PE)</t>
  </si>
  <si>
    <t> Number of clients eligible for GBV services (SV+PE)</t>
  </si>
  <si>
    <t>Total GBV Clients received post-violence care</t>
  </si>
  <si>
    <t>Total Referred to community services</t>
  </si>
  <si>
    <t>Total Completed Referral to community services</t>
  </si>
  <si>
    <t xml:space="preserve">SV (Rape) Clients: Visited facility &lt;72 hrs. of incident 
</t>
  </si>
  <si>
    <t>SV (Rape) Clients: received post-violence care</t>
  </si>
  <si>
    <t>SV (Rape) Clients: Tested for HIV</t>
  </si>
  <si>
    <t>SV (Rape) Clients: HIV positive</t>
  </si>
  <si>
    <t>SV (Rape) Clients: Eligible for PEP</t>
  </si>
  <si>
    <t>SV (Rape) Clients: Started PEP</t>
  </si>
  <si>
    <t>SV (Rape) Clients: Completed PEP</t>
  </si>
  <si>
    <t>SV (Rape) Clients: Received EC</t>
  </si>
  <si>
    <t xml:space="preserve">Total PE Clients received post-violence care service </t>
  </si>
  <si>
    <t>PE Clients: Tested for HIV</t>
  </si>
  <si>
    <t>PE Clients: HIV positive</t>
  </si>
  <si>
    <t>PEP:Linkage to PrEP</t>
  </si>
  <si>
    <t>0-4</t>
  </si>
  <si>
    <t>5-9</t>
  </si>
  <si>
    <t>10-14</t>
  </si>
  <si>
    <t>15-19</t>
  </si>
  <si>
    <t>20-24</t>
  </si>
  <si>
    <t>F</t>
  </si>
  <si>
    <t>M</t>
  </si>
  <si>
    <t>25-29</t>
  </si>
  <si>
    <t>30-34</t>
  </si>
  <si>
    <t>35-39</t>
  </si>
  <si>
    <t>40-44</t>
  </si>
  <si>
    <t>45-49</t>
  </si>
  <si>
    <t>50+</t>
  </si>
  <si>
    <t>Indicator Code</t>
  </si>
  <si>
    <t>No.</t>
  </si>
  <si>
    <t>POST VIOLENCE CARE TRACKER</t>
  </si>
  <si>
    <t>KEY:</t>
  </si>
  <si>
    <t>SV</t>
  </si>
  <si>
    <t>PE</t>
  </si>
  <si>
    <t>GBV</t>
  </si>
  <si>
    <t>Gender Based Violence</t>
  </si>
  <si>
    <t>Sexual Violence</t>
  </si>
  <si>
    <t>Physical and Emotional Violence</t>
  </si>
  <si>
    <t>PrEP</t>
  </si>
  <si>
    <t>PEP</t>
  </si>
  <si>
    <t>EC</t>
  </si>
  <si>
    <t>Emergency Contraceptives</t>
  </si>
  <si>
    <t>Post-Exposure Prophylaxis</t>
  </si>
  <si>
    <t>Pre-Exposure Prophylaxis</t>
  </si>
  <si>
    <t>Total</t>
  </si>
  <si>
    <t>Kisii_Migori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</si>
</sst>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i/>
      <sz val="11"/>
      <color rgb="FF7F7F7F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rgb="FF000000"/>
      <name val="Arial"/>
      <family val="2"/>
    </font>
    <font>
      <b/>
      <sz val="10"/>
      <color theme="1"/>
      <name val="Bookman Old Style"/>
      <family val="1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Bookman Old Style"/>
      <family val="1"/>
      <charset val="1"/>
    </font>
    <font>
      <b/>
      <sz val="10"/>
      <color rgb="FF000000"/>
      <name val="Bookman Old Style"/>
      <family val="1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BFBFBF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4" fillId="0" borderId="0"/>
    <xf numFmtId="0" fontId="11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7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8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9" xfId="0" applyFont="1" applyFill="1" applyBorder="1" applyAlignment="1" applyProtection="1">
      <alignment vertical="center"/>
    </xf>
    <xf numFmtId="0" fontId="10" fillId="3" borderId="5" xfId="0" applyFont="1" applyFill="1" applyBorder="1" applyAlignment="1" applyProtection="1">
      <alignment horizontal="left" vertical="center"/>
    </xf>
    <xf numFmtId="0" fontId="7" fillId="0" borderId="8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right"/>
      <protection locked="0"/>
    </xf>
    <xf numFmtId="0" fontId="0" fillId="0" borderId="1" xfId="0" applyFill="1" applyBorder="1" applyProtection="1"/>
    <xf numFmtId="0" fontId="0" fillId="0" borderId="5" xfId="0" applyFill="1" applyBorder="1" applyProtection="1"/>
    <xf numFmtId="0" fontId="0" fillId="0" borderId="0" xfId="0" applyFill="1" applyProtection="1"/>
    <xf numFmtId="0" fontId="0" fillId="0" borderId="14" xfId="0" applyBorder="1" applyAlignment="1" applyProtection="1">
      <alignment horizontal="right"/>
      <protection locked="0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/>
    <xf numFmtId="0" fontId="0" fillId="0" borderId="14" xfId="0" applyFill="1" applyBorder="1" applyAlignment="1" applyProtection="1"/>
    <xf numFmtId="0" fontId="0" fillId="0" borderId="1" xfId="0" applyFill="1" applyBorder="1" applyAlignment="1" applyProtection="1"/>
    <xf numFmtId="0" fontId="0" fillId="4" borderId="14" xfId="0" applyFill="1" applyBorder="1" applyAlignment="1" applyProtection="1">
      <alignment horizontal="right"/>
    </xf>
    <xf numFmtId="0" fontId="0" fillId="4" borderId="1" xfId="0" applyFill="1" applyBorder="1" applyAlignment="1" applyProtection="1">
      <alignment horizontal="right"/>
    </xf>
    <xf numFmtId="0" fontId="0" fillId="4" borderId="4" xfId="0" applyFill="1" applyBorder="1" applyAlignment="1" applyProtection="1">
      <alignment horizontal="right"/>
    </xf>
    <xf numFmtId="0" fontId="9" fillId="2" borderId="19" xfId="0" applyFont="1" applyFill="1" applyBorder="1" applyAlignment="1" applyProtection="1">
      <alignment vertical="center"/>
    </xf>
    <xf numFmtId="49" fontId="10" fillId="2" borderId="5" xfId="0" applyNumberFormat="1" applyFont="1" applyFill="1" applyBorder="1" applyAlignment="1" applyProtection="1">
      <alignment horizontal="center"/>
    </xf>
    <xf numFmtId="49" fontId="10" fillId="2" borderId="6" xfId="0" applyNumberFormat="1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right" wrapText="1"/>
      <protection locked="0"/>
    </xf>
    <xf numFmtId="0" fontId="2" fillId="0" borderId="4" xfId="0" applyFont="1" applyBorder="1" applyAlignment="1" applyProtection="1">
      <alignment horizontal="right" wrapText="1"/>
      <protection locked="0"/>
    </xf>
    <xf numFmtId="0" fontId="2" fillId="2" borderId="1" xfId="0" applyFont="1" applyFill="1" applyBorder="1" applyProtection="1"/>
    <xf numFmtId="0" fontId="0" fillId="6" borderId="1" xfId="0" applyFill="1" applyBorder="1" applyProtection="1"/>
    <xf numFmtId="0" fontId="12" fillId="7" borderId="19" xfId="0" applyFont="1" applyFill="1" applyBorder="1" applyAlignment="1" applyProtection="1">
      <alignment vertical="center"/>
    </xf>
    <xf numFmtId="0" fontId="13" fillId="5" borderId="1" xfId="1" applyNumberFormat="1" applyFont="1" applyFill="1" applyBorder="1" applyAlignment="1" applyProtection="1">
      <alignment vertical="center" wrapText="1"/>
    </xf>
    <xf numFmtId="0" fontId="14" fillId="7" borderId="7" xfId="0" applyFont="1" applyFill="1" applyBorder="1" applyAlignment="1" applyProtection="1">
      <alignment vertical="center"/>
    </xf>
    <xf numFmtId="0" fontId="15" fillId="0" borderId="1" xfId="1" applyNumberFormat="1" applyFont="1" applyBorder="1" applyAlignment="1" applyProtection="1">
      <alignment vertical="center"/>
    </xf>
    <xf numFmtId="0" fontId="15" fillId="0" borderId="8" xfId="1" applyNumberFormat="1" applyFont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0" fontId="14" fillId="7" borderId="9" xfId="0" applyFont="1" applyFill="1" applyBorder="1" applyAlignment="1" applyProtection="1">
      <alignment vertical="center"/>
    </xf>
    <xf numFmtId="0" fontId="14" fillId="3" borderId="5" xfId="0" applyFont="1" applyFill="1" applyBorder="1" applyAlignment="1" applyProtection="1">
      <alignment horizontal="left" vertical="center"/>
    </xf>
    <xf numFmtId="49" fontId="14" fillId="7" borderId="5" xfId="0" applyNumberFormat="1" applyFont="1" applyFill="1" applyBorder="1" applyAlignment="1" applyProtection="1">
      <alignment horizontal="center"/>
    </xf>
    <xf numFmtId="49" fontId="14" fillId="7" borderId="6" xfId="0" applyNumberFormat="1" applyFont="1" applyFill="1" applyBorder="1" applyAlignment="1" applyProtection="1">
      <alignment horizontal="center"/>
    </xf>
    <xf numFmtId="0" fontId="16" fillId="0" borderId="10" xfId="0" applyFont="1" applyFill="1" applyBorder="1" applyAlignment="1" applyProtection="1">
      <alignment horizontal="center" vertical="center"/>
    </xf>
    <xf numFmtId="0" fontId="17" fillId="0" borderId="8" xfId="1" applyNumberFormat="1" applyFont="1" applyBorder="1" applyAlignment="1" applyProtection="1">
      <alignment vertical="center"/>
    </xf>
    <xf numFmtId="0" fontId="16" fillId="0" borderId="13" xfId="0" applyFont="1" applyFill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right" wrapText="1"/>
      <protection locked="0"/>
    </xf>
    <xf numFmtId="0" fontId="18" fillId="0" borderId="4" xfId="0" applyFont="1" applyBorder="1" applyAlignment="1" applyProtection="1">
      <alignment horizontal="right" wrapText="1"/>
      <protection locked="0"/>
    </xf>
    <xf numFmtId="0" fontId="18" fillId="0" borderId="0" xfId="0" applyFont="1" applyAlignment="1" applyProtection="1">
      <alignment wrapText="1"/>
    </xf>
    <xf numFmtId="0" fontId="15" fillId="0" borderId="0" xfId="1" applyNumberFormat="1" applyFont="1" applyAlignment="1" applyProtection="1">
      <alignment vertical="center"/>
    </xf>
    <xf numFmtId="0" fontId="17" fillId="0" borderId="0" xfId="1" applyNumberFormat="1" applyFont="1" applyAlignment="1" applyProtection="1">
      <alignment vertical="center"/>
    </xf>
    <xf numFmtId="0" fontId="16" fillId="0" borderId="11" xfId="0" applyFont="1" applyFill="1" applyBorder="1" applyAlignment="1" applyProtection="1">
      <alignment horizontal="center" vertical="center"/>
    </xf>
    <xf numFmtId="0" fontId="19" fillId="0" borderId="0" xfId="1" applyNumberFormat="1" applyFont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/>
    </xf>
    <xf numFmtId="0" fontId="18" fillId="7" borderId="1" xfId="0" applyFont="1" applyFill="1" applyBorder="1" applyProtection="1"/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20" fillId="8" borderId="19" xfId="0" applyFont="1" applyFill="1" applyBorder="1" applyAlignment="1" applyProtection="1">
      <alignment vertical="center"/>
    </xf>
    <xf numFmtId="0" fontId="21" fillId="8" borderId="7" xfId="0" applyFont="1" applyFill="1" applyBorder="1" applyAlignment="1" applyProtection="1">
      <alignment vertical="center"/>
    </xf>
    <xf numFmtId="0" fontId="21" fillId="8" borderId="9" xfId="0" applyFont="1" applyFill="1" applyBorder="1" applyAlignment="1" applyProtection="1">
      <alignment vertical="center"/>
    </xf>
    <xf numFmtId="0" fontId="21" fillId="10" borderId="5" xfId="0" applyFont="1" applyFill="1" applyBorder="1" applyAlignment="1" applyProtection="1">
      <alignment horizontal="left" vertical="center"/>
    </xf>
    <xf numFmtId="49" fontId="21" fillId="8" borderId="5" xfId="0" applyNumberFormat="1" applyFont="1" applyFill="1" applyBorder="1" applyAlignment="1" applyProtection="1">
      <alignment horizontal="center"/>
    </xf>
    <xf numFmtId="49" fontId="21" fillId="8" borderId="6" xfId="0" applyNumberFormat="1" applyFont="1" applyFill="1" applyBorder="1" applyAlignment="1" applyProtection="1">
      <alignment horizontal="center"/>
    </xf>
    <xf numFmtId="0" fontId="22" fillId="0" borderId="10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/>
    <xf numFmtId="0" fontId="22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/>
    <xf numFmtId="0" fontId="23" fillId="0" borderId="1" xfId="0" applyFont="1" applyBorder="1" applyAlignment="1" applyProtection="1">
      <alignment horizontal="right" wrapText="1"/>
      <protection locked="0"/>
    </xf>
    <xf numFmtId="0" fontId="23" fillId="0" borderId="4" xfId="0" applyFont="1" applyBorder="1" applyAlignment="1" applyProtection="1">
      <alignment horizontal="right" wrapText="1"/>
      <protection locked="0"/>
    </xf>
    <xf numFmtId="0" fontId="23" fillId="0" borderId="0" xfId="0" applyFont="1" applyAlignment="1" applyProtection="1">
      <alignment wrapText="1"/>
    </xf>
    <xf numFmtId="0" fontId="0" fillId="11" borderId="14" xfId="0" applyFill="1" applyBorder="1" applyAlignment="1" applyProtection="1">
      <alignment horizontal="right"/>
    </xf>
    <xf numFmtId="0" fontId="0" fillId="11" borderId="1" xfId="0" applyFill="1" applyBorder="1" applyAlignment="1" applyProtection="1">
      <alignment horizontal="right"/>
    </xf>
    <xf numFmtId="0" fontId="0" fillId="11" borderId="4" xfId="0" applyFill="1" applyBorder="1" applyAlignment="1" applyProtection="1">
      <alignment horizontal="right"/>
    </xf>
    <xf numFmtId="0" fontId="22" fillId="0" borderId="1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/>
    <xf numFmtId="0" fontId="0" fillId="0" borderId="1" xfId="0" applyFont="1" applyBorder="1" applyProtection="1"/>
    <xf numFmtId="0" fontId="22" fillId="0" borderId="12" xfId="0" applyFont="1" applyBorder="1" applyAlignment="1" applyProtection="1">
      <alignment horizontal="center" vertical="center"/>
    </xf>
    <xf numFmtId="0" fontId="0" fillId="0" borderId="5" xfId="0" applyFont="1" applyBorder="1" applyProtection="1"/>
    <xf numFmtId="0" fontId="23" fillId="8" borderId="1" xfId="0" applyFont="1" applyFill="1" applyBorder="1" applyProtection="1"/>
    <xf numFmtId="0" fontId="0" fillId="12" borderId="1" xfId="0" applyFont="1" applyFill="1" applyBorder="1" applyProtection="1"/>
    <xf numFmtId="0" fontId="0" fillId="0" borderId="14" xfId="0" applyFont="1" applyBorder="1" applyAlignment="1" applyProtection="1">
      <alignment vertical="top" wrapText="1"/>
    </xf>
    <xf numFmtId="0" fontId="0" fillId="0" borderId="0" xfId="0" applyAlignment="1" applyProtection="1">
      <alignment horizontal="center"/>
    </xf>
    <xf numFmtId="49" fontId="10" fillId="13" borderId="1" xfId="0" applyNumberFormat="1" applyFont="1" applyFill="1" applyBorder="1" applyAlignment="1" applyProtection="1">
      <alignment horizontal="center"/>
    </xf>
    <xf numFmtId="0" fontId="0" fillId="13" borderId="1" xfId="0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49" fontId="10" fillId="2" borderId="20" xfId="0" applyNumberFormat="1" applyFont="1" applyFill="1" applyBorder="1" applyAlignment="1" applyProtection="1">
      <alignment horizontal="center"/>
    </xf>
    <xf numFmtId="49" fontId="10" fillId="2" borderId="22" xfId="0" applyNumberFormat="1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/>
    </xf>
    <xf numFmtId="0" fontId="2" fillId="2" borderId="23" xfId="0" applyFont="1" applyFill="1" applyBorder="1" applyAlignment="1" applyProtection="1">
      <alignment horizontal="left"/>
    </xf>
    <xf numFmtId="49" fontId="10" fillId="2" borderId="21" xfId="0" applyNumberFormat="1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left" vertical="center"/>
    </xf>
    <xf numFmtId="0" fontId="10" fillId="2" borderId="15" xfId="0" applyFont="1" applyFill="1" applyBorder="1" applyAlignment="1" applyProtection="1">
      <alignment horizontal="left" vertical="center"/>
    </xf>
    <xf numFmtId="0" fontId="18" fillId="7" borderId="8" xfId="0" applyFont="1" applyFill="1" applyBorder="1" applyAlignment="1" applyProtection="1">
      <alignment horizontal="left"/>
    </xf>
    <xf numFmtId="0" fontId="18" fillId="7" borderId="23" xfId="0" applyFont="1" applyFill="1" applyBorder="1" applyAlignment="1" applyProtection="1">
      <alignment horizontal="left"/>
    </xf>
    <xf numFmtId="0" fontId="12" fillId="7" borderId="2" xfId="0" applyFont="1" applyFill="1" applyBorder="1" applyAlignment="1" applyProtection="1">
      <alignment horizontal="center" vertical="center"/>
    </xf>
    <xf numFmtId="0" fontId="12" fillId="7" borderId="3" xfId="0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 applyProtection="1">
      <alignment horizontal="center" vertical="center"/>
      <protection locked="0"/>
    </xf>
    <xf numFmtId="0" fontId="14" fillId="7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 applyProtection="1">
      <alignment horizontal="center" vertical="center"/>
      <protection locked="0"/>
    </xf>
    <xf numFmtId="0" fontId="14" fillId="7" borderId="17" xfId="0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 applyProtection="1">
      <alignment horizontal="center" vertical="center"/>
    </xf>
    <xf numFmtId="0" fontId="14" fillId="7" borderId="16" xfId="0" applyFont="1" applyFill="1" applyBorder="1" applyAlignment="1" applyProtection="1">
      <alignment horizontal="left" vertical="center"/>
    </xf>
    <xf numFmtId="0" fontId="14" fillId="7" borderId="15" xfId="0" applyFont="1" applyFill="1" applyBorder="1" applyAlignment="1" applyProtection="1">
      <alignment horizontal="left" vertical="center"/>
    </xf>
    <xf numFmtId="49" fontId="14" fillId="7" borderId="20" xfId="0" applyNumberFormat="1" applyFont="1" applyFill="1" applyBorder="1" applyAlignment="1" applyProtection="1">
      <alignment horizontal="center"/>
    </xf>
    <xf numFmtId="49" fontId="14" fillId="7" borderId="21" xfId="0" applyNumberFormat="1" applyFont="1" applyFill="1" applyBorder="1" applyAlignment="1" applyProtection="1">
      <alignment horizontal="center"/>
    </xf>
    <xf numFmtId="49" fontId="14" fillId="7" borderId="22" xfId="0" applyNumberFormat="1" applyFont="1" applyFill="1" applyBorder="1" applyAlignment="1" applyProtection="1">
      <alignment horizontal="center"/>
    </xf>
    <xf numFmtId="0" fontId="20" fillId="8" borderId="3" xfId="0" applyFont="1" applyFill="1" applyBorder="1" applyAlignment="1" applyProtection="1">
      <alignment horizontal="center" vertical="center"/>
    </xf>
    <xf numFmtId="0" fontId="21" fillId="10" borderId="4" xfId="0" applyFont="1" applyFill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</xf>
    <xf numFmtId="0" fontId="21" fillId="11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  <protection locked="0"/>
    </xf>
    <xf numFmtId="0" fontId="21" fillId="10" borderId="6" xfId="0" applyFont="1" applyFill="1" applyBorder="1" applyAlignment="1" applyProtection="1">
      <alignment horizontal="center" vertical="center"/>
      <protection locked="0"/>
    </xf>
    <xf numFmtId="49" fontId="21" fillId="8" borderId="26" xfId="0" applyNumberFormat="1" applyFont="1" applyFill="1" applyBorder="1" applyAlignment="1" applyProtection="1">
      <alignment horizontal="center"/>
    </xf>
    <xf numFmtId="0" fontId="23" fillId="8" borderId="1" xfId="0" applyFont="1" applyFill="1" applyBorder="1" applyAlignment="1" applyProtection="1">
      <alignment horizontal="left"/>
    </xf>
    <xf numFmtId="49" fontId="21" fillId="8" borderId="16" xfId="0" applyNumberFormat="1" applyFont="1" applyFill="1" applyBorder="1" applyAlignment="1" applyProtection="1">
      <alignment horizontal="center"/>
    </xf>
    <xf numFmtId="0" fontId="21" fillId="8" borderId="24" xfId="0" applyFont="1" applyFill="1" applyBorder="1" applyAlignment="1" applyProtection="1">
      <alignment horizontal="center" vertical="center"/>
    </xf>
    <xf numFmtId="0" fontId="21" fillId="8" borderId="25" xfId="0" applyFont="1" applyFill="1" applyBorder="1" applyAlignment="1" applyProtection="1">
      <alignment horizontal="left" vertical="center"/>
    </xf>
    <xf numFmtId="0" fontId="5" fillId="9" borderId="1" xfId="2" applyFont="1" applyFill="1" applyBorder="1" applyAlignment="1" applyProtection="1">
      <alignment vertical="center" wrapText="1"/>
    </xf>
    <xf numFmtId="0" fontId="6" fillId="0" borderId="1" xfId="2" applyFont="1" applyBorder="1" applyAlignment="1" applyProtection="1">
      <alignment vertical="center"/>
    </xf>
    <xf numFmtId="0" fontId="6" fillId="0" borderId="8" xfId="2" applyFont="1" applyBorder="1" applyAlignment="1" applyProtection="1">
      <alignment vertical="center"/>
    </xf>
    <xf numFmtId="0" fontId="6" fillId="0" borderId="0" xfId="2" applyFont="1" applyAlignment="1" applyProtection="1">
      <alignment vertical="center"/>
    </xf>
    <xf numFmtId="0" fontId="24" fillId="0" borderId="0" xfId="2" applyFont="1" applyAlignment="1" applyProtection="1">
      <alignment vertical="center"/>
    </xf>
  </cellXfs>
  <cellStyles count="3">
    <cellStyle name="Explanatory Text" xfId="2" builtinId="53"/>
    <cellStyle name="Normal" xfId="0" builtinId="0"/>
    <cellStyle name="TableStyleLigh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14"/>
  <sheetViews>
    <sheetView tabSelected="1"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6.42578125" style="4" customWidth="1"/>
    <col min="25" max="25" width="9.140625" style="94"/>
    <col min="26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94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163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e">
        <f>VLOOKUP(B2,AC2:AF58,3,0)</f>
        <v>#N/A</v>
      </c>
      <c r="C3" s="101" t="s">
        <v>6</v>
      </c>
      <c r="D3" s="101"/>
      <c r="E3" s="101"/>
      <c r="F3" s="102" t="e">
        <f>VLOOKUP(B2,AC2:AF58,4,0)</f>
        <v>#N/A</v>
      </c>
      <c r="G3" s="102"/>
      <c r="H3" s="102"/>
      <c r="I3" s="102"/>
      <c r="J3" s="102"/>
      <c r="K3" s="102"/>
      <c r="L3" s="101" t="s">
        <v>5</v>
      </c>
      <c r="M3" s="101"/>
      <c r="N3" s="102" t="e">
        <f>VLOOKUP(B2,AC2:AF58,2,0)</f>
        <v>#N/A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Y5" s="95" t="s">
        <v>162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ht="15.75" thickBot="1" x14ac:dyDescent="0.3">
      <c r="A6" s="29">
        <v>1</v>
      </c>
      <c r="B6" s="33" t="s">
        <v>116</v>
      </c>
      <c r="C6" s="19">
        <f>SUM(Christamarianne:Verna!C6)</f>
        <v>248</v>
      </c>
      <c r="D6" s="19">
        <f>SUM(Christamarianne:Verna!D6)</f>
        <v>250</v>
      </c>
      <c r="E6" s="19">
        <f>SUM(Christamarianne:Verna!E6)</f>
        <v>221</v>
      </c>
      <c r="F6" s="19">
        <f>SUM(Christamarianne:Verna!F6)</f>
        <v>209</v>
      </c>
      <c r="G6" s="19">
        <f>SUM(Christamarianne:Verna!G6)</f>
        <v>310</v>
      </c>
      <c r="H6" s="19">
        <f>SUM(Christamarianne:Verna!H6)</f>
        <v>231</v>
      </c>
      <c r="I6" s="19">
        <f>SUM(Christamarianne:Verna!I6)</f>
        <v>454</v>
      </c>
      <c r="J6" s="19">
        <f>SUM(Christamarianne:Verna!J6)</f>
        <v>355</v>
      </c>
      <c r="K6" s="19">
        <f>SUM(Christamarianne:Verna!K6)</f>
        <v>759</v>
      </c>
      <c r="L6" s="19">
        <f>SUM(Christamarianne:Verna!L6)</f>
        <v>377</v>
      </c>
      <c r="M6" s="19">
        <f>SUM(Christamarianne:Verna!M6)</f>
        <v>1090</v>
      </c>
      <c r="N6" s="19">
        <f>SUM(Christamarianne:Verna!N6)</f>
        <v>657</v>
      </c>
      <c r="O6" s="19">
        <f>SUM(Christamarianne:Verna!O6)</f>
        <v>1070</v>
      </c>
      <c r="P6" s="19">
        <f>SUM(Christamarianne:Verna!P6)</f>
        <v>613</v>
      </c>
      <c r="Q6" s="19">
        <f>SUM(Christamarianne:Verna!Q6)</f>
        <v>855</v>
      </c>
      <c r="R6" s="19">
        <f>SUM(Christamarianne:Verna!R6)</f>
        <v>598</v>
      </c>
      <c r="S6" s="19">
        <f>SUM(Christamarianne:Verna!S6)</f>
        <v>755</v>
      </c>
      <c r="T6" s="19">
        <f>SUM(Christamarianne:Verna!T6)</f>
        <v>496</v>
      </c>
      <c r="U6" s="19">
        <f>SUM(Christamarianne:Verna!U6)</f>
        <v>600</v>
      </c>
      <c r="V6" s="19">
        <f>SUM(Christamarianne:Verna!V6)</f>
        <v>452</v>
      </c>
      <c r="W6" s="19">
        <f>SUM(Christamarianne:Verna!W6)</f>
        <v>780</v>
      </c>
      <c r="X6" s="19">
        <f>SUM(Christamarianne:Verna!X6)</f>
        <v>740</v>
      </c>
      <c r="Y6" s="96">
        <f>SUM(C6:X6)</f>
        <v>12120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ht="15.75" thickBot="1" x14ac:dyDescent="0.3">
      <c r="A7" s="30">
        <v>2</v>
      </c>
      <c r="B7" s="34" t="s">
        <v>117</v>
      </c>
      <c r="C7" s="19">
        <f>SUM(Christamarianne:Verna!C7)</f>
        <v>8</v>
      </c>
      <c r="D7" s="19">
        <f>SUM(Christamarianne:Verna!D7)</f>
        <v>4</v>
      </c>
      <c r="E7" s="19">
        <f>SUM(Christamarianne:Verna!E7)</f>
        <v>8</v>
      </c>
      <c r="F7" s="19">
        <f>SUM(Christamarianne:Verna!F7)</f>
        <v>9</v>
      </c>
      <c r="G7" s="19">
        <f>SUM(Christamarianne:Verna!G7)</f>
        <v>30</v>
      </c>
      <c r="H7" s="19">
        <f>SUM(Christamarianne:Verna!H7)</f>
        <v>18</v>
      </c>
      <c r="I7" s="19">
        <f>SUM(Christamarianne:Verna!I7)</f>
        <v>96</v>
      </c>
      <c r="J7" s="19">
        <f>SUM(Christamarianne:Verna!J7)</f>
        <v>40</v>
      </c>
      <c r="K7" s="19">
        <f>SUM(Christamarianne:Verna!K7)</f>
        <v>178</v>
      </c>
      <c r="L7" s="19">
        <f>SUM(Christamarianne:Verna!L7)</f>
        <v>66</v>
      </c>
      <c r="M7" s="19">
        <f>SUM(Christamarianne:Verna!M7)</f>
        <v>220</v>
      </c>
      <c r="N7" s="19">
        <f>SUM(Christamarianne:Verna!N7)</f>
        <v>82</v>
      </c>
      <c r="O7" s="19">
        <f>SUM(Christamarianne:Verna!O7)</f>
        <v>229</v>
      </c>
      <c r="P7" s="19">
        <f>SUM(Christamarianne:Verna!P7)</f>
        <v>76</v>
      </c>
      <c r="Q7" s="19">
        <f>SUM(Christamarianne:Verna!Q7)</f>
        <v>201</v>
      </c>
      <c r="R7" s="19">
        <f>SUM(Christamarianne:Verna!R7)</f>
        <v>110</v>
      </c>
      <c r="S7" s="19">
        <f>SUM(Christamarianne:Verna!S7)</f>
        <v>173</v>
      </c>
      <c r="T7" s="19">
        <f>SUM(Christamarianne:Verna!T7)</f>
        <v>82</v>
      </c>
      <c r="U7" s="19">
        <f>SUM(Christamarianne:Verna!U7)</f>
        <v>112</v>
      </c>
      <c r="V7" s="19">
        <f>SUM(Christamarianne:Verna!V7)</f>
        <v>70</v>
      </c>
      <c r="W7" s="19">
        <f>SUM(Christamarianne:Verna!W7)</f>
        <v>82</v>
      </c>
      <c r="X7" s="19">
        <f>SUM(Christamarianne:Verna!X7)</f>
        <v>58</v>
      </c>
      <c r="Y7" s="96">
        <f t="shared" ref="Y7:Y22" si="0">SUM(C7:X7)</f>
        <v>1952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ht="15.75" thickBot="1" x14ac:dyDescent="0.3">
      <c r="A8" s="30">
        <v>3</v>
      </c>
      <c r="B8" s="34" t="s">
        <v>118</v>
      </c>
      <c r="C8" s="19">
        <f>SUM(Christamarianne:Verna!C8)</f>
        <v>6</v>
      </c>
      <c r="D8" s="19">
        <f>SUM(Christamarianne:Verna!D8)</f>
        <v>1</v>
      </c>
      <c r="E8" s="19">
        <f>SUM(Christamarianne:Verna!E8)</f>
        <v>3</v>
      </c>
      <c r="F8" s="19">
        <f>SUM(Christamarianne:Verna!F8)</f>
        <v>4</v>
      </c>
      <c r="G8" s="19">
        <f>SUM(Christamarianne:Verna!G8)</f>
        <v>12</v>
      </c>
      <c r="H8" s="19">
        <f>SUM(Christamarianne:Verna!H8)</f>
        <v>2</v>
      </c>
      <c r="I8" s="19">
        <f>SUM(Christamarianne:Verna!I8)</f>
        <v>36</v>
      </c>
      <c r="J8" s="19">
        <f>SUM(Christamarianne:Verna!J8)</f>
        <v>4</v>
      </c>
      <c r="K8" s="19">
        <f>SUM(Christamarianne:Verna!K8)</f>
        <v>72</v>
      </c>
      <c r="L8" s="19">
        <f>SUM(Christamarianne:Verna!L8)</f>
        <v>8</v>
      </c>
      <c r="M8" s="19">
        <f>SUM(Christamarianne:Verna!M8)</f>
        <v>70</v>
      </c>
      <c r="N8" s="19">
        <f>SUM(Christamarianne:Verna!N8)</f>
        <v>12</v>
      </c>
      <c r="O8" s="19">
        <f>SUM(Christamarianne:Verna!O8)</f>
        <v>62</v>
      </c>
      <c r="P8" s="19">
        <f>SUM(Christamarianne:Verna!P8)</f>
        <v>8</v>
      </c>
      <c r="Q8" s="19">
        <f>SUM(Christamarianne:Verna!Q8)</f>
        <v>48</v>
      </c>
      <c r="R8" s="19">
        <f>SUM(Christamarianne:Verna!R8)</f>
        <v>11</v>
      </c>
      <c r="S8" s="19">
        <f>SUM(Christamarianne:Verna!S8)</f>
        <v>35</v>
      </c>
      <c r="T8" s="19">
        <f>SUM(Christamarianne:Verna!T8)</f>
        <v>7</v>
      </c>
      <c r="U8" s="19">
        <f>SUM(Christamarianne:Verna!U8)</f>
        <v>17</v>
      </c>
      <c r="V8" s="19">
        <f>SUM(Christamarianne:Verna!V8)</f>
        <v>17</v>
      </c>
      <c r="W8" s="19">
        <f>SUM(Christamarianne:Verna!W8)</f>
        <v>12</v>
      </c>
      <c r="X8" s="19">
        <f>SUM(Christamarianne:Verna!X8)</f>
        <v>12</v>
      </c>
      <c r="Y8" s="96">
        <f t="shared" si="0"/>
        <v>459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ht="15.75" thickBot="1" x14ac:dyDescent="0.3">
      <c r="A9" s="30">
        <v>4</v>
      </c>
      <c r="B9" s="34" t="s">
        <v>119</v>
      </c>
      <c r="C9" s="19">
        <f>SUM(Christamarianne:Verna!C9)</f>
        <v>0</v>
      </c>
      <c r="D9" s="19">
        <f>SUM(Christamarianne:Verna!D9)</f>
        <v>0</v>
      </c>
      <c r="E9" s="19">
        <f>SUM(Christamarianne:Verna!E9)</f>
        <v>0</v>
      </c>
      <c r="F9" s="19">
        <f>SUM(Christamarianne:Verna!F9)</f>
        <v>0</v>
      </c>
      <c r="G9" s="19">
        <f>SUM(Christamarianne:Verna!G9)</f>
        <v>0</v>
      </c>
      <c r="H9" s="19">
        <f>SUM(Christamarianne:Verna!H9)</f>
        <v>0</v>
      </c>
      <c r="I9" s="19">
        <f>SUM(Christamarianne:Verna!I9)</f>
        <v>8</v>
      </c>
      <c r="J9" s="19">
        <f>SUM(Christamarianne:Verna!J9)</f>
        <v>0</v>
      </c>
      <c r="K9" s="19">
        <f>SUM(Christamarianne:Verna!K9)</f>
        <v>15</v>
      </c>
      <c r="L9" s="19">
        <f>SUM(Christamarianne:Verna!L9)</f>
        <v>1</v>
      </c>
      <c r="M9" s="19">
        <f>SUM(Christamarianne:Verna!M9)</f>
        <v>9</v>
      </c>
      <c r="N9" s="19">
        <f>SUM(Christamarianne:Verna!N9)</f>
        <v>0</v>
      </c>
      <c r="O9" s="19">
        <f>SUM(Christamarianne:Verna!O9)</f>
        <v>7</v>
      </c>
      <c r="P9" s="19">
        <f>SUM(Christamarianne:Verna!P9)</f>
        <v>1</v>
      </c>
      <c r="Q9" s="19">
        <f>SUM(Christamarianne:Verna!Q9)</f>
        <v>5</v>
      </c>
      <c r="R9" s="19">
        <f>SUM(Christamarianne:Verna!R9)</f>
        <v>1</v>
      </c>
      <c r="S9" s="19">
        <f>SUM(Christamarianne:Verna!S9)</f>
        <v>7</v>
      </c>
      <c r="T9" s="19">
        <f>SUM(Christamarianne:Verna!T9)</f>
        <v>0</v>
      </c>
      <c r="U9" s="19">
        <f>SUM(Christamarianne:Verna!U9)</f>
        <v>3</v>
      </c>
      <c r="V9" s="19">
        <f>SUM(Christamarianne:Verna!V9)</f>
        <v>1</v>
      </c>
      <c r="W9" s="19">
        <f>SUM(Christamarianne:Verna!W9)</f>
        <v>2</v>
      </c>
      <c r="X9" s="19">
        <f>SUM(Christamarianne:Verna!X9)</f>
        <v>5</v>
      </c>
      <c r="Y9" s="96">
        <f t="shared" si="0"/>
        <v>65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ht="15.75" thickBot="1" x14ac:dyDescent="0.3">
      <c r="A10" s="30">
        <v>5</v>
      </c>
      <c r="B10" s="34" t="s">
        <v>120</v>
      </c>
      <c r="C10" s="19">
        <f>SUM(Christamarianne:Verna!C10)</f>
        <v>0</v>
      </c>
      <c r="D10" s="19">
        <f>SUM(Christamarianne:Verna!D10)</f>
        <v>0</v>
      </c>
      <c r="E10" s="19">
        <f>SUM(Christamarianne:Verna!E10)</f>
        <v>0</v>
      </c>
      <c r="F10" s="19">
        <f>SUM(Christamarianne:Verna!F10)</f>
        <v>0</v>
      </c>
      <c r="G10" s="19">
        <f>SUM(Christamarianne:Verna!G10)</f>
        <v>0</v>
      </c>
      <c r="H10" s="19">
        <f>SUM(Christamarianne:Verna!H10)</f>
        <v>0</v>
      </c>
      <c r="I10" s="19">
        <f>SUM(Christamarianne:Verna!I10)</f>
        <v>5</v>
      </c>
      <c r="J10" s="19">
        <f>SUM(Christamarianne:Verna!J10)</f>
        <v>0</v>
      </c>
      <c r="K10" s="19">
        <f>SUM(Christamarianne:Verna!K10)</f>
        <v>9</v>
      </c>
      <c r="L10" s="19">
        <f>SUM(Christamarianne:Verna!L10)</f>
        <v>0</v>
      </c>
      <c r="M10" s="19">
        <f>SUM(Christamarianne:Verna!M10)</f>
        <v>8</v>
      </c>
      <c r="N10" s="19">
        <f>SUM(Christamarianne:Verna!N10)</f>
        <v>0</v>
      </c>
      <c r="O10" s="19">
        <f>SUM(Christamarianne:Verna!O10)</f>
        <v>6</v>
      </c>
      <c r="P10" s="19">
        <f>SUM(Christamarianne:Verna!P10)</f>
        <v>1</v>
      </c>
      <c r="Q10" s="19">
        <f>SUM(Christamarianne:Verna!Q10)</f>
        <v>3</v>
      </c>
      <c r="R10" s="19">
        <f>SUM(Christamarianne:Verna!R10)</f>
        <v>0</v>
      </c>
      <c r="S10" s="19">
        <f>SUM(Christamarianne:Verna!S10)</f>
        <v>2</v>
      </c>
      <c r="T10" s="19">
        <f>SUM(Christamarianne:Verna!T10)</f>
        <v>0</v>
      </c>
      <c r="U10" s="19">
        <f>SUM(Christamarianne:Verna!U10)</f>
        <v>2</v>
      </c>
      <c r="V10" s="19">
        <f>SUM(Christamarianne:Verna!V10)</f>
        <v>1</v>
      </c>
      <c r="W10" s="19">
        <f>SUM(Christamarianne:Verna!W10)</f>
        <v>2</v>
      </c>
      <c r="X10" s="19">
        <f>SUM(Christamarianne:Verna!X10)</f>
        <v>5</v>
      </c>
      <c r="Y10" s="96">
        <f t="shared" si="0"/>
        <v>44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ht="15.75" thickBot="1" x14ac:dyDescent="0.3">
      <c r="A11" s="30">
        <v>6</v>
      </c>
      <c r="B11" s="34" t="s">
        <v>121</v>
      </c>
      <c r="C11" s="19">
        <f>SUM(Christamarianne:Verna!C11)</f>
        <v>0</v>
      </c>
      <c r="D11" s="19">
        <f>SUM(Christamarianne:Verna!D11)</f>
        <v>0</v>
      </c>
      <c r="E11" s="19">
        <f>SUM(Christamarianne:Verna!E11)</f>
        <v>0</v>
      </c>
      <c r="F11" s="19">
        <f>SUM(Christamarianne:Verna!F11)</f>
        <v>0</v>
      </c>
      <c r="G11" s="19">
        <f>SUM(Christamarianne:Verna!G11)</f>
        <v>0</v>
      </c>
      <c r="H11" s="19">
        <f>SUM(Christamarianne:Verna!H11)</f>
        <v>0</v>
      </c>
      <c r="I11" s="19">
        <f>SUM(Christamarianne:Verna!I11)</f>
        <v>1</v>
      </c>
      <c r="J11" s="19">
        <f>SUM(Christamarianne:Verna!J11)</f>
        <v>0</v>
      </c>
      <c r="K11" s="19">
        <f>SUM(Christamarianne:Verna!K11)</f>
        <v>1</v>
      </c>
      <c r="L11" s="19">
        <f>SUM(Christamarianne:Verna!L11)</f>
        <v>0</v>
      </c>
      <c r="M11" s="19">
        <f>SUM(Christamarianne:Verna!M11)</f>
        <v>0</v>
      </c>
      <c r="N11" s="19">
        <f>SUM(Christamarianne:Verna!N11)</f>
        <v>0</v>
      </c>
      <c r="O11" s="19">
        <f>SUM(Christamarianne:Verna!O11)</f>
        <v>0</v>
      </c>
      <c r="P11" s="19">
        <f>SUM(Christamarianne:Verna!P11)</f>
        <v>0</v>
      </c>
      <c r="Q11" s="19">
        <f>SUM(Christamarianne:Verna!Q11)</f>
        <v>0</v>
      </c>
      <c r="R11" s="19">
        <f>SUM(Christamarianne:Verna!R11)</f>
        <v>0</v>
      </c>
      <c r="S11" s="19">
        <f>SUM(Christamarianne:Verna!S11)</f>
        <v>0</v>
      </c>
      <c r="T11" s="19">
        <f>SUM(Christamarianne:Verna!T11)</f>
        <v>0</v>
      </c>
      <c r="U11" s="19">
        <f>SUM(Christamarianne:Verna!U11)</f>
        <v>0</v>
      </c>
      <c r="V11" s="19">
        <f>SUM(Christamarianne:Verna!V11)</f>
        <v>0</v>
      </c>
      <c r="W11" s="19">
        <f>SUM(Christamarianne:Verna!W11)</f>
        <v>0</v>
      </c>
      <c r="X11" s="19">
        <f>SUM(Christamarianne:Verna!X11)</f>
        <v>0</v>
      </c>
      <c r="Y11" s="96">
        <f t="shared" si="0"/>
        <v>2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ht="15.75" thickBot="1" x14ac:dyDescent="0.3">
      <c r="A12" s="30">
        <v>7</v>
      </c>
      <c r="B12" s="34" t="s">
        <v>122</v>
      </c>
      <c r="C12" s="19">
        <f>SUM(Christamarianne:Verna!C12)</f>
        <v>0</v>
      </c>
      <c r="D12" s="19">
        <f>SUM(Christamarianne:Verna!D12)</f>
        <v>0</v>
      </c>
      <c r="E12" s="19">
        <f>SUM(Christamarianne:Verna!E12)</f>
        <v>0</v>
      </c>
      <c r="F12" s="19">
        <f>SUM(Christamarianne:Verna!F12)</f>
        <v>0</v>
      </c>
      <c r="G12" s="19">
        <f>SUM(Christamarianne:Verna!G12)</f>
        <v>0</v>
      </c>
      <c r="H12" s="19">
        <f>SUM(Christamarianne:Verna!H12)</f>
        <v>0</v>
      </c>
      <c r="I12" s="19">
        <f>SUM(Christamarianne:Verna!I12)</f>
        <v>1</v>
      </c>
      <c r="J12" s="19">
        <f>SUM(Christamarianne:Verna!J12)</f>
        <v>0</v>
      </c>
      <c r="K12" s="19">
        <f>SUM(Christamarianne:Verna!K12)</f>
        <v>1</v>
      </c>
      <c r="L12" s="19">
        <f>SUM(Christamarianne:Verna!L12)</f>
        <v>0</v>
      </c>
      <c r="M12" s="19">
        <f>SUM(Christamarianne:Verna!M12)</f>
        <v>0</v>
      </c>
      <c r="N12" s="19">
        <f>SUM(Christamarianne:Verna!N12)</f>
        <v>0</v>
      </c>
      <c r="O12" s="19">
        <f>SUM(Christamarianne:Verna!O12)</f>
        <v>0</v>
      </c>
      <c r="P12" s="19">
        <f>SUM(Christamarianne:Verna!P12)</f>
        <v>0</v>
      </c>
      <c r="Q12" s="19">
        <f>SUM(Christamarianne:Verna!Q12)</f>
        <v>0</v>
      </c>
      <c r="R12" s="19">
        <f>SUM(Christamarianne:Verna!R12)</f>
        <v>0</v>
      </c>
      <c r="S12" s="19">
        <f>SUM(Christamarianne:Verna!S12)</f>
        <v>0</v>
      </c>
      <c r="T12" s="19">
        <f>SUM(Christamarianne:Verna!T12)</f>
        <v>0</v>
      </c>
      <c r="U12" s="19">
        <f>SUM(Christamarianne:Verna!U12)</f>
        <v>0</v>
      </c>
      <c r="V12" s="19">
        <f>SUM(Christamarianne:Verna!V12)</f>
        <v>0</v>
      </c>
      <c r="W12" s="19">
        <f>SUM(Christamarianne:Verna!W12)</f>
        <v>0</v>
      </c>
      <c r="X12" s="19">
        <f>SUM(Christamarianne:Verna!X12)</f>
        <v>0</v>
      </c>
      <c r="Y12" s="96">
        <f t="shared" si="0"/>
        <v>2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ht="15.75" thickBot="1" x14ac:dyDescent="0.3">
      <c r="A13" s="30">
        <v>8</v>
      </c>
      <c r="B13" s="34" t="s">
        <v>123</v>
      </c>
      <c r="C13" s="19">
        <f>SUM(Christamarianne:Verna!C13)</f>
        <v>0</v>
      </c>
      <c r="D13" s="19">
        <f>SUM(Christamarianne:Verna!D13)</f>
        <v>0</v>
      </c>
      <c r="E13" s="19">
        <f>SUM(Christamarianne:Verna!E13)</f>
        <v>0</v>
      </c>
      <c r="F13" s="19">
        <f>SUM(Christamarianne:Verna!F13)</f>
        <v>0</v>
      </c>
      <c r="G13" s="19">
        <f>SUM(Christamarianne:Verna!G13)</f>
        <v>0</v>
      </c>
      <c r="H13" s="19">
        <f>SUM(Christamarianne:Verna!H13)</f>
        <v>0</v>
      </c>
      <c r="I13" s="19">
        <f>SUM(Christamarianne:Verna!I13)</f>
        <v>1</v>
      </c>
      <c r="J13" s="19">
        <f>SUM(Christamarianne:Verna!J13)</f>
        <v>0</v>
      </c>
      <c r="K13" s="19">
        <f>SUM(Christamarianne:Verna!K13)</f>
        <v>1</v>
      </c>
      <c r="L13" s="19">
        <f>SUM(Christamarianne:Verna!L13)</f>
        <v>0</v>
      </c>
      <c r="M13" s="19">
        <f>SUM(Christamarianne:Verna!M13)</f>
        <v>0</v>
      </c>
      <c r="N13" s="19">
        <f>SUM(Christamarianne:Verna!N13)</f>
        <v>0</v>
      </c>
      <c r="O13" s="19">
        <f>SUM(Christamarianne:Verna!O13)</f>
        <v>0</v>
      </c>
      <c r="P13" s="19">
        <f>SUM(Christamarianne:Verna!P13)</f>
        <v>0</v>
      </c>
      <c r="Q13" s="19">
        <f>SUM(Christamarianne:Verna!Q13)</f>
        <v>0</v>
      </c>
      <c r="R13" s="19">
        <f>SUM(Christamarianne:Verna!R13)</f>
        <v>0</v>
      </c>
      <c r="S13" s="19">
        <f>SUM(Christamarianne:Verna!S13)</f>
        <v>0</v>
      </c>
      <c r="T13" s="19">
        <f>SUM(Christamarianne:Verna!T13)</f>
        <v>0</v>
      </c>
      <c r="U13" s="19">
        <f>SUM(Christamarianne:Verna!U13)</f>
        <v>0</v>
      </c>
      <c r="V13" s="19">
        <f>SUM(Christamarianne:Verna!V13)</f>
        <v>0</v>
      </c>
      <c r="W13" s="19">
        <f>SUM(Christamarianne:Verna!W13)</f>
        <v>0</v>
      </c>
      <c r="X13" s="19">
        <f>SUM(Christamarianne:Verna!X13)</f>
        <v>0</v>
      </c>
      <c r="Y13" s="96">
        <f t="shared" si="0"/>
        <v>2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ht="15.75" thickBot="1" x14ac:dyDescent="0.3">
      <c r="A14" s="30">
        <v>9</v>
      </c>
      <c r="B14" s="34" t="s">
        <v>124</v>
      </c>
      <c r="C14" s="19">
        <f>SUM(Christamarianne:Verna!C14)</f>
        <v>0</v>
      </c>
      <c r="D14" s="19">
        <f>SUM(Christamarianne:Verna!D14)</f>
        <v>0</v>
      </c>
      <c r="E14" s="19">
        <f>SUM(Christamarianne:Verna!E14)</f>
        <v>0</v>
      </c>
      <c r="F14" s="19">
        <f>SUM(Christamarianne:Verna!F14)</f>
        <v>0</v>
      </c>
      <c r="G14" s="19">
        <f>SUM(Christamarianne:Verna!G14)</f>
        <v>0</v>
      </c>
      <c r="H14" s="19">
        <f>SUM(Christamarianne:Verna!H14)</f>
        <v>0</v>
      </c>
      <c r="I14" s="19">
        <f>SUM(Christamarianne:Verna!I14)</f>
        <v>0</v>
      </c>
      <c r="J14" s="19">
        <f>SUM(Christamarianne:Verna!J14)</f>
        <v>0</v>
      </c>
      <c r="K14" s="19">
        <f>SUM(Christamarianne:Verna!K14)</f>
        <v>0</v>
      </c>
      <c r="L14" s="19">
        <f>SUM(Christamarianne:Verna!L14)</f>
        <v>0</v>
      </c>
      <c r="M14" s="19">
        <f>SUM(Christamarianne:Verna!M14)</f>
        <v>0</v>
      </c>
      <c r="N14" s="19">
        <f>SUM(Christamarianne:Verna!N14)</f>
        <v>0</v>
      </c>
      <c r="O14" s="19">
        <f>SUM(Christamarianne:Verna!O14)</f>
        <v>0</v>
      </c>
      <c r="P14" s="19">
        <f>SUM(Christamarianne:Verna!P14)</f>
        <v>0</v>
      </c>
      <c r="Q14" s="19">
        <f>SUM(Christamarianne:Verna!Q14)</f>
        <v>0</v>
      </c>
      <c r="R14" s="19">
        <f>SUM(Christamarianne:Verna!R14)</f>
        <v>0</v>
      </c>
      <c r="S14" s="19">
        <f>SUM(Christamarianne:Verna!S14)</f>
        <v>0</v>
      </c>
      <c r="T14" s="19">
        <f>SUM(Christamarianne:Verna!T14)</f>
        <v>0</v>
      </c>
      <c r="U14" s="19">
        <f>SUM(Christamarianne:Verna!U14)</f>
        <v>0</v>
      </c>
      <c r="V14" s="19">
        <f>SUM(Christamarianne:Verna!V14)</f>
        <v>0</v>
      </c>
      <c r="W14" s="19">
        <f>SUM(Christamarianne:Verna!W14)</f>
        <v>0</v>
      </c>
      <c r="X14" s="19">
        <f>SUM(Christamarianne:Verna!X14)</f>
        <v>0</v>
      </c>
      <c r="Y14" s="96">
        <f t="shared" si="0"/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ht="15.75" thickBot="1" x14ac:dyDescent="0.3">
      <c r="A15" s="30">
        <v>10</v>
      </c>
      <c r="B15" s="34" t="s">
        <v>125</v>
      </c>
      <c r="C15" s="19">
        <f>SUM(Christamarianne:Verna!C15)</f>
        <v>0</v>
      </c>
      <c r="D15" s="19">
        <f>SUM(Christamarianne:Verna!D15)</f>
        <v>0</v>
      </c>
      <c r="E15" s="19">
        <f>SUM(Christamarianne:Verna!E15)</f>
        <v>0</v>
      </c>
      <c r="F15" s="19">
        <f>SUM(Christamarianne:Verna!F15)</f>
        <v>0</v>
      </c>
      <c r="G15" s="19">
        <f>SUM(Christamarianne:Verna!G15)</f>
        <v>0</v>
      </c>
      <c r="H15" s="19">
        <f>SUM(Christamarianne:Verna!H15)</f>
        <v>0</v>
      </c>
      <c r="I15" s="19">
        <f>SUM(Christamarianne:Verna!I15)</f>
        <v>1</v>
      </c>
      <c r="J15" s="19">
        <f>SUM(Christamarianne:Verna!J15)</f>
        <v>0</v>
      </c>
      <c r="K15" s="19">
        <f>SUM(Christamarianne:Verna!K15)</f>
        <v>1</v>
      </c>
      <c r="L15" s="19">
        <f>SUM(Christamarianne:Verna!L15)</f>
        <v>0</v>
      </c>
      <c r="M15" s="19">
        <f>SUM(Christamarianne:Verna!M15)</f>
        <v>0</v>
      </c>
      <c r="N15" s="19">
        <f>SUM(Christamarianne:Verna!N15)</f>
        <v>0</v>
      </c>
      <c r="O15" s="19">
        <f>SUM(Christamarianne:Verna!O15)</f>
        <v>0</v>
      </c>
      <c r="P15" s="19">
        <f>SUM(Christamarianne:Verna!P15)</f>
        <v>0</v>
      </c>
      <c r="Q15" s="19">
        <f>SUM(Christamarianne:Verna!Q15)</f>
        <v>0</v>
      </c>
      <c r="R15" s="19">
        <f>SUM(Christamarianne:Verna!R15)</f>
        <v>0</v>
      </c>
      <c r="S15" s="19">
        <f>SUM(Christamarianne:Verna!S15)</f>
        <v>0</v>
      </c>
      <c r="T15" s="19">
        <f>SUM(Christamarianne:Verna!T15)</f>
        <v>0</v>
      </c>
      <c r="U15" s="19">
        <f>SUM(Christamarianne:Verna!U15)</f>
        <v>0</v>
      </c>
      <c r="V15" s="19">
        <f>SUM(Christamarianne:Verna!V15)</f>
        <v>0</v>
      </c>
      <c r="W15" s="19">
        <f>SUM(Christamarianne:Verna!W15)</f>
        <v>0</v>
      </c>
      <c r="X15" s="19">
        <f>SUM(Christamarianne:Verna!X15)</f>
        <v>0</v>
      </c>
      <c r="Y15" s="96">
        <f t="shared" si="0"/>
        <v>2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ht="15.75" thickBot="1" x14ac:dyDescent="0.3">
      <c r="A16" s="30">
        <v>11</v>
      </c>
      <c r="B16" s="34" t="s">
        <v>126</v>
      </c>
      <c r="C16" s="19">
        <f>SUM(Christamarianne:Verna!C16)</f>
        <v>0</v>
      </c>
      <c r="D16" s="19">
        <f>SUM(Christamarianne:Verna!D16)</f>
        <v>0</v>
      </c>
      <c r="E16" s="19">
        <f>SUM(Christamarianne:Verna!E16)</f>
        <v>0</v>
      </c>
      <c r="F16" s="19">
        <f>SUM(Christamarianne:Verna!F16)</f>
        <v>0</v>
      </c>
      <c r="G16" s="19">
        <f>SUM(Christamarianne:Verna!G16)</f>
        <v>0</v>
      </c>
      <c r="H16" s="19">
        <f>SUM(Christamarianne:Verna!H16)</f>
        <v>0</v>
      </c>
      <c r="I16" s="19">
        <f>SUM(Christamarianne:Verna!I16)</f>
        <v>1</v>
      </c>
      <c r="J16" s="19">
        <f>SUM(Christamarianne:Verna!J16)</f>
        <v>0</v>
      </c>
      <c r="K16" s="19">
        <f>SUM(Christamarianne:Verna!K16)</f>
        <v>1</v>
      </c>
      <c r="L16" s="19">
        <f>SUM(Christamarianne:Verna!L16)</f>
        <v>0</v>
      </c>
      <c r="M16" s="19">
        <f>SUM(Christamarianne:Verna!M16)</f>
        <v>0</v>
      </c>
      <c r="N16" s="19">
        <f>SUM(Christamarianne:Verna!N16)</f>
        <v>0</v>
      </c>
      <c r="O16" s="19">
        <f>SUM(Christamarianne:Verna!O16)</f>
        <v>0</v>
      </c>
      <c r="P16" s="19">
        <f>SUM(Christamarianne:Verna!P16)</f>
        <v>0</v>
      </c>
      <c r="Q16" s="19">
        <f>SUM(Christamarianne:Verna!Q16)</f>
        <v>0</v>
      </c>
      <c r="R16" s="19">
        <f>SUM(Christamarianne:Verna!R16)</f>
        <v>0</v>
      </c>
      <c r="S16" s="19">
        <f>SUM(Christamarianne:Verna!S16)</f>
        <v>0</v>
      </c>
      <c r="T16" s="19">
        <f>SUM(Christamarianne:Verna!T16)</f>
        <v>0</v>
      </c>
      <c r="U16" s="19">
        <f>SUM(Christamarianne:Verna!U16)</f>
        <v>0</v>
      </c>
      <c r="V16" s="19">
        <f>SUM(Christamarianne:Verna!V16)</f>
        <v>0</v>
      </c>
      <c r="W16" s="19">
        <f>SUM(Christamarianne:Verna!W16)</f>
        <v>0</v>
      </c>
      <c r="X16" s="19">
        <f>SUM(Christamarianne:Verna!X16)</f>
        <v>0</v>
      </c>
      <c r="Y16" s="96">
        <f t="shared" si="0"/>
        <v>2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ht="15.75" thickBot="1" x14ac:dyDescent="0.3">
      <c r="A17" s="30">
        <v>12</v>
      </c>
      <c r="B17" s="34" t="s">
        <v>127</v>
      </c>
      <c r="C17" s="19">
        <f>SUM(Christamarianne:Verna!C17)</f>
        <v>0</v>
      </c>
      <c r="D17" s="19">
        <f>SUM(Christamarianne:Verna!D17)</f>
        <v>0</v>
      </c>
      <c r="E17" s="19">
        <f>SUM(Christamarianne:Verna!E17)</f>
        <v>0</v>
      </c>
      <c r="F17" s="19">
        <f>SUM(Christamarianne:Verna!F17)</f>
        <v>0</v>
      </c>
      <c r="G17" s="19">
        <f>SUM(Christamarianne:Verna!G17)</f>
        <v>0</v>
      </c>
      <c r="H17" s="19">
        <f>SUM(Christamarianne:Verna!H17)</f>
        <v>0</v>
      </c>
      <c r="I17" s="19">
        <f>SUM(Christamarianne:Verna!I17)</f>
        <v>1</v>
      </c>
      <c r="J17" s="19">
        <f>SUM(Christamarianne:Verna!J17)</f>
        <v>0</v>
      </c>
      <c r="K17" s="19">
        <f>SUM(Christamarianne:Verna!K17)</f>
        <v>1</v>
      </c>
      <c r="L17" s="19">
        <f>SUM(Christamarianne:Verna!L17)</f>
        <v>0</v>
      </c>
      <c r="M17" s="19">
        <f>SUM(Christamarianne:Verna!M17)</f>
        <v>0</v>
      </c>
      <c r="N17" s="19">
        <f>SUM(Christamarianne:Verna!N17)</f>
        <v>0</v>
      </c>
      <c r="O17" s="19">
        <f>SUM(Christamarianne:Verna!O17)</f>
        <v>0</v>
      </c>
      <c r="P17" s="19">
        <f>SUM(Christamarianne:Verna!P17)</f>
        <v>0</v>
      </c>
      <c r="Q17" s="19">
        <f>SUM(Christamarianne:Verna!Q17)</f>
        <v>0</v>
      </c>
      <c r="R17" s="19">
        <f>SUM(Christamarianne:Verna!R17)</f>
        <v>0</v>
      </c>
      <c r="S17" s="19">
        <f>SUM(Christamarianne:Verna!S17)</f>
        <v>0</v>
      </c>
      <c r="T17" s="19">
        <f>SUM(Christamarianne:Verna!T17)</f>
        <v>0</v>
      </c>
      <c r="U17" s="19">
        <f>SUM(Christamarianne:Verna!U17)</f>
        <v>0</v>
      </c>
      <c r="V17" s="19">
        <f>SUM(Christamarianne:Verna!V17)</f>
        <v>0</v>
      </c>
      <c r="W17" s="19">
        <f>SUM(Christamarianne:Verna!W17)</f>
        <v>0</v>
      </c>
      <c r="X17" s="19">
        <f>SUM(Christamarianne:Verna!X17)</f>
        <v>0</v>
      </c>
      <c r="Y17" s="96">
        <f t="shared" si="0"/>
        <v>2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ht="15.75" thickBot="1" x14ac:dyDescent="0.3">
      <c r="A18" s="30">
        <v>13</v>
      </c>
      <c r="B18" s="34" t="s">
        <v>128</v>
      </c>
      <c r="C18" s="19">
        <f>SUM(Christamarianne:Verna!C18)</f>
        <v>0</v>
      </c>
      <c r="D18" s="36"/>
      <c r="E18" s="19">
        <f>SUM(Christamarianne:Verna!E18)</f>
        <v>0</v>
      </c>
      <c r="F18" s="36"/>
      <c r="G18" s="19">
        <f>SUM(Christamarianne:Verna!G18)</f>
        <v>0</v>
      </c>
      <c r="H18" s="36"/>
      <c r="I18" s="19">
        <f>SUM(Christamarianne:Verna!I18)</f>
        <v>0</v>
      </c>
      <c r="J18" s="36"/>
      <c r="K18" s="19">
        <f>SUM(Christamarianne:Verna!K18)</f>
        <v>0</v>
      </c>
      <c r="L18" s="36"/>
      <c r="M18" s="19">
        <f>SUM(Christamarianne:Verna!M18)</f>
        <v>0</v>
      </c>
      <c r="N18" s="37"/>
      <c r="O18" s="19">
        <f>SUM(Christamarianne:Verna!O18)</f>
        <v>0</v>
      </c>
      <c r="P18" s="37"/>
      <c r="Q18" s="19">
        <f>SUM(Christamarianne:Verna!Q18)</f>
        <v>0</v>
      </c>
      <c r="R18" s="37"/>
      <c r="S18" s="19">
        <f>SUM(Christamarianne:Verna!S18)</f>
        <v>0</v>
      </c>
      <c r="T18" s="37"/>
      <c r="U18" s="19">
        <f>SUM(Christamarianne:Verna!U18)</f>
        <v>0</v>
      </c>
      <c r="V18" s="37"/>
      <c r="W18" s="19">
        <f>SUM(Christamarianne:Verna!W18)</f>
        <v>0</v>
      </c>
      <c r="X18" s="38"/>
      <c r="Y18" s="96">
        <f t="shared" si="0"/>
        <v>0</v>
      </c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ht="15.75" thickBot="1" x14ac:dyDescent="0.3">
      <c r="A19" s="31">
        <v>14</v>
      </c>
      <c r="B19" s="35" t="s">
        <v>129</v>
      </c>
      <c r="C19" s="19">
        <f>SUM(Christamarianne:Verna!C19)</f>
        <v>2</v>
      </c>
      <c r="D19" s="19">
        <f>SUM(Christamarianne:Verna!D19)</f>
        <v>0</v>
      </c>
      <c r="E19" s="19">
        <f>SUM(Christamarianne:Verna!E19)</f>
        <v>3</v>
      </c>
      <c r="F19" s="19">
        <f>SUM(Christamarianne:Verna!F19)</f>
        <v>5</v>
      </c>
      <c r="G19" s="19">
        <f>SUM(Christamarianne:Verna!G19)</f>
        <v>6</v>
      </c>
      <c r="H19" s="19">
        <f>SUM(Christamarianne:Verna!H19)</f>
        <v>2</v>
      </c>
      <c r="I19" s="19">
        <f>SUM(Christamarianne:Verna!I19)</f>
        <v>31</v>
      </c>
      <c r="J19" s="19">
        <f>SUM(Christamarianne:Verna!J19)</f>
        <v>3</v>
      </c>
      <c r="K19" s="19">
        <f>SUM(Christamarianne:Verna!K19)</f>
        <v>64</v>
      </c>
      <c r="L19" s="19">
        <f>SUM(Christamarianne:Verna!L19)</f>
        <v>6</v>
      </c>
      <c r="M19" s="19">
        <f>SUM(Christamarianne:Verna!M19)</f>
        <v>62</v>
      </c>
      <c r="N19" s="19">
        <f>SUM(Christamarianne:Verna!N19)</f>
        <v>7</v>
      </c>
      <c r="O19" s="19">
        <f>SUM(Christamarianne:Verna!O19)</f>
        <v>52</v>
      </c>
      <c r="P19" s="19">
        <f>SUM(Christamarianne:Verna!P19)</f>
        <v>7</v>
      </c>
      <c r="Q19" s="19">
        <f>SUM(Christamarianne:Verna!Q19)</f>
        <v>35</v>
      </c>
      <c r="R19" s="19">
        <f>SUM(Christamarianne:Verna!R19)</f>
        <v>9</v>
      </c>
      <c r="S19" s="19">
        <f>SUM(Christamarianne:Verna!S19)</f>
        <v>26</v>
      </c>
      <c r="T19" s="19">
        <f>SUM(Christamarianne:Verna!T19)</f>
        <v>6</v>
      </c>
      <c r="U19" s="19">
        <f>SUM(Christamarianne:Verna!U19)</f>
        <v>14</v>
      </c>
      <c r="V19" s="19">
        <f>SUM(Christamarianne:Verna!V19)</f>
        <v>14</v>
      </c>
      <c r="W19" s="19">
        <f>SUM(Christamarianne:Verna!W19)</f>
        <v>11</v>
      </c>
      <c r="X19" s="19">
        <f>SUM(Christamarianne:Verna!X19)</f>
        <v>11</v>
      </c>
      <c r="Y19" s="96">
        <f t="shared" si="0"/>
        <v>376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ht="15.75" thickBot="1" x14ac:dyDescent="0.3">
      <c r="A20" s="31">
        <v>15</v>
      </c>
      <c r="B20" s="25" t="s">
        <v>130</v>
      </c>
      <c r="C20" s="19">
        <f>SUM(Christamarianne:Verna!C20)</f>
        <v>0</v>
      </c>
      <c r="D20" s="19">
        <f>SUM(Christamarianne:Verna!D20)</f>
        <v>0</v>
      </c>
      <c r="E20" s="19">
        <f>SUM(Christamarianne:Verna!E20)</f>
        <v>0</v>
      </c>
      <c r="F20" s="19">
        <f>SUM(Christamarianne:Verna!F20)</f>
        <v>0</v>
      </c>
      <c r="G20" s="19">
        <f>SUM(Christamarianne:Verna!G20)</f>
        <v>8</v>
      </c>
      <c r="H20" s="19">
        <f>SUM(Christamarianne:Verna!H20)</f>
        <v>3</v>
      </c>
      <c r="I20" s="19">
        <f>SUM(Christamarianne:Verna!I20)</f>
        <v>11</v>
      </c>
      <c r="J20" s="19">
        <f>SUM(Christamarianne:Verna!J20)</f>
        <v>0</v>
      </c>
      <c r="K20" s="19">
        <f>SUM(Christamarianne:Verna!K20)</f>
        <v>13</v>
      </c>
      <c r="L20" s="19">
        <f>SUM(Christamarianne:Verna!L20)</f>
        <v>3</v>
      </c>
      <c r="M20" s="19">
        <f>SUM(Christamarianne:Verna!M20)</f>
        <v>14</v>
      </c>
      <c r="N20" s="19">
        <f>SUM(Christamarianne:Verna!N20)</f>
        <v>1</v>
      </c>
      <c r="O20" s="19">
        <f>SUM(Christamarianne:Verna!O20)</f>
        <v>11</v>
      </c>
      <c r="P20" s="19">
        <f>SUM(Christamarianne:Verna!P20)</f>
        <v>2</v>
      </c>
      <c r="Q20" s="19">
        <f>SUM(Christamarianne:Verna!Q20)</f>
        <v>11</v>
      </c>
      <c r="R20" s="19">
        <f>SUM(Christamarianne:Verna!R20)</f>
        <v>3</v>
      </c>
      <c r="S20" s="19">
        <f>SUM(Christamarianne:Verna!S20)</f>
        <v>14</v>
      </c>
      <c r="T20" s="19">
        <f>SUM(Christamarianne:Verna!T20)</f>
        <v>2</v>
      </c>
      <c r="U20" s="19">
        <f>SUM(Christamarianne:Verna!U20)</f>
        <v>3</v>
      </c>
      <c r="V20" s="19">
        <f>SUM(Christamarianne:Verna!V20)</f>
        <v>1</v>
      </c>
      <c r="W20" s="19">
        <f>SUM(Christamarianne:Verna!W20)</f>
        <v>3</v>
      </c>
      <c r="X20" s="19">
        <f>SUM(Christamarianne:Verna!X20)</f>
        <v>1</v>
      </c>
      <c r="Y20" s="96">
        <f t="shared" si="0"/>
        <v>104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ht="15.75" thickBot="1" x14ac:dyDescent="0.3">
      <c r="A21" s="31">
        <v>16</v>
      </c>
      <c r="B21" s="25" t="s">
        <v>131</v>
      </c>
      <c r="C21" s="19">
        <f>SUM(Christamarianne:Verna!C21)</f>
        <v>0</v>
      </c>
      <c r="D21" s="19">
        <f>SUM(Christamarianne:Verna!D21)</f>
        <v>0</v>
      </c>
      <c r="E21" s="19">
        <f>SUM(Christamarianne:Verna!E21)</f>
        <v>0</v>
      </c>
      <c r="F21" s="19">
        <f>SUM(Christamarianne:Verna!F21)</f>
        <v>0</v>
      </c>
      <c r="G21" s="19">
        <f>SUM(Christamarianne:Verna!G21)</f>
        <v>0</v>
      </c>
      <c r="H21" s="19">
        <f>SUM(Christamarianne:Verna!H21)</f>
        <v>0</v>
      </c>
      <c r="I21" s="19">
        <f>SUM(Christamarianne:Verna!I21)</f>
        <v>1</v>
      </c>
      <c r="J21" s="19">
        <f>SUM(Christamarianne:Verna!J21)</f>
        <v>0</v>
      </c>
      <c r="K21" s="19">
        <f>SUM(Christamarianne:Verna!K21)</f>
        <v>0</v>
      </c>
      <c r="L21" s="19">
        <f>SUM(Christamarianne:Verna!L21)</f>
        <v>0</v>
      </c>
      <c r="M21" s="19">
        <f>SUM(Christamarianne:Verna!M21)</f>
        <v>0</v>
      </c>
      <c r="N21" s="19">
        <f>SUM(Christamarianne:Verna!N21)</f>
        <v>0</v>
      </c>
      <c r="O21" s="19">
        <f>SUM(Christamarianne:Verna!O21)</f>
        <v>0</v>
      </c>
      <c r="P21" s="19">
        <f>SUM(Christamarianne:Verna!P21)</f>
        <v>0</v>
      </c>
      <c r="Q21" s="19">
        <f>SUM(Christamarianne:Verna!Q21)</f>
        <v>1</v>
      </c>
      <c r="R21" s="19">
        <f>SUM(Christamarianne:Verna!R21)</f>
        <v>0</v>
      </c>
      <c r="S21" s="19">
        <f>SUM(Christamarianne:Verna!S21)</f>
        <v>2</v>
      </c>
      <c r="T21" s="19">
        <f>SUM(Christamarianne:Verna!T21)</f>
        <v>0</v>
      </c>
      <c r="U21" s="19">
        <f>SUM(Christamarianne:Verna!U21)</f>
        <v>0</v>
      </c>
      <c r="V21" s="19">
        <f>SUM(Christamarianne:Verna!V21)</f>
        <v>0</v>
      </c>
      <c r="W21" s="19">
        <f>SUM(Christamarianne:Verna!W21)</f>
        <v>0</v>
      </c>
      <c r="X21" s="19">
        <f>SUM(Christamarianne:Verna!X21)</f>
        <v>0</v>
      </c>
      <c r="Y21" s="96">
        <f t="shared" si="0"/>
        <v>4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19">
        <f>SUM(Christamarianne:Verna!C22)</f>
        <v>0</v>
      </c>
      <c r="D22" s="19">
        <f>SUM(Christamarianne:Verna!D22)</f>
        <v>0</v>
      </c>
      <c r="E22" s="19">
        <f>SUM(Christamarianne:Verna!E22)</f>
        <v>0</v>
      </c>
      <c r="F22" s="19">
        <f>SUM(Christamarianne:Verna!F22)</f>
        <v>0</v>
      </c>
      <c r="G22" s="19">
        <f>SUM(Christamarianne:Verna!G22)</f>
        <v>0</v>
      </c>
      <c r="H22" s="19">
        <f>SUM(Christamarianne:Verna!H22)</f>
        <v>0</v>
      </c>
      <c r="I22" s="19">
        <f>SUM(Christamarianne:Verna!I22)</f>
        <v>0</v>
      </c>
      <c r="J22" s="19">
        <f>SUM(Christamarianne:Verna!J22)</f>
        <v>0</v>
      </c>
      <c r="K22" s="19">
        <f>SUM(Christamarianne:Verna!K22)</f>
        <v>0</v>
      </c>
      <c r="L22" s="19">
        <f>SUM(Christamarianne:Verna!L22)</f>
        <v>0</v>
      </c>
      <c r="M22" s="19">
        <f>SUM(Christamarianne:Verna!M22)</f>
        <v>0</v>
      </c>
      <c r="N22" s="19">
        <f>SUM(Christamarianne:Verna!N22)</f>
        <v>0</v>
      </c>
      <c r="O22" s="19">
        <f>SUM(Christamarianne:Verna!O22)</f>
        <v>0</v>
      </c>
      <c r="P22" s="19">
        <f>SUM(Christamarianne:Verna!P22)</f>
        <v>0</v>
      </c>
      <c r="Q22" s="19">
        <f>SUM(Christamarianne:Verna!Q22)</f>
        <v>1</v>
      </c>
      <c r="R22" s="19">
        <f>SUM(Christamarianne:Verna!R22)</f>
        <v>0</v>
      </c>
      <c r="S22" s="19">
        <f>SUM(Christamarianne:Verna!S22)</f>
        <v>1</v>
      </c>
      <c r="T22" s="19">
        <f>SUM(Christamarianne:Verna!T22)</f>
        <v>0</v>
      </c>
      <c r="U22" s="19">
        <f>SUM(Christamarianne:Verna!U22)</f>
        <v>0</v>
      </c>
      <c r="V22" s="19">
        <f>SUM(Christamarianne:Verna!V22)</f>
        <v>0</v>
      </c>
      <c r="W22" s="19">
        <f>SUM(Christamarianne:Verna!W22)</f>
        <v>0</v>
      </c>
      <c r="X22" s="19">
        <f>SUM(Christamarianne:Verna!X22)</f>
        <v>0</v>
      </c>
      <c r="Y22" s="96">
        <f t="shared" si="0"/>
        <v>2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000-000000000000}">
      <formula1>$AB$2:$AB$13</formula1>
    </dataValidation>
    <dataValidation type="list" allowBlank="1" showInputMessage="1" showErrorMessage="1" sqref="R3" xr:uid="{00000000-0002-0000-0000-000001000000}">
      <formula1>$AA$2:$AA$13</formula1>
    </dataValidation>
    <dataValidation type="list" allowBlank="1" showInputMessage="1" showErrorMessage="1" sqref="B2" xr:uid="{00000000-0002-0000-00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MK58"/>
  <sheetViews>
    <sheetView zoomScale="80" zoomScaleNormal="80" workbookViewId="0">
      <selection activeCell="R13" sqref="R13"/>
    </sheetView>
  </sheetViews>
  <sheetFormatPr defaultRowHeight="15" x14ac:dyDescent="0.25"/>
  <cols>
    <col min="1" max="1" width="5.85546875" style="4" customWidth="1"/>
    <col min="2" max="2" width="58.140625" style="4" customWidth="1"/>
    <col min="3" max="21" width="7" style="4" customWidth="1"/>
    <col min="22" max="24" width="6.42578125" style="4" customWidth="1"/>
    <col min="25" max="26" width="9.140625" style="4"/>
    <col min="27" max="32" width="0" style="68" hidden="1" customWidth="1"/>
    <col min="33" max="33" width="0" style="4" hidden="1" customWidth="1"/>
    <col min="34" max="1025" width="9.140625" style="4"/>
  </cols>
  <sheetData>
    <row r="1" spans="1:1024" s="1" customFormat="1" ht="28.5" x14ac:dyDescent="0.25">
      <c r="A1" s="70"/>
      <c r="B1" s="133" t="s">
        <v>148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AA1" s="145" t="s">
        <v>1</v>
      </c>
      <c r="AB1" s="145" t="s">
        <v>3</v>
      </c>
      <c r="AC1" s="145" t="s">
        <v>4</v>
      </c>
      <c r="AD1" s="145" t="s">
        <v>5</v>
      </c>
      <c r="AE1" s="145" t="s">
        <v>0</v>
      </c>
      <c r="AF1" s="145" t="s">
        <v>6</v>
      </c>
    </row>
    <row r="2" spans="1:1024" x14ac:dyDescent="0.25">
      <c r="A2" s="71" t="s">
        <v>59</v>
      </c>
      <c r="B2" s="134" t="s">
        <v>110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/>
      <c r="Z2"/>
      <c r="AA2" s="146" t="s">
        <v>7</v>
      </c>
      <c r="AB2" s="147">
        <v>2019</v>
      </c>
      <c r="AC2" s="51" t="s">
        <v>60</v>
      </c>
      <c r="AD2" s="51">
        <v>13473</v>
      </c>
      <c r="AE2" s="51" t="s">
        <v>8</v>
      </c>
      <c r="AF2" s="51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2" t="s">
        <v>0</v>
      </c>
      <c r="B3" s="73" t="str">
        <f>VLOOKUP(B2,AC2:AF58,3,0)</f>
        <v>Kisii</v>
      </c>
      <c r="C3" s="135" t="s">
        <v>6</v>
      </c>
      <c r="D3" s="135"/>
      <c r="E3" s="135"/>
      <c r="F3" s="136" t="str">
        <f>VLOOKUP(B2,AC2:AF58,4,0)</f>
        <v>South Gucha</v>
      </c>
      <c r="G3" s="136"/>
      <c r="H3" s="136"/>
      <c r="I3" s="136"/>
      <c r="J3" s="136"/>
      <c r="K3" s="136"/>
      <c r="L3" s="135" t="s">
        <v>5</v>
      </c>
      <c r="M3" s="135"/>
      <c r="N3" s="136">
        <f>VLOOKUP(B2,AC2:AF58,2,0)</f>
        <v>14139</v>
      </c>
      <c r="O3" s="136"/>
      <c r="P3" s="137" t="s">
        <v>1</v>
      </c>
      <c r="Q3" s="137"/>
      <c r="R3" s="138" t="s">
        <v>22</v>
      </c>
      <c r="S3" s="138"/>
      <c r="T3" s="138"/>
      <c r="U3" s="137" t="s">
        <v>3</v>
      </c>
      <c r="V3" s="137"/>
      <c r="W3" s="139">
        <v>2021</v>
      </c>
      <c r="X3" s="139"/>
      <c r="Y3"/>
      <c r="Z3"/>
      <c r="AA3" s="146" t="s">
        <v>10</v>
      </c>
      <c r="AB3" s="147">
        <v>2020</v>
      </c>
      <c r="AC3" s="51" t="s">
        <v>61</v>
      </c>
      <c r="AD3" s="51">
        <v>13488</v>
      </c>
      <c r="AE3" s="51" t="s">
        <v>11</v>
      </c>
      <c r="AF3" s="51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3" t="s">
        <v>147</v>
      </c>
      <c r="B4" s="144" t="s">
        <v>146</v>
      </c>
      <c r="C4" s="142" t="s">
        <v>133</v>
      </c>
      <c r="D4" s="142"/>
      <c r="E4" s="142" t="s">
        <v>134</v>
      </c>
      <c r="F4" s="142"/>
      <c r="G4" s="142" t="s">
        <v>135</v>
      </c>
      <c r="H4" s="142"/>
      <c r="I4" s="142" t="s">
        <v>136</v>
      </c>
      <c r="J4" s="142"/>
      <c r="K4" s="142" t="s">
        <v>137</v>
      </c>
      <c r="L4" s="142"/>
      <c r="M4" s="142" t="s">
        <v>140</v>
      </c>
      <c r="N4" s="142"/>
      <c r="O4" s="142" t="s">
        <v>141</v>
      </c>
      <c r="P4" s="142"/>
      <c r="Q4" s="142" t="s">
        <v>142</v>
      </c>
      <c r="R4" s="142"/>
      <c r="S4" s="142" t="s">
        <v>143</v>
      </c>
      <c r="T4" s="142"/>
      <c r="U4" s="142" t="s">
        <v>144</v>
      </c>
      <c r="V4" s="142"/>
      <c r="W4" s="140" t="s">
        <v>145</v>
      </c>
      <c r="X4" s="140"/>
      <c r="Y4"/>
      <c r="Z4"/>
      <c r="AA4" s="146" t="s">
        <v>13</v>
      </c>
      <c r="AB4" s="147">
        <v>2021</v>
      </c>
      <c r="AC4" s="51" t="s">
        <v>62</v>
      </c>
      <c r="AD4" s="51">
        <v>13491</v>
      </c>
      <c r="AE4" s="51" t="s">
        <v>14</v>
      </c>
      <c r="AF4" s="51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3"/>
      <c r="B5" s="144"/>
      <c r="C5" s="74" t="s">
        <v>138</v>
      </c>
      <c r="D5" s="74" t="s">
        <v>139</v>
      </c>
      <c r="E5" s="74" t="s">
        <v>138</v>
      </c>
      <c r="F5" s="74" t="s">
        <v>139</v>
      </c>
      <c r="G5" s="74" t="s">
        <v>138</v>
      </c>
      <c r="H5" s="74" t="s">
        <v>139</v>
      </c>
      <c r="I5" s="74" t="s">
        <v>138</v>
      </c>
      <c r="J5" s="74" t="s">
        <v>139</v>
      </c>
      <c r="K5" s="74" t="s">
        <v>138</v>
      </c>
      <c r="L5" s="74" t="s">
        <v>139</v>
      </c>
      <c r="M5" s="74" t="s">
        <v>138</v>
      </c>
      <c r="N5" s="74" t="s">
        <v>139</v>
      </c>
      <c r="O5" s="74" t="s">
        <v>138</v>
      </c>
      <c r="P5" s="74" t="s">
        <v>139</v>
      </c>
      <c r="Q5" s="74" t="s">
        <v>138</v>
      </c>
      <c r="R5" s="74" t="s">
        <v>139</v>
      </c>
      <c r="S5" s="74" t="s">
        <v>138</v>
      </c>
      <c r="T5" s="74" t="s">
        <v>139</v>
      </c>
      <c r="U5" s="74" t="s">
        <v>138</v>
      </c>
      <c r="V5" s="74" t="s">
        <v>139</v>
      </c>
      <c r="W5" s="74" t="s">
        <v>138</v>
      </c>
      <c r="X5" s="75" t="s">
        <v>139</v>
      </c>
      <c r="Y5"/>
      <c r="Z5"/>
      <c r="AA5" s="146" t="s">
        <v>16</v>
      </c>
      <c r="AB5" s="147">
        <v>2022</v>
      </c>
      <c r="AC5" s="51" t="s">
        <v>63</v>
      </c>
      <c r="AD5" s="51">
        <v>13527</v>
      </c>
      <c r="AE5" s="51" t="s">
        <v>17</v>
      </c>
      <c r="AF5" s="51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6">
        <v>1</v>
      </c>
      <c r="B6" s="77" t="s">
        <v>116</v>
      </c>
      <c r="C6" s="19">
        <v>5</v>
      </c>
      <c r="D6" s="19">
        <v>2</v>
      </c>
      <c r="E6" s="19">
        <v>4</v>
      </c>
      <c r="F6" s="19">
        <v>3</v>
      </c>
      <c r="G6" s="19">
        <v>15</v>
      </c>
      <c r="H6" s="19">
        <v>10</v>
      </c>
      <c r="I6" s="19">
        <v>13</v>
      </c>
      <c r="J6" s="19">
        <v>9</v>
      </c>
      <c r="K6" s="19">
        <v>15</v>
      </c>
      <c r="L6" s="19">
        <v>7</v>
      </c>
      <c r="M6" s="19">
        <v>24</v>
      </c>
      <c r="N6" s="19">
        <v>8</v>
      </c>
      <c r="O6" s="19">
        <v>37</v>
      </c>
      <c r="P6" s="19">
        <v>14</v>
      </c>
      <c r="Q6" s="19">
        <v>48</v>
      </c>
      <c r="R6" s="19">
        <v>22</v>
      </c>
      <c r="S6" s="19">
        <v>53</v>
      </c>
      <c r="T6" s="19">
        <v>18</v>
      </c>
      <c r="U6" s="19">
        <v>47</v>
      </c>
      <c r="V6" s="19">
        <v>26</v>
      </c>
      <c r="W6" s="19">
        <v>77</v>
      </c>
      <c r="X6" s="20">
        <v>50</v>
      </c>
      <c r="Y6"/>
      <c r="Z6"/>
      <c r="AA6" s="146" t="s">
        <v>19</v>
      </c>
      <c r="AB6" s="147">
        <v>2023</v>
      </c>
      <c r="AC6" s="51" t="s">
        <v>64</v>
      </c>
      <c r="AD6" s="51">
        <v>15861</v>
      </c>
      <c r="AE6" s="51" t="s">
        <v>20</v>
      </c>
      <c r="AF6" s="51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8">
        <v>2</v>
      </c>
      <c r="B7" s="79" t="s">
        <v>117</v>
      </c>
      <c r="C7" s="28">
        <v>0</v>
      </c>
      <c r="D7" s="28">
        <v>0</v>
      </c>
      <c r="E7" s="28">
        <v>1</v>
      </c>
      <c r="F7" s="28">
        <v>0</v>
      </c>
      <c r="G7" s="28">
        <v>1</v>
      </c>
      <c r="H7" s="28">
        <v>1</v>
      </c>
      <c r="I7" s="28">
        <v>2</v>
      </c>
      <c r="J7" s="28">
        <v>0</v>
      </c>
      <c r="K7" s="28">
        <v>2</v>
      </c>
      <c r="L7" s="28">
        <v>0</v>
      </c>
      <c r="M7" s="21">
        <v>3</v>
      </c>
      <c r="N7" s="21">
        <v>0</v>
      </c>
      <c r="O7" s="21">
        <v>4</v>
      </c>
      <c r="P7" s="21">
        <v>0</v>
      </c>
      <c r="Q7" s="21">
        <v>6</v>
      </c>
      <c r="R7" s="21">
        <v>1</v>
      </c>
      <c r="S7" s="21">
        <v>4</v>
      </c>
      <c r="T7" s="21">
        <v>2</v>
      </c>
      <c r="U7" s="21">
        <v>4</v>
      </c>
      <c r="V7" s="21">
        <v>1</v>
      </c>
      <c r="W7" s="21">
        <v>1</v>
      </c>
      <c r="X7" s="22">
        <v>0</v>
      </c>
      <c r="Y7"/>
      <c r="Z7"/>
      <c r="AA7" s="146" t="s">
        <v>22</v>
      </c>
      <c r="AB7" s="147">
        <v>2024</v>
      </c>
      <c r="AC7" s="51" t="s">
        <v>65</v>
      </c>
      <c r="AD7" s="51">
        <v>17747</v>
      </c>
      <c r="AE7" s="51" t="s">
        <v>11</v>
      </c>
      <c r="AF7" s="51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8">
        <v>3</v>
      </c>
      <c r="B8" s="79" t="s">
        <v>118</v>
      </c>
      <c r="C8" s="28">
        <v>0</v>
      </c>
      <c r="D8" s="28">
        <v>0</v>
      </c>
      <c r="E8" s="28">
        <v>1</v>
      </c>
      <c r="F8" s="28">
        <v>0</v>
      </c>
      <c r="G8" s="28">
        <v>1</v>
      </c>
      <c r="H8" s="28">
        <v>1</v>
      </c>
      <c r="I8" s="28">
        <v>2</v>
      </c>
      <c r="J8" s="28">
        <v>0</v>
      </c>
      <c r="K8" s="28">
        <v>2</v>
      </c>
      <c r="L8" s="28">
        <v>0</v>
      </c>
      <c r="M8" s="21">
        <v>3</v>
      </c>
      <c r="N8" s="21">
        <v>0</v>
      </c>
      <c r="O8" s="21">
        <v>4</v>
      </c>
      <c r="P8" s="21">
        <v>0</v>
      </c>
      <c r="Q8" s="21">
        <v>6</v>
      </c>
      <c r="R8" s="21">
        <v>1</v>
      </c>
      <c r="S8" s="21">
        <v>4</v>
      </c>
      <c r="T8" s="21">
        <v>2</v>
      </c>
      <c r="U8" s="21">
        <v>4</v>
      </c>
      <c r="V8" s="21">
        <v>1</v>
      </c>
      <c r="W8" s="21">
        <v>1</v>
      </c>
      <c r="X8" s="22">
        <v>0</v>
      </c>
      <c r="Y8"/>
      <c r="Z8"/>
      <c r="AA8" s="146" t="s">
        <v>2</v>
      </c>
      <c r="AB8" s="147">
        <v>2025</v>
      </c>
      <c r="AC8" s="51" t="s">
        <v>66</v>
      </c>
      <c r="AD8" s="51">
        <v>16073</v>
      </c>
      <c r="AE8" s="51" t="s">
        <v>24</v>
      </c>
      <c r="AF8" s="51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8">
        <v>4</v>
      </c>
      <c r="B9" s="79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Y9"/>
      <c r="Z9"/>
      <c r="AA9" s="146" t="s">
        <v>26</v>
      </c>
      <c r="AB9" s="147">
        <v>2026</v>
      </c>
      <c r="AC9" s="51" t="s">
        <v>67</v>
      </c>
      <c r="AD9" s="51">
        <v>13604</v>
      </c>
      <c r="AE9" s="51" t="s">
        <v>11</v>
      </c>
      <c r="AF9" s="51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2" customFormat="1" x14ac:dyDescent="0.25">
      <c r="A10" s="78">
        <v>5</v>
      </c>
      <c r="B10" s="79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80">
        <v>0</v>
      </c>
      <c r="O10" s="80">
        <v>0</v>
      </c>
      <c r="P10" s="80">
        <v>0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1">
        <v>0</v>
      </c>
      <c r="AA10" s="146" t="s">
        <v>28</v>
      </c>
      <c r="AB10" s="147">
        <v>2027</v>
      </c>
      <c r="AC10" s="51" t="s">
        <v>68</v>
      </c>
      <c r="AD10" s="51">
        <v>13606</v>
      </c>
      <c r="AE10" s="51" t="s">
        <v>11</v>
      </c>
      <c r="AF10" s="51" t="s">
        <v>29</v>
      </c>
    </row>
    <row r="11" spans="1:1024" ht="18" customHeight="1" x14ac:dyDescent="0.25">
      <c r="A11" s="78">
        <v>6</v>
      </c>
      <c r="B11" s="93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1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146" t="s">
        <v>30</v>
      </c>
      <c r="AB11" s="147">
        <v>2028</v>
      </c>
      <c r="AC11" s="51" t="s">
        <v>69</v>
      </c>
      <c r="AD11" s="51">
        <v>13640</v>
      </c>
      <c r="AE11" s="51" t="s">
        <v>31</v>
      </c>
      <c r="AF11" s="51" t="s">
        <v>32</v>
      </c>
    </row>
    <row r="12" spans="1:1024" x14ac:dyDescent="0.25">
      <c r="A12" s="78">
        <v>7</v>
      </c>
      <c r="B12" s="79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1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146" t="s">
        <v>33</v>
      </c>
      <c r="AB12" s="147">
        <v>2029</v>
      </c>
      <c r="AC12" s="51" t="s">
        <v>70</v>
      </c>
      <c r="AD12" s="51">
        <v>15914</v>
      </c>
      <c r="AE12" s="51" t="s">
        <v>34</v>
      </c>
      <c r="AF12" s="51" t="s">
        <v>35</v>
      </c>
    </row>
    <row r="13" spans="1:1024" x14ac:dyDescent="0.25">
      <c r="A13" s="78">
        <v>8</v>
      </c>
      <c r="B13" s="79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1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146" t="s">
        <v>36</v>
      </c>
      <c r="AB13" s="147">
        <v>2030</v>
      </c>
      <c r="AC13" s="51" t="s">
        <v>71</v>
      </c>
      <c r="AD13" s="51">
        <v>13667</v>
      </c>
      <c r="AE13" s="51" t="s">
        <v>11</v>
      </c>
      <c r="AF13" s="51" t="s">
        <v>29</v>
      </c>
    </row>
    <row r="14" spans="1:1024" x14ac:dyDescent="0.25">
      <c r="A14" s="78">
        <v>9</v>
      </c>
      <c r="B14" s="79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48"/>
      <c r="AB14" s="148"/>
      <c r="AC14" s="51" t="s">
        <v>72</v>
      </c>
      <c r="AD14" s="51">
        <v>13719</v>
      </c>
      <c r="AE14" s="51" t="s">
        <v>14</v>
      </c>
      <c r="AF14" s="51" t="s">
        <v>37</v>
      </c>
    </row>
    <row r="15" spans="1:1024" x14ac:dyDescent="0.25">
      <c r="A15" s="78">
        <v>10</v>
      </c>
      <c r="B15" s="79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1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48"/>
      <c r="AB15" s="148"/>
      <c r="AC15" s="51" t="s">
        <v>73</v>
      </c>
      <c r="AD15" s="51">
        <v>15965</v>
      </c>
      <c r="AE15" s="51" t="s">
        <v>20</v>
      </c>
      <c r="AF15" s="51" t="s">
        <v>38</v>
      </c>
    </row>
    <row r="16" spans="1:1024" x14ac:dyDescent="0.25">
      <c r="A16" s="78">
        <v>11</v>
      </c>
      <c r="B16" s="79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1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48"/>
      <c r="AB16" s="148"/>
      <c r="AC16" s="51" t="s">
        <v>74</v>
      </c>
      <c r="AD16" s="51">
        <v>13769</v>
      </c>
      <c r="AE16" s="51" t="s">
        <v>11</v>
      </c>
      <c r="AF16" s="51" t="s">
        <v>12</v>
      </c>
    </row>
    <row r="17" spans="1:32" x14ac:dyDescent="0.25">
      <c r="A17" s="78">
        <v>12</v>
      </c>
      <c r="B17" s="79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8"/>
      <c r="AB17" s="148"/>
      <c r="AC17" s="51" t="s">
        <v>75</v>
      </c>
      <c r="AD17" s="51">
        <v>13781</v>
      </c>
      <c r="AE17" s="51" t="s">
        <v>14</v>
      </c>
      <c r="AF17" s="51" t="s">
        <v>39</v>
      </c>
    </row>
    <row r="18" spans="1:32" x14ac:dyDescent="0.25">
      <c r="A18" s="78">
        <v>13</v>
      </c>
      <c r="B18" s="79" t="s">
        <v>128</v>
      </c>
      <c r="C18" s="28">
        <v>0</v>
      </c>
      <c r="D18" s="83"/>
      <c r="E18" s="28">
        <v>0</v>
      </c>
      <c r="F18" s="83"/>
      <c r="G18" s="28">
        <v>0</v>
      </c>
      <c r="H18" s="83"/>
      <c r="I18" s="28">
        <v>0</v>
      </c>
      <c r="J18" s="83"/>
      <c r="K18" s="28">
        <v>0</v>
      </c>
      <c r="L18" s="83"/>
      <c r="M18" s="21">
        <v>0</v>
      </c>
      <c r="N18" s="84"/>
      <c r="O18" s="21">
        <v>0</v>
      </c>
      <c r="P18" s="84"/>
      <c r="Q18" s="21">
        <v>0</v>
      </c>
      <c r="R18" s="84"/>
      <c r="S18" s="21">
        <v>0</v>
      </c>
      <c r="T18" s="84"/>
      <c r="U18" s="21">
        <v>0</v>
      </c>
      <c r="V18" s="84"/>
      <c r="W18" s="21">
        <v>0</v>
      </c>
      <c r="X18" s="85"/>
      <c r="AA18" s="148"/>
      <c r="AB18" s="148"/>
      <c r="AC18" s="51" t="s">
        <v>76</v>
      </c>
      <c r="AD18" s="51">
        <v>13795</v>
      </c>
      <c r="AE18" s="51" t="s">
        <v>11</v>
      </c>
      <c r="AF18" s="51" t="s">
        <v>29</v>
      </c>
    </row>
    <row r="19" spans="1:32" x14ac:dyDescent="0.25">
      <c r="A19" s="86">
        <v>14</v>
      </c>
      <c r="B19" s="87" t="s">
        <v>129</v>
      </c>
      <c r="C19" s="21">
        <v>0</v>
      </c>
      <c r="D19" s="21">
        <v>0</v>
      </c>
      <c r="E19" s="21">
        <v>1</v>
      </c>
      <c r="F19" s="21">
        <v>0</v>
      </c>
      <c r="G19" s="21">
        <v>1</v>
      </c>
      <c r="H19" s="21">
        <v>1</v>
      </c>
      <c r="I19" s="21">
        <v>2</v>
      </c>
      <c r="J19" s="21">
        <v>0</v>
      </c>
      <c r="K19" s="21">
        <v>2</v>
      </c>
      <c r="L19" s="21">
        <v>0</v>
      </c>
      <c r="M19" s="21">
        <v>3</v>
      </c>
      <c r="N19" s="21">
        <v>0</v>
      </c>
      <c r="O19" s="21">
        <v>4</v>
      </c>
      <c r="P19" s="21">
        <v>0</v>
      </c>
      <c r="Q19" s="21">
        <v>6</v>
      </c>
      <c r="R19" s="21">
        <v>1</v>
      </c>
      <c r="S19" s="21">
        <v>4</v>
      </c>
      <c r="T19" s="21">
        <v>2</v>
      </c>
      <c r="U19" s="21">
        <v>4</v>
      </c>
      <c r="V19" s="21">
        <v>1</v>
      </c>
      <c r="W19" s="21">
        <v>1</v>
      </c>
      <c r="X19" s="22">
        <v>0</v>
      </c>
      <c r="AA19" s="148"/>
      <c r="AB19" s="148"/>
      <c r="AC19" s="51" t="s">
        <v>77</v>
      </c>
      <c r="AD19" s="51">
        <v>13797</v>
      </c>
      <c r="AE19" s="51" t="s">
        <v>8</v>
      </c>
      <c r="AF19" s="51" t="s">
        <v>40</v>
      </c>
    </row>
    <row r="20" spans="1:32" x14ac:dyDescent="0.25">
      <c r="A20" s="86">
        <v>15</v>
      </c>
      <c r="B20" s="88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48"/>
      <c r="AB20" s="148"/>
      <c r="AC20" s="51" t="s">
        <v>78</v>
      </c>
      <c r="AD20" s="51">
        <v>13813</v>
      </c>
      <c r="AE20" s="51" t="s">
        <v>11</v>
      </c>
      <c r="AF20" s="51" t="s">
        <v>23</v>
      </c>
    </row>
    <row r="21" spans="1:32" x14ac:dyDescent="0.25">
      <c r="A21" s="86">
        <v>16</v>
      </c>
      <c r="B21" s="88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49"/>
      <c r="AB21" s="149"/>
      <c r="AC21" s="51" t="s">
        <v>79</v>
      </c>
      <c r="AD21" s="51">
        <v>16030</v>
      </c>
      <c r="AE21" s="51" t="s">
        <v>34</v>
      </c>
      <c r="AF21" s="51" t="s">
        <v>35</v>
      </c>
    </row>
    <row r="22" spans="1:32" ht="15.75" thickBot="1" x14ac:dyDescent="0.3">
      <c r="A22" s="89">
        <v>17</v>
      </c>
      <c r="B22" s="90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48"/>
      <c r="AB22" s="148"/>
      <c r="AC22" s="51" t="s">
        <v>80</v>
      </c>
      <c r="AD22" s="51">
        <v>13852</v>
      </c>
      <c r="AE22" s="51" t="s">
        <v>8</v>
      </c>
      <c r="AF22" s="51" t="s">
        <v>9</v>
      </c>
    </row>
    <row r="23" spans="1:32" x14ac:dyDescent="0.25">
      <c r="AA23" s="148"/>
      <c r="AB23" s="148"/>
      <c r="AC23" s="51" t="s">
        <v>81</v>
      </c>
      <c r="AD23" s="51">
        <v>13864</v>
      </c>
      <c r="AE23" s="51" t="s">
        <v>14</v>
      </c>
      <c r="AF23" s="51" t="s">
        <v>41</v>
      </c>
    </row>
    <row r="24" spans="1:32" x14ac:dyDescent="0.25">
      <c r="A24" s="141" t="s">
        <v>149</v>
      </c>
      <c r="B24" s="141"/>
      <c r="AA24" s="148"/>
      <c r="AB24" s="148"/>
      <c r="AC24" s="51" t="s">
        <v>82</v>
      </c>
      <c r="AD24" s="51">
        <v>13881</v>
      </c>
      <c r="AE24" s="51" t="s">
        <v>14</v>
      </c>
      <c r="AF24" s="51" t="s">
        <v>41</v>
      </c>
    </row>
    <row r="25" spans="1:32" x14ac:dyDescent="0.25">
      <c r="A25" s="91" t="s">
        <v>152</v>
      </c>
      <c r="B25" s="92" t="s">
        <v>153</v>
      </c>
      <c r="AA25" s="149"/>
      <c r="AB25" s="149"/>
      <c r="AC25" s="51" t="s">
        <v>83</v>
      </c>
      <c r="AD25" s="51">
        <v>13904</v>
      </c>
      <c r="AE25" s="51" t="s">
        <v>8</v>
      </c>
      <c r="AF25" s="51" t="s">
        <v>42</v>
      </c>
    </row>
    <row r="26" spans="1:32" x14ac:dyDescent="0.25">
      <c r="A26" s="91" t="s">
        <v>150</v>
      </c>
      <c r="B26" s="92" t="s">
        <v>154</v>
      </c>
      <c r="AA26" s="148"/>
      <c r="AB26" s="148"/>
      <c r="AC26" s="51" t="s">
        <v>84</v>
      </c>
      <c r="AD26" s="51">
        <v>13914</v>
      </c>
      <c r="AE26" s="51" t="s">
        <v>8</v>
      </c>
      <c r="AF26" s="51" t="s">
        <v>43</v>
      </c>
    </row>
    <row r="27" spans="1:32" x14ac:dyDescent="0.25">
      <c r="A27" s="91" t="s">
        <v>151</v>
      </c>
      <c r="B27" s="92" t="s">
        <v>155</v>
      </c>
      <c r="AA27" s="148"/>
      <c r="AB27" s="148"/>
      <c r="AC27" s="51" t="s">
        <v>85</v>
      </c>
      <c r="AD27" s="51">
        <v>13918</v>
      </c>
      <c r="AE27" s="51" t="s">
        <v>17</v>
      </c>
      <c r="AF27" s="51" t="s">
        <v>18</v>
      </c>
    </row>
    <row r="28" spans="1:32" x14ac:dyDescent="0.25">
      <c r="A28" s="91" t="s">
        <v>158</v>
      </c>
      <c r="B28" s="92" t="s">
        <v>159</v>
      </c>
      <c r="AA28" s="148"/>
      <c r="AB28" s="148"/>
      <c r="AC28" s="51" t="s">
        <v>86</v>
      </c>
      <c r="AD28" s="51">
        <v>13929</v>
      </c>
      <c r="AE28" s="51" t="s">
        <v>8</v>
      </c>
      <c r="AF28" s="51" t="s">
        <v>43</v>
      </c>
    </row>
    <row r="29" spans="1:32" x14ac:dyDescent="0.25">
      <c r="A29" s="91" t="s">
        <v>156</v>
      </c>
      <c r="B29" s="92" t="s">
        <v>161</v>
      </c>
      <c r="AA29" s="148"/>
      <c r="AB29" s="148"/>
      <c r="AC29" s="51" t="s">
        <v>44</v>
      </c>
      <c r="AD29" s="51">
        <v>13977</v>
      </c>
      <c r="AE29" s="51" t="s">
        <v>14</v>
      </c>
      <c r="AF29" s="51" t="s">
        <v>45</v>
      </c>
    </row>
    <row r="30" spans="1:32" x14ac:dyDescent="0.25">
      <c r="A30" s="91" t="s">
        <v>157</v>
      </c>
      <c r="B30" s="92" t="s">
        <v>160</v>
      </c>
      <c r="AA30" s="148"/>
      <c r="AB30" s="148"/>
      <c r="AC30" s="51" t="s">
        <v>87</v>
      </c>
      <c r="AD30" s="51">
        <v>17726</v>
      </c>
      <c r="AE30" s="51" t="s">
        <v>11</v>
      </c>
      <c r="AF30" s="51" t="s">
        <v>23</v>
      </c>
    </row>
    <row r="31" spans="1:32" x14ac:dyDescent="0.25">
      <c r="AA31" s="148"/>
      <c r="AB31" s="148"/>
      <c r="AC31" s="51" t="s">
        <v>88</v>
      </c>
      <c r="AD31" s="51">
        <v>14012</v>
      </c>
      <c r="AE31" s="51" t="s">
        <v>14</v>
      </c>
      <c r="AF31" s="51" t="s">
        <v>45</v>
      </c>
    </row>
    <row r="32" spans="1:32" x14ac:dyDescent="0.25">
      <c r="AA32" s="148"/>
      <c r="AB32" s="148"/>
      <c r="AC32" s="51" t="s">
        <v>89</v>
      </c>
      <c r="AD32" s="51">
        <v>14033</v>
      </c>
      <c r="AE32" s="51" t="s">
        <v>8</v>
      </c>
      <c r="AF32" s="51" t="s">
        <v>40</v>
      </c>
    </row>
    <row r="33" spans="27:32" x14ac:dyDescent="0.25">
      <c r="AA33" s="148"/>
      <c r="AB33" s="148"/>
      <c r="AC33" s="51" t="s">
        <v>90</v>
      </c>
      <c r="AD33" s="51">
        <v>14035</v>
      </c>
      <c r="AE33" s="51" t="s">
        <v>11</v>
      </c>
      <c r="AF33" s="51" t="s">
        <v>12</v>
      </c>
    </row>
    <row r="34" spans="27:32" x14ac:dyDescent="0.25">
      <c r="AA34" s="148"/>
      <c r="AB34" s="148"/>
      <c r="AC34" s="51" t="s">
        <v>91</v>
      </c>
      <c r="AD34" s="51">
        <v>20364</v>
      </c>
      <c r="AE34" s="51" t="s">
        <v>11</v>
      </c>
      <c r="AF34" s="51" t="s">
        <v>27</v>
      </c>
    </row>
    <row r="35" spans="27:32" x14ac:dyDescent="0.25">
      <c r="AA35" s="148"/>
      <c r="AB35" s="148"/>
      <c r="AC35" s="51" t="s">
        <v>92</v>
      </c>
      <c r="AD35" s="51">
        <v>14052</v>
      </c>
      <c r="AE35" s="51" t="s">
        <v>17</v>
      </c>
      <c r="AF35" s="51" t="s">
        <v>46</v>
      </c>
    </row>
    <row r="36" spans="27:32" x14ac:dyDescent="0.25">
      <c r="AA36" s="148"/>
      <c r="AB36" s="148"/>
      <c r="AC36" s="51" t="s">
        <v>93</v>
      </c>
      <c r="AD36" s="51">
        <v>14072</v>
      </c>
      <c r="AE36" s="51" t="s">
        <v>8</v>
      </c>
      <c r="AF36" s="51" t="s">
        <v>42</v>
      </c>
    </row>
    <row r="37" spans="27:32" x14ac:dyDescent="0.25">
      <c r="AA37" s="148"/>
      <c r="AB37" s="148"/>
      <c r="AC37" s="51" t="s">
        <v>94</v>
      </c>
      <c r="AD37" s="51">
        <v>14078</v>
      </c>
      <c r="AE37" s="51" t="s">
        <v>11</v>
      </c>
      <c r="AF37" s="51" t="s">
        <v>47</v>
      </c>
    </row>
    <row r="38" spans="27:32" x14ac:dyDescent="0.25">
      <c r="AA38" s="148"/>
      <c r="AB38" s="148"/>
      <c r="AC38" s="51" t="s">
        <v>95</v>
      </c>
      <c r="AD38" s="51">
        <v>14102</v>
      </c>
      <c r="AE38" s="51" t="s">
        <v>31</v>
      </c>
      <c r="AF38" s="51" t="s">
        <v>48</v>
      </c>
    </row>
    <row r="39" spans="27:32" x14ac:dyDescent="0.25">
      <c r="AA39" s="148"/>
      <c r="AB39" s="148"/>
      <c r="AC39" s="88" t="s">
        <v>96</v>
      </c>
      <c r="AD39" s="51">
        <v>14103</v>
      </c>
      <c r="AE39" s="51" t="s">
        <v>31</v>
      </c>
      <c r="AF39" s="51" t="s">
        <v>32</v>
      </c>
    </row>
    <row r="40" spans="27:32" x14ac:dyDescent="0.25">
      <c r="AA40" s="148"/>
      <c r="AB40" s="148"/>
      <c r="AC40" s="51" t="s">
        <v>97</v>
      </c>
      <c r="AD40" s="51">
        <v>14104</v>
      </c>
      <c r="AE40" s="51" t="s">
        <v>14</v>
      </c>
      <c r="AF40" s="51" t="s">
        <v>41</v>
      </c>
    </row>
    <row r="41" spans="27:32" x14ac:dyDescent="0.25">
      <c r="AA41" s="148"/>
      <c r="AB41" s="148"/>
      <c r="AC41" s="51" t="s">
        <v>98</v>
      </c>
      <c r="AD41" s="51">
        <v>14106</v>
      </c>
      <c r="AE41" s="51" t="s">
        <v>14</v>
      </c>
      <c r="AF41" s="51" t="s">
        <v>45</v>
      </c>
    </row>
    <row r="42" spans="27:32" x14ac:dyDescent="0.25">
      <c r="AA42" s="148"/>
      <c r="AB42" s="148"/>
      <c r="AC42" s="51" t="s">
        <v>99</v>
      </c>
      <c r="AD42" s="51">
        <v>13739</v>
      </c>
      <c r="AE42" s="51" t="s">
        <v>8</v>
      </c>
      <c r="AF42" s="51" t="s">
        <v>49</v>
      </c>
    </row>
    <row r="43" spans="27:32" x14ac:dyDescent="0.25">
      <c r="AA43" s="148"/>
      <c r="AB43" s="148"/>
      <c r="AC43" s="51" t="s">
        <v>100</v>
      </c>
      <c r="AD43" s="51">
        <v>14110</v>
      </c>
      <c r="AE43" s="51" t="s">
        <v>31</v>
      </c>
      <c r="AF43" s="51" t="s">
        <v>31</v>
      </c>
    </row>
    <row r="44" spans="27:32" x14ac:dyDescent="0.25">
      <c r="AA44" s="148"/>
      <c r="AB44" s="148"/>
      <c r="AC44" s="51" t="s">
        <v>101</v>
      </c>
      <c r="AD44" s="51">
        <v>16141</v>
      </c>
      <c r="AE44" s="51" t="s">
        <v>34</v>
      </c>
      <c r="AF44" s="51" t="s">
        <v>50</v>
      </c>
    </row>
    <row r="45" spans="27:32" x14ac:dyDescent="0.25">
      <c r="AA45" s="148"/>
      <c r="AB45" s="148"/>
      <c r="AC45" s="51" t="s">
        <v>102</v>
      </c>
      <c r="AD45" s="51">
        <v>14059</v>
      </c>
      <c r="AE45" s="51" t="s">
        <v>11</v>
      </c>
      <c r="AF45" s="51" t="s">
        <v>51</v>
      </c>
    </row>
    <row r="46" spans="27:32" x14ac:dyDescent="0.25">
      <c r="AA46" s="148"/>
      <c r="AB46" s="148"/>
      <c r="AC46" s="51" t="s">
        <v>103</v>
      </c>
      <c r="AD46" s="51">
        <v>14120</v>
      </c>
      <c r="AE46" s="51" t="s">
        <v>14</v>
      </c>
      <c r="AF46" s="51" t="s">
        <v>45</v>
      </c>
    </row>
    <row r="47" spans="27:32" x14ac:dyDescent="0.25">
      <c r="AA47" s="148"/>
      <c r="AB47" s="148"/>
      <c r="AC47" s="51" t="s">
        <v>104</v>
      </c>
      <c r="AD47" s="51">
        <v>14121</v>
      </c>
      <c r="AE47" s="51" t="s">
        <v>31</v>
      </c>
      <c r="AF47" s="51" t="s">
        <v>52</v>
      </c>
    </row>
    <row r="48" spans="27:32" x14ac:dyDescent="0.25">
      <c r="AA48" s="148"/>
      <c r="AB48" s="148"/>
      <c r="AC48" s="51" t="s">
        <v>105</v>
      </c>
      <c r="AD48" s="51">
        <v>20836</v>
      </c>
      <c r="AE48" s="51" t="s">
        <v>14</v>
      </c>
      <c r="AF48" s="51" t="s">
        <v>45</v>
      </c>
    </row>
    <row r="49" spans="27:32" x14ac:dyDescent="0.25">
      <c r="AA49" s="148"/>
      <c r="AB49" s="148"/>
      <c r="AC49" s="51" t="s">
        <v>106</v>
      </c>
      <c r="AD49" s="51">
        <v>14123</v>
      </c>
      <c r="AE49" s="51" t="s">
        <v>8</v>
      </c>
      <c r="AF49" s="51" t="s">
        <v>40</v>
      </c>
    </row>
    <row r="50" spans="27:32" x14ac:dyDescent="0.25">
      <c r="AA50" s="148"/>
      <c r="AB50" s="148"/>
      <c r="AC50" s="88" t="s">
        <v>107</v>
      </c>
      <c r="AD50" s="51">
        <v>14124</v>
      </c>
      <c r="AE50" s="51" t="s">
        <v>11</v>
      </c>
      <c r="AF50" s="51" t="s">
        <v>11</v>
      </c>
    </row>
    <row r="51" spans="27:32" x14ac:dyDescent="0.25">
      <c r="AA51" s="148"/>
      <c r="AB51" s="148"/>
      <c r="AC51" s="51" t="s">
        <v>108</v>
      </c>
      <c r="AD51" s="51">
        <v>16145</v>
      </c>
      <c r="AE51" s="51" t="s">
        <v>34</v>
      </c>
      <c r="AF51" s="51" t="s">
        <v>53</v>
      </c>
    </row>
    <row r="52" spans="27:32" x14ac:dyDescent="0.25">
      <c r="AA52" s="148"/>
      <c r="AB52" s="148"/>
      <c r="AC52" s="51" t="s">
        <v>109</v>
      </c>
      <c r="AD52" s="51">
        <v>14128</v>
      </c>
      <c r="AE52" s="51" t="s">
        <v>14</v>
      </c>
      <c r="AF52" s="51" t="s">
        <v>37</v>
      </c>
    </row>
    <row r="53" spans="27:32" x14ac:dyDescent="0.25">
      <c r="AA53" s="148"/>
      <c r="AB53" s="148"/>
      <c r="AC53" s="51" t="s">
        <v>110</v>
      </c>
      <c r="AD53" s="51">
        <v>14139</v>
      </c>
      <c r="AE53" s="51" t="s">
        <v>17</v>
      </c>
      <c r="AF53" s="51" t="s">
        <v>54</v>
      </c>
    </row>
    <row r="54" spans="27:32" x14ac:dyDescent="0.25">
      <c r="AA54" s="148"/>
      <c r="AB54" s="148"/>
      <c r="AC54" s="51" t="s">
        <v>111</v>
      </c>
      <c r="AD54" s="51">
        <v>14157</v>
      </c>
      <c r="AE54" s="51" t="s">
        <v>31</v>
      </c>
      <c r="AF54" s="51" t="s">
        <v>55</v>
      </c>
    </row>
    <row r="55" spans="27:32" x14ac:dyDescent="0.25">
      <c r="AA55" s="148"/>
      <c r="AB55" s="148"/>
      <c r="AC55" s="51" t="s">
        <v>112</v>
      </c>
      <c r="AD55" s="51">
        <v>17183</v>
      </c>
      <c r="AE55" s="51" t="s">
        <v>8</v>
      </c>
      <c r="AF55" s="51" t="s">
        <v>42</v>
      </c>
    </row>
    <row r="56" spans="27:32" x14ac:dyDescent="0.25">
      <c r="AA56" s="148"/>
      <c r="AB56" s="148"/>
      <c r="AC56" s="88" t="s">
        <v>113</v>
      </c>
      <c r="AD56" s="51">
        <v>14166</v>
      </c>
      <c r="AE56" s="51" t="s">
        <v>31</v>
      </c>
      <c r="AF56" s="51" t="s">
        <v>56</v>
      </c>
    </row>
    <row r="57" spans="27:32" x14ac:dyDescent="0.25">
      <c r="AA57" s="148"/>
      <c r="AB57" s="148"/>
      <c r="AC57" s="51" t="s">
        <v>114</v>
      </c>
      <c r="AD57" s="51">
        <v>20692</v>
      </c>
      <c r="AE57" s="51" t="s">
        <v>57</v>
      </c>
      <c r="AF57" s="51" t="s">
        <v>58</v>
      </c>
    </row>
    <row r="58" spans="27:32" x14ac:dyDescent="0.25">
      <c r="AA58" s="148"/>
      <c r="AB58" s="148"/>
      <c r="AC58" s="51" t="s">
        <v>115</v>
      </c>
      <c r="AD58" s="51">
        <v>14174</v>
      </c>
      <c r="AE58" s="51" t="s">
        <v>11</v>
      </c>
      <c r="AF58" s="51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O4:P4"/>
    <mergeCell ref="Q4:R4"/>
    <mergeCell ref="S4:T4"/>
    <mergeCell ref="U4:V4"/>
    <mergeCell ref="W4:X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I4:J4"/>
    <mergeCell ref="K4:L4"/>
    <mergeCell ref="M4:N4"/>
    <mergeCell ref="A24:B24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900-000000000000}">
      <formula1>$AB$2:$AB$13</formula1>
      <formula2>0</formula2>
    </dataValidation>
    <dataValidation type="list" allowBlank="1" showInputMessage="1" showErrorMessage="1" sqref="R3" xr:uid="{00000000-0002-0000-0900-000001000000}">
      <formula1>$AA$2:$AA$13</formula1>
      <formula2>0</formula2>
    </dataValidation>
    <dataValidation type="list" allowBlank="1" showInputMessage="1" showErrorMessage="1" sqref="B2" xr:uid="{00000000-0002-0000-09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111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Awendo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14157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8</v>
      </c>
      <c r="D6" s="19">
        <v>4</v>
      </c>
      <c r="E6" s="19">
        <v>7</v>
      </c>
      <c r="F6" s="19">
        <v>15</v>
      </c>
      <c r="G6" s="19">
        <v>11</v>
      </c>
      <c r="H6" s="19">
        <v>16</v>
      </c>
      <c r="I6" s="19">
        <v>19</v>
      </c>
      <c r="J6" s="19">
        <v>18</v>
      </c>
      <c r="K6" s="19">
        <v>34</v>
      </c>
      <c r="L6" s="19">
        <v>29</v>
      </c>
      <c r="M6" s="19">
        <v>40</v>
      </c>
      <c r="N6" s="19">
        <v>32</v>
      </c>
      <c r="O6" s="19">
        <v>26</v>
      </c>
      <c r="P6" s="19">
        <v>15</v>
      </c>
      <c r="Q6" s="19">
        <v>18</v>
      </c>
      <c r="R6" s="19">
        <v>11</v>
      </c>
      <c r="S6" s="19">
        <v>10</v>
      </c>
      <c r="T6" s="19">
        <v>4</v>
      </c>
      <c r="U6" s="19">
        <v>5</v>
      </c>
      <c r="V6" s="19">
        <v>2</v>
      </c>
      <c r="W6" s="19">
        <v>3</v>
      </c>
      <c r="X6" s="20">
        <v>4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2</v>
      </c>
      <c r="H7" s="28">
        <v>1</v>
      </c>
      <c r="I7" s="28">
        <v>4</v>
      </c>
      <c r="J7" s="28">
        <v>3</v>
      </c>
      <c r="K7" s="28">
        <v>2</v>
      </c>
      <c r="L7" s="28">
        <v>2</v>
      </c>
      <c r="M7" s="21">
        <v>2</v>
      </c>
      <c r="N7" s="21">
        <v>1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2</v>
      </c>
      <c r="H8" s="28">
        <v>1</v>
      </c>
      <c r="I8" s="28">
        <v>4</v>
      </c>
      <c r="J8" s="28">
        <v>3</v>
      </c>
      <c r="K8" s="28">
        <v>2</v>
      </c>
      <c r="L8" s="28">
        <v>2</v>
      </c>
      <c r="M8" s="21">
        <v>2</v>
      </c>
      <c r="N8" s="21">
        <v>1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/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2</v>
      </c>
      <c r="H19" s="28">
        <v>1</v>
      </c>
      <c r="I19" s="28">
        <v>4</v>
      </c>
      <c r="J19" s="28">
        <v>3</v>
      </c>
      <c r="K19" s="28">
        <v>2</v>
      </c>
      <c r="L19" s="28">
        <v>2</v>
      </c>
      <c r="M19" s="21">
        <v>2</v>
      </c>
      <c r="N19" s="21">
        <v>1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G4:H4"/>
    <mergeCell ref="W4:X4"/>
    <mergeCell ref="K4:L4"/>
    <mergeCell ref="M4:N4"/>
    <mergeCell ref="O4:P4"/>
    <mergeCell ref="Q4:R4"/>
    <mergeCell ref="S4:T4"/>
    <mergeCell ref="U4:V4"/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</mergeCells>
  <dataValidations count="3">
    <dataValidation type="list" allowBlank="1" showInputMessage="1" showErrorMessage="1" sqref="W3" xr:uid="{00000000-0002-0000-0A00-000000000000}">
      <formula1>$AB$2:$AB$13</formula1>
    </dataValidation>
    <dataValidation type="list" allowBlank="1" showInputMessage="1" showErrorMessage="1" sqref="R3" xr:uid="{00000000-0002-0000-0A00-000001000000}">
      <formula1>$AA$2:$AA$13</formula1>
    </dataValidation>
    <dataValidation type="list" allowBlank="1" showInputMessage="1" showErrorMessage="1" sqref="B2" xr:uid="{00000000-0002-0000-0A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113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Rongo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14166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0</v>
      </c>
      <c r="F6" s="19">
        <v>0</v>
      </c>
      <c r="G6" s="19">
        <v>21</v>
      </c>
      <c r="H6" s="19">
        <v>9</v>
      </c>
      <c r="I6" s="19">
        <v>6</v>
      </c>
      <c r="J6" s="19">
        <v>1</v>
      </c>
      <c r="K6" s="19">
        <v>11</v>
      </c>
      <c r="L6" s="19">
        <v>3</v>
      </c>
      <c r="M6" s="19">
        <v>23</v>
      </c>
      <c r="N6" s="19">
        <v>8</v>
      </c>
      <c r="O6" s="19">
        <v>29</v>
      </c>
      <c r="P6" s="19">
        <v>5</v>
      </c>
      <c r="Q6" s="19">
        <v>31</v>
      </c>
      <c r="R6" s="19">
        <v>11</v>
      </c>
      <c r="S6" s="19">
        <v>26</v>
      </c>
      <c r="T6" s="19">
        <v>14</v>
      </c>
      <c r="U6" s="19">
        <v>13</v>
      </c>
      <c r="V6" s="19">
        <v>8</v>
      </c>
      <c r="W6" s="19">
        <v>9</v>
      </c>
      <c r="X6" s="20">
        <v>11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6</v>
      </c>
      <c r="L7" s="28">
        <v>0</v>
      </c>
      <c r="M7" s="21">
        <v>9</v>
      </c>
      <c r="N7" s="21">
        <v>0</v>
      </c>
      <c r="O7" s="21">
        <v>5</v>
      </c>
      <c r="P7" s="21">
        <v>0</v>
      </c>
      <c r="Q7" s="21">
        <v>2</v>
      </c>
      <c r="R7" s="21">
        <v>0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6</v>
      </c>
      <c r="L8" s="28">
        <v>0</v>
      </c>
      <c r="M8" s="28">
        <v>9</v>
      </c>
      <c r="N8" s="28">
        <v>0</v>
      </c>
      <c r="O8" s="28">
        <v>5</v>
      </c>
      <c r="P8" s="28">
        <v>0</v>
      </c>
      <c r="Q8" s="28">
        <v>2</v>
      </c>
      <c r="R8" s="28">
        <v>0</v>
      </c>
      <c r="S8" s="21">
        <v>1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6</v>
      </c>
      <c r="L19" s="28">
        <v>0</v>
      </c>
      <c r="M19" s="21">
        <v>9</v>
      </c>
      <c r="N19" s="21">
        <v>0</v>
      </c>
      <c r="O19" s="21">
        <v>5</v>
      </c>
      <c r="P19" s="21">
        <v>0</v>
      </c>
      <c r="Q19" s="21">
        <v>2</v>
      </c>
      <c r="R19" s="21">
        <v>0</v>
      </c>
      <c r="S19" s="21">
        <v>1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6</v>
      </c>
      <c r="L20" s="21">
        <v>0</v>
      </c>
      <c r="M20" s="21">
        <v>9</v>
      </c>
      <c r="N20" s="21">
        <v>0</v>
      </c>
      <c r="O20" s="21">
        <v>5</v>
      </c>
      <c r="P20" s="21">
        <v>0</v>
      </c>
      <c r="Q20" s="21">
        <v>2</v>
      </c>
      <c r="R20" s="21">
        <v>0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G4:H4"/>
    <mergeCell ref="W4:X4"/>
    <mergeCell ref="K4:L4"/>
    <mergeCell ref="M4:N4"/>
    <mergeCell ref="O4:P4"/>
    <mergeCell ref="Q4:R4"/>
    <mergeCell ref="S4:T4"/>
    <mergeCell ref="U4:V4"/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</mergeCells>
  <dataValidations count="3">
    <dataValidation type="list" allowBlank="1" showInputMessage="1" showErrorMessage="1" sqref="W3" xr:uid="{00000000-0002-0000-0B00-000000000000}">
      <formula1>$AB$2:$AB$13</formula1>
    </dataValidation>
    <dataValidation type="list" allowBlank="1" showInputMessage="1" showErrorMessage="1" sqref="R3" xr:uid="{00000000-0002-0000-0B00-000001000000}">
      <formula1>$AA$2:$AA$13</formula1>
    </dataValidation>
    <dataValidation type="list" allowBlank="1" showInputMessage="1" showErrorMessage="1" sqref="B2" xr:uid="{00000000-0002-0000-0B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114"/>
  <sheetViews>
    <sheetView zoomScale="80" zoomScaleNormal="80" workbookViewId="0">
      <selection activeCell="C15" sqref="C15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63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Kisii</v>
      </c>
      <c r="C3" s="101" t="s">
        <v>6</v>
      </c>
      <c r="D3" s="101"/>
      <c r="E3" s="101"/>
      <c r="F3" s="102" t="str">
        <f>VLOOKUP(B2,AC2:AF58,4,0)</f>
        <v>Kisii Central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13527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1</v>
      </c>
      <c r="F6" s="19">
        <v>0</v>
      </c>
      <c r="G6" s="19">
        <v>8</v>
      </c>
      <c r="H6" s="19">
        <v>3</v>
      </c>
      <c r="I6" s="19">
        <v>48</v>
      </c>
      <c r="J6" s="19">
        <v>18</v>
      </c>
      <c r="K6" s="19">
        <v>80</v>
      </c>
      <c r="L6" s="19">
        <v>52</v>
      </c>
      <c r="M6" s="19">
        <v>110</v>
      </c>
      <c r="N6" s="19">
        <v>63</v>
      </c>
      <c r="O6" s="19">
        <v>138</v>
      </c>
      <c r="P6" s="19">
        <v>77</v>
      </c>
      <c r="Q6" s="19">
        <v>101</v>
      </c>
      <c r="R6" s="19">
        <v>83</v>
      </c>
      <c r="S6" s="19">
        <v>117</v>
      </c>
      <c r="T6" s="19">
        <v>57</v>
      </c>
      <c r="U6" s="19">
        <v>80</v>
      </c>
      <c r="V6" s="19">
        <v>61</v>
      </c>
      <c r="W6" s="19">
        <v>41</v>
      </c>
      <c r="X6" s="20">
        <v>35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1</v>
      </c>
      <c r="H7" s="28">
        <v>0</v>
      </c>
      <c r="I7" s="28">
        <v>4</v>
      </c>
      <c r="J7" s="28">
        <v>0</v>
      </c>
      <c r="K7" s="28">
        <v>28</v>
      </c>
      <c r="L7" s="28">
        <v>0</v>
      </c>
      <c r="M7" s="21">
        <v>24</v>
      </c>
      <c r="N7" s="21">
        <v>4</v>
      </c>
      <c r="O7" s="21">
        <v>12</v>
      </c>
      <c r="P7" s="21">
        <v>5</v>
      </c>
      <c r="Q7" s="21">
        <v>5</v>
      </c>
      <c r="R7" s="21">
        <v>6</v>
      </c>
      <c r="S7" s="21">
        <v>3</v>
      </c>
      <c r="T7" s="21">
        <v>1</v>
      </c>
      <c r="U7" s="21">
        <v>1</v>
      </c>
      <c r="V7" s="21">
        <v>2</v>
      </c>
      <c r="W7" s="21">
        <v>1</v>
      </c>
      <c r="X7" s="22">
        <v>3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1</v>
      </c>
      <c r="H8" s="28">
        <v>0</v>
      </c>
      <c r="I8" s="28">
        <v>4</v>
      </c>
      <c r="J8" s="28">
        <v>0</v>
      </c>
      <c r="K8" s="28">
        <v>28</v>
      </c>
      <c r="L8" s="28">
        <v>0</v>
      </c>
      <c r="M8" s="21">
        <v>24</v>
      </c>
      <c r="N8" s="21">
        <v>4</v>
      </c>
      <c r="O8" s="21">
        <v>12</v>
      </c>
      <c r="P8" s="21">
        <v>5</v>
      </c>
      <c r="Q8" s="21">
        <v>5</v>
      </c>
      <c r="R8" s="21">
        <v>6</v>
      </c>
      <c r="S8" s="21">
        <v>3</v>
      </c>
      <c r="T8" s="21">
        <v>1</v>
      </c>
      <c r="U8" s="21">
        <v>1</v>
      </c>
      <c r="V8" s="21">
        <v>2</v>
      </c>
      <c r="W8" s="21">
        <v>1</v>
      </c>
      <c r="X8" s="22">
        <v>3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1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1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1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1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1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1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1</v>
      </c>
      <c r="H19" s="28">
        <v>0</v>
      </c>
      <c r="I19" s="28">
        <v>4</v>
      </c>
      <c r="J19" s="28">
        <v>0</v>
      </c>
      <c r="K19" s="28">
        <v>27</v>
      </c>
      <c r="L19" s="28">
        <v>0</v>
      </c>
      <c r="M19" s="21">
        <v>24</v>
      </c>
      <c r="N19" s="21">
        <v>4</v>
      </c>
      <c r="O19" s="21">
        <v>12</v>
      </c>
      <c r="P19" s="21">
        <v>5</v>
      </c>
      <c r="Q19" s="21">
        <v>5</v>
      </c>
      <c r="R19" s="21">
        <v>6</v>
      </c>
      <c r="S19" s="21">
        <v>3</v>
      </c>
      <c r="T19" s="21">
        <v>1</v>
      </c>
      <c r="U19" s="21">
        <v>1</v>
      </c>
      <c r="V19" s="21">
        <v>2</v>
      </c>
      <c r="W19" s="21">
        <v>1</v>
      </c>
      <c r="X19" s="22">
        <v>3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1</v>
      </c>
      <c r="H20" s="21">
        <v>0</v>
      </c>
      <c r="I20" s="21">
        <v>4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B2" xr:uid="{00000000-0002-0000-0100-000000000000}">
      <formula1>$AC$2:$AC$58</formula1>
    </dataValidation>
    <dataValidation type="list" allowBlank="1" showInputMessage="1" showErrorMessage="1" sqref="R3" xr:uid="{00000000-0002-0000-0100-000001000000}">
      <formula1>$AA$2:$AA$13</formula1>
    </dataValidation>
    <dataValidation type="list" allowBlank="1" showInputMessage="1" showErrorMessage="1" sqref="W3" xr:uid="{00000000-0002-0000-0100-000002000000}">
      <formula1>$AB$2:$AB$13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AF114"/>
  <sheetViews>
    <sheetView zoomScale="80" zoomScaleNormal="80" workbookViewId="0">
      <selection activeCell="B18" sqref="B18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69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Nyatike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13640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9</v>
      </c>
      <c r="D6" s="19">
        <v>16</v>
      </c>
      <c r="E6" s="19">
        <v>19</v>
      </c>
      <c r="F6" s="19">
        <v>24</v>
      </c>
      <c r="G6" s="19">
        <v>37</v>
      </c>
      <c r="H6" s="19">
        <v>26</v>
      </c>
      <c r="I6" s="19">
        <v>46</v>
      </c>
      <c r="J6" s="19">
        <v>37</v>
      </c>
      <c r="K6" s="19">
        <v>47</v>
      </c>
      <c r="L6" s="19">
        <v>39</v>
      </c>
      <c r="M6" s="19">
        <v>97</v>
      </c>
      <c r="N6" s="19">
        <v>101</v>
      </c>
      <c r="O6" s="19">
        <v>112</v>
      </c>
      <c r="P6" s="19">
        <v>132</v>
      </c>
      <c r="Q6" s="19">
        <v>77</v>
      </c>
      <c r="R6" s="19">
        <v>69</v>
      </c>
      <c r="S6" s="19">
        <v>76</v>
      </c>
      <c r="T6" s="19">
        <v>85</v>
      </c>
      <c r="U6" s="19">
        <v>78</v>
      </c>
      <c r="V6" s="19">
        <v>93</v>
      </c>
      <c r="W6" s="19">
        <v>17</v>
      </c>
      <c r="X6" s="20">
        <v>5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1</v>
      </c>
      <c r="G7" s="28">
        <v>0</v>
      </c>
      <c r="H7" s="28">
        <v>0</v>
      </c>
      <c r="I7" s="28">
        <v>3</v>
      </c>
      <c r="J7" s="28">
        <v>0</v>
      </c>
      <c r="K7" s="28">
        <v>7</v>
      </c>
      <c r="L7" s="28">
        <v>1</v>
      </c>
      <c r="M7" s="21">
        <v>6</v>
      </c>
      <c r="N7" s="21">
        <v>0</v>
      </c>
      <c r="O7" s="21">
        <v>2</v>
      </c>
      <c r="P7" s="21">
        <v>0</v>
      </c>
      <c r="Q7" s="21">
        <v>1</v>
      </c>
      <c r="R7" s="21">
        <v>0</v>
      </c>
      <c r="S7" s="21">
        <v>5</v>
      </c>
      <c r="T7" s="21">
        <v>0</v>
      </c>
      <c r="U7" s="21">
        <v>2</v>
      </c>
      <c r="V7" s="21">
        <v>1</v>
      </c>
      <c r="W7" s="21">
        <v>2</v>
      </c>
      <c r="X7" s="22">
        <v>4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4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3</v>
      </c>
      <c r="J8" s="28">
        <v>0</v>
      </c>
      <c r="K8" s="28">
        <v>7</v>
      </c>
      <c r="L8" s="28">
        <v>1</v>
      </c>
      <c r="M8" s="21">
        <v>6</v>
      </c>
      <c r="N8" s="21"/>
      <c r="O8" s="21">
        <v>2</v>
      </c>
      <c r="P8" s="21">
        <v>0</v>
      </c>
      <c r="Q8" s="21">
        <v>1</v>
      </c>
      <c r="R8" s="21">
        <v>0</v>
      </c>
      <c r="S8" s="21">
        <v>5</v>
      </c>
      <c r="T8" s="21">
        <v>0</v>
      </c>
      <c r="U8" s="21">
        <v>2</v>
      </c>
      <c r="V8" s="21">
        <v>1</v>
      </c>
      <c r="W8" s="21">
        <v>2</v>
      </c>
      <c r="X8" s="22">
        <v>4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3</v>
      </c>
      <c r="J9" s="28">
        <v>0</v>
      </c>
      <c r="K9" s="28">
        <v>7</v>
      </c>
      <c r="L9" s="28">
        <v>1</v>
      </c>
      <c r="M9" s="21">
        <v>6</v>
      </c>
      <c r="N9" s="21">
        <v>0</v>
      </c>
      <c r="O9" s="21">
        <v>2</v>
      </c>
      <c r="P9" s="21">
        <v>0</v>
      </c>
      <c r="Q9" s="21">
        <v>1</v>
      </c>
      <c r="R9" s="21">
        <v>0</v>
      </c>
      <c r="S9" s="21">
        <v>5</v>
      </c>
      <c r="T9" s="21">
        <v>0</v>
      </c>
      <c r="U9" s="21">
        <v>2</v>
      </c>
      <c r="V9" s="21">
        <v>1</v>
      </c>
      <c r="W9" s="21">
        <v>2</v>
      </c>
      <c r="X9" s="22">
        <v>4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2</v>
      </c>
      <c r="J10" s="28">
        <v>0</v>
      </c>
      <c r="K10" s="28">
        <v>5</v>
      </c>
      <c r="L10" s="28">
        <v>0</v>
      </c>
      <c r="M10" s="21">
        <v>6</v>
      </c>
      <c r="N10" s="42">
        <v>0</v>
      </c>
      <c r="O10" s="42">
        <v>2</v>
      </c>
      <c r="P10" s="42">
        <v>0</v>
      </c>
      <c r="Q10" s="42">
        <v>1</v>
      </c>
      <c r="R10" s="42">
        <v>0</v>
      </c>
      <c r="S10" s="42">
        <v>1</v>
      </c>
      <c r="T10" s="42">
        <v>0</v>
      </c>
      <c r="U10" s="42">
        <v>2</v>
      </c>
      <c r="V10" s="42">
        <v>1</v>
      </c>
      <c r="W10" s="42">
        <v>2</v>
      </c>
      <c r="X10" s="43">
        <v>4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/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/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/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1</v>
      </c>
      <c r="G19" s="28">
        <v>0</v>
      </c>
      <c r="H19" s="28">
        <v>0</v>
      </c>
      <c r="I19" s="28">
        <v>3</v>
      </c>
      <c r="J19" s="28">
        <v>0</v>
      </c>
      <c r="K19" s="28">
        <v>7</v>
      </c>
      <c r="L19" s="28">
        <v>1</v>
      </c>
      <c r="M19" s="21"/>
      <c r="N19" s="21">
        <v>0</v>
      </c>
      <c r="O19" s="21">
        <v>2</v>
      </c>
      <c r="P19" s="21">
        <v>0</v>
      </c>
      <c r="Q19" s="21">
        <v>1</v>
      </c>
      <c r="R19" s="21">
        <v>0</v>
      </c>
      <c r="S19" s="21">
        <v>5</v>
      </c>
      <c r="T19" s="21">
        <v>0</v>
      </c>
      <c r="U19" s="21">
        <v>2</v>
      </c>
      <c r="V19" s="21">
        <v>1</v>
      </c>
      <c r="W19" s="21">
        <v>2</v>
      </c>
      <c r="X19" s="22">
        <v>4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1</v>
      </c>
      <c r="L20" s="21">
        <v>0</v>
      </c>
      <c r="M20" s="21"/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/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200-000000000000}">
      <formula1>$AB$2:$AB$13</formula1>
    </dataValidation>
    <dataValidation type="list" allowBlank="1" showInputMessage="1" showErrorMessage="1" sqref="R3" xr:uid="{00000000-0002-0000-0200-000001000000}">
      <formula1>$AA$2:$AA$13</formula1>
    </dataValidation>
    <dataValidation type="list" allowBlank="1" showInputMessage="1" showErrorMessage="1" sqref="B2" xr:uid="{00000000-0002-0000-02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customWidth="1"/>
    <col min="2" max="2" width="55.28515625" style="4" customWidth="1"/>
    <col min="3" max="24" width="5.5703125" style="4" customWidth="1"/>
    <col min="25" max="26" width="9.140625" style="4"/>
    <col min="27" max="27" width="11.7109375" style="68" hidden="1" customWidth="1"/>
    <col min="28" max="28" width="5.7109375" style="68" hidden="1" customWidth="1"/>
    <col min="29" max="29" width="43.42578125" style="68" hidden="1" customWidth="1"/>
    <col min="30" max="31" width="11.28515625" style="68" hidden="1" customWidth="1"/>
    <col min="32" max="32" width="30" style="68" hidden="1" customWidth="1"/>
    <col min="33" max="16384" width="9.140625" style="4"/>
  </cols>
  <sheetData>
    <row r="1" spans="1:32" s="1" customFormat="1" x14ac:dyDescent="0.25">
      <c r="A1" s="46"/>
      <c r="B1" s="117" t="s">
        <v>148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8"/>
      <c r="AA1" s="47" t="s">
        <v>1</v>
      </c>
      <c r="AB1" s="47" t="s">
        <v>3</v>
      </c>
      <c r="AC1" s="47" t="s">
        <v>4</v>
      </c>
      <c r="AD1" s="47" t="s">
        <v>5</v>
      </c>
      <c r="AE1" s="47" t="s">
        <v>0</v>
      </c>
      <c r="AF1" s="47" t="s">
        <v>6</v>
      </c>
    </row>
    <row r="2" spans="1:32" x14ac:dyDescent="0.25">
      <c r="A2" s="48" t="s">
        <v>59</v>
      </c>
      <c r="B2" s="119" t="s">
        <v>60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20"/>
      <c r="AA2" s="49" t="s">
        <v>7</v>
      </c>
      <c r="AB2" s="50">
        <v>2019</v>
      </c>
      <c r="AC2" s="51" t="s">
        <v>60</v>
      </c>
      <c r="AD2" s="51">
        <v>13473</v>
      </c>
      <c r="AE2" s="51" t="s">
        <v>8</v>
      </c>
      <c r="AF2" s="51" t="s">
        <v>9</v>
      </c>
    </row>
    <row r="3" spans="1:32" ht="15.75" thickBot="1" x14ac:dyDescent="0.3">
      <c r="A3" s="52" t="s">
        <v>0</v>
      </c>
      <c r="B3" s="53" t="str">
        <f>VLOOKUP(B2,AC2:AF58,3,0)</f>
        <v>Siaya</v>
      </c>
      <c r="C3" s="121" t="s">
        <v>6</v>
      </c>
      <c r="D3" s="121"/>
      <c r="E3" s="121"/>
      <c r="F3" s="122" t="str">
        <f>VLOOKUP(B2,AC2:AF58,4,0)</f>
        <v>Gem</v>
      </c>
      <c r="G3" s="122"/>
      <c r="H3" s="122"/>
      <c r="I3" s="122"/>
      <c r="J3" s="122"/>
      <c r="K3" s="122"/>
      <c r="L3" s="121" t="s">
        <v>5</v>
      </c>
      <c r="M3" s="121"/>
      <c r="N3" s="122">
        <f>VLOOKUP(B2,AC2:AF58,2,0)</f>
        <v>13473</v>
      </c>
      <c r="O3" s="122"/>
      <c r="P3" s="123" t="s">
        <v>1</v>
      </c>
      <c r="Q3" s="123"/>
      <c r="R3" s="124" t="s">
        <v>22</v>
      </c>
      <c r="S3" s="124"/>
      <c r="T3" s="124"/>
      <c r="U3" s="123" t="s">
        <v>3</v>
      </c>
      <c r="V3" s="123"/>
      <c r="W3" s="124">
        <v>2021</v>
      </c>
      <c r="X3" s="125"/>
      <c r="AA3" s="49" t="s">
        <v>10</v>
      </c>
      <c r="AB3" s="50">
        <v>2020</v>
      </c>
      <c r="AC3" s="51" t="s">
        <v>61</v>
      </c>
      <c r="AD3" s="51">
        <v>13488</v>
      </c>
      <c r="AE3" s="51" t="s">
        <v>11</v>
      </c>
      <c r="AF3" s="51" t="s">
        <v>12</v>
      </c>
    </row>
    <row r="4" spans="1:32" x14ac:dyDescent="0.25">
      <c r="A4" s="126" t="s">
        <v>147</v>
      </c>
      <c r="B4" s="128" t="s">
        <v>146</v>
      </c>
      <c r="C4" s="130" t="s">
        <v>133</v>
      </c>
      <c r="D4" s="131"/>
      <c r="E4" s="130" t="s">
        <v>134</v>
      </c>
      <c r="F4" s="131"/>
      <c r="G4" s="130" t="s">
        <v>135</v>
      </c>
      <c r="H4" s="131"/>
      <c r="I4" s="130" t="s">
        <v>136</v>
      </c>
      <c r="J4" s="131"/>
      <c r="K4" s="130" t="s">
        <v>137</v>
      </c>
      <c r="L4" s="131"/>
      <c r="M4" s="130" t="s">
        <v>140</v>
      </c>
      <c r="N4" s="131"/>
      <c r="O4" s="130" t="s">
        <v>141</v>
      </c>
      <c r="P4" s="131"/>
      <c r="Q4" s="130" t="s">
        <v>142</v>
      </c>
      <c r="R4" s="131"/>
      <c r="S4" s="130" t="s">
        <v>143</v>
      </c>
      <c r="T4" s="131"/>
      <c r="U4" s="130" t="s">
        <v>144</v>
      </c>
      <c r="V4" s="131"/>
      <c r="W4" s="130" t="s">
        <v>145</v>
      </c>
      <c r="X4" s="132"/>
      <c r="AA4" s="49" t="s">
        <v>13</v>
      </c>
      <c r="AB4" s="50">
        <v>2021</v>
      </c>
      <c r="AC4" s="51" t="s">
        <v>62</v>
      </c>
      <c r="AD4" s="51">
        <v>13491</v>
      </c>
      <c r="AE4" s="51" t="s">
        <v>14</v>
      </c>
      <c r="AF4" s="51" t="s">
        <v>15</v>
      </c>
    </row>
    <row r="5" spans="1:32" ht="15.75" thickBot="1" x14ac:dyDescent="0.3">
      <c r="A5" s="127"/>
      <c r="B5" s="129"/>
      <c r="C5" s="54" t="s">
        <v>138</v>
      </c>
      <c r="D5" s="54" t="s">
        <v>139</v>
      </c>
      <c r="E5" s="54" t="s">
        <v>138</v>
      </c>
      <c r="F5" s="54" t="s">
        <v>139</v>
      </c>
      <c r="G5" s="54" t="s">
        <v>138</v>
      </c>
      <c r="H5" s="54" t="s">
        <v>139</v>
      </c>
      <c r="I5" s="54" t="s">
        <v>138</v>
      </c>
      <c r="J5" s="54" t="s">
        <v>139</v>
      </c>
      <c r="K5" s="54" t="s">
        <v>138</v>
      </c>
      <c r="L5" s="54" t="s">
        <v>139</v>
      </c>
      <c r="M5" s="54" t="s">
        <v>138</v>
      </c>
      <c r="N5" s="54" t="s">
        <v>139</v>
      </c>
      <c r="O5" s="54" t="s">
        <v>138</v>
      </c>
      <c r="P5" s="54" t="s">
        <v>139</v>
      </c>
      <c r="Q5" s="54" t="s">
        <v>138</v>
      </c>
      <c r="R5" s="54" t="s">
        <v>139</v>
      </c>
      <c r="S5" s="54" t="s">
        <v>138</v>
      </c>
      <c r="T5" s="54" t="s">
        <v>139</v>
      </c>
      <c r="U5" s="54" t="s">
        <v>138</v>
      </c>
      <c r="V5" s="54" t="s">
        <v>139</v>
      </c>
      <c r="W5" s="54" t="s">
        <v>138</v>
      </c>
      <c r="X5" s="55" t="s">
        <v>139</v>
      </c>
      <c r="AA5" s="49" t="s">
        <v>16</v>
      </c>
      <c r="AB5" s="50">
        <v>2022</v>
      </c>
      <c r="AC5" s="51" t="s">
        <v>63</v>
      </c>
      <c r="AD5" s="51">
        <v>13527</v>
      </c>
      <c r="AE5" s="51" t="s">
        <v>17</v>
      </c>
      <c r="AF5" s="51" t="s">
        <v>18</v>
      </c>
    </row>
    <row r="6" spans="1:32" x14ac:dyDescent="0.25">
      <c r="A6" s="56">
        <v>1</v>
      </c>
      <c r="B6" s="33" t="s">
        <v>116</v>
      </c>
      <c r="C6" s="19">
        <v>115</v>
      </c>
      <c r="D6" s="19">
        <v>123</v>
      </c>
      <c r="E6" s="19">
        <v>64</v>
      </c>
      <c r="F6" s="19">
        <v>55</v>
      </c>
      <c r="G6" s="19">
        <v>56</v>
      </c>
      <c r="H6" s="19">
        <v>48</v>
      </c>
      <c r="I6" s="19">
        <v>56</v>
      </c>
      <c r="J6" s="19">
        <v>64</v>
      </c>
      <c r="K6" s="19">
        <v>211</v>
      </c>
      <c r="L6" s="19">
        <v>100</v>
      </c>
      <c r="M6" s="19">
        <v>183</v>
      </c>
      <c r="N6" s="19">
        <v>142</v>
      </c>
      <c r="O6" s="19">
        <v>172</v>
      </c>
      <c r="P6" s="19">
        <v>92</v>
      </c>
      <c r="Q6" s="19">
        <v>139</v>
      </c>
      <c r="R6" s="19">
        <v>86</v>
      </c>
      <c r="S6" s="19">
        <v>123</v>
      </c>
      <c r="T6" s="19">
        <v>82</v>
      </c>
      <c r="U6" s="19">
        <v>121</v>
      </c>
      <c r="V6" s="19">
        <v>86</v>
      </c>
      <c r="W6" s="19">
        <v>380</v>
      </c>
      <c r="X6" s="20">
        <v>346</v>
      </c>
      <c r="AA6" s="49" t="s">
        <v>19</v>
      </c>
      <c r="AB6" s="57">
        <v>2023</v>
      </c>
      <c r="AC6" s="51" t="s">
        <v>64</v>
      </c>
      <c r="AD6" s="51">
        <v>15861</v>
      </c>
      <c r="AE6" s="51" t="s">
        <v>20</v>
      </c>
      <c r="AF6" s="51" t="s">
        <v>21</v>
      </c>
    </row>
    <row r="7" spans="1:32" x14ac:dyDescent="0.25">
      <c r="A7" s="58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2</v>
      </c>
      <c r="M7" s="21">
        <v>1</v>
      </c>
      <c r="N7" s="21">
        <v>0</v>
      </c>
      <c r="O7" s="21">
        <v>1</v>
      </c>
      <c r="P7" s="21">
        <v>0</v>
      </c>
      <c r="Q7" s="21">
        <v>2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49" t="s">
        <v>22</v>
      </c>
      <c r="AB7" s="57">
        <v>2024</v>
      </c>
      <c r="AC7" s="51" t="s">
        <v>65</v>
      </c>
      <c r="AD7" s="51">
        <v>17747</v>
      </c>
      <c r="AE7" s="51" t="s">
        <v>11</v>
      </c>
      <c r="AF7" s="51" t="s">
        <v>23</v>
      </c>
    </row>
    <row r="8" spans="1:32" x14ac:dyDescent="0.25">
      <c r="A8" s="58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2</v>
      </c>
      <c r="M8" s="21">
        <v>1</v>
      </c>
      <c r="N8" s="21">
        <v>0</v>
      </c>
      <c r="O8" s="21">
        <v>1</v>
      </c>
      <c r="P8" s="21">
        <v>0</v>
      </c>
      <c r="Q8" s="21">
        <v>2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49" t="s">
        <v>2</v>
      </c>
      <c r="AB8" s="50">
        <v>2025</v>
      </c>
      <c r="AC8" s="51" t="s">
        <v>66</v>
      </c>
      <c r="AD8" s="51">
        <v>16073</v>
      </c>
      <c r="AE8" s="51" t="s">
        <v>24</v>
      </c>
      <c r="AF8" s="51" t="s">
        <v>25</v>
      </c>
    </row>
    <row r="9" spans="1:32" x14ac:dyDescent="0.25">
      <c r="A9" s="58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49" t="s">
        <v>26</v>
      </c>
      <c r="AB9" s="50">
        <v>2026</v>
      </c>
      <c r="AC9" s="51" t="s">
        <v>67</v>
      </c>
      <c r="AD9" s="51">
        <v>13604</v>
      </c>
      <c r="AE9" s="51" t="s">
        <v>11</v>
      </c>
      <c r="AF9" s="51" t="s">
        <v>27</v>
      </c>
    </row>
    <row r="10" spans="1:32" s="61" customFormat="1" x14ac:dyDescent="0.25">
      <c r="A10" s="58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60">
        <v>0</v>
      </c>
      <c r="AA10" s="49" t="s">
        <v>28</v>
      </c>
      <c r="AB10" s="50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58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49" t="s">
        <v>30</v>
      </c>
      <c r="AB11" s="50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58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49" t="s">
        <v>33</v>
      </c>
      <c r="AB12" s="50">
        <v>2029</v>
      </c>
      <c r="AC12" s="51" t="s">
        <v>70</v>
      </c>
      <c r="AD12" s="51">
        <v>15914</v>
      </c>
      <c r="AE12" s="51" t="s">
        <v>34</v>
      </c>
      <c r="AF12" s="51" t="s">
        <v>35</v>
      </c>
    </row>
    <row r="13" spans="1:32" x14ac:dyDescent="0.25">
      <c r="A13" s="58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49" t="s">
        <v>36</v>
      </c>
      <c r="AB13" s="50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58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62"/>
      <c r="AB14" s="62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58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62"/>
      <c r="AB15" s="62"/>
      <c r="AC15" s="51" t="s">
        <v>73</v>
      </c>
      <c r="AD15" s="51">
        <v>15965</v>
      </c>
      <c r="AE15" s="51" t="s">
        <v>20</v>
      </c>
      <c r="AF15" s="51" t="s">
        <v>38</v>
      </c>
    </row>
    <row r="16" spans="1:32" x14ac:dyDescent="0.25">
      <c r="A16" s="58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62"/>
      <c r="AB16" s="62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58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63"/>
      <c r="AB17" s="63"/>
      <c r="AC17" s="51" t="s">
        <v>75</v>
      </c>
      <c r="AD17" s="51">
        <v>13781</v>
      </c>
      <c r="AE17" s="51" t="s">
        <v>14</v>
      </c>
      <c r="AF17" s="51" t="s">
        <v>39</v>
      </c>
    </row>
    <row r="18" spans="1:32" x14ac:dyDescent="0.25">
      <c r="A18" s="58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62"/>
      <c r="AB18" s="62"/>
      <c r="AC18" s="51" t="s">
        <v>76</v>
      </c>
      <c r="AD18" s="51">
        <v>13795</v>
      </c>
      <c r="AE18" s="51" t="s">
        <v>11</v>
      </c>
      <c r="AF18" s="51" t="s">
        <v>29</v>
      </c>
    </row>
    <row r="19" spans="1:32" x14ac:dyDescent="0.25">
      <c r="A19" s="64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</v>
      </c>
      <c r="M19" s="21">
        <v>1</v>
      </c>
      <c r="N19" s="21">
        <v>0</v>
      </c>
      <c r="O19" s="21">
        <v>1</v>
      </c>
      <c r="P19" s="21">
        <v>0</v>
      </c>
      <c r="Q19" s="21">
        <v>2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62"/>
      <c r="AB19" s="62"/>
      <c r="AC19" s="51" t="s">
        <v>77</v>
      </c>
      <c r="AD19" s="51">
        <v>13797</v>
      </c>
      <c r="AE19" s="51" t="s">
        <v>8</v>
      </c>
      <c r="AF19" s="51" t="s">
        <v>40</v>
      </c>
    </row>
    <row r="20" spans="1:32" x14ac:dyDescent="0.25">
      <c r="A20" s="64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62"/>
      <c r="AB20" s="62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64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65"/>
      <c r="AB21" s="65"/>
      <c r="AC21" s="51" t="s">
        <v>79</v>
      </c>
      <c r="AD21" s="51">
        <v>16030</v>
      </c>
      <c r="AE21" s="51" t="s">
        <v>34</v>
      </c>
      <c r="AF21" s="51" t="s">
        <v>35</v>
      </c>
    </row>
    <row r="22" spans="1:32" ht="15.75" thickBot="1" x14ac:dyDescent="0.3">
      <c r="A22" s="66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62"/>
      <c r="AB22" s="62"/>
      <c r="AC22" s="51" t="s">
        <v>80</v>
      </c>
      <c r="AD22" s="51">
        <v>13852</v>
      </c>
      <c r="AE22" s="51" t="s">
        <v>8</v>
      </c>
      <c r="AF22" s="51" t="s">
        <v>9</v>
      </c>
    </row>
    <row r="23" spans="1:32" x14ac:dyDescent="0.25">
      <c r="A23" s="27"/>
      <c r="B23" s="27"/>
      <c r="AA23" s="62"/>
      <c r="AB23" s="62"/>
      <c r="AC23" s="51" t="s">
        <v>81</v>
      </c>
      <c r="AD23" s="51">
        <v>13864</v>
      </c>
      <c r="AE23" s="51" t="s">
        <v>14</v>
      </c>
      <c r="AF23" s="51" t="s">
        <v>41</v>
      </c>
    </row>
    <row r="24" spans="1:32" x14ac:dyDescent="0.25">
      <c r="A24" s="115" t="s">
        <v>149</v>
      </c>
      <c r="B24" s="116"/>
      <c r="AA24" s="62"/>
      <c r="AB24" s="62"/>
      <c r="AC24" s="51" t="s">
        <v>82</v>
      </c>
      <c r="AD24" s="51">
        <v>13881</v>
      </c>
      <c r="AE24" s="51" t="s">
        <v>14</v>
      </c>
      <c r="AF24" s="51" t="s">
        <v>41</v>
      </c>
    </row>
    <row r="25" spans="1:32" x14ac:dyDescent="0.25">
      <c r="A25" s="67" t="s">
        <v>152</v>
      </c>
      <c r="B25" s="45" t="s">
        <v>153</v>
      </c>
      <c r="AA25" s="65"/>
      <c r="AB25" s="65"/>
      <c r="AC25" s="51" t="s">
        <v>83</v>
      </c>
      <c r="AD25" s="51">
        <v>13904</v>
      </c>
      <c r="AE25" s="51" t="s">
        <v>8</v>
      </c>
      <c r="AF25" s="51" t="s">
        <v>42</v>
      </c>
    </row>
    <row r="26" spans="1:32" x14ac:dyDescent="0.25">
      <c r="A26" s="67" t="s">
        <v>150</v>
      </c>
      <c r="B26" s="45" t="s">
        <v>154</v>
      </c>
      <c r="AA26" s="62"/>
      <c r="AB26" s="62"/>
      <c r="AC26" s="51" t="s">
        <v>84</v>
      </c>
      <c r="AD26" s="51">
        <v>13914</v>
      </c>
      <c r="AE26" s="51" t="s">
        <v>8</v>
      </c>
      <c r="AF26" s="51" t="s">
        <v>43</v>
      </c>
    </row>
    <row r="27" spans="1:32" x14ac:dyDescent="0.25">
      <c r="A27" s="67" t="s">
        <v>151</v>
      </c>
      <c r="B27" s="45" t="s">
        <v>155</v>
      </c>
      <c r="AA27" s="62"/>
      <c r="AB27" s="62"/>
      <c r="AC27" s="51" t="s">
        <v>85</v>
      </c>
      <c r="AD27" s="51">
        <v>13918</v>
      </c>
      <c r="AE27" s="51" t="s">
        <v>17</v>
      </c>
      <c r="AF27" s="51" t="s">
        <v>18</v>
      </c>
    </row>
    <row r="28" spans="1:32" x14ac:dyDescent="0.25">
      <c r="A28" s="67" t="s">
        <v>158</v>
      </c>
      <c r="B28" s="45" t="s">
        <v>159</v>
      </c>
      <c r="AA28" s="62"/>
      <c r="AB28" s="62"/>
      <c r="AC28" s="51" t="s">
        <v>86</v>
      </c>
      <c r="AD28" s="51">
        <v>13929</v>
      </c>
      <c r="AE28" s="51" t="s">
        <v>8</v>
      </c>
      <c r="AF28" s="51" t="s">
        <v>43</v>
      </c>
    </row>
    <row r="29" spans="1:32" x14ac:dyDescent="0.25">
      <c r="A29" s="67" t="s">
        <v>156</v>
      </c>
      <c r="B29" s="45" t="s">
        <v>161</v>
      </c>
      <c r="AA29" s="62"/>
      <c r="AB29" s="62"/>
      <c r="AC29" s="51" t="s">
        <v>44</v>
      </c>
      <c r="AD29" s="51">
        <v>13977</v>
      </c>
      <c r="AE29" s="51" t="s">
        <v>14</v>
      </c>
      <c r="AF29" s="51" t="s">
        <v>45</v>
      </c>
    </row>
    <row r="30" spans="1:32" x14ac:dyDescent="0.25">
      <c r="A30" s="67" t="s">
        <v>157</v>
      </c>
      <c r="B30" s="45" t="s">
        <v>160</v>
      </c>
      <c r="AA30" s="62"/>
      <c r="AB30" s="62"/>
      <c r="AC30" s="51" t="s">
        <v>87</v>
      </c>
      <c r="AD30" s="51">
        <v>17726</v>
      </c>
      <c r="AE30" s="51" t="s">
        <v>11</v>
      </c>
      <c r="AF30" s="51" t="s">
        <v>23</v>
      </c>
    </row>
    <row r="31" spans="1:32" x14ac:dyDescent="0.25">
      <c r="AA31" s="62"/>
      <c r="AB31" s="62"/>
      <c r="AC31" s="51" t="s">
        <v>88</v>
      </c>
      <c r="AD31" s="51">
        <v>14012</v>
      </c>
      <c r="AE31" s="51" t="s">
        <v>14</v>
      </c>
      <c r="AF31" s="51" t="s">
        <v>45</v>
      </c>
    </row>
    <row r="32" spans="1:32" x14ac:dyDescent="0.25">
      <c r="AA32" s="62"/>
      <c r="AB32" s="62"/>
      <c r="AC32" s="51" t="s">
        <v>89</v>
      </c>
      <c r="AD32" s="51">
        <v>14033</v>
      </c>
      <c r="AE32" s="51" t="s">
        <v>8</v>
      </c>
      <c r="AF32" s="51" t="s">
        <v>40</v>
      </c>
    </row>
    <row r="33" spans="27:32" x14ac:dyDescent="0.25">
      <c r="AA33" s="62"/>
      <c r="AB33" s="62"/>
      <c r="AC33" s="51" t="s">
        <v>90</v>
      </c>
      <c r="AD33" s="51">
        <v>14035</v>
      </c>
      <c r="AE33" s="51" t="s">
        <v>11</v>
      </c>
      <c r="AF33" s="51" t="s">
        <v>12</v>
      </c>
    </row>
    <row r="34" spans="27:32" x14ac:dyDescent="0.25">
      <c r="AA34" s="62"/>
      <c r="AB34" s="62"/>
      <c r="AC34" s="51" t="s">
        <v>91</v>
      </c>
      <c r="AD34" s="51">
        <v>20364</v>
      </c>
      <c r="AE34" s="51" t="s">
        <v>11</v>
      </c>
      <c r="AF34" s="51" t="s">
        <v>27</v>
      </c>
    </row>
    <row r="35" spans="27:32" x14ac:dyDescent="0.25">
      <c r="AA35" s="62"/>
      <c r="AB35" s="62"/>
      <c r="AC35" s="51" t="s">
        <v>92</v>
      </c>
      <c r="AD35" s="51">
        <v>14052</v>
      </c>
      <c r="AE35" s="51" t="s">
        <v>17</v>
      </c>
      <c r="AF35" s="51" t="s">
        <v>46</v>
      </c>
    </row>
    <row r="36" spans="27:32" x14ac:dyDescent="0.25">
      <c r="AA36" s="62"/>
      <c r="AB36" s="62"/>
      <c r="AC36" s="51" t="s">
        <v>93</v>
      </c>
      <c r="AD36" s="51">
        <v>14072</v>
      </c>
      <c r="AE36" s="51" t="s">
        <v>8</v>
      </c>
      <c r="AF36" s="51" t="s">
        <v>42</v>
      </c>
    </row>
    <row r="37" spans="27:32" x14ac:dyDescent="0.25">
      <c r="AA37" s="62"/>
      <c r="AB37" s="62"/>
      <c r="AC37" s="51" t="s">
        <v>94</v>
      </c>
      <c r="AD37" s="51">
        <v>14078</v>
      </c>
      <c r="AE37" s="51" t="s">
        <v>11</v>
      </c>
      <c r="AF37" s="51" t="s">
        <v>47</v>
      </c>
    </row>
    <row r="38" spans="27:32" x14ac:dyDescent="0.25">
      <c r="AA38" s="62"/>
      <c r="AB38" s="62"/>
      <c r="AC38" s="51" t="s">
        <v>95</v>
      </c>
      <c r="AD38" s="51">
        <v>14102</v>
      </c>
      <c r="AE38" s="51" t="s">
        <v>31</v>
      </c>
      <c r="AF38" s="51" t="s">
        <v>48</v>
      </c>
    </row>
    <row r="39" spans="27:32" x14ac:dyDescent="0.25">
      <c r="AA39" s="62"/>
      <c r="AB39" s="62"/>
      <c r="AC39" s="16" t="s">
        <v>96</v>
      </c>
      <c r="AD39" s="51">
        <v>14103</v>
      </c>
      <c r="AE39" s="51" t="s">
        <v>31</v>
      </c>
      <c r="AF39" s="51" t="s">
        <v>32</v>
      </c>
    </row>
    <row r="40" spans="27:32" x14ac:dyDescent="0.25">
      <c r="AA40" s="62"/>
      <c r="AB40" s="62"/>
      <c r="AC40" s="51" t="s">
        <v>97</v>
      </c>
      <c r="AD40" s="51">
        <v>14104</v>
      </c>
      <c r="AE40" s="51" t="s">
        <v>14</v>
      </c>
      <c r="AF40" s="51" t="s">
        <v>41</v>
      </c>
    </row>
    <row r="41" spans="27:32" x14ac:dyDescent="0.25">
      <c r="AA41" s="62"/>
      <c r="AB41" s="62"/>
      <c r="AC41" s="51" t="s">
        <v>98</v>
      </c>
      <c r="AD41" s="51">
        <v>14106</v>
      </c>
      <c r="AE41" s="51" t="s">
        <v>14</v>
      </c>
      <c r="AF41" s="51" t="s">
        <v>45</v>
      </c>
    </row>
    <row r="42" spans="27:32" x14ac:dyDescent="0.25">
      <c r="AA42" s="62"/>
      <c r="AB42" s="62"/>
      <c r="AC42" s="51" t="s">
        <v>99</v>
      </c>
      <c r="AD42" s="51">
        <v>13739</v>
      </c>
      <c r="AE42" s="51" t="s">
        <v>8</v>
      </c>
      <c r="AF42" s="51" t="s">
        <v>49</v>
      </c>
    </row>
    <row r="43" spans="27:32" x14ac:dyDescent="0.25">
      <c r="AA43" s="62"/>
      <c r="AB43" s="62"/>
      <c r="AC43" s="51" t="s">
        <v>100</v>
      </c>
      <c r="AD43" s="51">
        <v>14110</v>
      </c>
      <c r="AE43" s="51" t="s">
        <v>31</v>
      </c>
      <c r="AF43" s="51" t="s">
        <v>31</v>
      </c>
    </row>
    <row r="44" spans="27:32" x14ac:dyDescent="0.25">
      <c r="AA44" s="62"/>
      <c r="AB44" s="62"/>
      <c r="AC44" s="51" t="s">
        <v>101</v>
      </c>
      <c r="AD44" s="51">
        <v>16141</v>
      </c>
      <c r="AE44" s="51" t="s">
        <v>34</v>
      </c>
      <c r="AF44" s="51" t="s">
        <v>50</v>
      </c>
    </row>
    <row r="45" spans="27:32" x14ac:dyDescent="0.25">
      <c r="AA45" s="62"/>
      <c r="AB45" s="62"/>
      <c r="AC45" s="51" t="s">
        <v>102</v>
      </c>
      <c r="AD45" s="51">
        <v>14059</v>
      </c>
      <c r="AE45" s="51" t="s">
        <v>11</v>
      </c>
      <c r="AF45" s="51" t="s">
        <v>51</v>
      </c>
    </row>
    <row r="46" spans="27:32" x14ac:dyDescent="0.25">
      <c r="AA46" s="62"/>
      <c r="AB46" s="62"/>
      <c r="AC46" s="51" t="s">
        <v>103</v>
      </c>
      <c r="AD46" s="51">
        <v>14120</v>
      </c>
      <c r="AE46" s="51" t="s">
        <v>14</v>
      </c>
      <c r="AF46" s="51" t="s">
        <v>45</v>
      </c>
    </row>
    <row r="47" spans="27:32" x14ac:dyDescent="0.25">
      <c r="AA47" s="62"/>
      <c r="AB47" s="62"/>
      <c r="AC47" s="51" t="s">
        <v>104</v>
      </c>
      <c r="AD47" s="51">
        <v>14121</v>
      </c>
      <c r="AE47" s="51" t="s">
        <v>31</v>
      </c>
      <c r="AF47" s="51" t="s">
        <v>52</v>
      </c>
    </row>
    <row r="48" spans="27:32" x14ac:dyDescent="0.25">
      <c r="AA48" s="62"/>
      <c r="AB48" s="62"/>
      <c r="AC48" s="51" t="s">
        <v>105</v>
      </c>
      <c r="AD48" s="51">
        <v>20836</v>
      </c>
      <c r="AE48" s="51" t="s">
        <v>14</v>
      </c>
      <c r="AF48" s="51" t="s">
        <v>45</v>
      </c>
    </row>
    <row r="49" spans="27:32" x14ac:dyDescent="0.25">
      <c r="AA49" s="62"/>
      <c r="AB49" s="62"/>
      <c r="AC49" s="51" t="s">
        <v>106</v>
      </c>
      <c r="AD49" s="51">
        <v>14123</v>
      </c>
      <c r="AE49" s="51" t="s">
        <v>8</v>
      </c>
      <c r="AF49" s="51" t="s">
        <v>40</v>
      </c>
    </row>
    <row r="50" spans="27:32" x14ac:dyDescent="0.25">
      <c r="AA50" s="62"/>
      <c r="AB50" s="62"/>
      <c r="AC50" s="16" t="s">
        <v>107</v>
      </c>
      <c r="AD50" s="51">
        <v>14124</v>
      </c>
      <c r="AE50" s="51" t="s">
        <v>11</v>
      </c>
      <c r="AF50" s="51" t="s">
        <v>11</v>
      </c>
    </row>
    <row r="51" spans="27:32" x14ac:dyDescent="0.25">
      <c r="AA51" s="62"/>
      <c r="AB51" s="62"/>
      <c r="AC51" s="51" t="s">
        <v>108</v>
      </c>
      <c r="AD51" s="51">
        <v>16145</v>
      </c>
      <c r="AE51" s="51" t="s">
        <v>34</v>
      </c>
      <c r="AF51" s="51" t="s">
        <v>53</v>
      </c>
    </row>
    <row r="52" spans="27:32" x14ac:dyDescent="0.25">
      <c r="AA52" s="62"/>
      <c r="AB52" s="62"/>
      <c r="AC52" s="51" t="s">
        <v>109</v>
      </c>
      <c r="AD52" s="51">
        <v>14128</v>
      </c>
      <c r="AE52" s="51" t="s">
        <v>14</v>
      </c>
      <c r="AF52" s="51" t="s">
        <v>37</v>
      </c>
    </row>
    <row r="53" spans="27:32" x14ac:dyDescent="0.25">
      <c r="AA53" s="62"/>
      <c r="AB53" s="62"/>
      <c r="AC53" s="51" t="s">
        <v>110</v>
      </c>
      <c r="AD53" s="51">
        <v>14139</v>
      </c>
      <c r="AE53" s="51" t="s">
        <v>17</v>
      </c>
      <c r="AF53" s="51" t="s">
        <v>54</v>
      </c>
    </row>
    <row r="54" spans="27:32" x14ac:dyDescent="0.25">
      <c r="AA54" s="62"/>
      <c r="AB54" s="62"/>
      <c r="AC54" s="51" t="s">
        <v>111</v>
      </c>
      <c r="AD54" s="51">
        <v>14157</v>
      </c>
      <c r="AE54" s="51" t="s">
        <v>31</v>
      </c>
      <c r="AF54" s="51" t="s">
        <v>55</v>
      </c>
    </row>
    <row r="55" spans="27:32" x14ac:dyDescent="0.25">
      <c r="AA55" s="62"/>
      <c r="AB55" s="62"/>
      <c r="AC55" s="51" t="s">
        <v>112</v>
      </c>
      <c r="AD55" s="51">
        <v>17183</v>
      </c>
      <c r="AE55" s="51" t="s">
        <v>8</v>
      </c>
      <c r="AF55" s="51" t="s">
        <v>42</v>
      </c>
    </row>
    <row r="56" spans="27:32" x14ac:dyDescent="0.25">
      <c r="AA56" s="62"/>
      <c r="AB56" s="62"/>
      <c r="AC56" s="16" t="s">
        <v>113</v>
      </c>
      <c r="AD56" s="51">
        <v>14166</v>
      </c>
      <c r="AE56" s="51" t="s">
        <v>31</v>
      </c>
      <c r="AF56" s="51" t="s">
        <v>56</v>
      </c>
    </row>
    <row r="57" spans="27:32" x14ac:dyDescent="0.25">
      <c r="AA57" s="62"/>
      <c r="AB57" s="62"/>
      <c r="AC57" s="51" t="s">
        <v>114</v>
      </c>
      <c r="AD57" s="51">
        <v>20692</v>
      </c>
      <c r="AE57" s="51" t="s">
        <v>57</v>
      </c>
      <c r="AF57" s="51" t="s">
        <v>58</v>
      </c>
    </row>
    <row r="58" spans="27:32" x14ac:dyDescent="0.25">
      <c r="AA58" s="62"/>
      <c r="AB58" s="62"/>
      <c r="AC58" s="51" t="s">
        <v>115</v>
      </c>
      <c r="AD58" s="51">
        <v>14174</v>
      </c>
      <c r="AE58" s="51" t="s">
        <v>11</v>
      </c>
      <c r="AF58" s="51" t="s">
        <v>47</v>
      </c>
    </row>
    <row r="59" spans="27:32" x14ac:dyDescent="0.25">
      <c r="AA59" s="62"/>
      <c r="AB59" s="62"/>
    </row>
    <row r="60" spans="27:32" x14ac:dyDescent="0.25">
      <c r="AA60" s="62"/>
      <c r="AB60" s="62"/>
    </row>
    <row r="61" spans="27:32" x14ac:dyDescent="0.25">
      <c r="AA61" s="62"/>
      <c r="AB61" s="62"/>
    </row>
    <row r="114" spans="27:32" x14ac:dyDescent="0.25">
      <c r="AA114" s="69"/>
      <c r="AB114" s="69"/>
      <c r="AC114" s="69"/>
      <c r="AD114" s="69"/>
      <c r="AE114" s="69"/>
      <c r="AF114" s="69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300-000000000000}">
      <formula1>$AB$2:$AB$13</formula1>
    </dataValidation>
    <dataValidation type="list" allowBlank="1" showInputMessage="1" showErrorMessage="1" sqref="R3" xr:uid="{00000000-0002-0000-0300-000001000000}">
      <formula1>$AA$2:$AA$13</formula1>
    </dataValidation>
    <dataValidation type="list" allowBlank="1" showInputMessage="1" showErrorMessage="1" sqref="B2" xr:uid="{00000000-0002-0000-03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114"/>
  <sheetViews>
    <sheetView zoomScale="80" zoomScaleNormal="80" workbookViewId="0">
      <selection activeCell="J29" sqref="J29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92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Kisii</v>
      </c>
      <c r="C3" s="101" t="s">
        <v>6</v>
      </c>
      <c r="D3" s="101"/>
      <c r="E3" s="101"/>
      <c r="F3" s="102" t="str">
        <f>VLOOKUP(B2,AC2:AF58,4,0)</f>
        <v>Kenyenya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14052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2</v>
      </c>
      <c r="D6" s="19">
        <v>1</v>
      </c>
      <c r="E6" s="19">
        <v>5</v>
      </c>
      <c r="F6" s="19">
        <v>2</v>
      </c>
      <c r="G6" s="19">
        <v>7</v>
      </c>
      <c r="H6" s="19">
        <v>5</v>
      </c>
      <c r="I6" s="19">
        <v>8</v>
      </c>
      <c r="J6" s="19">
        <v>1</v>
      </c>
      <c r="K6" s="19">
        <v>6</v>
      </c>
      <c r="L6" s="19">
        <v>4</v>
      </c>
      <c r="M6" s="19">
        <v>19</v>
      </c>
      <c r="N6" s="19">
        <v>2</v>
      </c>
      <c r="O6" s="19">
        <v>22</v>
      </c>
      <c r="P6" s="19">
        <v>8</v>
      </c>
      <c r="Q6" s="19">
        <v>18</v>
      </c>
      <c r="R6" s="19">
        <v>9</v>
      </c>
      <c r="S6" s="19">
        <v>12</v>
      </c>
      <c r="T6" s="19">
        <v>8</v>
      </c>
      <c r="U6" s="19">
        <v>12</v>
      </c>
      <c r="V6" s="19">
        <v>7</v>
      </c>
      <c r="W6" s="19">
        <v>18</v>
      </c>
      <c r="X6" s="20">
        <v>15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3</v>
      </c>
      <c r="J7" s="28">
        <v>0</v>
      </c>
      <c r="K7" s="28">
        <v>0</v>
      </c>
      <c r="L7" s="28">
        <v>1</v>
      </c>
      <c r="M7" s="21">
        <v>2</v>
      </c>
      <c r="N7" s="21">
        <v>1</v>
      </c>
      <c r="O7" s="21">
        <v>3</v>
      </c>
      <c r="P7" s="21">
        <v>1</v>
      </c>
      <c r="Q7" s="21">
        <v>1</v>
      </c>
      <c r="R7" s="21">
        <v>0</v>
      </c>
      <c r="S7" s="21">
        <v>3</v>
      </c>
      <c r="T7" s="21">
        <v>0</v>
      </c>
      <c r="U7" s="21">
        <v>2</v>
      </c>
      <c r="V7" s="21">
        <v>1</v>
      </c>
      <c r="W7" s="21">
        <v>3</v>
      </c>
      <c r="X7" s="22">
        <v>1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3</v>
      </c>
      <c r="J8" s="28">
        <v>0</v>
      </c>
      <c r="K8" s="28">
        <v>0</v>
      </c>
      <c r="L8" s="28">
        <v>1</v>
      </c>
      <c r="M8" s="21">
        <v>2</v>
      </c>
      <c r="N8" s="21">
        <v>1</v>
      </c>
      <c r="O8" s="21">
        <v>3</v>
      </c>
      <c r="P8" s="21">
        <v>1</v>
      </c>
      <c r="Q8" s="21">
        <v>1</v>
      </c>
      <c r="R8" s="21">
        <v>0</v>
      </c>
      <c r="S8" s="21">
        <v>3</v>
      </c>
      <c r="T8" s="21">
        <v>0</v>
      </c>
      <c r="U8" s="21">
        <v>2</v>
      </c>
      <c r="V8" s="21">
        <v>1</v>
      </c>
      <c r="W8" s="21">
        <v>3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ht="15.75" thickBot="1" x14ac:dyDescent="0.3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20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3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3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3</v>
      </c>
      <c r="J19" s="28">
        <v>0</v>
      </c>
      <c r="K19" s="28">
        <v>0</v>
      </c>
      <c r="L19" s="28">
        <v>1</v>
      </c>
      <c r="M19" s="21">
        <v>2</v>
      </c>
      <c r="N19" s="21">
        <v>1</v>
      </c>
      <c r="O19" s="21">
        <v>3</v>
      </c>
      <c r="P19" s="21">
        <v>1</v>
      </c>
      <c r="Q19" s="21">
        <v>1</v>
      </c>
      <c r="R19" s="21">
        <v>0</v>
      </c>
      <c r="S19" s="21">
        <v>3</v>
      </c>
      <c r="T19" s="21">
        <v>0</v>
      </c>
      <c r="U19" s="21">
        <v>2</v>
      </c>
      <c r="V19" s="21">
        <v>1</v>
      </c>
      <c r="W19" s="21">
        <v>3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1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3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400-000000000000}">
      <formula1>$AB$2:$AB$13</formula1>
    </dataValidation>
    <dataValidation type="list" allowBlank="1" showInputMessage="1" showErrorMessage="1" sqref="R3" xr:uid="{00000000-0002-0000-0400-000001000000}">
      <formula1>$AA$2:$AA$13</formula1>
    </dataValidation>
    <dataValidation type="list" allowBlank="1" showInputMessage="1" showErrorMessage="1" sqref="B2" xr:uid="{00000000-0002-0000-04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95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Suna West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14102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3</v>
      </c>
      <c r="F6" s="19">
        <v>0</v>
      </c>
      <c r="G6" s="19">
        <v>4</v>
      </c>
      <c r="H6" s="19">
        <v>1</v>
      </c>
      <c r="I6" s="19">
        <v>8</v>
      </c>
      <c r="J6" s="19">
        <v>5</v>
      </c>
      <c r="K6" s="19">
        <v>32</v>
      </c>
      <c r="L6" s="19">
        <v>12</v>
      </c>
      <c r="M6" s="19">
        <v>29</v>
      </c>
      <c r="N6" s="19">
        <v>16</v>
      </c>
      <c r="O6" s="19">
        <v>21</v>
      </c>
      <c r="P6" s="19">
        <v>4</v>
      </c>
      <c r="Q6" s="19">
        <v>15</v>
      </c>
      <c r="R6" s="19">
        <v>6</v>
      </c>
      <c r="S6" s="19">
        <v>2</v>
      </c>
      <c r="T6" s="19">
        <v>0</v>
      </c>
      <c r="U6" s="19">
        <v>1</v>
      </c>
      <c r="V6" s="19">
        <v>0</v>
      </c>
      <c r="W6" s="19">
        <v>0</v>
      </c>
      <c r="X6" s="20">
        <v>0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4</v>
      </c>
      <c r="L7" s="28">
        <v>0</v>
      </c>
      <c r="M7" s="21">
        <v>10</v>
      </c>
      <c r="N7" s="21">
        <v>0</v>
      </c>
      <c r="O7" s="21">
        <v>4</v>
      </c>
      <c r="P7" s="21">
        <v>0</v>
      </c>
      <c r="Q7" s="21">
        <v>4</v>
      </c>
      <c r="R7" s="21">
        <v>0</v>
      </c>
      <c r="S7" s="21">
        <v>2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4</v>
      </c>
      <c r="L8" s="28">
        <v>0</v>
      </c>
      <c r="M8" s="21">
        <v>10</v>
      </c>
      <c r="N8" s="21">
        <v>0</v>
      </c>
      <c r="O8" s="21">
        <v>4</v>
      </c>
      <c r="P8" s="21">
        <v>0</v>
      </c>
      <c r="Q8" s="21">
        <v>4</v>
      </c>
      <c r="R8" s="21">
        <v>0</v>
      </c>
      <c r="S8" s="21">
        <v>2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4</v>
      </c>
      <c r="L19" s="21">
        <v>0</v>
      </c>
      <c r="M19" s="21">
        <v>10</v>
      </c>
      <c r="N19" s="21">
        <v>0</v>
      </c>
      <c r="O19" s="21">
        <v>4</v>
      </c>
      <c r="P19" s="21">
        <v>0</v>
      </c>
      <c r="Q19" s="21">
        <v>4</v>
      </c>
      <c r="R19" s="21">
        <v>0</v>
      </c>
      <c r="S19" s="21">
        <v>2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1</v>
      </c>
      <c r="L20" s="21">
        <v>0</v>
      </c>
      <c r="M20" s="21">
        <v>3</v>
      </c>
      <c r="N20" s="21">
        <v>0</v>
      </c>
      <c r="O20" s="21">
        <v>0</v>
      </c>
      <c r="P20" s="21">
        <v>0</v>
      </c>
      <c r="Q20" s="21">
        <v>1</v>
      </c>
      <c r="R20" s="21">
        <v>0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500-000000000000}">
      <formula1>$AB$2:$AB$13</formula1>
    </dataValidation>
    <dataValidation type="list" allowBlank="1" showInputMessage="1" showErrorMessage="1" sqref="R3" xr:uid="{00000000-0002-0000-0500-000001000000}">
      <formula1>$AA$2:$AA$13</formula1>
    </dataValidation>
    <dataValidation type="list" allowBlank="1" showInputMessage="1" showErrorMessage="1" sqref="B2" xr:uid="{00000000-0002-0000-05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9.5703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96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Nyatike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14103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5</v>
      </c>
      <c r="F6" s="19">
        <v>6</v>
      </c>
      <c r="G6" s="19">
        <v>11</v>
      </c>
      <c r="H6" s="19">
        <v>14</v>
      </c>
      <c r="I6" s="19">
        <v>23</v>
      </c>
      <c r="J6" s="19">
        <v>32</v>
      </c>
      <c r="K6" s="19">
        <v>36</v>
      </c>
      <c r="L6" s="19">
        <v>18</v>
      </c>
      <c r="M6" s="19">
        <v>172</v>
      </c>
      <c r="N6" s="19">
        <v>97</v>
      </c>
      <c r="O6" s="19">
        <v>126</v>
      </c>
      <c r="P6" s="19">
        <v>89</v>
      </c>
      <c r="Q6" s="19">
        <v>93</v>
      </c>
      <c r="R6" s="19">
        <v>78</v>
      </c>
      <c r="S6" s="19">
        <v>69</v>
      </c>
      <c r="T6" s="19">
        <v>51</v>
      </c>
      <c r="U6" s="19">
        <v>24</v>
      </c>
      <c r="V6" s="19">
        <v>23</v>
      </c>
      <c r="W6" s="19">
        <v>20</v>
      </c>
      <c r="X6" s="20">
        <v>17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2</v>
      </c>
      <c r="D7" s="28">
        <v>0</v>
      </c>
      <c r="E7" s="28">
        <v>2</v>
      </c>
      <c r="F7" s="28">
        <v>4</v>
      </c>
      <c r="G7" s="28">
        <v>0</v>
      </c>
      <c r="H7" s="28">
        <v>0</v>
      </c>
      <c r="I7" s="28">
        <v>4</v>
      </c>
      <c r="J7" s="28">
        <v>0</v>
      </c>
      <c r="K7" s="28">
        <v>3</v>
      </c>
      <c r="L7" s="28">
        <v>0</v>
      </c>
      <c r="M7" s="21">
        <v>7</v>
      </c>
      <c r="N7" s="21">
        <v>0</v>
      </c>
      <c r="O7" s="21">
        <v>15</v>
      </c>
      <c r="P7" s="21">
        <v>0</v>
      </c>
      <c r="Q7" s="21">
        <v>9</v>
      </c>
      <c r="R7" s="21">
        <v>0</v>
      </c>
      <c r="S7" s="21">
        <v>4</v>
      </c>
      <c r="T7" s="21">
        <v>3</v>
      </c>
      <c r="U7" s="21">
        <v>2</v>
      </c>
      <c r="V7" s="21">
        <v>8</v>
      </c>
      <c r="W7" s="21">
        <v>2</v>
      </c>
      <c r="X7" s="22">
        <v>1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2</v>
      </c>
      <c r="D8" s="28">
        <v>0</v>
      </c>
      <c r="E8" s="28">
        <v>2</v>
      </c>
      <c r="F8" s="28">
        <v>4</v>
      </c>
      <c r="G8" s="28">
        <v>0</v>
      </c>
      <c r="H8" s="28">
        <v>0</v>
      </c>
      <c r="I8" s="28">
        <v>4</v>
      </c>
      <c r="J8" s="28">
        <v>0</v>
      </c>
      <c r="K8" s="28">
        <v>3</v>
      </c>
      <c r="L8" s="28">
        <v>0</v>
      </c>
      <c r="M8" s="21">
        <v>7</v>
      </c>
      <c r="N8" s="21">
        <v>0</v>
      </c>
      <c r="O8" s="21">
        <v>15</v>
      </c>
      <c r="P8" s="21">
        <v>0</v>
      </c>
      <c r="Q8" s="21">
        <v>9</v>
      </c>
      <c r="R8" s="21">
        <v>0</v>
      </c>
      <c r="S8" s="21">
        <v>4</v>
      </c>
      <c r="T8" s="21">
        <v>3</v>
      </c>
      <c r="U8" s="21">
        <v>2</v>
      </c>
      <c r="V8" s="21">
        <v>8</v>
      </c>
      <c r="W8" s="21">
        <v>2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2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21">
        <v>0</v>
      </c>
      <c r="O10" s="21">
        <v>2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2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2</v>
      </c>
      <c r="D19" s="28">
        <v>0</v>
      </c>
      <c r="E19" s="28">
        <v>2</v>
      </c>
      <c r="F19" s="28">
        <v>4</v>
      </c>
      <c r="G19" s="28">
        <v>0</v>
      </c>
      <c r="H19" s="28">
        <v>0</v>
      </c>
      <c r="I19" s="28">
        <v>4</v>
      </c>
      <c r="J19" s="28">
        <v>0</v>
      </c>
      <c r="K19" s="28">
        <v>3</v>
      </c>
      <c r="L19" s="28">
        <v>0</v>
      </c>
      <c r="M19" s="21">
        <v>7</v>
      </c>
      <c r="N19" s="21">
        <v>0</v>
      </c>
      <c r="O19" s="21">
        <v>15</v>
      </c>
      <c r="P19" s="21">
        <v>0</v>
      </c>
      <c r="Q19" s="21">
        <v>9</v>
      </c>
      <c r="R19" s="21">
        <v>0</v>
      </c>
      <c r="S19" s="21">
        <v>4</v>
      </c>
      <c r="T19" s="21">
        <v>3</v>
      </c>
      <c r="U19" s="21">
        <v>2</v>
      </c>
      <c r="V19" s="21">
        <v>8</v>
      </c>
      <c r="W19" s="21">
        <v>2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2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600-000000000000}">
      <formula1>$AB$2:$AB$13</formula1>
    </dataValidation>
    <dataValidation type="list" allowBlank="1" showInputMessage="1" showErrorMessage="1" sqref="R3" xr:uid="{00000000-0002-0000-0600-000001000000}">
      <formula1>$AA$2:$AA$13</formula1>
    </dataValidation>
    <dataValidation type="list" allowBlank="1" showInputMessage="1" showErrorMessage="1" sqref="B2" xr:uid="{00000000-0002-0000-06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K58"/>
  <sheetViews>
    <sheetView zoomScale="80" zoomScaleNormal="80" workbookViewId="0">
      <selection activeCell="J15" sqref="J15"/>
    </sheetView>
  </sheetViews>
  <sheetFormatPr defaultRowHeight="15" x14ac:dyDescent="0.25"/>
  <cols>
    <col min="1" max="1" width="6.42578125" style="4" customWidth="1"/>
    <col min="2" max="2" width="51.7109375" style="4" customWidth="1"/>
    <col min="3" max="20" width="7" style="4" customWidth="1"/>
    <col min="21" max="24" width="5.5703125" style="4" customWidth="1"/>
    <col min="25" max="26" width="9.140625" style="4"/>
    <col min="27" max="32" width="0" style="68" hidden="1" customWidth="1"/>
    <col min="33" max="33" width="0" style="4" hidden="1" customWidth="1"/>
    <col min="34" max="1025" width="9.140625" style="4"/>
  </cols>
  <sheetData>
    <row r="1" spans="1:1024" s="1" customFormat="1" ht="28.5" x14ac:dyDescent="0.25">
      <c r="A1" s="70"/>
      <c r="B1" s="133" t="s">
        <v>148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AA1" s="145" t="s">
        <v>1</v>
      </c>
      <c r="AB1" s="145" t="s">
        <v>3</v>
      </c>
      <c r="AC1" s="145" t="s">
        <v>4</v>
      </c>
      <c r="AD1" s="145" t="s">
        <v>5</v>
      </c>
      <c r="AE1" s="145" t="s">
        <v>0</v>
      </c>
      <c r="AF1" s="145" t="s">
        <v>6</v>
      </c>
    </row>
    <row r="2" spans="1:1024" x14ac:dyDescent="0.25">
      <c r="A2" s="71" t="s">
        <v>59</v>
      </c>
      <c r="B2" s="134" t="s">
        <v>100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/>
      <c r="Z2"/>
      <c r="AA2" s="146" t="s">
        <v>7</v>
      </c>
      <c r="AB2" s="147">
        <v>2019</v>
      </c>
      <c r="AC2" s="51" t="s">
        <v>60</v>
      </c>
      <c r="AD2" s="51">
        <v>13473</v>
      </c>
      <c r="AE2" s="51" t="s">
        <v>8</v>
      </c>
      <c r="AF2" s="51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2" t="s">
        <v>0</v>
      </c>
      <c r="B3" s="73" t="str">
        <f>VLOOKUP(B2,AC2:AF58,3,0)</f>
        <v>Migori</v>
      </c>
      <c r="C3" s="135" t="s">
        <v>6</v>
      </c>
      <c r="D3" s="135"/>
      <c r="E3" s="135"/>
      <c r="F3" s="136" t="str">
        <f>VLOOKUP(B2,AC2:AF58,4,0)</f>
        <v>Migori</v>
      </c>
      <c r="G3" s="136"/>
      <c r="H3" s="136"/>
      <c r="I3" s="136"/>
      <c r="J3" s="136"/>
      <c r="K3" s="136"/>
      <c r="L3" s="135" t="s">
        <v>5</v>
      </c>
      <c r="M3" s="135"/>
      <c r="N3" s="136">
        <f>VLOOKUP(B2,AC2:AF58,2,0)</f>
        <v>14110</v>
      </c>
      <c r="O3" s="136"/>
      <c r="P3" s="137" t="s">
        <v>1</v>
      </c>
      <c r="Q3" s="137"/>
      <c r="R3" s="138" t="s">
        <v>22</v>
      </c>
      <c r="S3" s="138"/>
      <c r="T3" s="138"/>
      <c r="U3" s="137" t="s">
        <v>3</v>
      </c>
      <c r="V3" s="137"/>
      <c r="W3" s="139">
        <v>2021</v>
      </c>
      <c r="X3" s="139"/>
      <c r="Y3"/>
      <c r="Z3"/>
      <c r="AA3" s="146" t="s">
        <v>10</v>
      </c>
      <c r="AB3" s="147">
        <v>2020</v>
      </c>
      <c r="AC3" s="51" t="s">
        <v>61</v>
      </c>
      <c r="AD3" s="51">
        <v>13488</v>
      </c>
      <c r="AE3" s="51" t="s">
        <v>11</v>
      </c>
      <c r="AF3" s="51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3" t="s">
        <v>147</v>
      </c>
      <c r="B4" s="144" t="s">
        <v>146</v>
      </c>
      <c r="C4" s="142" t="s">
        <v>133</v>
      </c>
      <c r="D4" s="142"/>
      <c r="E4" s="142" t="s">
        <v>134</v>
      </c>
      <c r="F4" s="142"/>
      <c r="G4" s="142" t="s">
        <v>135</v>
      </c>
      <c r="H4" s="142"/>
      <c r="I4" s="142" t="s">
        <v>136</v>
      </c>
      <c r="J4" s="142"/>
      <c r="K4" s="142" t="s">
        <v>137</v>
      </c>
      <c r="L4" s="142"/>
      <c r="M4" s="142" t="s">
        <v>140</v>
      </c>
      <c r="N4" s="142"/>
      <c r="O4" s="142" t="s">
        <v>141</v>
      </c>
      <c r="P4" s="142"/>
      <c r="Q4" s="142" t="s">
        <v>142</v>
      </c>
      <c r="R4" s="142"/>
      <c r="S4" s="142" t="s">
        <v>143</v>
      </c>
      <c r="T4" s="142"/>
      <c r="U4" s="142" t="s">
        <v>144</v>
      </c>
      <c r="V4" s="142"/>
      <c r="W4" s="140" t="s">
        <v>145</v>
      </c>
      <c r="X4" s="140"/>
      <c r="Y4"/>
      <c r="Z4"/>
      <c r="AA4" s="146" t="s">
        <v>13</v>
      </c>
      <c r="AB4" s="147">
        <v>2021</v>
      </c>
      <c r="AC4" s="51" t="s">
        <v>62</v>
      </c>
      <c r="AD4" s="51">
        <v>13491</v>
      </c>
      <c r="AE4" s="51" t="s">
        <v>14</v>
      </c>
      <c r="AF4" s="51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3"/>
      <c r="B5" s="144"/>
      <c r="C5" s="74" t="s">
        <v>138</v>
      </c>
      <c r="D5" s="74" t="s">
        <v>139</v>
      </c>
      <c r="E5" s="74" t="s">
        <v>138</v>
      </c>
      <c r="F5" s="74" t="s">
        <v>139</v>
      </c>
      <c r="G5" s="74" t="s">
        <v>138</v>
      </c>
      <c r="H5" s="74" t="s">
        <v>139</v>
      </c>
      <c r="I5" s="74" t="s">
        <v>138</v>
      </c>
      <c r="J5" s="74" t="s">
        <v>139</v>
      </c>
      <c r="K5" s="74" t="s">
        <v>138</v>
      </c>
      <c r="L5" s="74" t="s">
        <v>139</v>
      </c>
      <c r="M5" s="74" t="s">
        <v>138</v>
      </c>
      <c r="N5" s="74" t="s">
        <v>139</v>
      </c>
      <c r="O5" s="74" t="s">
        <v>138</v>
      </c>
      <c r="P5" s="74" t="s">
        <v>139</v>
      </c>
      <c r="Q5" s="74" t="s">
        <v>138</v>
      </c>
      <c r="R5" s="74" t="s">
        <v>139</v>
      </c>
      <c r="S5" s="74" t="s">
        <v>138</v>
      </c>
      <c r="T5" s="74" t="s">
        <v>139</v>
      </c>
      <c r="U5" s="74" t="s">
        <v>138</v>
      </c>
      <c r="V5" s="74" t="s">
        <v>139</v>
      </c>
      <c r="W5" s="74" t="s">
        <v>138</v>
      </c>
      <c r="X5" s="75" t="s">
        <v>139</v>
      </c>
      <c r="Y5"/>
      <c r="Z5"/>
      <c r="AA5" s="146" t="s">
        <v>16</v>
      </c>
      <c r="AB5" s="147">
        <v>2022</v>
      </c>
      <c r="AC5" s="51" t="s">
        <v>63</v>
      </c>
      <c r="AD5" s="51">
        <v>13527</v>
      </c>
      <c r="AE5" s="51" t="s">
        <v>17</v>
      </c>
      <c r="AF5" s="51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thickBot="1" x14ac:dyDescent="0.3">
      <c r="A6" s="76">
        <v>1</v>
      </c>
      <c r="B6" s="77" t="s">
        <v>116</v>
      </c>
      <c r="C6" s="19">
        <v>103</v>
      </c>
      <c r="D6" s="19">
        <v>101</v>
      </c>
      <c r="E6" s="19">
        <v>108</v>
      </c>
      <c r="F6" s="19">
        <v>100</v>
      </c>
      <c r="G6" s="19">
        <v>120</v>
      </c>
      <c r="H6" s="19">
        <v>83</v>
      </c>
      <c r="I6" s="19">
        <v>156</v>
      </c>
      <c r="J6" s="19">
        <v>134</v>
      </c>
      <c r="K6" s="19">
        <v>168</v>
      </c>
      <c r="L6" s="19">
        <v>55</v>
      </c>
      <c r="M6" s="19">
        <v>239</v>
      </c>
      <c r="N6" s="19">
        <v>117</v>
      </c>
      <c r="O6" s="19">
        <v>214</v>
      </c>
      <c r="P6" s="19">
        <v>108</v>
      </c>
      <c r="Q6" s="19">
        <v>157</v>
      </c>
      <c r="R6" s="19">
        <v>122</v>
      </c>
      <c r="S6" s="19">
        <v>125</v>
      </c>
      <c r="T6" s="19">
        <v>102</v>
      </c>
      <c r="U6" s="19">
        <v>121</v>
      </c>
      <c r="V6" s="19">
        <v>92</v>
      </c>
      <c r="W6" s="19">
        <v>143</v>
      </c>
      <c r="X6" s="20">
        <v>209</v>
      </c>
      <c r="Y6"/>
      <c r="Z6"/>
      <c r="AA6" s="146" t="s">
        <v>19</v>
      </c>
      <c r="AB6" s="147">
        <v>2023</v>
      </c>
      <c r="AC6" s="51" t="s">
        <v>64</v>
      </c>
      <c r="AD6" s="51">
        <v>15861</v>
      </c>
      <c r="AE6" s="51" t="s">
        <v>20</v>
      </c>
      <c r="AF6" s="51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thickBot="1" x14ac:dyDescent="0.3">
      <c r="A7" s="78">
        <v>2</v>
      </c>
      <c r="B7" s="79" t="s">
        <v>117</v>
      </c>
      <c r="C7" s="19">
        <v>0</v>
      </c>
      <c r="D7" s="19">
        <v>1</v>
      </c>
      <c r="E7" s="19">
        <v>0</v>
      </c>
      <c r="F7" s="19">
        <v>0</v>
      </c>
      <c r="G7" s="19">
        <v>6</v>
      </c>
      <c r="H7" s="19">
        <v>0</v>
      </c>
      <c r="I7" s="19">
        <v>5</v>
      </c>
      <c r="J7" s="19">
        <v>1</v>
      </c>
      <c r="K7" s="19">
        <v>7</v>
      </c>
      <c r="L7" s="19">
        <v>2</v>
      </c>
      <c r="M7" s="19">
        <v>2</v>
      </c>
      <c r="N7" s="19">
        <v>5</v>
      </c>
      <c r="O7" s="19">
        <v>10</v>
      </c>
      <c r="P7" s="19">
        <v>1</v>
      </c>
      <c r="Q7" s="19">
        <v>13</v>
      </c>
      <c r="R7" s="19">
        <v>2</v>
      </c>
      <c r="S7" s="19">
        <v>9</v>
      </c>
      <c r="T7" s="19">
        <v>1</v>
      </c>
      <c r="U7" s="19">
        <v>3</v>
      </c>
      <c r="V7" s="19">
        <v>3</v>
      </c>
      <c r="W7" s="19">
        <v>1</v>
      </c>
      <c r="X7" s="20">
        <v>1</v>
      </c>
      <c r="Y7"/>
      <c r="Z7"/>
      <c r="AA7" s="146" t="s">
        <v>22</v>
      </c>
      <c r="AB7" s="147">
        <v>2024</v>
      </c>
      <c r="AC7" s="51" t="s">
        <v>65</v>
      </c>
      <c r="AD7" s="51">
        <v>17747</v>
      </c>
      <c r="AE7" s="51" t="s">
        <v>11</v>
      </c>
      <c r="AF7" s="51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thickBot="1" x14ac:dyDescent="0.3">
      <c r="A8" s="78">
        <v>3</v>
      </c>
      <c r="B8" s="79" t="s">
        <v>118</v>
      </c>
      <c r="C8" s="19">
        <v>0</v>
      </c>
      <c r="D8" s="19">
        <v>1</v>
      </c>
      <c r="E8" s="19">
        <v>0</v>
      </c>
      <c r="F8" s="19">
        <v>0</v>
      </c>
      <c r="G8" s="19">
        <v>6</v>
      </c>
      <c r="H8" s="19">
        <v>0</v>
      </c>
      <c r="I8" s="19">
        <v>5</v>
      </c>
      <c r="J8" s="19">
        <v>1</v>
      </c>
      <c r="K8" s="19">
        <v>7</v>
      </c>
      <c r="L8" s="19">
        <v>2</v>
      </c>
      <c r="M8" s="19">
        <v>2</v>
      </c>
      <c r="N8" s="19">
        <v>5</v>
      </c>
      <c r="O8" s="19">
        <v>10</v>
      </c>
      <c r="P8" s="19">
        <v>1</v>
      </c>
      <c r="Q8" s="19">
        <v>13</v>
      </c>
      <c r="R8" s="19">
        <v>2</v>
      </c>
      <c r="S8" s="19">
        <v>9</v>
      </c>
      <c r="T8" s="19">
        <v>1</v>
      </c>
      <c r="U8" s="19">
        <v>3</v>
      </c>
      <c r="V8" s="19">
        <v>3</v>
      </c>
      <c r="W8" s="19">
        <v>1</v>
      </c>
      <c r="X8" s="20">
        <v>1</v>
      </c>
      <c r="Y8"/>
      <c r="Z8"/>
      <c r="AA8" s="146" t="s">
        <v>2</v>
      </c>
      <c r="AB8" s="147">
        <v>2025</v>
      </c>
      <c r="AC8" s="51" t="s">
        <v>66</v>
      </c>
      <c r="AD8" s="51">
        <v>16073</v>
      </c>
      <c r="AE8" s="51" t="s">
        <v>24</v>
      </c>
      <c r="AF8" s="51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thickBot="1" x14ac:dyDescent="0.3">
      <c r="A9" s="78">
        <v>4</v>
      </c>
      <c r="B9" s="79" t="s">
        <v>119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20">
        <v>0</v>
      </c>
      <c r="Y9"/>
      <c r="Z9"/>
      <c r="AA9" s="146" t="s">
        <v>26</v>
      </c>
      <c r="AB9" s="147">
        <v>2026</v>
      </c>
      <c r="AC9" s="51" t="s">
        <v>67</v>
      </c>
      <c r="AD9" s="51">
        <v>13604</v>
      </c>
      <c r="AE9" s="51" t="s">
        <v>11</v>
      </c>
      <c r="AF9" s="51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2" customFormat="1" ht="15.75" thickBot="1" x14ac:dyDescent="0.3">
      <c r="A10" s="78">
        <v>5</v>
      </c>
      <c r="B10" s="79" t="s">
        <v>120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20">
        <v>0</v>
      </c>
      <c r="AA10" s="146" t="s">
        <v>28</v>
      </c>
      <c r="AB10" s="147">
        <v>2027</v>
      </c>
      <c r="AC10" s="51" t="s">
        <v>68</v>
      </c>
      <c r="AD10" s="51">
        <v>13606</v>
      </c>
      <c r="AE10" s="51" t="s">
        <v>11</v>
      </c>
      <c r="AF10" s="51" t="s">
        <v>29</v>
      </c>
    </row>
    <row r="11" spans="1:1024" ht="20.25" customHeight="1" thickBot="1" x14ac:dyDescent="0.3">
      <c r="A11" s="78">
        <v>6</v>
      </c>
      <c r="B11" s="93" t="s">
        <v>121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20">
        <v>0</v>
      </c>
      <c r="AA11" s="146" t="s">
        <v>30</v>
      </c>
      <c r="AB11" s="147">
        <v>2028</v>
      </c>
      <c r="AC11" s="51" t="s">
        <v>69</v>
      </c>
      <c r="AD11" s="51">
        <v>13640</v>
      </c>
      <c r="AE11" s="51" t="s">
        <v>31</v>
      </c>
      <c r="AF11" s="51" t="s">
        <v>32</v>
      </c>
    </row>
    <row r="12" spans="1:1024" ht="15.75" thickBot="1" x14ac:dyDescent="0.3">
      <c r="A12" s="78">
        <v>7</v>
      </c>
      <c r="B12" s="79" t="s">
        <v>122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20">
        <v>0</v>
      </c>
      <c r="AA12" s="146" t="s">
        <v>33</v>
      </c>
      <c r="AB12" s="147">
        <v>2029</v>
      </c>
      <c r="AC12" s="51" t="s">
        <v>70</v>
      </c>
      <c r="AD12" s="51">
        <v>15914</v>
      </c>
      <c r="AE12" s="51" t="s">
        <v>34</v>
      </c>
      <c r="AF12" s="51" t="s">
        <v>35</v>
      </c>
    </row>
    <row r="13" spans="1:1024" ht="15.75" thickBot="1" x14ac:dyDescent="0.3">
      <c r="A13" s="78">
        <v>8</v>
      </c>
      <c r="B13" s="79" t="s">
        <v>123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20">
        <v>0</v>
      </c>
      <c r="AA13" s="146" t="s">
        <v>36</v>
      </c>
      <c r="AB13" s="147">
        <v>2030</v>
      </c>
      <c r="AC13" s="51" t="s">
        <v>71</v>
      </c>
      <c r="AD13" s="51">
        <v>13667</v>
      </c>
      <c r="AE13" s="51" t="s">
        <v>11</v>
      </c>
      <c r="AF13" s="51" t="s">
        <v>29</v>
      </c>
    </row>
    <row r="14" spans="1:1024" ht="15.75" thickBot="1" x14ac:dyDescent="0.3">
      <c r="A14" s="78">
        <v>9</v>
      </c>
      <c r="B14" s="79" t="s">
        <v>124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20">
        <v>0</v>
      </c>
      <c r="AA14" s="148"/>
      <c r="AB14" s="148"/>
      <c r="AC14" s="51" t="s">
        <v>72</v>
      </c>
      <c r="AD14" s="51">
        <v>13719</v>
      </c>
      <c r="AE14" s="51" t="s">
        <v>14</v>
      </c>
      <c r="AF14" s="51" t="s">
        <v>37</v>
      </c>
    </row>
    <row r="15" spans="1:1024" ht="15.75" thickBot="1" x14ac:dyDescent="0.3">
      <c r="A15" s="78">
        <v>10</v>
      </c>
      <c r="B15" s="79" t="s">
        <v>125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20">
        <v>0</v>
      </c>
      <c r="AA15" s="148"/>
      <c r="AB15" s="148"/>
      <c r="AC15" s="51" t="s">
        <v>73</v>
      </c>
      <c r="AD15" s="51">
        <v>15965</v>
      </c>
      <c r="AE15" s="51" t="s">
        <v>20</v>
      </c>
      <c r="AF15" s="51" t="s">
        <v>38</v>
      </c>
    </row>
    <row r="16" spans="1:1024" ht="15.75" thickBot="1" x14ac:dyDescent="0.3">
      <c r="A16" s="78">
        <v>11</v>
      </c>
      <c r="B16" s="79" t="s">
        <v>126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20">
        <v>0</v>
      </c>
      <c r="AA16" s="148"/>
      <c r="AB16" s="148"/>
      <c r="AC16" s="51" t="s">
        <v>74</v>
      </c>
      <c r="AD16" s="51">
        <v>13769</v>
      </c>
      <c r="AE16" s="51" t="s">
        <v>11</v>
      </c>
      <c r="AF16" s="51" t="s">
        <v>12</v>
      </c>
    </row>
    <row r="17" spans="1:32" x14ac:dyDescent="0.25">
      <c r="A17" s="78">
        <v>12</v>
      </c>
      <c r="B17" s="79" t="s">
        <v>127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20">
        <v>0</v>
      </c>
      <c r="AA17" s="148"/>
      <c r="AB17" s="148"/>
      <c r="AC17" s="51" t="s">
        <v>75</v>
      </c>
      <c r="AD17" s="51">
        <v>13781</v>
      </c>
      <c r="AE17" s="51" t="s">
        <v>14</v>
      </c>
      <c r="AF17" s="51" t="s">
        <v>39</v>
      </c>
    </row>
    <row r="18" spans="1:32" ht="15.75" thickBot="1" x14ac:dyDescent="0.3">
      <c r="A18" s="78">
        <v>13</v>
      </c>
      <c r="B18" s="79" t="s">
        <v>128</v>
      </c>
      <c r="C18" s="28">
        <v>0</v>
      </c>
      <c r="D18" s="83"/>
      <c r="E18" s="28">
        <v>0</v>
      </c>
      <c r="F18" s="83"/>
      <c r="G18" s="28">
        <v>0</v>
      </c>
      <c r="H18" s="83"/>
      <c r="I18" s="28">
        <v>0</v>
      </c>
      <c r="J18" s="83"/>
      <c r="K18" s="28">
        <v>0</v>
      </c>
      <c r="L18" s="83"/>
      <c r="M18" s="21">
        <v>0</v>
      </c>
      <c r="N18" s="84"/>
      <c r="O18" s="21">
        <v>0</v>
      </c>
      <c r="P18" s="84"/>
      <c r="Q18" s="21">
        <v>0</v>
      </c>
      <c r="R18" s="84"/>
      <c r="S18" s="21">
        <v>0</v>
      </c>
      <c r="T18" s="84"/>
      <c r="U18" s="21">
        <v>0</v>
      </c>
      <c r="V18" s="84"/>
      <c r="W18" s="21">
        <v>0</v>
      </c>
      <c r="X18" s="85"/>
      <c r="AA18" s="148"/>
      <c r="AB18" s="148"/>
      <c r="AC18" s="51" t="s">
        <v>76</v>
      </c>
      <c r="AD18" s="51">
        <v>13795</v>
      </c>
      <c r="AE18" s="51" t="s">
        <v>11</v>
      </c>
      <c r="AF18" s="51" t="s">
        <v>29</v>
      </c>
    </row>
    <row r="19" spans="1:32" ht="15.75" thickBot="1" x14ac:dyDescent="0.3">
      <c r="A19" s="86">
        <v>14</v>
      </c>
      <c r="B19" s="87" t="s">
        <v>129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20">
        <v>0</v>
      </c>
      <c r="AA19" s="148"/>
      <c r="AB19" s="148"/>
      <c r="AC19" s="51" t="s">
        <v>77</v>
      </c>
      <c r="AD19" s="51">
        <v>13797</v>
      </c>
      <c r="AE19" s="51" t="s">
        <v>8</v>
      </c>
      <c r="AF19" s="51" t="s">
        <v>40</v>
      </c>
    </row>
    <row r="20" spans="1:32" ht="15.75" thickBot="1" x14ac:dyDescent="0.3">
      <c r="A20" s="86">
        <v>15</v>
      </c>
      <c r="B20" s="88" t="s">
        <v>130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20">
        <v>0</v>
      </c>
      <c r="AA20" s="148"/>
      <c r="AB20" s="148"/>
      <c r="AC20" s="51" t="s">
        <v>78</v>
      </c>
      <c r="AD20" s="51">
        <v>13813</v>
      </c>
      <c r="AE20" s="51" t="s">
        <v>11</v>
      </c>
      <c r="AF20" s="51" t="s">
        <v>23</v>
      </c>
    </row>
    <row r="21" spans="1:32" ht="15.75" thickBot="1" x14ac:dyDescent="0.3">
      <c r="A21" s="86">
        <v>16</v>
      </c>
      <c r="B21" s="88" t="s">
        <v>131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20">
        <v>0</v>
      </c>
      <c r="AA21" s="149"/>
      <c r="AB21" s="149"/>
      <c r="AC21" s="51" t="s">
        <v>79</v>
      </c>
      <c r="AD21" s="51">
        <v>16030</v>
      </c>
      <c r="AE21" s="51" t="s">
        <v>34</v>
      </c>
      <c r="AF21" s="51" t="s">
        <v>35</v>
      </c>
    </row>
    <row r="22" spans="1:32" ht="15.75" thickBot="1" x14ac:dyDescent="0.3">
      <c r="A22" s="89">
        <v>17</v>
      </c>
      <c r="B22" s="90" t="s">
        <v>132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20">
        <v>0</v>
      </c>
      <c r="AA22" s="148"/>
      <c r="AB22" s="148"/>
      <c r="AC22" s="51" t="s">
        <v>80</v>
      </c>
      <c r="AD22" s="51">
        <v>13852</v>
      </c>
      <c r="AE22" s="51" t="s">
        <v>8</v>
      </c>
      <c r="AF22" s="51" t="s">
        <v>9</v>
      </c>
    </row>
    <row r="23" spans="1:32" x14ac:dyDescent="0.25">
      <c r="AA23" s="148"/>
      <c r="AB23" s="148"/>
      <c r="AC23" s="51" t="s">
        <v>81</v>
      </c>
      <c r="AD23" s="51">
        <v>13864</v>
      </c>
      <c r="AE23" s="51" t="s">
        <v>14</v>
      </c>
      <c r="AF23" s="51" t="s">
        <v>41</v>
      </c>
    </row>
    <row r="24" spans="1:32" x14ac:dyDescent="0.25">
      <c r="A24" s="141" t="s">
        <v>149</v>
      </c>
      <c r="B24" s="141"/>
      <c r="AA24" s="148"/>
      <c r="AB24" s="148"/>
      <c r="AC24" s="51" t="s">
        <v>82</v>
      </c>
      <c r="AD24" s="51">
        <v>13881</v>
      </c>
      <c r="AE24" s="51" t="s">
        <v>14</v>
      </c>
      <c r="AF24" s="51" t="s">
        <v>41</v>
      </c>
    </row>
    <row r="25" spans="1:32" x14ac:dyDescent="0.25">
      <c r="A25" s="91" t="s">
        <v>152</v>
      </c>
      <c r="B25" s="92" t="s">
        <v>153</v>
      </c>
      <c r="AA25" s="149"/>
      <c r="AB25" s="149"/>
      <c r="AC25" s="51" t="s">
        <v>83</v>
      </c>
      <c r="AD25" s="51">
        <v>13904</v>
      </c>
      <c r="AE25" s="51" t="s">
        <v>8</v>
      </c>
      <c r="AF25" s="51" t="s">
        <v>42</v>
      </c>
    </row>
    <row r="26" spans="1:32" x14ac:dyDescent="0.25">
      <c r="A26" s="91" t="s">
        <v>150</v>
      </c>
      <c r="B26" s="92" t="s">
        <v>154</v>
      </c>
      <c r="AA26" s="148"/>
      <c r="AB26" s="148"/>
      <c r="AC26" s="51" t="s">
        <v>84</v>
      </c>
      <c r="AD26" s="51">
        <v>13914</v>
      </c>
      <c r="AE26" s="51" t="s">
        <v>8</v>
      </c>
      <c r="AF26" s="51" t="s">
        <v>43</v>
      </c>
    </row>
    <row r="27" spans="1:32" x14ac:dyDescent="0.25">
      <c r="A27" s="91" t="s">
        <v>151</v>
      </c>
      <c r="B27" s="92" t="s">
        <v>155</v>
      </c>
      <c r="AA27" s="148"/>
      <c r="AB27" s="148"/>
      <c r="AC27" s="51" t="s">
        <v>85</v>
      </c>
      <c r="AD27" s="51">
        <v>13918</v>
      </c>
      <c r="AE27" s="51" t="s">
        <v>17</v>
      </c>
      <c r="AF27" s="51" t="s">
        <v>18</v>
      </c>
    </row>
    <row r="28" spans="1:32" x14ac:dyDescent="0.25">
      <c r="A28" s="91" t="s">
        <v>158</v>
      </c>
      <c r="B28" s="92" t="s">
        <v>159</v>
      </c>
      <c r="AA28" s="148"/>
      <c r="AB28" s="148"/>
      <c r="AC28" s="51" t="s">
        <v>86</v>
      </c>
      <c r="AD28" s="51">
        <v>13929</v>
      </c>
      <c r="AE28" s="51" t="s">
        <v>8</v>
      </c>
      <c r="AF28" s="51" t="s">
        <v>43</v>
      </c>
    </row>
    <row r="29" spans="1:32" x14ac:dyDescent="0.25">
      <c r="A29" s="91" t="s">
        <v>156</v>
      </c>
      <c r="B29" s="92" t="s">
        <v>161</v>
      </c>
      <c r="AA29" s="148"/>
      <c r="AB29" s="148"/>
      <c r="AC29" s="51" t="s">
        <v>44</v>
      </c>
      <c r="AD29" s="51">
        <v>13977</v>
      </c>
      <c r="AE29" s="51" t="s">
        <v>14</v>
      </c>
      <c r="AF29" s="51" t="s">
        <v>45</v>
      </c>
    </row>
    <row r="30" spans="1:32" x14ac:dyDescent="0.25">
      <c r="A30" s="91" t="s">
        <v>157</v>
      </c>
      <c r="B30" s="92" t="s">
        <v>160</v>
      </c>
      <c r="AA30" s="148"/>
      <c r="AB30" s="148"/>
      <c r="AC30" s="51" t="s">
        <v>87</v>
      </c>
      <c r="AD30" s="51">
        <v>17726</v>
      </c>
      <c r="AE30" s="51" t="s">
        <v>11</v>
      </c>
      <c r="AF30" s="51" t="s">
        <v>23</v>
      </c>
    </row>
    <row r="31" spans="1:32" x14ac:dyDescent="0.25">
      <c r="AA31" s="148"/>
      <c r="AB31" s="148"/>
      <c r="AC31" s="51" t="s">
        <v>88</v>
      </c>
      <c r="AD31" s="51">
        <v>14012</v>
      </c>
      <c r="AE31" s="51" t="s">
        <v>14</v>
      </c>
      <c r="AF31" s="51" t="s">
        <v>45</v>
      </c>
    </row>
    <row r="32" spans="1:32" x14ac:dyDescent="0.25">
      <c r="AA32" s="148"/>
      <c r="AB32" s="148"/>
      <c r="AC32" s="51" t="s">
        <v>89</v>
      </c>
      <c r="AD32" s="51">
        <v>14033</v>
      </c>
      <c r="AE32" s="51" t="s">
        <v>8</v>
      </c>
      <c r="AF32" s="51" t="s">
        <v>40</v>
      </c>
    </row>
    <row r="33" spans="27:32" x14ac:dyDescent="0.25">
      <c r="AA33" s="148"/>
      <c r="AB33" s="148"/>
      <c r="AC33" s="51" t="s">
        <v>90</v>
      </c>
      <c r="AD33" s="51">
        <v>14035</v>
      </c>
      <c r="AE33" s="51" t="s">
        <v>11</v>
      </c>
      <c r="AF33" s="51" t="s">
        <v>12</v>
      </c>
    </row>
    <row r="34" spans="27:32" x14ac:dyDescent="0.25">
      <c r="AA34" s="148"/>
      <c r="AB34" s="148"/>
      <c r="AC34" s="51" t="s">
        <v>91</v>
      </c>
      <c r="AD34" s="51">
        <v>20364</v>
      </c>
      <c r="AE34" s="51" t="s">
        <v>11</v>
      </c>
      <c r="AF34" s="51" t="s">
        <v>27</v>
      </c>
    </row>
    <row r="35" spans="27:32" x14ac:dyDescent="0.25">
      <c r="AA35" s="148"/>
      <c r="AB35" s="148"/>
      <c r="AC35" s="51" t="s">
        <v>92</v>
      </c>
      <c r="AD35" s="51">
        <v>14052</v>
      </c>
      <c r="AE35" s="51" t="s">
        <v>17</v>
      </c>
      <c r="AF35" s="51" t="s">
        <v>46</v>
      </c>
    </row>
    <row r="36" spans="27:32" x14ac:dyDescent="0.25">
      <c r="AA36" s="148"/>
      <c r="AB36" s="148"/>
      <c r="AC36" s="51" t="s">
        <v>93</v>
      </c>
      <c r="AD36" s="51">
        <v>14072</v>
      </c>
      <c r="AE36" s="51" t="s">
        <v>8</v>
      </c>
      <c r="AF36" s="51" t="s">
        <v>42</v>
      </c>
    </row>
    <row r="37" spans="27:32" x14ac:dyDescent="0.25">
      <c r="AA37" s="148"/>
      <c r="AB37" s="148"/>
      <c r="AC37" s="51" t="s">
        <v>94</v>
      </c>
      <c r="AD37" s="51">
        <v>14078</v>
      </c>
      <c r="AE37" s="51" t="s">
        <v>11</v>
      </c>
      <c r="AF37" s="51" t="s">
        <v>47</v>
      </c>
    </row>
    <row r="38" spans="27:32" x14ac:dyDescent="0.25">
      <c r="AA38" s="148"/>
      <c r="AB38" s="148"/>
      <c r="AC38" s="51" t="s">
        <v>95</v>
      </c>
      <c r="AD38" s="51">
        <v>14102</v>
      </c>
      <c r="AE38" s="51" t="s">
        <v>31</v>
      </c>
      <c r="AF38" s="51" t="s">
        <v>48</v>
      </c>
    </row>
    <row r="39" spans="27:32" x14ac:dyDescent="0.25">
      <c r="AA39" s="148"/>
      <c r="AB39" s="148"/>
      <c r="AC39" s="88" t="s">
        <v>96</v>
      </c>
      <c r="AD39" s="51">
        <v>14103</v>
      </c>
      <c r="AE39" s="51" t="s">
        <v>31</v>
      </c>
      <c r="AF39" s="51" t="s">
        <v>32</v>
      </c>
    </row>
    <row r="40" spans="27:32" x14ac:dyDescent="0.25">
      <c r="AA40" s="148"/>
      <c r="AB40" s="148"/>
      <c r="AC40" s="51" t="s">
        <v>97</v>
      </c>
      <c r="AD40" s="51">
        <v>14104</v>
      </c>
      <c r="AE40" s="51" t="s">
        <v>14</v>
      </c>
      <c r="AF40" s="51" t="s">
        <v>41</v>
      </c>
    </row>
    <row r="41" spans="27:32" x14ac:dyDescent="0.25">
      <c r="AA41" s="148"/>
      <c r="AB41" s="148"/>
      <c r="AC41" s="51" t="s">
        <v>98</v>
      </c>
      <c r="AD41" s="51">
        <v>14106</v>
      </c>
      <c r="AE41" s="51" t="s">
        <v>14</v>
      </c>
      <c r="AF41" s="51" t="s">
        <v>45</v>
      </c>
    </row>
    <row r="42" spans="27:32" x14ac:dyDescent="0.25">
      <c r="AA42" s="148"/>
      <c r="AB42" s="148"/>
      <c r="AC42" s="51" t="s">
        <v>99</v>
      </c>
      <c r="AD42" s="51">
        <v>13739</v>
      </c>
      <c r="AE42" s="51" t="s">
        <v>8</v>
      </c>
      <c r="AF42" s="51" t="s">
        <v>49</v>
      </c>
    </row>
    <row r="43" spans="27:32" x14ac:dyDescent="0.25">
      <c r="AA43" s="148"/>
      <c r="AB43" s="148"/>
      <c r="AC43" s="51" t="s">
        <v>100</v>
      </c>
      <c r="AD43" s="51">
        <v>14110</v>
      </c>
      <c r="AE43" s="51" t="s">
        <v>31</v>
      </c>
      <c r="AF43" s="51" t="s">
        <v>31</v>
      </c>
    </row>
    <row r="44" spans="27:32" x14ac:dyDescent="0.25">
      <c r="AA44" s="148"/>
      <c r="AB44" s="148"/>
      <c r="AC44" s="51" t="s">
        <v>101</v>
      </c>
      <c r="AD44" s="51">
        <v>16141</v>
      </c>
      <c r="AE44" s="51" t="s">
        <v>34</v>
      </c>
      <c r="AF44" s="51" t="s">
        <v>50</v>
      </c>
    </row>
    <row r="45" spans="27:32" x14ac:dyDescent="0.25">
      <c r="AA45" s="148"/>
      <c r="AB45" s="148"/>
      <c r="AC45" s="51" t="s">
        <v>102</v>
      </c>
      <c r="AD45" s="51">
        <v>14059</v>
      </c>
      <c r="AE45" s="51" t="s">
        <v>11</v>
      </c>
      <c r="AF45" s="51" t="s">
        <v>51</v>
      </c>
    </row>
    <row r="46" spans="27:32" x14ac:dyDescent="0.25">
      <c r="AA46" s="148"/>
      <c r="AB46" s="148"/>
      <c r="AC46" s="51" t="s">
        <v>103</v>
      </c>
      <c r="AD46" s="51">
        <v>14120</v>
      </c>
      <c r="AE46" s="51" t="s">
        <v>14</v>
      </c>
      <c r="AF46" s="51" t="s">
        <v>45</v>
      </c>
    </row>
    <row r="47" spans="27:32" x14ac:dyDescent="0.25">
      <c r="AA47" s="148"/>
      <c r="AB47" s="148"/>
      <c r="AC47" s="51" t="s">
        <v>104</v>
      </c>
      <c r="AD47" s="51">
        <v>14121</v>
      </c>
      <c r="AE47" s="51" t="s">
        <v>31</v>
      </c>
      <c r="AF47" s="51" t="s">
        <v>52</v>
      </c>
    </row>
    <row r="48" spans="27:32" x14ac:dyDescent="0.25">
      <c r="AA48" s="148"/>
      <c r="AB48" s="148"/>
      <c r="AC48" s="51" t="s">
        <v>105</v>
      </c>
      <c r="AD48" s="51">
        <v>20836</v>
      </c>
      <c r="AE48" s="51" t="s">
        <v>14</v>
      </c>
      <c r="AF48" s="51" t="s">
        <v>45</v>
      </c>
    </row>
    <row r="49" spans="27:32" x14ac:dyDescent="0.25">
      <c r="AA49" s="148"/>
      <c r="AB49" s="148"/>
      <c r="AC49" s="51" t="s">
        <v>106</v>
      </c>
      <c r="AD49" s="51">
        <v>14123</v>
      </c>
      <c r="AE49" s="51" t="s">
        <v>8</v>
      </c>
      <c r="AF49" s="51" t="s">
        <v>40</v>
      </c>
    </row>
    <row r="50" spans="27:32" x14ac:dyDescent="0.25">
      <c r="AA50" s="148"/>
      <c r="AB50" s="148"/>
      <c r="AC50" s="88" t="s">
        <v>107</v>
      </c>
      <c r="AD50" s="51">
        <v>14124</v>
      </c>
      <c r="AE50" s="51" t="s">
        <v>11</v>
      </c>
      <c r="AF50" s="51" t="s">
        <v>11</v>
      </c>
    </row>
    <row r="51" spans="27:32" x14ac:dyDescent="0.25">
      <c r="AA51" s="148"/>
      <c r="AB51" s="148"/>
      <c r="AC51" s="51" t="s">
        <v>108</v>
      </c>
      <c r="AD51" s="51">
        <v>16145</v>
      </c>
      <c r="AE51" s="51" t="s">
        <v>34</v>
      </c>
      <c r="AF51" s="51" t="s">
        <v>53</v>
      </c>
    </row>
    <row r="52" spans="27:32" x14ac:dyDescent="0.25">
      <c r="AA52" s="148"/>
      <c r="AB52" s="148"/>
      <c r="AC52" s="51" t="s">
        <v>109</v>
      </c>
      <c r="AD52" s="51">
        <v>14128</v>
      </c>
      <c r="AE52" s="51" t="s">
        <v>14</v>
      </c>
      <c r="AF52" s="51" t="s">
        <v>37</v>
      </c>
    </row>
    <row r="53" spans="27:32" x14ac:dyDescent="0.25">
      <c r="AA53" s="148"/>
      <c r="AB53" s="148"/>
      <c r="AC53" s="51" t="s">
        <v>110</v>
      </c>
      <c r="AD53" s="51">
        <v>14139</v>
      </c>
      <c r="AE53" s="51" t="s">
        <v>17</v>
      </c>
      <c r="AF53" s="51" t="s">
        <v>54</v>
      </c>
    </row>
    <row r="54" spans="27:32" x14ac:dyDescent="0.25">
      <c r="AA54" s="148"/>
      <c r="AB54" s="148"/>
      <c r="AC54" s="51" t="s">
        <v>111</v>
      </c>
      <c r="AD54" s="51">
        <v>14157</v>
      </c>
      <c r="AE54" s="51" t="s">
        <v>31</v>
      </c>
      <c r="AF54" s="51" t="s">
        <v>55</v>
      </c>
    </row>
    <row r="55" spans="27:32" x14ac:dyDescent="0.25">
      <c r="AA55" s="148"/>
      <c r="AB55" s="148"/>
      <c r="AC55" s="51" t="s">
        <v>112</v>
      </c>
      <c r="AD55" s="51">
        <v>17183</v>
      </c>
      <c r="AE55" s="51" t="s">
        <v>8</v>
      </c>
      <c r="AF55" s="51" t="s">
        <v>42</v>
      </c>
    </row>
    <row r="56" spans="27:32" x14ac:dyDescent="0.25">
      <c r="AA56" s="148"/>
      <c r="AB56" s="148"/>
      <c r="AC56" s="88" t="s">
        <v>113</v>
      </c>
      <c r="AD56" s="51">
        <v>14166</v>
      </c>
      <c r="AE56" s="51" t="s">
        <v>31</v>
      </c>
      <c r="AF56" s="51" t="s">
        <v>56</v>
      </c>
    </row>
    <row r="57" spans="27:32" x14ac:dyDescent="0.25">
      <c r="AA57" s="148"/>
      <c r="AB57" s="148"/>
      <c r="AC57" s="51" t="s">
        <v>114</v>
      </c>
      <c r="AD57" s="51">
        <v>20692</v>
      </c>
      <c r="AE57" s="51" t="s">
        <v>57</v>
      </c>
      <c r="AF57" s="51" t="s">
        <v>58</v>
      </c>
    </row>
    <row r="58" spans="27:32" x14ac:dyDescent="0.25">
      <c r="AA58" s="148"/>
      <c r="AB58" s="148"/>
      <c r="AC58" s="51" t="s">
        <v>115</v>
      </c>
      <c r="AD58" s="51">
        <v>14174</v>
      </c>
      <c r="AE58" s="51" t="s">
        <v>11</v>
      </c>
      <c r="AF58" s="51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700-000000000000}">
      <formula1>$AB$2:$AB$13</formula1>
      <formula2>0</formula2>
    </dataValidation>
    <dataValidation type="list" allowBlank="1" showInputMessage="1" showErrorMessage="1" sqref="R3" xr:uid="{00000000-0002-0000-0700-000001000000}">
      <formula1>$AA$2:$AA$13</formula1>
      <formula2>0</formula2>
    </dataValidation>
    <dataValidation type="list" allowBlank="1" showInputMessage="1" showErrorMessage="1" sqref="B2" xr:uid="{00000000-0002-0000-07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104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Uriri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14121</v>
      </c>
      <c r="O3" s="102"/>
      <c r="P3" s="103" t="s">
        <v>1</v>
      </c>
      <c r="Q3" s="103"/>
      <c r="R3" s="104" t="s">
        <v>22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6</v>
      </c>
      <c r="D6" s="19">
        <v>3</v>
      </c>
      <c r="E6" s="19">
        <v>5</v>
      </c>
      <c r="F6" s="19">
        <v>4</v>
      </c>
      <c r="G6" s="19">
        <v>20</v>
      </c>
      <c r="H6" s="19">
        <v>16</v>
      </c>
      <c r="I6" s="19">
        <v>71</v>
      </c>
      <c r="J6" s="19">
        <v>36</v>
      </c>
      <c r="K6" s="19">
        <v>119</v>
      </c>
      <c r="L6" s="19">
        <v>58</v>
      </c>
      <c r="M6" s="19">
        <v>154</v>
      </c>
      <c r="N6" s="19">
        <v>71</v>
      </c>
      <c r="O6" s="19">
        <v>173</v>
      </c>
      <c r="P6" s="19">
        <v>69</v>
      </c>
      <c r="Q6" s="19">
        <v>158</v>
      </c>
      <c r="R6" s="19">
        <v>101</v>
      </c>
      <c r="S6" s="19">
        <v>142</v>
      </c>
      <c r="T6" s="19">
        <v>75</v>
      </c>
      <c r="U6" s="19">
        <v>98</v>
      </c>
      <c r="V6" s="19">
        <v>54</v>
      </c>
      <c r="W6" s="19">
        <v>72</v>
      </c>
      <c r="X6" s="20">
        <v>48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6</v>
      </c>
      <c r="D7" s="28">
        <v>3</v>
      </c>
      <c r="E7" s="28">
        <v>5</v>
      </c>
      <c r="F7" s="28">
        <v>4</v>
      </c>
      <c r="G7" s="28">
        <v>20</v>
      </c>
      <c r="H7" s="28">
        <v>16</v>
      </c>
      <c r="I7" s="28">
        <v>71</v>
      </c>
      <c r="J7" s="28">
        <v>36</v>
      </c>
      <c r="K7" s="28">
        <v>119</v>
      </c>
      <c r="L7" s="28">
        <v>58</v>
      </c>
      <c r="M7" s="21">
        <v>154</v>
      </c>
      <c r="N7" s="21">
        <v>71</v>
      </c>
      <c r="O7" s="21">
        <v>173</v>
      </c>
      <c r="P7" s="21">
        <v>69</v>
      </c>
      <c r="Q7" s="21">
        <v>158</v>
      </c>
      <c r="R7" s="21">
        <v>101</v>
      </c>
      <c r="S7" s="21">
        <v>142</v>
      </c>
      <c r="T7" s="21">
        <v>75</v>
      </c>
      <c r="U7" s="21">
        <v>98</v>
      </c>
      <c r="V7" s="21">
        <v>54</v>
      </c>
      <c r="W7" s="21">
        <v>72</v>
      </c>
      <c r="X7" s="22">
        <v>48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2</v>
      </c>
      <c r="H8" s="28">
        <v>0</v>
      </c>
      <c r="I8" s="28">
        <v>11</v>
      </c>
      <c r="J8" s="28">
        <v>0</v>
      </c>
      <c r="K8" s="28">
        <v>13</v>
      </c>
      <c r="L8" s="28">
        <v>0</v>
      </c>
      <c r="M8" s="21">
        <v>4</v>
      </c>
      <c r="N8" s="21">
        <v>1</v>
      </c>
      <c r="O8" s="21">
        <v>6</v>
      </c>
      <c r="P8" s="21">
        <v>1</v>
      </c>
      <c r="Q8" s="21">
        <v>5</v>
      </c>
      <c r="R8" s="21">
        <v>2</v>
      </c>
      <c r="S8" s="21">
        <v>4</v>
      </c>
      <c r="T8" s="21">
        <v>0</v>
      </c>
      <c r="U8" s="21">
        <v>3</v>
      </c>
      <c r="V8" s="21">
        <v>1</v>
      </c>
      <c r="W8" s="21">
        <v>2</v>
      </c>
      <c r="X8" s="22">
        <v>2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5</v>
      </c>
      <c r="J9" s="28">
        <v>0</v>
      </c>
      <c r="K9" s="28">
        <v>7</v>
      </c>
      <c r="L9" s="28">
        <v>0</v>
      </c>
      <c r="M9" s="21">
        <v>3</v>
      </c>
      <c r="N9" s="21">
        <v>0</v>
      </c>
      <c r="O9" s="21">
        <v>3</v>
      </c>
      <c r="P9" s="21">
        <v>1</v>
      </c>
      <c r="Q9" s="21">
        <v>4</v>
      </c>
      <c r="R9" s="21">
        <v>1</v>
      </c>
      <c r="S9" s="21">
        <v>2</v>
      </c>
      <c r="T9" s="21">
        <v>0</v>
      </c>
      <c r="U9" s="21">
        <v>1</v>
      </c>
      <c r="V9" s="21">
        <v>0</v>
      </c>
      <c r="W9" s="21">
        <v>0</v>
      </c>
      <c r="X9" s="22">
        <v>1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3</v>
      </c>
      <c r="J10" s="28">
        <v>0</v>
      </c>
      <c r="K10" s="28">
        <v>3</v>
      </c>
      <c r="L10" s="28">
        <v>0</v>
      </c>
      <c r="M10" s="21">
        <v>2</v>
      </c>
      <c r="N10" s="42">
        <v>0</v>
      </c>
      <c r="O10" s="42">
        <v>2</v>
      </c>
      <c r="P10" s="42">
        <v>1</v>
      </c>
      <c r="Q10" s="42">
        <v>2</v>
      </c>
      <c r="R10" s="42">
        <v>0</v>
      </c>
      <c r="S10" s="42">
        <v>1</v>
      </c>
      <c r="T10" s="42">
        <v>0</v>
      </c>
      <c r="U10" s="42">
        <v>0</v>
      </c>
      <c r="V10" s="42">
        <v>0</v>
      </c>
      <c r="W10" s="42">
        <v>0</v>
      </c>
      <c r="X10" s="43">
        <v>1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2</v>
      </c>
      <c r="H19" s="21">
        <v>0</v>
      </c>
      <c r="I19" s="21">
        <v>11</v>
      </c>
      <c r="J19" s="21">
        <v>0</v>
      </c>
      <c r="K19" s="21">
        <v>13</v>
      </c>
      <c r="L19" s="21">
        <v>0</v>
      </c>
      <c r="M19" s="21">
        <v>4</v>
      </c>
      <c r="N19" s="21">
        <v>1</v>
      </c>
      <c r="O19" s="21">
        <v>6</v>
      </c>
      <c r="P19" s="21">
        <v>1</v>
      </c>
      <c r="Q19" s="21">
        <v>5</v>
      </c>
      <c r="R19" s="21">
        <v>2</v>
      </c>
      <c r="S19" s="21">
        <v>4</v>
      </c>
      <c r="T19" s="21">
        <v>0</v>
      </c>
      <c r="U19" s="21">
        <v>3</v>
      </c>
      <c r="V19" s="21">
        <v>1</v>
      </c>
      <c r="W19" s="21">
        <v>2</v>
      </c>
      <c r="X19" s="22">
        <v>2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7</v>
      </c>
      <c r="H20" s="21">
        <v>3</v>
      </c>
      <c r="I20" s="21">
        <v>6</v>
      </c>
      <c r="J20" s="21">
        <v>0</v>
      </c>
      <c r="K20" s="21">
        <v>5</v>
      </c>
      <c r="L20" s="21">
        <v>3</v>
      </c>
      <c r="M20" s="21">
        <v>2</v>
      </c>
      <c r="N20" s="21">
        <v>1</v>
      </c>
      <c r="O20" s="21">
        <v>6</v>
      </c>
      <c r="P20" s="21">
        <v>2</v>
      </c>
      <c r="Q20" s="21">
        <v>8</v>
      </c>
      <c r="R20" s="21">
        <v>3</v>
      </c>
      <c r="S20" s="21">
        <v>11</v>
      </c>
      <c r="T20" s="21">
        <v>2</v>
      </c>
      <c r="U20" s="21">
        <v>3</v>
      </c>
      <c r="V20" s="21">
        <v>1</v>
      </c>
      <c r="W20" s="21">
        <v>3</v>
      </c>
      <c r="X20" s="22">
        <v>1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21">
        <v>0</v>
      </c>
      <c r="S21" s="21">
        <v>2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1</v>
      </c>
      <c r="R22" s="23">
        <v>0</v>
      </c>
      <c r="S22" s="23">
        <v>1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800-000000000000}">
      <formula1>$AB$2:$AB$13</formula1>
    </dataValidation>
    <dataValidation type="list" allowBlank="1" showInputMessage="1" showErrorMessage="1" sqref="R3" xr:uid="{00000000-0002-0000-0800-000001000000}">
      <formula1>$AA$2:$AA$13</formula1>
    </dataValidation>
    <dataValidation type="list" allowBlank="1" showInputMessage="1" showErrorMessage="1" sqref="B2" xr:uid="{00000000-0002-0000-08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Christamarianne</vt:lpstr>
      <vt:lpstr>KademTB</vt:lpstr>
      <vt:lpstr>Nyanchwa</vt:lpstr>
      <vt:lpstr>Riokindo</vt:lpstr>
      <vt:lpstr>St Barnabas</vt:lpstr>
      <vt:lpstr>St Camillus</vt:lpstr>
      <vt:lpstr>St Joseph</vt:lpstr>
      <vt:lpstr>Rapogi</vt:lpstr>
      <vt:lpstr>Tabaka</vt:lpstr>
      <vt:lpstr>Ulanda</vt:lpstr>
      <vt:lpstr>Verna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Kevines Odhiambo</cp:lastModifiedBy>
  <cp:lastPrinted>2021-09-14T13:52:39Z</cp:lastPrinted>
  <dcterms:created xsi:type="dcterms:W3CDTF">2021-08-09T15:44:52Z</dcterms:created>
  <dcterms:modified xsi:type="dcterms:W3CDTF">2021-09-23T08:38:28Z</dcterms:modified>
</cp:coreProperties>
</file>