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Form_Responses_GraphAnalysis_RH" sheetId="2" r:id="rId5"/>
    <sheet state="visible" name="Pivot Table 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<sst xmlns="http://schemas.openxmlformats.org/spreadsheetml/2006/main" count="112" uniqueCount="48">
  <si>
    <t>Timestamp</t>
  </si>
  <si>
    <t>Q1: On a scale of 1 (least) to 5 (most), how motivated were you to try to complete your colonoscopy?</t>
  </si>
  <si>
    <t>Q2: Did your primary care provider explain the purpose of the colonoscopy?</t>
  </si>
  <si>
    <t>Were there any concerns you had about colonoscopies that were not addressed?</t>
  </si>
  <si>
    <t>Explain Q3</t>
  </si>
  <si>
    <t>Did you experience any challenges with the process?</t>
  </si>
  <si>
    <r>
      <t xml:space="preserve">Please describe the main challenge you faced in </t>
    </r>
    <r>
      <rPr>
        <rFont val="Arial"/>
        <b/>
        <color theme="1"/>
      </rPr>
      <t xml:space="preserve">completing </t>
    </r>
    <r>
      <rPr>
        <rFont val="Arial"/>
        <color theme="1"/>
      </rPr>
      <t>your colonoscopy?</t>
    </r>
  </si>
  <si>
    <r>
      <t xml:space="preserve">On a scale of 1 (least) to 5 (most), how challenging was it to </t>
    </r>
    <r>
      <rPr>
        <rFont val="Arial"/>
        <b/>
        <color theme="1"/>
      </rPr>
      <t xml:space="preserve">schedule </t>
    </r>
    <r>
      <rPr>
        <rFont val="Arial"/>
        <color theme="1"/>
      </rPr>
      <t>your colonoscopy</t>
    </r>
  </si>
  <si>
    <t>Explain Q6</t>
  </si>
  <si>
    <t>On a scale of 1 (least) to 5 (most), how challenging was it to find a chaperone?</t>
  </si>
  <si>
    <t>On a scale of 1 (least) to 5 (most), how challenging was it to complete your colonoscopy prep?</t>
  </si>
  <si>
    <t>Explain Q8</t>
  </si>
  <si>
    <t>Which of the following was most challenging about completing the prep for your colonoscopy? Check all that apply.</t>
  </si>
  <si>
    <t>Explain Q9</t>
  </si>
  <si>
    <t>Were any of the following services offered to help you complete your colonoscopy? Check all that apply.</t>
  </si>
  <si>
    <t>Explain Q10</t>
  </si>
  <si>
    <t>Which of the following services did you use? Check all that apply.</t>
  </si>
  <si>
    <t>Explain Q11</t>
  </si>
  <si>
    <t xml:space="preserve">What could the VA do to help you complete your colonoscopy? </t>
  </si>
  <si>
    <t>Explain Q7</t>
  </si>
  <si>
    <t>Yes</t>
  </si>
  <si>
    <t>No</t>
  </si>
  <si>
    <t>Drinking the liquid prep</t>
  </si>
  <si>
    <t>Drinking the liquid</t>
  </si>
  <si>
    <t>Fear of results</t>
  </si>
  <si>
    <t>Transportation services, Chaperone services, Social worker assistance</t>
  </si>
  <si>
    <t>Less fluid</t>
  </si>
  <si>
    <t>What percentage have problems/how many other vets have issues?</t>
  </si>
  <si>
    <t>Drinking all that liquid</t>
  </si>
  <si>
    <t>Having to have an attendant that could not wait.</t>
  </si>
  <si>
    <t>Trying to sleep with diarrhea</t>
  </si>
  <si>
    <t xml:space="preserve">Arrange transportation for next time. Next week. </t>
  </si>
  <si>
    <t>It just was Chinese New Year. One time they couldn't wait by working late.</t>
  </si>
  <si>
    <t>Prep - wasn't able to complete it</t>
  </si>
  <si>
    <t>Volume</t>
  </si>
  <si>
    <t>Transportation services</t>
  </si>
  <si>
    <t>Make prep easier and option for hoptel</t>
  </si>
  <si>
    <t>Able to have cousin come but previously used hoptel. Much easier.</t>
  </si>
  <si>
    <r>
      <t xml:space="preserve">Please describe the main challenge you faced in </t>
    </r>
    <r>
      <rPr>
        <rFont val="Arial"/>
        <b/>
        <color theme="1"/>
      </rPr>
      <t xml:space="preserve">completing </t>
    </r>
    <r>
      <rPr>
        <rFont val="Arial"/>
        <color theme="1"/>
      </rPr>
      <t>your colonoscopy?</t>
    </r>
  </si>
  <si>
    <r>
      <t xml:space="preserve">On a scale of 1 (least) to 5 (most), how challenging was it to </t>
    </r>
    <r>
      <rPr>
        <rFont val="Arial"/>
        <b/>
        <color theme="1"/>
      </rPr>
      <t xml:space="preserve">schedule </t>
    </r>
    <r>
      <rPr>
        <rFont val="Arial"/>
        <color theme="1"/>
      </rPr>
      <t>your colonoscopy</t>
    </r>
  </si>
  <si>
    <t xml:space="preserve"> </t>
  </si>
  <si>
    <t>Count of Responses from Unsuccesful Colonoscopy Group</t>
  </si>
  <si>
    <t>Response</t>
  </si>
  <si>
    <t>Head Count</t>
  </si>
  <si>
    <t>Scale</t>
  </si>
  <si>
    <t>Count of Responses</t>
  </si>
  <si>
    <t>Count of Response %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</si>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</sst>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1" numFmtId="0" xfId="0" applyFont="1"/>
    <xf borderId="0" fillId="0" fontId="1" numFmtId="2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17</xdr:row>
      <xdr:rowOff>47625</xdr:rowOff>
    </xdr:from>
    <xdr:ext cx="9334500" cy="5772150"/>
    <xdr:pic>
      <xdr:nvPicPr>
        <xdr:cNvPr id="751334462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6" sheet="Form_Responses_GraphAnalysis_RH"/>
  </cacheSource>
  <cacheFields>
    <cacheField name="Timestamp" numFmtId="164">
      <sharedItems containsDate="1" containsString="0" containsBlank="1">
        <d v="2024-02-06T14:07:36Z"/>
        <d v="2024-02-20T13:40:36Z"/>
        <d v="2024-03-05T14:21:37Z"/>
        <m/>
      </sharedItems>
    </cacheField>
    <cacheField name="Q1: On a scale of 1 (least) to 5 (most), how motivated were you to try to complete your colonoscopy?" numFmtId="0">
      <sharedItems containsString="0" containsBlank="1" containsNumber="1" containsInteger="1">
        <n v="2.0"/>
        <n v="5.0"/>
        <m/>
      </sharedItems>
    </cacheField>
    <cacheField name="Q2: Did your primary care provider explain the purpose of the colonoscopy?" numFmtId="0">
      <sharedItems containsBlank="1">
        <s v="Yes"/>
        <m/>
      </sharedItems>
    </cacheField>
    <cacheField name="Were there any concerns you had about colonoscopies that were not addressed?" numFmtId="0">
      <sharedItems containsBlank="1">
        <s v="No"/>
        <s v="Yes"/>
        <m/>
      </sharedItems>
    </cacheField>
    <cacheField name="Explain Q3" numFmtId="0">
      <sharedItems containsBlank="1">
        <m/>
        <s v="What percentage have problems/how many other vets have issues?"/>
      </sharedItems>
    </cacheField>
    <cacheField name="Did you experience any challenges with the process?" numFmtId="0">
      <sharedItems containsBlank="1">
        <s v="No"/>
        <s v="Yes"/>
        <m/>
      </sharedItems>
    </cacheField>
    <cacheField name="Please describe the main challenge you faced in completing your colonoscopy?" numFmtId="0">
      <sharedItems containsBlank="1">
        <s v="Drinking the liquid prep"/>
        <s v="Drinking all that liquid"/>
        <s v="Prep - wasn't able to complete it"/>
        <m/>
      </sharedItems>
    </cacheField>
    <cacheField name="On a scale of 1 (least) to 5 (most), how challenging was it to schedule your colonoscopy" numFmtId="0">
      <sharedItems containsString="0" containsBlank="1" containsNumber="1" containsInteger="1">
        <n v="1.0"/>
        <n v="5.0"/>
        <m/>
      </sharedItems>
    </cacheField>
    <cacheField name="Explain Q6" numFmtId="0">
      <sharedItems containsBlank="1">
        <m/>
        <s v="Having to have an attendant that could not wait."/>
      </sharedItems>
    </cacheField>
    <cacheField name="On a scale of 1 (least) to 5 (most), how challenging was it to find a chaperone?" numFmtId="0">
      <sharedItems containsString="0" containsBlank="1" containsNumber="1" containsInteger="1">
        <n v="2.0"/>
        <n v="5.0"/>
        <n v="1.0"/>
        <m/>
      </sharedItems>
    </cacheField>
    <cacheField name="On a scale of 1 (least) to 5 (most), how challenging was it to complete your colonoscopy prep?" numFmtId="0">
      <sharedItems containsString="0" containsBlank="1" containsNumber="1" containsInteger="1">
        <n v="4.0"/>
        <n v="3.0"/>
        <m/>
      </sharedItems>
    </cacheField>
    <cacheField name="Explain Q8" numFmtId="0">
      <sharedItems containsBlank="1">
        <s v="Drinking the liquid"/>
        <m/>
      </sharedItems>
    </cacheField>
    <cacheField name="Which of the following was most challenging about completing the prep for your colonoscopy? Check all that apply." numFmtId="0">
      <sharedItems containsBlank="1">
        <s v="Fear of results"/>
        <s v="Trying to sleep with diarrhea"/>
        <s v="Volume"/>
        <m/>
      </sharedItems>
    </cacheField>
    <cacheField name="Explain Q9" numFmtId="0">
      <sharedItems containsString="0" containsBlank="1">
        <m/>
      </sharedItems>
    </cacheField>
    <cacheField name="Were any of the following services offered to help you complete your colonoscopy? Check all that apply." numFmtId="0">
      <sharedItems containsBlank="1">
        <s v="Transportation services, Chaperone services, Social worker assistance"/>
        <s v="Transportation services"/>
        <m/>
      </sharedItems>
    </cacheField>
    <cacheField name="Explain Q10" numFmtId="0">
      <sharedItems containsString="0" containsBlank="1">
        <m/>
      </sharedItems>
    </cacheField>
    <cacheField name="Which of the following services did you use? Check all that apply." numFmtId="0">
      <sharedItems containsBlank="1">
        <m/>
        <s v="Transportation services, Chaperone services, Social worker assistance"/>
      </sharedItems>
    </cacheField>
    <cacheField name="Explain Q11" numFmtId="0">
      <sharedItems containsString="0" containsBlank="1">
        <m/>
      </sharedItems>
    </cacheField>
    <cacheField name="What could the VA do to help you complete your colonoscopy? " numFmtId="0">
      <sharedItems containsBlank="1">
        <s v="Less fluid"/>
        <s v="Arrange transportation for next time. Next week. "/>
        <s v="Make prep easier and option for hoptel"/>
        <m/>
      </sharedItems>
    </cacheField>
    <cacheField name="Explain Q7" numFmtId="0">
      <sharedItems containsBlank="1">
        <m/>
        <s v="It just was Chinese New Year. One time they couldn't wait by working late."/>
        <s v="Able to have cousin come but previously used hoptel. Much easier.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7" firstHeaderRow="0" firstDataRow="1" firstDataCol="1"/>
  <pivotFields>
    <pivotField name="Timestamp" axis="axisRow" compact="0" numFmtId="164" outline="0" multipleItemSelectionAllowed="1" showAll="0" sortType="ascending">
      <items>
        <item x="3"/>
        <item x="0"/>
        <item x="1"/>
        <item x="2"/>
        <item t="default"/>
      </items>
    </pivotField>
    <pivotField name="Q1: On a scale of 1 (least) to 5 (most), how motivated were you to try to complete your colonoscopy?" compact="0" outline="0" multipleItemSelectionAllowed="1" showAll="0">
      <items>
        <item x="0"/>
        <item x="1"/>
        <item x="2"/>
        <item t="default"/>
      </items>
    </pivotField>
    <pivotField name="Q2: Did your primary care provider explain the purpose of the colonoscopy?" compact="0" outline="0" multipleItemSelectionAllowed="1" showAll="0">
      <items>
        <item x="0"/>
        <item x="1"/>
        <item t="default"/>
      </items>
    </pivotField>
    <pivotField name="Were there any concerns you had about colonoscopies that were not addressed?" compact="0" outline="0" multipleItemSelectionAllowed="1" showAll="0">
      <items>
        <item x="0"/>
        <item x="1"/>
        <item x="2"/>
        <item t="default"/>
      </items>
    </pivotField>
    <pivotField name="Explain Q3" compact="0" outline="0" multipleItemSelectionAllowed="1" showAll="0">
      <items>
        <item x="0"/>
        <item x="1"/>
        <item t="default"/>
      </items>
    </pivotField>
    <pivotField name="Did you experience any challenges with the process?" compact="0" outline="0" multipleItemSelectionAllowed="1" showAll="0">
      <items>
        <item x="0"/>
        <item x="1"/>
        <item x="2"/>
        <item t="default"/>
      </items>
    </pivotField>
    <pivotField name="Please describe the main challenge you faced in completing your colonoscopy?" compact="0" outline="0" multipleItemSelectionAllowed="1" showAll="0">
      <items>
        <item x="0"/>
        <item x="1"/>
        <item x="2"/>
        <item x="3"/>
        <item t="default"/>
      </items>
    </pivotField>
    <pivotField name="On a scale of 1 (least) to 5 (most), how challenging was it to schedule your colonoscopy" compact="0" outline="0" multipleItemSelectionAllowed="1" showAll="0">
      <items>
        <item x="0"/>
        <item x="1"/>
        <item x="2"/>
        <item t="default"/>
      </items>
    </pivotField>
    <pivotField name="Explain Q6" compact="0" outline="0" multipleItemSelectionAllowed="1" showAll="0">
      <items>
        <item x="0"/>
        <item x="1"/>
        <item t="default"/>
      </items>
    </pivotField>
    <pivotField name="On a scale of 1 (least) to 5 (most), how challenging was it to find a chaperone?" compact="0" outline="0" multipleItemSelectionAllowed="1" showAll="0">
      <items>
        <item x="0"/>
        <item x="1"/>
        <item x="2"/>
        <item x="3"/>
        <item t="default"/>
      </items>
    </pivotField>
    <pivotField name="On a scale of 1 (least) to 5 (most), how challenging was it to complete your colonoscopy prep?" axis="axisCol" compact="0" outline="0" multipleItemSelectionAllowed="1" showAll="0" sortType="descending">
      <items>
        <item x="0"/>
        <item x="1"/>
        <item x="2"/>
        <item t="default"/>
      </items>
    </pivotField>
    <pivotField name="Explain Q8" compact="0" outline="0" multipleItemSelectionAllowed="1" showAll="0">
      <items>
        <item x="0"/>
        <item x="1"/>
        <item t="default"/>
      </items>
    </pivotField>
    <pivotField name="Which of the following was most challenging about completing the prep for your colonoscopy? Check all that apply." compact="0" outline="0" multipleItemSelectionAllowed="1" showAll="0">
      <items>
        <item x="0"/>
        <item x="1"/>
        <item x="2"/>
        <item x="3"/>
        <item t="default"/>
      </items>
    </pivotField>
    <pivotField name="Explain Q9" compact="0" outline="0" multipleItemSelectionAllowed="1" showAll="0">
      <items>
        <item x="0"/>
        <item t="default"/>
      </items>
    </pivotField>
    <pivotField name="Were any of the following services offered to help you complete your colonoscopy? Check all that apply." compact="0" outline="0" multipleItemSelectionAllowed="1" showAll="0">
      <items>
        <item x="0"/>
        <item x="1"/>
        <item x="2"/>
        <item t="default"/>
      </items>
    </pivotField>
    <pivotField name="Explain Q10" compact="0" outline="0" multipleItemSelectionAllowed="1" showAll="0">
      <items>
        <item x="0"/>
        <item t="default"/>
      </items>
    </pivotField>
    <pivotField name="Which of the following services did you use? Check all that apply." compact="0" outline="0" multipleItemSelectionAllowed="1" showAll="0">
      <items>
        <item x="0"/>
        <item x="1"/>
        <item t="default"/>
      </items>
    </pivotField>
    <pivotField name="Explain Q11" compact="0" outline="0" multipleItemSelectionAllowed="1" showAll="0">
      <items>
        <item x="0"/>
        <item t="default"/>
      </items>
    </pivotField>
    <pivotField name="What could the VA do to help you complete your colonoscopy? " compact="0" outline="0" multipleItemSelectionAllowed="1" showAll="0">
      <items>
        <item x="0"/>
        <item x="1"/>
        <item x="2"/>
        <item x="3"/>
        <item t="default"/>
      </items>
    </pivotField>
    <pivotField name="Explain Q7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</pivotFields>
  <rowFields>
    <field x="0"/>
  </rowFields>
  <colFields>
    <field x="10"/>
  </col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3"/>
      <c r="V1" s="3"/>
      <c r="W1" s="3"/>
      <c r="X1" s="3"/>
      <c r="Y1" s="3"/>
      <c r="Z1" s="3"/>
    </row>
    <row r="2">
      <c r="A2" s="4">
        <v>45328.588619594906</v>
      </c>
      <c r="B2" s="5">
        <v>2.0</v>
      </c>
      <c r="C2" s="5" t="s">
        <v>20</v>
      </c>
      <c r="D2" s="5" t="s">
        <v>21</v>
      </c>
      <c r="E2" s="3"/>
      <c r="F2" s="5" t="s">
        <v>21</v>
      </c>
      <c r="G2" s="5" t="s">
        <v>22</v>
      </c>
      <c r="H2" s="5">
        <v>1.0</v>
      </c>
      <c r="I2" s="3"/>
      <c r="J2" s="5">
        <v>2.0</v>
      </c>
      <c r="K2" s="5">
        <v>4.0</v>
      </c>
      <c r="L2" s="5" t="s">
        <v>23</v>
      </c>
      <c r="M2" s="5" t="s">
        <v>24</v>
      </c>
      <c r="N2" s="3"/>
      <c r="O2" s="5" t="s">
        <v>25</v>
      </c>
      <c r="P2" s="3"/>
      <c r="Q2" s="3"/>
      <c r="R2" s="3"/>
      <c r="S2" s="5" t="s">
        <v>26</v>
      </c>
      <c r="T2" s="6"/>
      <c r="U2" s="3"/>
      <c r="V2" s="3"/>
      <c r="W2" s="3"/>
      <c r="X2" s="3"/>
      <c r="Y2" s="3"/>
      <c r="Z2" s="3"/>
    </row>
    <row r="3">
      <c r="A3" s="7">
        <v>45342.56987090278</v>
      </c>
      <c r="B3" s="8">
        <v>5.0</v>
      </c>
      <c r="C3" s="8" t="s">
        <v>20</v>
      </c>
      <c r="D3" s="8" t="s">
        <v>20</v>
      </c>
      <c r="E3" s="8" t="s">
        <v>27</v>
      </c>
      <c r="F3" s="8" t="s">
        <v>20</v>
      </c>
      <c r="G3" s="8" t="s">
        <v>28</v>
      </c>
      <c r="H3" s="8">
        <v>5.0</v>
      </c>
      <c r="I3" s="8" t="s">
        <v>29</v>
      </c>
      <c r="J3" s="8">
        <v>5.0</v>
      </c>
      <c r="K3" s="8">
        <v>4.0</v>
      </c>
      <c r="M3" s="8" t="s">
        <v>30</v>
      </c>
      <c r="O3" s="8" t="s">
        <v>25</v>
      </c>
      <c r="Q3" s="8" t="s">
        <v>25</v>
      </c>
      <c r="S3" s="8" t="s">
        <v>31</v>
      </c>
      <c r="T3" s="8" t="s">
        <v>32</v>
      </c>
    </row>
    <row r="4">
      <c r="A4" s="7">
        <v>45356.59835238426</v>
      </c>
      <c r="B4" s="8">
        <v>5.0</v>
      </c>
      <c r="C4" s="8" t="s">
        <v>20</v>
      </c>
      <c r="D4" s="8" t="s">
        <v>21</v>
      </c>
      <c r="F4" s="8" t="s">
        <v>20</v>
      </c>
      <c r="G4" s="8" t="s">
        <v>33</v>
      </c>
      <c r="H4" s="8">
        <v>1.0</v>
      </c>
      <c r="J4" s="8">
        <v>1.0</v>
      </c>
      <c r="K4" s="8">
        <v>3.0</v>
      </c>
      <c r="M4" s="8" t="s">
        <v>34</v>
      </c>
      <c r="O4" s="8" t="s">
        <v>35</v>
      </c>
      <c r="S4" s="8" t="s">
        <v>36</v>
      </c>
      <c r="T4" s="8" t="s">
        <v>37</v>
      </c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38</v>
      </c>
      <c r="H1" s="1" t="s">
        <v>39</v>
      </c>
      <c r="I1" s="1" t="s">
        <v>8</v>
      </c>
      <c r="J1" s="1" t="s">
        <v>9</v>
      </c>
      <c r="K1" s="9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0" t="s">
        <v>40</v>
      </c>
      <c r="V1" s="10" t="s">
        <v>40</v>
      </c>
      <c r="W1" s="10" t="s">
        <v>40</v>
      </c>
      <c r="X1" s="10" t="s">
        <v>40</v>
      </c>
      <c r="Y1" s="10" t="s">
        <v>40</v>
      </c>
      <c r="Z1" s="10" t="s">
        <v>40</v>
      </c>
    </row>
    <row r="2">
      <c r="A2" s="4">
        <v>45328.588619594906</v>
      </c>
      <c r="B2" s="5">
        <v>2.0</v>
      </c>
      <c r="C2" s="5" t="s">
        <v>20</v>
      </c>
      <c r="D2" s="5" t="s">
        <v>21</v>
      </c>
      <c r="E2" s="3"/>
      <c r="F2" s="5" t="s">
        <v>21</v>
      </c>
      <c r="G2" s="5" t="s">
        <v>22</v>
      </c>
      <c r="H2" s="5">
        <v>1.0</v>
      </c>
      <c r="I2" s="3"/>
      <c r="J2" s="5">
        <v>2.0</v>
      </c>
      <c r="K2" s="5">
        <v>4.0</v>
      </c>
      <c r="L2" s="5" t="s">
        <v>23</v>
      </c>
      <c r="M2" s="5" t="s">
        <v>24</v>
      </c>
      <c r="N2" s="3"/>
      <c r="O2" s="5" t="s">
        <v>25</v>
      </c>
      <c r="P2" s="3"/>
      <c r="Q2" s="3"/>
      <c r="R2" s="3"/>
      <c r="S2" s="5" t="s">
        <v>26</v>
      </c>
      <c r="T2" s="6"/>
    </row>
    <row r="3">
      <c r="A3" s="7">
        <v>45342.56987090278</v>
      </c>
      <c r="B3" s="8">
        <v>5.0</v>
      </c>
      <c r="C3" s="8" t="s">
        <v>20</v>
      </c>
      <c r="D3" s="8" t="s">
        <v>20</v>
      </c>
      <c r="E3" s="8" t="s">
        <v>27</v>
      </c>
      <c r="F3" s="8" t="s">
        <v>20</v>
      </c>
      <c r="G3" s="8" t="s">
        <v>28</v>
      </c>
      <c r="H3" s="8">
        <v>5.0</v>
      </c>
      <c r="I3" s="8" t="s">
        <v>29</v>
      </c>
      <c r="J3" s="8">
        <v>5.0</v>
      </c>
      <c r="K3" s="8">
        <v>4.0</v>
      </c>
      <c r="M3" s="8" t="s">
        <v>30</v>
      </c>
      <c r="O3" s="8" t="s">
        <v>25</v>
      </c>
      <c r="Q3" s="8" t="s">
        <v>25</v>
      </c>
      <c r="S3" s="8" t="s">
        <v>31</v>
      </c>
      <c r="T3" s="8" t="s">
        <v>32</v>
      </c>
    </row>
    <row r="4">
      <c r="A4" s="7">
        <v>45356.59835238426</v>
      </c>
      <c r="B4" s="8">
        <v>5.0</v>
      </c>
      <c r="C4" s="8" t="s">
        <v>20</v>
      </c>
      <c r="D4" s="8" t="s">
        <v>21</v>
      </c>
      <c r="F4" s="8" t="s">
        <v>20</v>
      </c>
      <c r="G4" s="8" t="s">
        <v>33</v>
      </c>
      <c r="H4" s="8">
        <v>1.0</v>
      </c>
      <c r="J4" s="8">
        <v>1.0</v>
      </c>
      <c r="K4" s="8">
        <v>3.0</v>
      </c>
      <c r="M4" s="8" t="s">
        <v>34</v>
      </c>
      <c r="O4" s="8" t="s">
        <v>35</v>
      </c>
      <c r="S4" s="8" t="s">
        <v>36</v>
      </c>
      <c r="T4" s="8" t="s">
        <v>37</v>
      </c>
    </row>
    <row r="8">
      <c r="C8" s="9"/>
    </row>
    <row r="9">
      <c r="C9" s="5"/>
      <c r="F9" s="8" t="s">
        <v>41</v>
      </c>
    </row>
    <row r="10">
      <c r="C10" s="8" t="s">
        <v>42</v>
      </c>
      <c r="D10" s="8" t="s">
        <v>43</v>
      </c>
      <c r="F10" s="8" t="s">
        <v>44</v>
      </c>
      <c r="G10" s="8" t="s">
        <v>45</v>
      </c>
      <c r="H10" s="8" t="s">
        <v>46</v>
      </c>
    </row>
    <row r="11">
      <c r="C11" s="8" t="s">
        <v>20</v>
      </c>
      <c r="D11" s="10">
        <f t="shared" ref="D11:D12" si="1">COUNTIF(F$2:F$4,C11)</f>
        <v>2</v>
      </c>
      <c r="F11" s="8">
        <v>1.0</v>
      </c>
      <c r="G11" s="10">
        <f t="shared" ref="G11:G15" si="2">COUNTIF(K$2:K$4,F11)</f>
        <v>0</v>
      </c>
      <c r="H11" s="10">
        <f t="shared" ref="H11:H15" si="3">COUNTIF(K$2:K$4,F11)/COUNTA($K$2:$K$4)</f>
        <v>0</v>
      </c>
    </row>
    <row r="12">
      <c r="C12" s="8" t="s">
        <v>21</v>
      </c>
      <c r="D12" s="10">
        <f t="shared" si="1"/>
        <v>1</v>
      </c>
      <c r="F12" s="8">
        <v>2.0</v>
      </c>
      <c r="G12" s="10">
        <f t="shared" si="2"/>
        <v>0</v>
      </c>
      <c r="H12" s="10">
        <f t="shared" si="3"/>
        <v>0</v>
      </c>
    </row>
    <row r="13">
      <c r="F13" s="8">
        <v>3.0</v>
      </c>
      <c r="G13" s="10">
        <f t="shared" si="2"/>
        <v>1</v>
      </c>
      <c r="H13" s="11">
        <f t="shared" si="3"/>
        <v>0.3333333333</v>
      </c>
    </row>
    <row r="14">
      <c r="F14" s="8">
        <v>4.0</v>
      </c>
      <c r="G14" s="10">
        <f t="shared" si="2"/>
        <v>2</v>
      </c>
      <c r="H14" s="11">
        <f t="shared" si="3"/>
        <v>0.6666666667</v>
      </c>
    </row>
    <row r="15">
      <c r="F15" s="8">
        <v>5.0</v>
      </c>
      <c r="G15" s="10">
        <f t="shared" si="2"/>
        <v>0</v>
      </c>
      <c r="H15" s="10">
        <f t="shared" si="3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