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uhaan Joshi\Documents\Smartwatch\Hardware\Extra\Bottom\"/>
    </mc:Choice>
  </mc:AlternateContent>
  <xr:revisionPtr revIDLastSave="0" documentId="13_ncr:1_{6FD587E4-C247-488F-81FC-A11B03F090F4}" xr6:coauthVersionLast="46" xr6:coauthVersionMax="46" xr10:uidLastSave="{00000000-0000-0000-0000-000000000000}"/>
  <bookViews>
    <workbookView xWindow="7635" yWindow="3705" windowWidth="14400" windowHeight="113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6" i="1" l="1"/>
  <c r="M25" i="1"/>
  <c r="A25" i="1"/>
  <c r="A26" i="1" s="1"/>
  <c r="M13" i="1"/>
  <c r="M14" i="1"/>
  <c r="M15" i="1"/>
  <c r="M16" i="1"/>
  <c r="M17" i="1"/>
  <c r="M18" i="1"/>
  <c r="M19" i="1"/>
  <c r="M20" i="1"/>
  <c r="M21" i="1"/>
  <c r="M22" i="1"/>
  <c r="M23" i="1"/>
  <c r="M24" i="1"/>
  <c r="A6" i="1"/>
  <c r="A7" i="1" s="1"/>
  <c r="A8" i="1" s="1"/>
  <c r="A9" i="1" s="1"/>
  <c r="A10" i="1" s="1"/>
  <c r="A11" i="1" s="1"/>
  <c r="A12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O5" i="1"/>
  <c r="O6" i="1"/>
  <c r="O7" i="1"/>
  <c r="O8" i="1"/>
  <c r="O9" i="1"/>
  <c r="O10" i="1"/>
  <c r="O11" i="1"/>
  <c r="O12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M28" i="1"/>
  <c r="M7" i="1"/>
  <c r="M8" i="1"/>
  <c r="M9" i="1"/>
  <c r="M10" i="1"/>
  <c r="M11" i="1"/>
  <c r="M12" i="1"/>
  <c r="M6" i="1"/>
  <c r="O1" i="1" l="1"/>
  <c r="M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Orlando Hoilett</author>
  </authors>
  <commentList>
    <comment ref="B2" authorId="0" shapeId="0" xr:uid="{A9F47569-85D0-5C42-A1F5-FBCFBB5574F6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Comment is short name that identifies the component.</t>
        </r>
      </text>
    </comment>
    <comment ref="C2" authorId="0" shapeId="0" xr:uid="{7DA9B791-C248-8945-A013-B13AF8365648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Designator is the component name in the .sch file. Be sure these are logical.</t>
        </r>
      </text>
    </comment>
    <comment ref="D2" authorId="0" shapeId="0" xr:uid="{A732FC15-C42D-A34D-8ECA-6CDB505EE07F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usually just copy and paste this from the supplier's website. It's a long description that describes the component</t>
        </r>
      </text>
    </comment>
    <comment ref="E2" authorId="0" shapeId="0" xr:uid="{6B88A2FF-ACA5-2749-9C3A-B898F216F01C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SMD is surface mount
</t>
        </r>
        <r>
          <rPr>
            <sz val="10"/>
            <color rgb="FF000000"/>
            <rFont val="Tahoma"/>
            <family val="2"/>
          </rPr>
          <t xml:space="preserve">THT is through hole.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You can also have Panel Mount, Chassis Mount, etc</t>
        </r>
      </text>
    </comment>
    <comment ref="J2" authorId="0" shapeId="0" xr:uid="{5E94D935-79D1-BE4B-895F-3EF2DDB6B17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Replace this with a website link if ordering from Amazon, but for most engineering suppliers (SparkFun, Digi-Key, McMaster-Carr) a part number is preferred. Web links get broken fairly regularly. </t>
        </r>
      </text>
    </comment>
  </commentList>
</comments>
</file>

<file path=xl/sharedStrings.xml><?xml version="1.0" encoding="utf-8"?>
<sst xmlns="http://schemas.openxmlformats.org/spreadsheetml/2006/main" count="216" uniqueCount="152">
  <si>
    <t>BOM #</t>
  </si>
  <si>
    <t>Comment</t>
  </si>
  <si>
    <t>Description</t>
  </si>
  <si>
    <t>Designator</t>
  </si>
  <si>
    <t>Manufacturer</t>
  </si>
  <si>
    <t>Manufacturer Part Number</t>
  </si>
  <si>
    <t>Quantity</t>
  </si>
  <si>
    <t>Supplier</t>
  </si>
  <si>
    <t>Supplier Part Number</t>
  </si>
  <si>
    <t>Digi-Key</t>
  </si>
  <si>
    <t>Mounting Type</t>
  </si>
  <si>
    <t>Package</t>
  </si>
  <si>
    <t>SMD</t>
  </si>
  <si>
    <t>Total</t>
  </si>
  <si>
    <t>Price per unit</t>
  </si>
  <si>
    <t>0603</t>
  </si>
  <si>
    <t>Samsung Electro-Mechanics</t>
  </si>
  <si>
    <t>Stackpole Electronics Inc</t>
  </si>
  <si>
    <t>1uF capacitor</t>
  </si>
  <si>
    <t>1µF ±10% 25V Ceramic Capacitor X5R 0603 (1608 Metric)</t>
  </si>
  <si>
    <t>CL10A105KA8NNNC</t>
  </si>
  <si>
    <t>1276-1102-1-ND</t>
  </si>
  <si>
    <t>Per 100</t>
  </si>
  <si>
    <t>THT</t>
  </si>
  <si>
    <t>Total (in Bulk)</t>
  </si>
  <si>
    <t>10 kOhms ±1% 0.1W, 1/10W Chip Resistor 0603 (1608 Metric) Automotive AEC-Q200 Thick Film</t>
  </si>
  <si>
    <t>RMCF0603FT10K0</t>
  </si>
  <si>
    <t>RMCF0603FT10K0CT-ND</t>
  </si>
  <si>
    <t>Design Name -- Revision Code / Designer or Organization Name</t>
  </si>
  <si>
    <t>DigiKey</t>
  </si>
  <si>
    <t>LSM6DS3 castellated breakout</t>
  </si>
  <si>
    <t>Microchip Technology</t>
  </si>
  <si>
    <t>SOT-23-5</t>
  </si>
  <si>
    <t>MCP6001</t>
  </si>
  <si>
    <t>General Purpose Amplifier 1 Circuit Rail-to-Rail SOT-23-5</t>
  </si>
  <si>
    <t>MCP6001T-E/OTCT-ND</t>
  </si>
  <si>
    <t>Op Amp - MCP6004</t>
  </si>
  <si>
    <t>General Purpose Amplifier 4 Circuit Rail-to-Rail 14-SOIC</t>
  </si>
  <si>
    <t>14-SOIC</t>
  </si>
  <si>
    <t>MCP6004T-I/SL</t>
  </si>
  <si>
    <t>MCP6004T-I/SLCT-ND</t>
  </si>
  <si>
    <t>TIA</t>
  </si>
  <si>
    <t>MCP6001T-I/OT</t>
  </si>
  <si>
    <t>MCP6001T-I/OTCT-ND</t>
  </si>
  <si>
    <t>NXP USA Inc.</t>
  </si>
  <si>
    <t>AD5242</t>
  </si>
  <si>
    <t>Digital Potentiometer 1M Ohm 2 Circuit 256 Taps I²C Interface 16-SOIC</t>
  </si>
  <si>
    <t>16-SOIC</t>
  </si>
  <si>
    <t>Analog Devices Inc.</t>
  </si>
  <si>
    <t>AD5242BRZ1M</t>
  </si>
  <si>
    <t>AD5242BRZ1M-ND</t>
  </si>
  <si>
    <t>PCF8523</t>
  </si>
  <si>
    <t>Real Time Clock (RTC) IC Clock/Calendar I²C, 2-Wire Serial 8-SOIC (0.154", 3.90mm Width)</t>
  </si>
  <si>
    <t>8-SO</t>
  </si>
  <si>
    <t>PCF8523T/1,118</t>
  </si>
  <si>
    <t>568-5306-1-ND</t>
  </si>
  <si>
    <t>NPN-Generic</t>
  </si>
  <si>
    <t>Bipolar (BJT) Transistor NPN 40V 600mA 300MHz 250mW Surface Mount TO-236AB</t>
  </si>
  <si>
    <t>TO-236AB</t>
  </si>
  <si>
    <t>Nexperia USA Inc.</t>
  </si>
  <si>
    <t>PMBT2222A,215</t>
  </si>
  <si>
    <t>1727-2956-1-ND</t>
  </si>
  <si>
    <t>CRYSTALECS-.327-12.5-12-C-TR (CRYSTAL) (32.7680kHz)</t>
  </si>
  <si>
    <t>32.768kHz ±10ppm Crystal 12.5pF 90 kOhms 2-SMD, No Lead</t>
  </si>
  <si>
    <t>2-SMD, No Lead</t>
  </si>
  <si>
    <t>ECS Inc.</t>
  </si>
  <si>
    <t>ECS-.327-12.5-12-C-TR</t>
  </si>
  <si>
    <t>XC2288CT-ND</t>
  </si>
  <si>
    <t>Sullins Connector Solutions</t>
  </si>
  <si>
    <t>Mouser</t>
  </si>
  <si>
    <t>Yageo</t>
  </si>
  <si>
    <t>10k Resistor</t>
  </si>
  <si>
    <t>220k resistor</t>
  </si>
  <si>
    <t>220 kOhms ±1% 0.1W, 1/10W Chip Resistor 0603 (1608 Metric) Automotive AEC-Q200 Thick Film</t>
  </si>
  <si>
    <t>RMCF0603FT220K</t>
  </si>
  <si>
    <t>RMCF0603FT220KCT-ND</t>
  </si>
  <si>
    <t>1M Resistor</t>
  </si>
  <si>
    <t>1 MOhms ±1% 0.1W, 1/10W Chip Resistor 0603 (1608 Metric) Automotive AEC-Q200 Thick Film</t>
  </si>
  <si>
    <t>RMCF0603FT1M00</t>
  </si>
  <si>
    <t>RMCF0603FT1M00CT-ND</t>
  </si>
  <si>
    <t>10M Resistor</t>
  </si>
  <si>
    <t>10 MOhms ±1% 0.1W, 1/10W Chip Resistor 0603 (1608 Metric) Automotive AEC-Q200 Thick Film</t>
  </si>
  <si>
    <t>RMCF0603FT10M0</t>
  </si>
  <si>
    <t>RMCF0603FT10M0CT-ND</t>
  </si>
  <si>
    <t>Walsin Technology Corporation</t>
  </si>
  <si>
    <t>2.2n Capacitor</t>
  </si>
  <si>
    <t>2200pF ±10% 50V Ceramic Capacitor X7R 0603 (1608 Metric)</t>
  </si>
  <si>
    <t>0603B222K500CT</t>
  </si>
  <si>
    <t>1292-1412-1-ND</t>
  </si>
  <si>
    <t>22n capacitor</t>
  </si>
  <si>
    <t>0.022µF ±10% 50V Ceramic Capacitor X7R 0603 (1608 Metric)</t>
  </si>
  <si>
    <t>CL10B223KB8NNNC</t>
  </si>
  <si>
    <t>1276-1104-1-ND</t>
  </si>
  <si>
    <t>100 nF Capacitor</t>
  </si>
  <si>
    <t>0.1µF ±5% 16V Ceramic Capacitor X7R 0603 (1608 Metric)</t>
  </si>
  <si>
    <t>CC0603JRX7R7BB104</t>
  </si>
  <si>
    <t>311-1776-1-ND</t>
  </si>
  <si>
    <t>2.2u capacitor</t>
  </si>
  <si>
    <t>2.2µF ±10% 16V Ceramic Capacitor X5R 0603 (1608 Metric)</t>
  </si>
  <si>
    <t>CL10A225KO8NNNC</t>
  </si>
  <si>
    <t>1276-1040-1-ND</t>
  </si>
  <si>
    <t>22u capacitor</t>
  </si>
  <si>
    <t>22µF ±20% 10V Ceramic Capacitor X5R 0603 (1608 Metric)</t>
  </si>
  <si>
    <t>CL10A226MP8NUNE</t>
  </si>
  <si>
    <t>1276-1274-1-ND</t>
  </si>
  <si>
    <t>R10,R13</t>
  </si>
  <si>
    <t>R4,R12</t>
  </si>
  <si>
    <t>R3,R5,R9,R11</t>
  </si>
  <si>
    <t>IMU1</t>
  </si>
  <si>
    <t>OP3</t>
  </si>
  <si>
    <t>OP4</t>
  </si>
  <si>
    <t>Q1</t>
  </si>
  <si>
    <t>U3</t>
  </si>
  <si>
    <t>U1</t>
  </si>
  <si>
    <t>C1,C3,C4,C8,C9,C13</t>
  </si>
  <si>
    <t>C2</t>
  </si>
  <si>
    <t>C11</t>
  </si>
  <si>
    <t>C12</t>
  </si>
  <si>
    <t>AD5171</t>
  </si>
  <si>
    <t>Digital Potentiometer ICs IC 6-Bit OTP I2C</t>
  </si>
  <si>
    <t>SOT-23-8</t>
  </si>
  <si>
    <t>Analog Devices</t>
  </si>
  <si>
    <t>AD5171BRJZ100-R7</t>
  </si>
  <si>
    <t>584-AD5171BRJZ100-R7</t>
  </si>
  <si>
    <t>XTAL1</t>
  </si>
  <si>
    <t>C5,C10</t>
  </si>
  <si>
    <t>C6,C7</t>
  </si>
  <si>
    <t>10 nF capacitor</t>
  </si>
  <si>
    <t>R1,R2,R7,R8,R14,R15,R16,R17,R18</t>
  </si>
  <si>
    <t>ENC1</t>
  </si>
  <si>
    <t>C14,C15</t>
  </si>
  <si>
    <t>U2</t>
  </si>
  <si>
    <t>±10% 16V Ceramic Capacitor X7R 0402 (1005 Metric)</t>
  </si>
  <si>
    <t>0604</t>
  </si>
  <si>
    <t>CL05B103KO5NNNC</t>
  </si>
  <si>
    <t>1276-1051-2-ND</t>
  </si>
  <si>
    <t>CONN_07-1.27MM (CONN_07)</t>
  </si>
  <si>
    <t>50 Position Header Connector 0.050" (1.27mm) Through Hole Gold</t>
  </si>
  <si>
    <t>LPPB501NFFN-RC</t>
  </si>
  <si>
    <t>S9008E-50-ND</t>
  </si>
  <si>
    <t>J1,J2</t>
  </si>
  <si>
    <t>Encoder</t>
  </si>
  <si>
    <t>Tactile Button</t>
  </si>
  <si>
    <t>B1</t>
  </si>
  <si>
    <t>Rotary Encoder Mechanical 12 Quadrature (Incremental) Vertical</t>
  </si>
  <si>
    <t>Panasonic Electronic Components</t>
  </si>
  <si>
    <t>EVQ-VUA00112B</t>
  </si>
  <si>
    <t>P123413-ND</t>
  </si>
  <si>
    <t>SWITCH TACTILE SPST-NO 1VA 32V</t>
  </si>
  <si>
    <t>C&amp;K</t>
  </si>
  <si>
    <t>KT11P2SA1M35LFG</t>
  </si>
  <si>
    <t>CKN1843CT-ND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</si>
</sst>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$-409]* #,##0.00_ ;_-[$$-409]* \-#,##0.00\ ;_-[$$-409]* &quot;-&quot;??_ ;_-@_ "/>
  </numFmts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Segoe UI Historic"/>
      <family val="2"/>
    </font>
    <font>
      <b/>
      <sz val="10"/>
      <color theme="1"/>
      <name val="Segoe UI Historic"/>
      <family val="2"/>
    </font>
    <font>
      <b/>
      <sz val="8"/>
      <color rgb="FF000000"/>
      <name val="Segoe UI Historic"/>
      <family val="2"/>
    </font>
    <font>
      <sz val="10"/>
      <color theme="1"/>
      <name val="Segoe UI Historic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theme="1"/>
      <name val="Arial"/>
      <family val="2"/>
    </font>
    <font>
      <sz val="8"/>
      <color theme="1"/>
      <name val="Quattrocento Sans"/>
    </font>
    <font>
      <b/>
      <sz val="8"/>
      <color theme="1"/>
      <name val="Quattrocento Sans"/>
    </font>
    <font>
      <sz val="8"/>
      <name val="Calibri"/>
      <family val="2"/>
      <scheme val="minor"/>
    </font>
    <font>
      <sz val="9"/>
      <color rgb="FF444444"/>
      <name val="Arial"/>
      <family val="2"/>
    </font>
    <font>
      <sz val="12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" fillId="0" borderId="0"/>
    <xf numFmtId="0" fontId="15" fillId="0" borderId="0"/>
  </cellStyleXfs>
  <cellXfs count="30">
    <xf numFmtId="0" fontId="0" fillId="0" borderId="0" xfId="0"/>
    <xf numFmtId="0" fontId="3" fillId="0" borderId="0" xfId="0" applyFont="1"/>
    <xf numFmtId="0" fontId="4" fillId="0" borderId="0" xfId="0" applyFont="1"/>
    <xf numFmtId="0" fontId="7" fillId="0" borderId="0" xfId="0" applyFont="1"/>
    <xf numFmtId="0" fontId="5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164" fontId="5" fillId="3" borderId="1" xfId="0" applyNumberFormat="1" applyFont="1" applyFill="1" applyBorder="1" applyAlignment="1">
      <alignment vertical="center"/>
    </xf>
    <xf numFmtId="0" fontId="6" fillId="2" borderId="1" xfId="0" quotePrefix="1" applyFont="1" applyFill="1" applyBorder="1" applyAlignment="1">
      <alignment horizontal="center" vertical="center"/>
    </xf>
    <xf numFmtId="0" fontId="11" fillId="0" borderId="0" xfId="82" applyFont="1"/>
    <xf numFmtId="0" fontId="12" fillId="4" borderId="5" xfId="82" applyFont="1" applyFill="1" applyBorder="1"/>
    <xf numFmtId="0" fontId="12" fillId="4" borderId="5" xfId="82" applyFont="1" applyFill="1" applyBorder="1" applyAlignment="1"/>
    <xf numFmtId="0" fontId="11" fillId="0" borderId="0" xfId="82" applyFont="1" applyAlignment="1">
      <alignment horizontal="center"/>
    </xf>
    <xf numFmtId="0" fontId="11" fillId="0" borderId="0" xfId="82" quotePrefix="1" applyFont="1"/>
    <xf numFmtId="44" fontId="11" fillId="0" borderId="0" xfId="82" applyNumberFormat="1" applyFont="1"/>
    <xf numFmtId="0" fontId="11" fillId="0" borderId="0" xfId="82" quotePrefix="1" applyFont="1" applyAlignment="1">
      <alignment wrapText="1"/>
    </xf>
    <xf numFmtId="0" fontId="11" fillId="0" borderId="0" xfId="82" applyFont="1"/>
    <xf numFmtId="0" fontId="12" fillId="4" borderId="5" xfId="82" applyFont="1" applyFill="1" applyBorder="1"/>
    <xf numFmtId="0" fontId="11" fillId="0" borderId="0" xfId="82" applyFont="1" applyAlignment="1">
      <alignment horizontal="center"/>
    </xf>
    <xf numFmtId="0" fontId="11" fillId="0" borderId="0" xfId="82" quotePrefix="1" applyFont="1"/>
    <xf numFmtId="44" fontId="11" fillId="0" borderId="0" xfId="82" applyNumberFormat="1" applyFont="1"/>
    <xf numFmtId="44" fontId="3" fillId="0" borderId="0" xfId="0" applyNumberFormat="1" applyFont="1"/>
    <xf numFmtId="0" fontId="14" fillId="0" borderId="0" xfId="0" applyFont="1"/>
    <xf numFmtId="0" fontId="11" fillId="0" borderId="0" xfId="83" applyFont="1"/>
    <xf numFmtId="0" fontId="11" fillId="0" borderId="0" xfId="83" applyFont="1" applyAlignment="1">
      <alignment horizontal="center"/>
    </xf>
    <xf numFmtId="0" fontId="11" fillId="0" borderId="0" xfId="83" quotePrefix="1" applyFont="1"/>
    <xf numFmtId="44" fontId="11" fillId="0" borderId="0" xfId="83" applyNumberFormat="1" applyFont="1"/>
    <xf numFmtId="0" fontId="5" fillId="3" borderId="2" xfId="0" quotePrefix="1" applyFont="1" applyFill="1" applyBorder="1" applyAlignment="1">
      <alignment horizontal="center" vertical="center"/>
    </xf>
    <xf numFmtId="0" fontId="5" fillId="3" borderId="3" xfId="0" quotePrefix="1" applyFont="1" applyFill="1" applyBorder="1" applyAlignment="1">
      <alignment horizontal="center" vertical="center"/>
    </xf>
    <xf numFmtId="0" fontId="5" fillId="3" borderId="4" xfId="0" quotePrefix="1" applyFont="1" applyFill="1" applyBorder="1" applyAlignment="1">
      <alignment horizontal="center" vertical="center"/>
    </xf>
    <xf numFmtId="0" fontId="3" fillId="0" borderId="0" xfId="0" applyNumberFormat="1" applyFont="1"/>
  </cellXfs>
  <cellStyles count="8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8" builtinId="8" hidden="1"/>
    <cellStyle name="Hyperlink" xfId="80" builtinId="8" hidden="1"/>
    <cellStyle name="Normal" xfId="0" builtinId="0"/>
    <cellStyle name="Normal 2" xfId="82" xr:uid="{9C1F6F10-D8FF-46F1-BF3E-3C56C613B7D6}"/>
    <cellStyle name="Normal 3" xfId="83" xr:uid="{54582370-501D-4D5B-A64F-DA5C2C69EC6A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8"/>
  <sheetViews>
    <sheetView tabSelected="1" zoomScale="133" zoomScaleNormal="125" zoomScalePageLayoutView="125" workbookViewId="0">
      <selection activeCell="C14" sqref="C14"/>
    </sheetView>
  </sheetViews>
  <sheetFormatPr defaultColWidth="10.875" defaultRowHeight="11.25"/>
  <cols>
    <col min="1" max="1" width="5.375" style="1" bestFit="1" customWidth="1"/>
    <col min="2" max="2" width="15.875" style="1" bestFit="1" customWidth="1"/>
    <col min="3" max="3" width="14.875" style="1" customWidth="1"/>
    <col min="4" max="4" width="25.625" style="1" bestFit="1" customWidth="1"/>
    <col min="5" max="5" width="10.125" style="1" bestFit="1" customWidth="1"/>
    <col min="6" max="6" width="12" style="1" bestFit="1" customWidth="1"/>
    <col min="7" max="7" width="18.625" style="1" bestFit="1" customWidth="1"/>
    <col min="8" max="8" width="18.125" style="1" bestFit="1" customWidth="1"/>
    <col min="9" max="9" width="10.5" style="1" customWidth="1"/>
    <col min="10" max="10" width="14.625" style="1" bestFit="1" customWidth="1"/>
    <col min="11" max="11" width="10.875" style="1"/>
    <col min="12" max="12" width="6.625" style="1" bestFit="1" customWidth="1"/>
    <col min="13" max="16384" width="10.875" style="1"/>
  </cols>
  <sheetData>
    <row r="1" spans="1:26" s="3" customFormat="1" ht="14.25">
      <c r="A1" s="26" t="s">
        <v>28</v>
      </c>
      <c r="B1" s="27"/>
      <c r="C1" s="27"/>
      <c r="D1" s="28"/>
      <c r="E1" s="4"/>
      <c r="F1" s="4"/>
      <c r="G1" s="4"/>
      <c r="H1" s="4"/>
      <c r="I1" s="4"/>
      <c r="J1" s="4"/>
      <c r="K1" s="4"/>
      <c r="L1" s="5" t="s">
        <v>13</v>
      </c>
      <c r="M1" s="6">
        <f>SUM(M3:M13)</f>
        <v>12.407999999999999</v>
      </c>
      <c r="N1" s="5" t="s">
        <v>24</v>
      </c>
      <c r="O1" s="6">
        <f>SUM(O3:O13)</f>
        <v>5.1111000000000004</v>
      </c>
    </row>
    <row r="2" spans="1:26" s="2" customFormat="1" ht="10.5">
      <c r="A2" s="7" t="s">
        <v>0</v>
      </c>
      <c r="B2" s="7" t="s">
        <v>1</v>
      </c>
      <c r="C2" s="7" t="s">
        <v>3</v>
      </c>
      <c r="D2" s="7" t="s">
        <v>2</v>
      </c>
      <c r="E2" s="7" t="s">
        <v>10</v>
      </c>
      <c r="F2" s="7" t="s">
        <v>11</v>
      </c>
      <c r="G2" s="7" t="s">
        <v>4</v>
      </c>
      <c r="H2" s="7" t="s">
        <v>5</v>
      </c>
      <c r="I2" s="7" t="s">
        <v>7</v>
      </c>
      <c r="J2" s="7" t="s">
        <v>8</v>
      </c>
      <c r="K2" s="7" t="s">
        <v>14</v>
      </c>
      <c r="L2" s="7" t="s">
        <v>6</v>
      </c>
      <c r="M2" s="7" t="s">
        <v>13</v>
      </c>
      <c r="N2" s="7" t="s">
        <v>22</v>
      </c>
      <c r="O2" s="7" t="s">
        <v>13</v>
      </c>
    </row>
    <row r="4" spans="1:26">
      <c r="A4" s="9"/>
      <c r="B4" s="10" t="s">
        <v>29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>
      <c r="A5" s="11">
        <v>1</v>
      </c>
      <c r="B5" s="8" t="s">
        <v>30</v>
      </c>
      <c r="C5" s="8" t="s">
        <v>108</v>
      </c>
      <c r="D5" s="8"/>
      <c r="E5" s="8"/>
      <c r="F5" s="8"/>
      <c r="G5" s="8"/>
      <c r="H5" s="8"/>
      <c r="I5" s="8"/>
      <c r="J5" s="8"/>
      <c r="K5" s="13"/>
      <c r="L5" s="8">
        <v>1</v>
      </c>
      <c r="M5" s="13">
        <v>0</v>
      </c>
      <c r="N5" s="19"/>
      <c r="O5" s="19">
        <f t="shared" ref="O5:O27" si="0">N5*L5</f>
        <v>0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>
      <c r="A6" s="11">
        <f>A5+1</f>
        <v>2</v>
      </c>
      <c r="B6" s="8" t="s">
        <v>33</v>
      </c>
      <c r="C6" s="8"/>
      <c r="D6" s="12" t="s">
        <v>34</v>
      </c>
      <c r="E6" s="12" t="s">
        <v>12</v>
      </c>
      <c r="F6" s="12" t="s">
        <v>32</v>
      </c>
      <c r="G6" s="12" t="s">
        <v>31</v>
      </c>
      <c r="H6" s="12" t="s">
        <v>35</v>
      </c>
      <c r="I6" s="12" t="s">
        <v>9</v>
      </c>
      <c r="J6" s="12" t="s">
        <v>35</v>
      </c>
      <c r="K6" s="13">
        <v>0.28999999999999998</v>
      </c>
      <c r="L6" s="8">
        <v>1</v>
      </c>
      <c r="M6" s="13">
        <f>L6*K6</f>
        <v>0.28999999999999998</v>
      </c>
      <c r="N6" s="19">
        <v>0.22</v>
      </c>
      <c r="O6" s="19">
        <f t="shared" si="0"/>
        <v>0.22</v>
      </c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>
      <c r="A7" s="17">
        <f t="shared" ref="A7:A26" si="1">A6+1</f>
        <v>3</v>
      </c>
      <c r="B7" s="8" t="s">
        <v>36</v>
      </c>
      <c r="C7" s="8" t="s">
        <v>109</v>
      </c>
      <c r="D7" s="12" t="s">
        <v>37</v>
      </c>
      <c r="E7" s="12" t="s">
        <v>12</v>
      </c>
      <c r="F7" s="12" t="s">
        <v>38</v>
      </c>
      <c r="G7" s="12" t="s">
        <v>31</v>
      </c>
      <c r="H7" s="12" t="s">
        <v>39</v>
      </c>
      <c r="I7" s="12" t="s">
        <v>9</v>
      </c>
      <c r="J7" s="12" t="s">
        <v>40</v>
      </c>
      <c r="K7" s="13">
        <v>0.44</v>
      </c>
      <c r="L7" s="8">
        <v>1</v>
      </c>
      <c r="M7" s="19">
        <f t="shared" ref="M7:M26" si="2">L7*K7</f>
        <v>0.44</v>
      </c>
      <c r="N7" s="19">
        <v>0.33</v>
      </c>
      <c r="O7" s="19">
        <f t="shared" si="0"/>
        <v>0.33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>
      <c r="A8" s="17">
        <f t="shared" si="1"/>
        <v>4</v>
      </c>
      <c r="B8" s="8" t="s">
        <v>41</v>
      </c>
      <c r="C8" s="8" t="s">
        <v>110</v>
      </c>
      <c r="D8" s="12" t="s">
        <v>34</v>
      </c>
      <c r="E8" s="12" t="s">
        <v>12</v>
      </c>
      <c r="F8" s="12" t="s">
        <v>32</v>
      </c>
      <c r="G8" s="12" t="s">
        <v>31</v>
      </c>
      <c r="H8" s="12" t="s">
        <v>42</v>
      </c>
      <c r="I8" s="12" t="s">
        <v>9</v>
      </c>
      <c r="J8" s="12" t="s">
        <v>43</v>
      </c>
      <c r="K8" s="13">
        <v>0.24</v>
      </c>
      <c r="L8" s="8">
        <v>1</v>
      </c>
      <c r="M8" s="19">
        <f t="shared" si="2"/>
        <v>0.24</v>
      </c>
      <c r="N8" s="19">
        <v>0.18</v>
      </c>
      <c r="O8" s="19">
        <f t="shared" si="0"/>
        <v>0.18</v>
      </c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>
      <c r="A9" s="17">
        <f t="shared" si="1"/>
        <v>5</v>
      </c>
      <c r="B9" s="8" t="s">
        <v>45</v>
      </c>
      <c r="C9" s="8" t="s">
        <v>113</v>
      </c>
      <c r="D9" s="12" t="s">
        <v>46</v>
      </c>
      <c r="E9" s="12" t="s">
        <v>12</v>
      </c>
      <c r="F9" s="12" t="s">
        <v>47</v>
      </c>
      <c r="G9" s="12" t="s">
        <v>48</v>
      </c>
      <c r="H9" s="12" t="s">
        <v>49</v>
      </c>
      <c r="I9" s="12" t="s">
        <v>9</v>
      </c>
      <c r="J9" s="12" t="s">
        <v>50</v>
      </c>
      <c r="K9" s="13">
        <v>3.47</v>
      </c>
      <c r="L9" s="8">
        <v>1</v>
      </c>
      <c r="M9" s="19">
        <f t="shared" si="2"/>
        <v>3.47</v>
      </c>
      <c r="N9" s="19">
        <v>2.7078000000000002</v>
      </c>
      <c r="O9" s="19">
        <f t="shared" si="0"/>
        <v>2.7078000000000002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>
      <c r="A10" s="17">
        <f t="shared" si="1"/>
        <v>6</v>
      </c>
      <c r="B10" s="8" t="s">
        <v>51</v>
      </c>
      <c r="C10" s="8" t="s">
        <v>131</v>
      </c>
      <c r="D10" s="12" t="s">
        <v>52</v>
      </c>
      <c r="E10" s="8" t="s">
        <v>12</v>
      </c>
      <c r="F10" s="14" t="s">
        <v>53</v>
      </c>
      <c r="G10" s="12" t="s">
        <v>44</v>
      </c>
      <c r="H10" s="12" t="s">
        <v>54</v>
      </c>
      <c r="I10" s="12" t="s">
        <v>9</v>
      </c>
      <c r="J10" s="12" t="s">
        <v>55</v>
      </c>
      <c r="K10" s="13">
        <v>1.26</v>
      </c>
      <c r="L10" s="8">
        <v>1</v>
      </c>
      <c r="M10" s="19">
        <f t="shared" si="2"/>
        <v>1.26</v>
      </c>
      <c r="N10" s="19">
        <v>1.0881000000000001</v>
      </c>
      <c r="O10" s="19">
        <f t="shared" si="0"/>
        <v>1.0881000000000001</v>
      </c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>
      <c r="A11" s="17">
        <f t="shared" si="1"/>
        <v>7</v>
      </c>
      <c r="B11" s="8" t="s">
        <v>56</v>
      </c>
      <c r="C11" s="8" t="s">
        <v>111</v>
      </c>
      <c r="D11" s="12" t="s">
        <v>57</v>
      </c>
      <c r="E11" s="12" t="s">
        <v>12</v>
      </c>
      <c r="F11" s="12" t="s">
        <v>58</v>
      </c>
      <c r="G11" s="12" t="s">
        <v>59</v>
      </c>
      <c r="H11" s="12" t="s">
        <v>60</v>
      </c>
      <c r="I11" s="12" t="s">
        <v>9</v>
      </c>
      <c r="J11" s="12" t="s">
        <v>61</v>
      </c>
      <c r="K11" s="13">
        <v>1.05</v>
      </c>
      <c r="L11" s="8">
        <v>1</v>
      </c>
      <c r="M11" s="19">
        <f t="shared" si="2"/>
        <v>1.05</v>
      </c>
      <c r="N11" s="19">
        <v>4.1799999999999997E-2</v>
      </c>
      <c r="O11" s="19">
        <f t="shared" si="0"/>
        <v>4.1799999999999997E-2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2.75" customHeight="1">
      <c r="A12" s="17">
        <f t="shared" si="1"/>
        <v>8</v>
      </c>
      <c r="B12" s="12" t="s">
        <v>62</v>
      </c>
      <c r="C12" s="8" t="s">
        <v>124</v>
      </c>
      <c r="D12" s="12" t="s">
        <v>63</v>
      </c>
      <c r="E12" s="12" t="s">
        <v>12</v>
      </c>
      <c r="F12" s="12" t="s">
        <v>64</v>
      </c>
      <c r="G12" s="12" t="s">
        <v>65</v>
      </c>
      <c r="H12" s="12" t="s">
        <v>66</v>
      </c>
      <c r="I12" s="12" t="s">
        <v>9</v>
      </c>
      <c r="J12" s="12" t="s">
        <v>67</v>
      </c>
      <c r="K12" s="13">
        <v>0.59799999999999998</v>
      </c>
      <c r="L12" s="8">
        <v>1</v>
      </c>
      <c r="M12" s="19">
        <f t="shared" si="2"/>
        <v>0.59799999999999998</v>
      </c>
      <c r="N12" s="19">
        <v>0.54339999999999999</v>
      </c>
      <c r="O12" s="19">
        <f t="shared" si="0"/>
        <v>0.54339999999999999</v>
      </c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>
      <c r="A13" s="23">
        <v>55</v>
      </c>
      <c r="B13" s="22" t="s">
        <v>136</v>
      </c>
      <c r="C13" s="22" t="s">
        <v>140</v>
      </c>
      <c r="D13" s="24" t="s">
        <v>137</v>
      </c>
      <c r="E13" s="24" t="s">
        <v>23</v>
      </c>
      <c r="F13" s="22"/>
      <c r="G13" s="24" t="s">
        <v>68</v>
      </c>
      <c r="H13" s="24" t="s">
        <v>138</v>
      </c>
      <c r="I13" s="24" t="s">
        <v>9</v>
      </c>
      <c r="J13" s="24" t="s">
        <v>139</v>
      </c>
      <c r="K13" s="25">
        <v>5.0599999999999996</v>
      </c>
      <c r="L13" s="22">
        <v>1</v>
      </c>
      <c r="M13" s="19">
        <f t="shared" si="2"/>
        <v>5.0599999999999996</v>
      </c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>
      <c r="A14" s="17">
        <f t="shared" si="1"/>
        <v>56</v>
      </c>
      <c r="B14" s="8" t="s">
        <v>71</v>
      </c>
      <c r="C14" s="8" t="s">
        <v>128</v>
      </c>
      <c r="D14" s="12" t="s">
        <v>25</v>
      </c>
      <c r="E14" s="12" t="s">
        <v>12</v>
      </c>
      <c r="F14" s="12" t="s">
        <v>15</v>
      </c>
      <c r="G14" s="12" t="s">
        <v>17</v>
      </c>
      <c r="H14" s="12" t="s">
        <v>26</v>
      </c>
      <c r="I14" s="12" t="s">
        <v>9</v>
      </c>
      <c r="J14" s="12" t="s">
        <v>27</v>
      </c>
      <c r="K14" s="13">
        <v>5.8999999999999999E-3</v>
      </c>
      <c r="L14" s="8">
        <v>9</v>
      </c>
      <c r="M14" s="19">
        <f t="shared" si="2"/>
        <v>5.3100000000000001E-2</v>
      </c>
      <c r="N14" s="19">
        <v>6.7999999999999996E-3</v>
      </c>
      <c r="O14" s="19">
        <f t="shared" si="0"/>
        <v>6.1199999999999997E-2</v>
      </c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>
      <c r="A15" s="17">
        <f t="shared" si="1"/>
        <v>57</v>
      </c>
      <c r="B15" s="8" t="s">
        <v>72</v>
      </c>
      <c r="C15" s="8" t="s">
        <v>107</v>
      </c>
      <c r="D15" s="12" t="s">
        <v>73</v>
      </c>
      <c r="E15" s="8" t="s">
        <v>12</v>
      </c>
      <c r="F15" s="12" t="s">
        <v>15</v>
      </c>
      <c r="G15" s="12" t="s">
        <v>17</v>
      </c>
      <c r="H15" s="12" t="s">
        <v>74</v>
      </c>
      <c r="I15" s="12" t="s">
        <v>9</v>
      </c>
      <c r="J15" s="12" t="s">
        <v>75</v>
      </c>
      <c r="K15" s="13">
        <v>5.8999999999999999E-3</v>
      </c>
      <c r="L15" s="8">
        <v>4</v>
      </c>
      <c r="M15" s="19">
        <f t="shared" si="2"/>
        <v>2.3599999999999999E-2</v>
      </c>
      <c r="N15" s="19">
        <v>6.7999999999999996E-3</v>
      </c>
      <c r="O15" s="19">
        <f t="shared" si="0"/>
        <v>2.7199999999999998E-2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>
      <c r="A16" s="17">
        <f t="shared" si="1"/>
        <v>58</v>
      </c>
      <c r="B16" s="8" t="s">
        <v>76</v>
      </c>
      <c r="C16" s="8" t="s">
        <v>105</v>
      </c>
      <c r="D16" s="12" t="s">
        <v>77</v>
      </c>
      <c r="E16" s="8" t="s">
        <v>12</v>
      </c>
      <c r="F16" s="12" t="s">
        <v>15</v>
      </c>
      <c r="G16" s="12" t="s">
        <v>17</v>
      </c>
      <c r="H16" s="12" t="s">
        <v>78</v>
      </c>
      <c r="I16" s="12" t="s">
        <v>9</v>
      </c>
      <c r="J16" s="12" t="s">
        <v>79</v>
      </c>
      <c r="K16" s="13">
        <v>5.8999999999999999E-3</v>
      </c>
      <c r="L16" s="8">
        <v>2</v>
      </c>
      <c r="M16" s="19">
        <f t="shared" si="2"/>
        <v>1.18E-2</v>
      </c>
      <c r="N16" s="19">
        <v>6.7999999999999996E-3</v>
      </c>
      <c r="O16" s="19">
        <f t="shared" si="0"/>
        <v>1.3599999999999999E-2</v>
      </c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>
      <c r="A17" s="17">
        <f t="shared" si="1"/>
        <v>59</v>
      </c>
      <c r="B17" s="8" t="s">
        <v>80</v>
      </c>
      <c r="C17" s="8" t="s">
        <v>106</v>
      </c>
      <c r="D17" s="12" t="s">
        <v>81</v>
      </c>
      <c r="E17" s="8" t="s">
        <v>12</v>
      </c>
      <c r="F17" s="12" t="s">
        <v>15</v>
      </c>
      <c r="G17" s="12" t="s">
        <v>17</v>
      </c>
      <c r="H17" s="12" t="s">
        <v>82</v>
      </c>
      <c r="I17" s="12" t="s">
        <v>9</v>
      </c>
      <c r="J17" s="12" t="s">
        <v>83</v>
      </c>
      <c r="K17" s="13">
        <v>8.8999999999999999E-3</v>
      </c>
      <c r="L17" s="8">
        <v>2</v>
      </c>
      <c r="M17" s="19">
        <f t="shared" si="2"/>
        <v>1.78E-2</v>
      </c>
      <c r="N17" s="19">
        <v>6.7999999999999996E-3</v>
      </c>
      <c r="O17" s="19">
        <f t="shared" si="0"/>
        <v>1.3599999999999999E-2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>
      <c r="A18" s="17">
        <f t="shared" si="1"/>
        <v>60</v>
      </c>
      <c r="B18" s="8" t="s">
        <v>85</v>
      </c>
      <c r="C18" s="8" t="s">
        <v>125</v>
      </c>
      <c r="D18" s="12" t="s">
        <v>86</v>
      </c>
      <c r="E18" s="8" t="s">
        <v>12</v>
      </c>
      <c r="F18" s="12" t="s">
        <v>15</v>
      </c>
      <c r="G18" s="12" t="s">
        <v>84</v>
      </c>
      <c r="H18" s="12" t="s">
        <v>87</v>
      </c>
      <c r="I18" s="12" t="s">
        <v>9</v>
      </c>
      <c r="J18" s="12" t="s">
        <v>88</v>
      </c>
      <c r="K18" s="13">
        <v>1.1599999999999999E-2</v>
      </c>
      <c r="L18" s="8">
        <v>2</v>
      </c>
      <c r="M18" s="19">
        <f t="shared" si="2"/>
        <v>2.3199999999999998E-2</v>
      </c>
      <c r="N18" s="19">
        <v>1.2200000000000001E-2</v>
      </c>
      <c r="O18" s="19">
        <f t="shared" si="0"/>
        <v>2.4400000000000002E-2</v>
      </c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>
      <c r="A19" s="17">
        <f t="shared" si="1"/>
        <v>61</v>
      </c>
      <c r="B19" s="8" t="s">
        <v>89</v>
      </c>
      <c r="C19" s="8" t="s">
        <v>117</v>
      </c>
      <c r="D19" s="12" t="s">
        <v>90</v>
      </c>
      <c r="E19" s="12" t="s">
        <v>12</v>
      </c>
      <c r="F19" s="12" t="s">
        <v>15</v>
      </c>
      <c r="G19" s="12" t="s">
        <v>16</v>
      </c>
      <c r="H19" s="12" t="s">
        <v>91</v>
      </c>
      <c r="I19" s="12" t="s">
        <v>9</v>
      </c>
      <c r="J19" s="12" t="s">
        <v>92</v>
      </c>
      <c r="K19" s="13">
        <v>1.5599999999999999E-2</v>
      </c>
      <c r="L19" s="8">
        <v>1</v>
      </c>
      <c r="M19" s="19">
        <f t="shared" si="2"/>
        <v>1.5599999999999999E-2</v>
      </c>
      <c r="N19" s="19">
        <v>1.6299999999999999E-2</v>
      </c>
      <c r="O19" s="19">
        <f t="shared" si="0"/>
        <v>1.6299999999999999E-2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>
      <c r="A20" s="17">
        <f t="shared" si="1"/>
        <v>62</v>
      </c>
      <c r="B20" s="8" t="s">
        <v>93</v>
      </c>
      <c r="C20" s="8" t="s">
        <v>114</v>
      </c>
      <c r="D20" s="8" t="s">
        <v>94</v>
      </c>
      <c r="E20" s="12" t="s">
        <v>12</v>
      </c>
      <c r="F20" s="12" t="s">
        <v>15</v>
      </c>
      <c r="G20" s="8" t="s">
        <v>70</v>
      </c>
      <c r="H20" s="8" t="s">
        <v>95</v>
      </c>
      <c r="I20" s="12" t="s">
        <v>9</v>
      </c>
      <c r="J20" s="8" t="s">
        <v>96</v>
      </c>
      <c r="K20" s="13">
        <v>3.3099999999999997E-2</v>
      </c>
      <c r="L20" s="8">
        <v>6</v>
      </c>
      <c r="M20" s="19">
        <f t="shared" si="2"/>
        <v>0.1986</v>
      </c>
      <c r="N20" s="19">
        <v>3.4299999999999997E-2</v>
      </c>
      <c r="O20" s="19">
        <f t="shared" si="0"/>
        <v>0.20579999999999998</v>
      </c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>
      <c r="A21" s="17">
        <f t="shared" si="1"/>
        <v>63</v>
      </c>
      <c r="B21" s="8" t="s">
        <v>18</v>
      </c>
      <c r="C21" s="8" t="s">
        <v>115</v>
      </c>
      <c r="D21" s="12" t="s">
        <v>19</v>
      </c>
      <c r="E21" s="12" t="s">
        <v>12</v>
      </c>
      <c r="F21" s="12" t="s">
        <v>15</v>
      </c>
      <c r="G21" s="12" t="s">
        <v>16</v>
      </c>
      <c r="H21" s="12" t="s">
        <v>20</v>
      </c>
      <c r="I21" s="12" t="s">
        <v>9</v>
      </c>
      <c r="J21" s="12" t="s">
        <v>21</v>
      </c>
      <c r="K21" s="13">
        <v>0.1</v>
      </c>
      <c r="L21" s="8">
        <v>1</v>
      </c>
      <c r="M21" s="19">
        <f t="shared" si="2"/>
        <v>0.1</v>
      </c>
      <c r="N21" s="19">
        <v>1.8499999999999999E-2</v>
      </c>
      <c r="O21" s="19">
        <f t="shared" si="0"/>
        <v>1.8499999999999999E-2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>
      <c r="A22" s="17">
        <f t="shared" si="1"/>
        <v>64</v>
      </c>
      <c r="B22" s="8" t="s">
        <v>97</v>
      </c>
      <c r="C22" s="8" t="s">
        <v>126</v>
      </c>
      <c r="D22" s="12" t="s">
        <v>98</v>
      </c>
      <c r="E22" s="8" t="s">
        <v>12</v>
      </c>
      <c r="F22" s="12" t="s">
        <v>15</v>
      </c>
      <c r="G22" s="12" t="s">
        <v>16</v>
      </c>
      <c r="H22" s="12" t="s">
        <v>99</v>
      </c>
      <c r="I22" s="12" t="s">
        <v>9</v>
      </c>
      <c r="J22" s="12" t="s">
        <v>100</v>
      </c>
      <c r="K22" s="13">
        <v>3.1600000000000003E-2</v>
      </c>
      <c r="L22" s="8">
        <v>2</v>
      </c>
      <c r="M22" s="19">
        <f t="shared" si="2"/>
        <v>6.3200000000000006E-2</v>
      </c>
      <c r="N22" s="19">
        <v>3.3099999999999997E-2</v>
      </c>
      <c r="O22" s="19">
        <f t="shared" si="0"/>
        <v>6.6199999999999995E-2</v>
      </c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>
      <c r="A23" s="17">
        <f t="shared" si="1"/>
        <v>65</v>
      </c>
      <c r="B23" s="8" t="s">
        <v>101</v>
      </c>
      <c r="C23" s="8" t="s">
        <v>116</v>
      </c>
      <c r="D23" s="12" t="s">
        <v>102</v>
      </c>
      <c r="E23" s="12" t="s">
        <v>12</v>
      </c>
      <c r="F23" s="12" t="s">
        <v>15</v>
      </c>
      <c r="G23" s="12" t="s">
        <v>16</v>
      </c>
      <c r="H23" s="12" t="s">
        <v>103</v>
      </c>
      <c r="I23" s="12" t="s">
        <v>9</v>
      </c>
      <c r="J23" s="12" t="s">
        <v>104</v>
      </c>
      <c r="K23" s="13">
        <v>6.7199999999999996E-2</v>
      </c>
      <c r="L23" s="8">
        <v>1</v>
      </c>
      <c r="M23" s="19">
        <f t="shared" si="2"/>
        <v>6.7199999999999996E-2</v>
      </c>
      <c r="N23" s="19">
        <v>6.8400000000000002E-2</v>
      </c>
      <c r="O23" s="19">
        <f t="shared" si="0"/>
        <v>6.8400000000000002E-2</v>
      </c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2">
      <c r="A24" s="17">
        <f t="shared" si="1"/>
        <v>66</v>
      </c>
      <c r="B24" s="1" t="s">
        <v>127</v>
      </c>
      <c r="C24" s="1" t="s">
        <v>130</v>
      </c>
      <c r="D24" s="1" t="s">
        <v>132</v>
      </c>
      <c r="E24" s="1" t="s">
        <v>12</v>
      </c>
      <c r="F24" s="18" t="s">
        <v>133</v>
      </c>
      <c r="G24" s="18" t="s">
        <v>16</v>
      </c>
      <c r="H24" s="1" t="s">
        <v>134</v>
      </c>
      <c r="I24" s="18" t="s">
        <v>9</v>
      </c>
      <c r="J24" s="21" t="s">
        <v>135</v>
      </c>
      <c r="K24" s="20">
        <v>0.1</v>
      </c>
      <c r="L24" s="29">
        <v>2</v>
      </c>
      <c r="M24" s="19">
        <f t="shared" si="2"/>
        <v>0.2</v>
      </c>
      <c r="N24" s="20">
        <v>7.4000000000000003E-3</v>
      </c>
      <c r="O24" s="19">
        <f t="shared" si="0"/>
        <v>1.4800000000000001E-2</v>
      </c>
    </row>
    <row r="25" spans="1:26">
      <c r="A25" s="17">
        <f t="shared" si="1"/>
        <v>67</v>
      </c>
      <c r="B25" s="1" t="s">
        <v>141</v>
      </c>
      <c r="C25" s="1" t="s">
        <v>129</v>
      </c>
      <c r="D25" s="1" t="s">
        <v>144</v>
      </c>
      <c r="E25" s="1" t="s">
        <v>23</v>
      </c>
      <c r="G25" s="1" t="s">
        <v>145</v>
      </c>
      <c r="H25" s="1" t="s">
        <v>146</v>
      </c>
      <c r="I25" s="18" t="s">
        <v>9</v>
      </c>
      <c r="J25" s="1" t="s">
        <v>147</v>
      </c>
      <c r="K25" s="20">
        <v>1.18</v>
      </c>
      <c r="L25" s="29">
        <v>1</v>
      </c>
      <c r="M25" s="20">
        <f t="shared" si="2"/>
        <v>1.18</v>
      </c>
      <c r="N25" s="20">
        <v>0.80625000000000002</v>
      </c>
      <c r="O25" s="19">
        <f t="shared" si="0"/>
        <v>0.80625000000000002</v>
      </c>
    </row>
    <row r="26" spans="1:26">
      <c r="A26" s="17">
        <f t="shared" si="1"/>
        <v>68</v>
      </c>
      <c r="B26" s="1" t="s">
        <v>142</v>
      </c>
      <c r="C26" s="1" t="s">
        <v>143</v>
      </c>
      <c r="D26" s="1" t="s">
        <v>148</v>
      </c>
      <c r="E26" s="1" t="s">
        <v>12</v>
      </c>
      <c r="G26" s="1" t="s">
        <v>149</v>
      </c>
      <c r="H26" s="1" t="s">
        <v>150</v>
      </c>
      <c r="I26" s="18" t="s">
        <v>9</v>
      </c>
      <c r="J26" s="1" t="s">
        <v>151</v>
      </c>
      <c r="K26" s="20">
        <v>4.47</v>
      </c>
      <c r="L26" s="29">
        <v>1</v>
      </c>
      <c r="M26" s="20">
        <f t="shared" si="2"/>
        <v>4.47</v>
      </c>
      <c r="N26" s="20">
        <v>3.3904000000000001</v>
      </c>
      <c r="O26" s="19">
        <f t="shared" si="0"/>
        <v>3.3904000000000001</v>
      </c>
    </row>
    <row r="27" spans="1:26">
      <c r="A27" s="16"/>
      <c r="B27" s="16" t="s">
        <v>69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9"/>
      <c r="O27" s="19">
        <f t="shared" si="0"/>
        <v>0</v>
      </c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>
      <c r="A28" s="17">
        <v>22</v>
      </c>
      <c r="B28" s="15" t="s">
        <v>118</v>
      </c>
      <c r="C28" s="15" t="s">
        <v>112</v>
      </c>
      <c r="D28" s="18" t="s">
        <v>119</v>
      </c>
      <c r="E28" s="18" t="s">
        <v>12</v>
      </c>
      <c r="F28" s="18" t="s">
        <v>120</v>
      </c>
      <c r="G28" s="18" t="s">
        <v>121</v>
      </c>
      <c r="H28" s="18" t="s">
        <v>122</v>
      </c>
      <c r="I28" s="18" t="s">
        <v>69</v>
      </c>
      <c r="J28" s="18" t="s">
        <v>123</v>
      </c>
      <c r="K28" s="19">
        <v>2.68</v>
      </c>
      <c r="L28" s="15">
        <v>1</v>
      </c>
      <c r="M28" s="19">
        <f>L28*K28</f>
        <v>2.68</v>
      </c>
      <c r="N28" s="19">
        <v>1.82</v>
      </c>
      <c r="O28" s="19">
        <f>N28*L28</f>
        <v>1.82</v>
      </c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</sheetData>
  <mergeCells count="1">
    <mergeCell ref="A1:D1"/>
  </mergeCells>
  <phoneticPr fontId="13" type="noConversion"/>
  <pageMargins left="0.75" right="0.75" top="1" bottom="1" header="0.5" footer="0.5"/>
  <pageSetup orientation="portrait" horizontalDpi="4294967292" verticalDpi="4294967292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Hoilett</dc:creator>
  <cp:lastModifiedBy>Ruhaan Joshi</cp:lastModifiedBy>
  <dcterms:created xsi:type="dcterms:W3CDTF">2015-10-06T19:06:42Z</dcterms:created>
  <dcterms:modified xsi:type="dcterms:W3CDTF">2021-04-01T00:20:42Z</dcterms:modified>
</cp:coreProperties>
</file>