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uhaan Joshi\Documents\Smartwatch\Hardware\Extra\Top\"/>
    </mc:Choice>
  </mc:AlternateContent>
  <xr:revisionPtr revIDLastSave="0" documentId="13_ncr:1_{C8946529-7FE9-4C9B-B3FD-B3E0E4217ED7}" xr6:coauthVersionLast="46" xr6:coauthVersionMax="46" xr10:uidLastSave="{00000000-0000-0000-0000-000000000000}"/>
  <bookViews>
    <workbookView xWindow="7290" yWindow="3360" windowWidth="14400" windowHeight="113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1" l="1"/>
  <c r="O31" i="1"/>
  <c r="M30" i="1"/>
  <c r="M31" i="1"/>
  <c r="M32" i="1"/>
  <c r="M33" i="1"/>
  <c r="M34" i="1"/>
  <c r="M35" i="1"/>
  <c r="M36" i="1"/>
  <c r="M37" i="1"/>
  <c r="N37" i="1" s="1"/>
  <c r="O37" i="1" s="1"/>
  <c r="M38" i="1"/>
  <c r="M39" i="1"/>
  <c r="M40" i="1"/>
  <c r="M41" i="1"/>
  <c r="M42" i="1"/>
  <c r="M43" i="1"/>
  <c r="A32" i="1"/>
  <c r="A33" i="1"/>
  <c r="A34" i="1"/>
  <c r="A35" i="1"/>
  <c r="A36" i="1" s="1"/>
  <c r="A37" i="1" s="1"/>
  <c r="A38" i="1" s="1"/>
  <c r="A39" i="1" s="1"/>
  <c r="A40" i="1" s="1"/>
  <c r="A41" i="1" s="1"/>
  <c r="A42" i="1" s="1"/>
  <c r="A43" i="1" s="1"/>
  <c r="O6" i="1"/>
  <c r="O7" i="1"/>
  <c r="O8" i="1"/>
  <c r="O9" i="1"/>
  <c r="O10" i="1"/>
  <c r="O11" i="1"/>
  <c r="O12" i="1"/>
  <c r="O13" i="1"/>
  <c r="O14" i="1"/>
  <c r="O15" i="1"/>
  <c r="O1" i="1" s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3" i="1"/>
  <c r="O34" i="1"/>
  <c r="O35" i="1"/>
  <c r="O36" i="1"/>
  <c r="O40" i="1"/>
  <c r="O41" i="1"/>
  <c r="O42" i="1"/>
  <c r="O43" i="1"/>
  <c r="O5" i="1"/>
  <c r="N39" i="1"/>
  <c r="O39" i="1" s="1"/>
  <c r="N38" i="1"/>
  <c r="O38" i="1" s="1"/>
  <c r="N7" i="1"/>
  <c r="N5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A6" i="1"/>
  <c r="A7" i="1" s="1"/>
  <c r="M5" i="1"/>
  <c r="M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</commentList>
</comments>
</file>

<file path=xl/sharedStrings.xml><?xml version="1.0" encoding="utf-8"?>
<sst xmlns="http://schemas.openxmlformats.org/spreadsheetml/2006/main" count="370" uniqueCount="245">
  <si>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</si>
  <si>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</si>
  <si>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</si>
  <si>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</si>
  <si>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</si>
  <si>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</si>
  <si>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</si>
  <si>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</si>
  <si>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</si>
  <si>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</si>
  <si>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</si>
  <si>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</si>
  <si>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</si>
  <si>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</si>
  <si>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</si>
  <si>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</si>
  <si>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</si>
  <si>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Stackpole Electronics Inc</t>
  </si>
  <si>
    <t>1uF capacitor</t>
  </si>
  <si>
    <t>9V Battery Connector</t>
  </si>
  <si>
    <t>1µF ±10% 25V Ceramic Capacitor X5R 0603 (1608 Metric)</t>
  </si>
  <si>
    <t>CL10A105KA8NNNC</t>
  </si>
  <si>
    <t>1276-1102-1-ND</t>
  </si>
  <si>
    <t>Per 100</t>
  </si>
  <si>
    <t>THT</t>
  </si>
  <si>
    <t>Battery Connector, Snap 9V 1 Cell Wire Leads - 4" (101.6mm)</t>
  </si>
  <si>
    <t>Keystone Electronics</t>
  </si>
  <si>
    <t>81-4</t>
  </si>
  <si>
    <t>36-81-4-ND</t>
  </si>
  <si>
    <t>Total (in Bulk)</t>
  </si>
  <si>
    <t>10 kOhms ±1% 0.1W, 1/10W Chip Resistor 0603 (1608 Metric) Automotive AEC-Q200 Thick Film</t>
  </si>
  <si>
    <t>RMCF0603FT10K0</t>
  </si>
  <si>
    <t>RMCF0603FT10K0CT-ND</t>
  </si>
  <si>
    <t>Design Name -- Revision Code / Designer or Organization Name</t>
  </si>
  <si>
    <t>NRF52832_MODULE_MDBT42</t>
  </si>
  <si>
    <t>Bluetooth Bluetooth v4.2 Transceiver Module 2.4GHz Integrated, Chip Surface Mount</t>
  </si>
  <si>
    <t>41-SMD Module</t>
  </si>
  <si>
    <t>Seeed Technology Co., Ltd</t>
  </si>
  <si>
    <t>317030213</t>
  </si>
  <si>
    <t>1597-1434-ND</t>
  </si>
  <si>
    <t>FT231XS USB Serial</t>
  </si>
  <si>
    <t>USB Bridge, USB to UART USB 2.0 UART Interface 20-SSOP</t>
  </si>
  <si>
    <t>20-SSOP</t>
  </si>
  <si>
    <t>FTDI, Future Technology Devices International Ltd</t>
  </si>
  <si>
    <t>FT231XS-U</t>
  </si>
  <si>
    <t>768-1156-5-ND</t>
  </si>
  <si>
    <t>MIC5504-3.3V</t>
  </si>
  <si>
    <t>Linear Voltage Regulator IC  1 Output  300mA SOT-23-5</t>
  </si>
  <si>
    <t>SOT23-5</t>
  </si>
  <si>
    <t>Microchip Technology</t>
  </si>
  <si>
    <t>MIC5504-3.3YM5-TR</t>
  </si>
  <si>
    <t>576-4764-1-ND</t>
  </si>
  <si>
    <t>MCP73831 T Li-Ion, Li-Pol Controller</t>
  </si>
  <si>
    <t>Charger IC Lithium-Ion/Polymer SOT-23-5</t>
  </si>
  <si>
    <t>SOT-23-5</t>
  </si>
  <si>
    <t>MCP73831T-2ACI/OT</t>
  </si>
  <si>
    <t>MCP73831T-2ACI/OTCT-ND</t>
  </si>
  <si>
    <t>DigiKey</t>
  </si>
  <si>
    <t>350 mAh LiPo Battery</t>
  </si>
  <si>
    <t>JST</t>
  </si>
  <si>
    <t>JST PH Connector</t>
  </si>
  <si>
    <t>Adafruit Industries LLC</t>
  </si>
  <si>
    <t xml:space="preserve"> 3.7V Lithium-Ion Battery Rechargeable (Secondary) 350mAh</t>
  </si>
  <si>
    <t>2750</t>
  </si>
  <si>
    <t>1528-1858-ND</t>
  </si>
  <si>
    <t>CRYSTALECS-.327-12.5-12-C-TR (CRYSTAL) (32.7680kHz)</t>
  </si>
  <si>
    <t>32.768kHz ±10ppm Crystal 12.5pF 90 kOhms 2-SMD, No Lead</t>
  </si>
  <si>
    <t>2-SMD, No Lead</t>
  </si>
  <si>
    <t>ECS Inc.</t>
  </si>
  <si>
    <t>ECS-.327-12.5-12-C-TR</t>
  </si>
  <si>
    <t>XC2288CT-ND</t>
  </si>
  <si>
    <t>Cortex Debug Connector - 10 pin</t>
  </si>
  <si>
    <t>Connector Header Through Hole 10 position 0.050" (1.27mm)</t>
  </si>
  <si>
    <t>NA</t>
  </si>
  <si>
    <t>Amphenol ICC (FCI)</t>
  </si>
  <si>
    <t>20021111-00010T4LF</t>
  </si>
  <si>
    <t>609-3712-ND</t>
  </si>
  <si>
    <t>Schottky Diode</t>
  </si>
  <si>
    <t>Diode Schottky 30V 1.5A Surface Mount USC</t>
  </si>
  <si>
    <t>USC</t>
  </si>
  <si>
    <t>Toshiba Semiconductor and Storage</t>
  </si>
  <si>
    <t>CUS15S30,H3F</t>
  </si>
  <si>
    <t>CUS15S30H3FCT-ND</t>
  </si>
  <si>
    <t>Red LED</t>
  </si>
  <si>
    <t>Red 622nm LED Indication - Discrete 2.2V 0603 (1608 Metric)</t>
  </si>
  <si>
    <t>Inolux</t>
  </si>
  <si>
    <t>IN-S63ATR</t>
  </si>
  <si>
    <t>1830-1065-1-ND</t>
  </si>
  <si>
    <t>Blue LED</t>
  </si>
  <si>
    <t>Blue 470nm LED Indication - Discrete 3V 0603 (1608 Metric)</t>
  </si>
  <si>
    <t>IN-S63AT5B</t>
  </si>
  <si>
    <t>1830-1061-1-ND</t>
  </si>
  <si>
    <t>Yellow LED</t>
  </si>
  <si>
    <t>Yellow 590nm LED Indication - Discrete 2V 0603 (1608 Metric)</t>
  </si>
  <si>
    <t>Wurth Electronics Inc.</t>
  </si>
  <si>
    <t>150060YS75000</t>
  </si>
  <si>
    <t>732-4981-1-ND</t>
  </si>
  <si>
    <t>Murata Electronics</t>
  </si>
  <si>
    <t>TDK Corporation</t>
  </si>
  <si>
    <t>Gull Wing</t>
  </si>
  <si>
    <t>Tactile Switch SPST-NO Top Actuated Surface Mount</t>
  </si>
  <si>
    <t>C&amp;K Components</t>
  </si>
  <si>
    <t>PTS830GM140 SMTR LFS</t>
  </si>
  <si>
    <t>CKN10587CT-ND</t>
  </si>
  <si>
    <t>Micro USB</t>
  </si>
  <si>
    <t>USB - micro B USB 2.0 Receptacle Connector 5 Position Surface Mount, Right Angle</t>
  </si>
  <si>
    <t>Flange, Horizontal</t>
  </si>
  <si>
    <t>Amphenol FCI</t>
  </si>
  <si>
    <t>10118192-0001LF</t>
  </si>
  <si>
    <t>609-4613-1-ND</t>
  </si>
  <si>
    <t>Sullins Connector Solutions</t>
  </si>
  <si>
    <t xml:space="preserve">CONN_07-1.27MM </t>
  </si>
  <si>
    <t>50 Positions Header Connector 0.050" (1.27mm) Through Hole Gold</t>
  </si>
  <si>
    <t>GRPB501VWVN-RC</t>
  </si>
  <si>
    <t>S9014E-50-ND</t>
  </si>
  <si>
    <t>Tiny Rectangular Switch</t>
  </si>
  <si>
    <t>10µH Inductor</t>
  </si>
  <si>
    <t>10µH Shielded Multilayer Inductor 250mA 1.05Ohm 0603 (1608 Metric)</t>
  </si>
  <si>
    <t>MLZ1608M100WTD25</t>
  </si>
  <si>
    <t>Yageo</t>
  </si>
  <si>
    <t>27 ohm resistor</t>
  </si>
  <si>
    <t>27 Ohms ±1% 0.1W, 1/10W Chip Resistor 0603 (1608 Metric) Automotive AEC-Q200 Thick Film</t>
  </si>
  <si>
    <t>RMCF0603FT27R0</t>
  </si>
  <si>
    <t>RMCF0603FT27R0CT-ND</t>
  </si>
  <si>
    <t>1k Resistor</t>
  </si>
  <si>
    <t>1 kOhms ±1% 0.1W, 1/10W Chip Resistor 0603 (1608 Metric) Automotive AEC-Q200 Thick Film</t>
  </si>
  <si>
    <t>RMCF0603FT1K00</t>
  </si>
  <si>
    <t>RMCF0603FT1K00CT-ND</t>
  </si>
  <si>
    <t>4.7k resistor</t>
  </si>
  <si>
    <t>4.7 kOhms ±1% 0.1W, 1/10W Chip Resistor 0603 (1608 Metric) Automotive AEC-Q200 Thick Film</t>
  </si>
  <si>
    <t>RMCF0603FT4K70</t>
  </si>
  <si>
    <t>RMCF0603FT4K70CT-ND</t>
  </si>
  <si>
    <t>10k Resistor</t>
  </si>
  <si>
    <t>100k Resistor</t>
  </si>
  <si>
    <t>100 kOhms ±1% 0.1W, 1/10W Chip Resistor 0603 (1608 Metric) Automotive AEC-Q200 Thick Film</t>
  </si>
  <si>
    <t>RMCF0603FT100K</t>
  </si>
  <si>
    <t>RMCF0603FT100KCT-ND</t>
  </si>
  <si>
    <t>390k resistor</t>
  </si>
  <si>
    <t>390 kOhms ±1% 0.1W, 1/10W Chip Resistor 0603 (1608 Metric) Automotive AEC-Q200 Thick Film</t>
  </si>
  <si>
    <t>RMCF0603FG390K</t>
  </si>
  <si>
    <t>RMCF0603FG390KCT-ND</t>
  </si>
  <si>
    <t>Walsin Technology Corporation</t>
  </si>
  <si>
    <t>47 pF Capacitor</t>
  </si>
  <si>
    <t>47pF ±5% 50V Ceramic Capacitor C0G, NP0 0603 (1608 Metric)</t>
  </si>
  <si>
    <t>0603N470J500CT</t>
  </si>
  <si>
    <t>1292-1528-1-ND</t>
  </si>
  <si>
    <t>120pF ±5% 50V Ceramic Capacitor C0G, NP0 0603 (1608 Metric)</t>
  </si>
  <si>
    <t>0603N121J500CT</t>
  </si>
  <si>
    <t>1292-1481-1-ND</t>
  </si>
  <si>
    <t>100 nF Capacitor</t>
  </si>
  <si>
    <t>0.1µF ±5% 16V Ceramic Capacitor X7R 0603 (1608 Metric)</t>
  </si>
  <si>
    <t>CC0603JRX7R7BB104</t>
  </si>
  <si>
    <t>311-1776-1-ND</t>
  </si>
  <si>
    <t>2.2u capacitor</t>
  </si>
  <si>
    <t>2.2µF ±10% 16V Ceramic Capacitor X5R 0603 (1608 Metric)</t>
  </si>
  <si>
    <t>CL10A225KO8NNNC</t>
  </si>
  <si>
    <t>1276-1040-1-ND</t>
  </si>
  <si>
    <t>4.7 uF Capacitor</t>
  </si>
  <si>
    <t>red 622nm LED Indication - Discrete 2.2V 0603 (1608 Metric)</t>
  </si>
  <si>
    <t>CL10A475KO8NNNC</t>
  </si>
  <si>
    <t>1276-1784-1-ND</t>
  </si>
  <si>
    <t>10 uF 0603 Capacitor</t>
  </si>
  <si>
    <t>10µF ±10% 10V Ceramic Capacitor X5R 0603 (1608 Metric)</t>
  </si>
  <si>
    <t>GRM188R61A106KE69J</t>
  </si>
  <si>
    <t>490-14372-1-ND</t>
  </si>
  <si>
    <t>J-LINK EDU</t>
  </si>
  <si>
    <t>JTAG EMULATOR FOR ARM CORES - ARM7®, ARM9®, Cortex® - Emulator</t>
  </si>
  <si>
    <t>Segger Microcontroller Systems</t>
  </si>
  <si>
    <t>8.08.90 J-LINK EDU</t>
  </si>
  <si>
    <t>899-1008-ND</t>
  </si>
  <si>
    <t>J-LINK 9-PIN CORTEX-M ADAPTER</t>
  </si>
  <si>
    <t>Cortex®-M Devices - Adapter Board - J-LINK 9-PIN CORTEX-M ADAPTER</t>
  </si>
  <si>
    <t>8.06.02 J-LINK 9-PIN CORTEX-M ADAPTER</t>
  </si>
  <si>
    <t>899-1012-ND</t>
  </si>
  <si>
    <t>a</t>
  </si>
  <si>
    <t>U4</t>
  </si>
  <si>
    <t>LED1,LED3</t>
  </si>
  <si>
    <t>LED2</t>
  </si>
  <si>
    <t>LED4</t>
  </si>
  <si>
    <t>L1</t>
  </si>
  <si>
    <t>USB2</t>
  </si>
  <si>
    <t>R3,R4,R15, R16</t>
  </si>
  <si>
    <t>C2,C7</t>
  </si>
  <si>
    <t>C15,C17</t>
  </si>
  <si>
    <t>C14,C20</t>
  </si>
  <si>
    <t>300 pF Capacitor</t>
  </si>
  <si>
    <t>CHRG1</t>
  </si>
  <si>
    <t>LDO1</t>
  </si>
  <si>
    <t>XTAL1</t>
  </si>
  <si>
    <t>U1</t>
  </si>
  <si>
    <t>BT1</t>
  </si>
  <si>
    <t>U3</t>
  </si>
  <si>
    <t>Ambient Light Sensor</t>
  </si>
  <si>
    <t>Optical Sensor Ambient 630nm Analog 0603 (1608 Metric)</t>
  </si>
  <si>
    <t>IN-S63DTLS</t>
  </si>
  <si>
    <t>1830-IN-S63DTLSCT-ND</t>
  </si>
  <si>
    <t>MCP9808-MSOP8</t>
  </si>
  <si>
    <t>SW1,SW2</t>
  </si>
  <si>
    <t>Q1</t>
  </si>
  <si>
    <t>M1</t>
  </si>
  <si>
    <t>Vibration Motor</t>
  </si>
  <si>
    <t>DC Motor Vibration, ERM 10000 RPM   3VDC</t>
  </si>
  <si>
    <t>Wire Leads</t>
  </si>
  <si>
    <t>Jinlong Machinery &amp; Electronics, Inc.</t>
  </si>
  <si>
    <t>C0720B015F</t>
  </si>
  <si>
    <t>1670-1030-ND</t>
  </si>
  <si>
    <t>JP1</t>
  </si>
  <si>
    <t>J1,J3,J4</t>
  </si>
  <si>
    <t>J2</t>
  </si>
  <si>
    <t>R11</t>
  </si>
  <si>
    <t>10 pF Capacitor</t>
  </si>
  <si>
    <t>R9, R10</t>
  </si>
  <si>
    <t>R8,R12,R13,R14</t>
  </si>
  <si>
    <t>C5,C6</t>
  </si>
  <si>
    <t>U5</t>
  </si>
  <si>
    <t>USB1</t>
  </si>
  <si>
    <t>0 ohm resistor (not sure if needed)</t>
  </si>
  <si>
    <t>0 Ohms Jumper 0.1W, 1/10W Chip Resistor 0603 (1608 Metric) Moisture Resistant Thick Film</t>
  </si>
  <si>
    <t>RC0603JR-070RL</t>
  </si>
  <si>
    <t>311-0.0GRCT-ND</t>
  </si>
  <si>
    <t>Temperature Sensor Digital, Local -40°C ~ 125°C 10 b 8-MSOP</t>
  </si>
  <si>
    <t>MCP9808T-E/MS</t>
  </si>
  <si>
    <t>MCP9808T-E/MSTR-ND</t>
  </si>
  <si>
    <t>C3,C4</t>
  </si>
  <si>
    <t>C8,C9,C10,C11,C12,C21</t>
  </si>
  <si>
    <t>C23</t>
  </si>
  <si>
    <t>C1,C16,C19,C24</t>
  </si>
  <si>
    <t>C13,C18,C22,C25</t>
  </si>
  <si>
    <t>NFET</t>
  </si>
  <si>
    <t>N-Channel 30V 500mA (Ta) 690mW (Ta) Surface Mount SOT-23-3 (TO-236)</t>
  </si>
  <si>
    <t>SOT23-3</t>
  </si>
  <si>
    <t>ON Semiconductor</t>
  </si>
  <si>
    <t>NTR4003NT3G</t>
  </si>
  <si>
    <t>NTR4003NT3GOSCT-ND</t>
  </si>
  <si>
    <t>±5% 50V Ceramic Capacitor C0G, NP0 0603 (1608 Metric)</t>
  </si>
  <si>
    <t>CL10C100JB8NNNC</t>
  </si>
  <si>
    <t>1276-1027-2-ND</t>
  </si>
  <si>
    <t>D1,D2,D3,D4</t>
  </si>
  <si>
    <t>12pF capacitor</t>
  </si>
  <si>
    <t>12pF ±5% 50V Ceramic Capacitor C0G, NP0 0603 (1608 Metric)</t>
  </si>
  <si>
    <t>0603N120J500CT</t>
  </si>
  <si>
    <t>1292-1480-1-ND</t>
  </si>
  <si>
    <t>DEBUG1</t>
  </si>
  <si>
    <t>R1,R2,R5,R7,R17,R18,R19</t>
  </si>
  <si>
    <t>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</si>
</sst>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65" formatCode="_-&quot;$&quot;* #,##0.00_-;\-&quot;$&quot;* #,##0.00_-;_-&quot;$&quot;* &quot;-&quot;??_-;_-@"/>
  </numFmts>
  <fonts count="1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Arial"/>
      <family val="2"/>
    </font>
    <font>
      <sz val="8"/>
      <color theme="1"/>
      <name val="Quattrocento Sans"/>
    </font>
    <font>
      <sz val="8"/>
      <color theme="1"/>
      <name val="Calibri"/>
      <family val="2"/>
    </font>
    <font>
      <b/>
      <sz val="8"/>
      <color theme="1"/>
      <name val="Quattrocento Sans"/>
    </font>
    <font>
      <sz val="8"/>
      <color rgb="FF000000"/>
      <name val="Quattrocento Sans"/>
    </font>
    <font>
      <sz val="9"/>
      <color rgb="FF444444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  <xf numFmtId="0" fontId="16" fillId="0" borderId="0"/>
    <xf numFmtId="0" fontId="18" fillId="0" borderId="0"/>
  </cellStyleXfs>
  <cellXfs count="63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11" fillId="0" borderId="0" xfId="82" applyFo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applyFont="1"/>
    <xf numFmtId="0" fontId="12" fillId="0" borderId="0" xfId="82" applyFont="1"/>
    <xf numFmtId="0" fontId="13" fillId="4" borderId="5" xfId="82" applyFont="1" applyFill="1" applyBorder="1"/>
    <xf numFmtId="0" fontId="13" fillId="4" borderId="5" xfId="82" applyFont="1" applyFill="1" applyBorder="1" applyAlignme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14" fillId="0" borderId="0" xfId="82" quotePrefix="1" applyFont="1"/>
    <xf numFmtId="0" fontId="14" fillId="0" borderId="0" xfId="82" applyFont="1"/>
    <xf numFmtId="44" fontId="14" fillId="0" borderId="0" xfId="82" applyNumberFormat="1" applyFont="1"/>
    <xf numFmtId="0" fontId="14" fillId="0" borderId="0" xfId="82" applyFont="1" applyAlignment="1">
      <alignment wrapText="1"/>
    </xf>
    <xf numFmtId="0" fontId="11" fillId="0" borderId="0" xfId="82" quotePrefix="1" applyFont="1" applyAlignment="1">
      <alignment wrapText="1"/>
    </xf>
    <xf numFmtId="44" fontId="11" fillId="0" borderId="0" xfId="82" applyNumberFormat="1" applyFont="1" applyAlignment="1">
      <alignment horizontal="left"/>
    </xf>
    <xf numFmtId="0" fontId="11" fillId="0" borderId="0" xfId="82" quotePrefix="1" applyFont="1" applyAlignment="1">
      <alignment vertical="top"/>
    </xf>
    <xf numFmtId="165" fontId="11" fillId="0" borderId="0" xfId="82" applyNumberFormat="1" applyFont="1"/>
    <xf numFmtId="0" fontId="14" fillId="0" borderId="0" xfId="82" quotePrefix="1" applyFont="1" applyAlignment="1">
      <alignment wrapText="1"/>
    </xf>
    <xf numFmtId="0" fontId="11" fillId="0" borderId="0" xfId="82" applyFont="1"/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quotePrefix="1" applyFont="1"/>
    <xf numFmtId="44" fontId="11" fillId="0" borderId="0" xfId="82" applyNumberFormat="1" applyFont="1"/>
    <xf numFmtId="0" fontId="11" fillId="0" borderId="0" xfId="82" quotePrefix="1" applyFont="1" applyAlignment="1">
      <alignment vertical="top"/>
    </xf>
    <xf numFmtId="0" fontId="11" fillId="0" borderId="0" xfId="82" applyFont="1"/>
    <xf numFmtId="0" fontId="11" fillId="0" borderId="0" xfId="82" quotePrefix="1" applyFont="1"/>
    <xf numFmtId="44" fontId="11" fillId="0" borderId="0" xfId="82" applyNumberFormat="1" applyFont="1"/>
    <xf numFmtId="0" fontId="11" fillId="0" borderId="0" xfId="82" applyFo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15" fillId="0" borderId="0" xfId="0" applyFont="1"/>
    <xf numFmtId="0" fontId="11" fillId="0" borderId="0" xfId="83" applyFont="1"/>
    <xf numFmtId="0" fontId="11" fillId="0" borderId="0" xfId="83" quotePrefix="1" applyFont="1"/>
    <xf numFmtId="44" fontId="11" fillId="0" borderId="0" xfId="83" applyNumberFormat="1" applyFont="1"/>
    <xf numFmtId="44" fontId="12" fillId="0" borderId="0" xfId="82" applyNumberFormat="1" applyFont="1"/>
    <xf numFmtId="0" fontId="11" fillId="0" borderId="0" xfId="84" applyFont="1"/>
    <xf numFmtId="0" fontId="11" fillId="0" borderId="0" xfId="84" quotePrefix="1" applyFont="1"/>
    <xf numFmtId="44" fontId="11" fillId="0" borderId="0" xfId="84" applyNumberFormat="1" applyFont="1"/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  <cellStyle name="Normal 2" xfId="82" xr:uid="{A2525671-E725-4E42-B3ED-A2530A50E9AA}"/>
    <cellStyle name="Normal 3" xfId="83" xr:uid="{AEBAD292-F573-4CE4-9971-6E921257CCE5}"/>
    <cellStyle name="Normal 4" xfId="84" xr:uid="{8EC46D49-98FB-4B8C-89EA-00B61A1FFD91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4" zoomScale="115" zoomScaleNormal="115" zoomScalePageLayoutView="125" workbookViewId="0">
      <selection activeCell="C30" sqref="C30"/>
    </sheetView>
  </sheetViews>
  <sheetFormatPr defaultColWidth="10.875" defaultRowHeight="11.25"/>
  <cols>
    <col min="1" max="1" width="5.375" style="1" bestFit="1" customWidth="1"/>
    <col min="2" max="2" width="21.875" style="1" customWidth="1"/>
    <col min="3" max="3" width="18.3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26" s="3" customFormat="1" ht="14.25">
      <c r="A1" s="60" t="s">
        <v>33</v>
      </c>
      <c r="B1" s="61"/>
      <c r="C1" s="61"/>
      <c r="D1" s="62"/>
      <c r="E1" s="4"/>
      <c r="F1" s="4"/>
      <c r="G1" s="4"/>
      <c r="H1" s="4"/>
      <c r="I1" s="4"/>
      <c r="J1" s="4"/>
      <c r="K1" s="4"/>
      <c r="L1" s="5" t="s">
        <v>13</v>
      </c>
      <c r="M1" s="6">
        <f>SUM(M3:M22)</f>
        <v>39.468999999999994</v>
      </c>
      <c r="N1" s="5" t="s">
        <v>29</v>
      </c>
      <c r="O1" s="6">
        <f>SUM(O3:O22)</f>
        <v>34.247299999999996</v>
      </c>
    </row>
    <row r="2" spans="1:26" s="2" customFormat="1" ht="10.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23</v>
      </c>
      <c r="O2" s="7" t="s">
        <v>13</v>
      </c>
    </row>
    <row r="3" spans="1:26">
      <c r="A3" s="9"/>
      <c r="B3" s="8"/>
      <c r="C3" s="8"/>
      <c r="D3" s="10"/>
      <c r="E3" s="10"/>
      <c r="F3" s="10"/>
      <c r="G3" s="10"/>
      <c r="H3" s="10"/>
      <c r="I3" s="10"/>
      <c r="J3" s="10"/>
      <c r="K3" s="11"/>
      <c r="L3" s="8"/>
      <c r="M3" s="11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5"/>
      <c r="B4" s="16" t="s">
        <v>57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3"/>
      <c r="O4" s="13"/>
      <c r="P4" s="13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>
      <c r="A5" s="17">
        <v>1</v>
      </c>
      <c r="B5" s="13" t="s">
        <v>34</v>
      </c>
      <c r="C5" s="13" t="s">
        <v>189</v>
      </c>
      <c r="D5" s="18" t="s">
        <v>35</v>
      </c>
      <c r="E5" s="18" t="s">
        <v>12</v>
      </c>
      <c r="F5" s="18" t="s">
        <v>36</v>
      </c>
      <c r="G5" s="18" t="s">
        <v>37</v>
      </c>
      <c r="H5" s="18" t="s">
        <v>38</v>
      </c>
      <c r="I5" s="18" t="s">
        <v>9</v>
      </c>
      <c r="J5" s="18" t="s">
        <v>39</v>
      </c>
      <c r="K5" s="19">
        <v>10.1</v>
      </c>
      <c r="L5" s="13">
        <v>1</v>
      </c>
      <c r="M5" s="19">
        <f>L5*K5</f>
        <v>10.1</v>
      </c>
      <c r="N5" s="51">
        <f>M5*L5</f>
        <v>10.1</v>
      </c>
      <c r="O5" s="51">
        <f>N5*L5</f>
        <v>10.1</v>
      </c>
      <c r="P5" s="13" t="s">
        <v>174</v>
      </c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17">
        <f>A5+1</f>
        <v>2</v>
      </c>
      <c r="B6" s="18" t="s">
        <v>40</v>
      </c>
      <c r="C6" s="13" t="s">
        <v>191</v>
      </c>
      <c r="D6" s="18" t="s">
        <v>41</v>
      </c>
      <c r="E6" s="18" t="s">
        <v>12</v>
      </c>
      <c r="F6" s="18" t="s">
        <v>42</v>
      </c>
      <c r="G6" s="18" t="s">
        <v>43</v>
      </c>
      <c r="H6" s="18" t="s">
        <v>44</v>
      </c>
      <c r="I6" s="18" t="s">
        <v>9</v>
      </c>
      <c r="J6" s="18" t="s">
        <v>45</v>
      </c>
      <c r="K6" s="19">
        <v>2.12</v>
      </c>
      <c r="L6" s="13">
        <v>1</v>
      </c>
      <c r="M6" s="51">
        <f t="shared" ref="M6:N43" si="0">L6*K6</f>
        <v>2.12</v>
      </c>
      <c r="N6" s="51">
        <v>2.08</v>
      </c>
      <c r="O6" s="51">
        <f t="shared" ref="O6:O43" si="1">N6*L6</f>
        <v>2.08</v>
      </c>
      <c r="P6" s="13" t="s">
        <v>174</v>
      </c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>
      <c r="A7" s="49">
        <f t="shared" ref="A7:A43" si="2">A6+1</f>
        <v>3</v>
      </c>
      <c r="B7" s="13" t="s">
        <v>58</v>
      </c>
      <c r="C7" s="13" t="s">
        <v>190</v>
      </c>
      <c r="D7" s="20" t="s">
        <v>62</v>
      </c>
      <c r="E7" s="20" t="s">
        <v>59</v>
      </c>
      <c r="F7" s="20" t="s">
        <v>60</v>
      </c>
      <c r="G7" s="20" t="s">
        <v>61</v>
      </c>
      <c r="H7" s="20" t="s">
        <v>63</v>
      </c>
      <c r="I7" s="21" t="s">
        <v>9</v>
      </c>
      <c r="J7" s="20" t="s">
        <v>64</v>
      </c>
      <c r="K7" s="22">
        <v>6.95</v>
      </c>
      <c r="L7" s="13">
        <v>1</v>
      </c>
      <c r="M7" s="51">
        <f t="shared" si="0"/>
        <v>6.95</v>
      </c>
      <c r="N7" s="51">
        <f t="shared" si="0"/>
        <v>6.95</v>
      </c>
      <c r="O7" s="51">
        <f t="shared" si="1"/>
        <v>6.95</v>
      </c>
      <c r="P7" s="13" t="s">
        <v>174</v>
      </c>
    </row>
    <row r="8" spans="1:26">
      <c r="A8" s="49">
        <f t="shared" si="2"/>
        <v>4</v>
      </c>
      <c r="B8" s="18" t="s">
        <v>46</v>
      </c>
      <c r="C8" s="13" t="s">
        <v>187</v>
      </c>
      <c r="D8" s="18" t="s">
        <v>47</v>
      </c>
      <c r="E8" s="18" t="s">
        <v>12</v>
      </c>
      <c r="F8" s="18" t="s">
        <v>48</v>
      </c>
      <c r="G8" s="18" t="s">
        <v>49</v>
      </c>
      <c r="H8" s="18" t="s">
        <v>50</v>
      </c>
      <c r="I8" s="18" t="s">
        <v>9</v>
      </c>
      <c r="J8" s="18" t="s">
        <v>51</v>
      </c>
      <c r="K8" s="19">
        <v>0.11</v>
      </c>
      <c r="L8" s="13">
        <v>1</v>
      </c>
      <c r="M8" s="51">
        <f t="shared" si="0"/>
        <v>0.11</v>
      </c>
      <c r="N8" s="51">
        <v>0.08</v>
      </c>
      <c r="O8" s="51">
        <f t="shared" si="1"/>
        <v>0.08</v>
      </c>
      <c r="P8" s="13" t="s">
        <v>174</v>
      </c>
    </row>
    <row r="9" spans="1:26">
      <c r="A9" s="49">
        <f t="shared" si="2"/>
        <v>5</v>
      </c>
      <c r="B9" s="13" t="s">
        <v>52</v>
      </c>
      <c r="C9" s="13" t="s">
        <v>186</v>
      </c>
      <c r="D9" s="21" t="s">
        <v>53</v>
      </c>
      <c r="E9" s="21" t="s">
        <v>12</v>
      </c>
      <c r="F9" s="23" t="s">
        <v>54</v>
      </c>
      <c r="G9" s="21" t="s">
        <v>49</v>
      </c>
      <c r="H9" s="21" t="s">
        <v>55</v>
      </c>
      <c r="I9" s="21" t="s">
        <v>9</v>
      </c>
      <c r="J9" s="21" t="s">
        <v>56</v>
      </c>
      <c r="K9" s="22">
        <v>0.56000000000000005</v>
      </c>
      <c r="L9" s="13">
        <v>1</v>
      </c>
      <c r="M9" s="51">
        <f t="shared" si="0"/>
        <v>0.56000000000000005</v>
      </c>
      <c r="N9" s="51">
        <v>0.44</v>
      </c>
      <c r="O9" s="51">
        <f t="shared" si="1"/>
        <v>0.44</v>
      </c>
      <c r="P9" s="13" t="s">
        <v>174</v>
      </c>
    </row>
    <row r="10" spans="1:26">
      <c r="A10" s="49">
        <f t="shared" si="2"/>
        <v>6</v>
      </c>
      <c r="B10" s="30" t="s">
        <v>65</v>
      </c>
      <c r="C10" s="29" t="s">
        <v>188</v>
      </c>
      <c r="D10" s="30" t="s">
        <v>66</v>
      </c>
      <c r="E10" s="30" t="s">
        <v>12</v>
      </c>
      <c r="F10" s="30" t="s">
        <v>67</v>
      </c>
      <c r="G10" s="30" t="s">
        <v>68</v>
      </c>
      <c r="H10" s="30" t="s">
        <v>69</v>
      </c>
      <c r="I10" s="30" t="s">
        <v>9</v>
      </c>
      <c r="J10" s="30" t="s">
        <v>70</v>
      </c>
      <c r="K10" s="31">
        <v>0.59799999999999998</v>
      </c>
      <c r="L10" s="29">
        <v>1</v>
      </c>
      <c r="M10" s="51">
        <f t="shared" si="0"/>
        <v>0.59799999999999998</v>
      </c>
      <c r="N10" s="51">
        <v>0.54339999999999999</v>
      </c>
      <c r="O10" s="51">
        <f t="shared" si="1"/>
        <v>0.54339999999999999</v>
      </c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>
      <c r="A11" s="49">
        <f t="shared" si="2"/>
        <v>7</v>
      </c>
      <c r="B11" s="13" t="s">
        <v>71</v>
      </c>
      <c r="C11" s="13" t="s">
        <v>242</v>
      </c>
      <c r="D11" s="18" t="s">
        <v>72</v>
      </c>
      <c r="E11" s="18" t="s">
        <v>24</v>
      </c>
      <c r="F11" s="18" t="s">
        <v>73</v>
      </c>
      <c r="G11" s="18" t="s">
        <v>74</v>
      </c>
      <c r="H11" s="18" t="s">
        <v>75</v>
      </c>
      <c r="I11" s="18" t="s">
        <v>9</v>
      </c>
      <c r="J11" s="18" t="s">
        <v>76</v>
      </c>
      <c r="K11" s="25">
        <v>0.69</v>
      </c>
      <c r="L11" s="13">
        <v>1</v>
      </c>
      <c r="M11" s="51">
        <f t="shared" si="0"/>
        <v>0.69</v>
      </c>
      <c r="N11" s="51">
        <v>0.52890000000000004</v>
      </c>
      <c r="O11" s="51">
        <f t="shared" si="1"/>
        <v>0.52890000000000004</v>
      </c>
      <c r="P11" s="13"/>
    </row>
    <row r="12" spans="1:26">
      <c r="A12" s="49">
        <f t="shared" si="2"/>
        <v>8</v>
      </c>
      <c r="B12" s="13" t="s">
        <v>77</v>
      </c>
      <c r="C12" s="13" t="s">
        <v>237</v>
      </c>
      <c r="D12" s="18" t="s">
        <v>78</v>
      </c>
      <c r="E12" s="13" t="s">
        <v>12</v>
      </c>
      <c r="F12" s="24" t="s">
        <v>79</v>
      </c>
      <c r="G12" s="18" t="s">
        <v>80</v>
      </c>
      <c r="H12" s="18" t="s">
        <v>81</v>
      </c>
      <c r="I12" s="18" t="s">
        <v>9</v>
      </c>
      <c r="J12" s="18" t="s">
        <v>82</v>
      </c>
      <c r="K12" s="19">
        <v>0.25600000000000001</v>
      </c>
      <c r="L12" s="13">
        <v>5</v>
      </c>
      <c r="M12" s="51">
        <f t="shared" si="0"/>
        <v>1.28</v>
      </c>
      <c r="N12" s="51">
        <v>0.12889999999999999</v>
      </c>
      <c r="O12" s="51">
        <f t="shared" si="1"/>
        <v>0.64449999999999996</v>
      </c>
      <c r="P12" s="13"/>
    </row>
    <row r="13" spans="1:26">
      <c r="A13" s="49">
        <f t="shared" si="2"/>
        <v>9</v>
      </c>
      <c r="B13" s="13" t="s">
        <v>83</v>
      </c>
      <c r="C13" s="13" t="s">
        <v>176</v>
      </c>
      <c r="D13" s="13" t="s">
        <v>84</v>
      </c>
      <c r="E13" s="18" t="s">
        <v>12</v>
      </c>
      <c r="F13" s="18" t="s">
        <v>15</v>
      </c>
      <c r="G13" s="13" t="s">
        <v>85</v>
      </c>
      <c r="H13" s="13" t="s">
        <v>86</v>
      </c>
      <c r="I13" s="18" t="s">
        <v>9</v>
      </c>
      <c r="J13" s="13" t="s">
        <v>87</v>
      </c>
      <c r="K13" s="19">
        <v>0.17699999999999999</v>
      </c>
      <c r="L13" s="13">
        <v>2</v>
      </c>
      <c r="M13" s="51">
        <f t="shared" si="0"/>
        <v>0.35399999999999998</v>
      </c>
      <c r="N13" s="51">
        <v>8.6099999999999996E-2</v>
      </c>
      <c r="O13" s="51">
        <f t="shared" si="1"/>
        <v>0.17219999999999999</v>
      </c>
      <c r="P13" s="13"/>
    </row>
    <row r="14" spans="1:26">
      <c r="A14" s="49">
        <f t="shared" si="2"/>
        <v>10</v>
      </c>
      <c r="B14" s="13" t="s">
        <v>88</v>
      </c>
      <c r="C14" s="13" t="s">
        <v>177</v>
      </c>
      <c r="D14" s="13" t="s">
        <v>89</v>
      </c>
      <c r="E14" s="18" t="s">
        <v>12</v>
      </c>
      <c r="F14" s="18" t="s">
        <v>15</v>
      </c>
      <c r="G14" s="13" t="s">
        <v>85</v>
      </c>
      <c r="H14" s="13" t="s">
        <v>90</v>
      </c>
      <c r="I14" s="18" t="s">
        <v>9</v>
      </c>
      <c r="J14" s="13" t="s">
        <v>91</v>
      </c>
      <c r="K14" s="19">
        <v>0.17699999999999999</v>
      </c>
      <c r="L14" s="13">
        <v>1</v>
      </c>
      <c r="M14" s="51">
        <f t="shared" si="0"/>
        <v>0.17699999999999999</v>
      </c>
      <c r="N14" s="51">
        <v>8.6099999999999996E-2</v>
      </c>
      <c r="O14" s="51">
        <f t="shared" si="1"/>
        <v>8.6099999999999996E-2</v>
      </c>
      <c r="P14" s="13"/>
    </row>
    <row r="15" spans="1:26">
      <c r="A15" s="49">
        <f t="shared" si="2"/>
        <v>11</v>
      </c>
      <c r="B15" s="13" t="s">
        <v>92</v>
      </c>
      <c r="C15" s="13" t="s">
        <v>178</v>
      </c>
      <c r="D15" s="18" t="s">
        <v>93</v>
      </c>
      <c r="E15" s="18" t="s">
        <v>12</v>
      </c>
      <c r="F15" s="18" t="s">
        <v>15</v>
      </c>
      <c r="G15" s="18" t="s">
        <v>94</v>
      </c>
      <c r="H15" s="18" t="s">
        <v>95</v>
      </c>
      <c r="I15" s="18" t="s">
        <v>9</v>
      </c>
      <c r="J15" s="18" t="s">
        <v>96</v>
      </c>
      <c r="K15" s="19">
        <v>0.14000000000000001</v>
      </c>
      <c r="L15" s="13">
        <v>1</v>
      </c>
      <c r="M15" s="51">
        <f t="shared" si="0"/>
        <v>0.14000000000000001</v>
      </c>
      <c r="N15" s="51">
        <v>0.114</v>
      </c>
      <c r="O15" s="51">
        <f t="shared" si="1"/>
        <v>0.114</v>
      </c>
      <c r="P15" s="13"/>
    </row>
    <row r="16" spans="1:26">
      <c r="A16" s="49">
        <f t="shared" si="2"/>
        <v>12</v>
      </c>
      <c r="B16" s="36" t="s">
        <v>192</v>
      </c>
      <c r="C16" s="35" t="s">
        <v>175</v>
      </c>
      <c r="D16" s="36" t="s">
        <v>193</v>
      </c>
      <c r="E16" s="36" t="s">
        <v>12</v>
      </c>
      <c r="F16" s="36" t="s">
        <v>15</v>
      </c>
      <c r="G16" s="36" t="s">
        <v>85</v>
      </c>
      <c r="H16" s="36" t="s">
        <v>194</v>
      </c>
      <c r="I16" s="36" t="s">
        <v>9</v>
      </c>
      <c r="J16" s="36" t="s">
        <v>195</v>
      </c>
      <c r="K16" s="37">
        <v>0.55000000000000004</v>
      </c>
      <c r="L16" s="35">
        <v>1</v>
      </c>
      <c r="M16" s="51">
        <f t="shared" si="0"/>
        <v>0.55000000000000004</v>
      </c>
      <c r="N16" s="51">
        <v>0.2586</v>
      </c>
      <c r="O16" s="51">
        <f t="shared" si="1"/>
        <v>0.2586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2">
      <c r="A17" s="49">
        <f t="shared" si="2"/>
        <v>13</v>
      </c>
      <c r="B17" s="35" t="s">
        <v>196</v>
      </c>
      <c r="C17" s="13" t="s">
        <v>214</v>
      </c>
      <c r="D17" s="48" t="s">
        <v>220</v>
      </c>
      <c r="E17" s="13" t="s">
        <v>12</v>
      </c>
      <c r="F17" s="13"/>
      <c r="G17" s="13" t="s">
        <v>49</v>
      </c>
      <c r="H17" s="48" t="s">
        <v>221</v>
      </c>
      <c r="I17" s="13" t="s">
        <v>9</v>
      </c>
      <c r="J17" s="52" t="s">
        <v>222</v>
      </c>
      <c r="K17" s="19">
        <v>1.1299999999999999</v>
      </c>
      <c r="L17" s="13">
        <v>1</v>
      </c>
      <c r="M17" s="51">
        <f t="shared" si="0"/>
        <v>1.1299999999999999</v>
      </c>
      <c r="N17" s="51">
        <v>0.85</v>
      </c>
      <c r="O17" s="51">
        <f t="shared" si="1"/>
        <v>0.85</v>
      </c>
      <c r="P17" s="13"/>
    </row>
    <row r="18" spans="1:26">
      <c r="A18" s="49">
        <f t="shared" si="2"/>
        <v>14</v>
      </c>
      <c r="B18" s="54" t="s">
        <v>228</v>
      </c>
      <c r="C18" s="53" t="s">
        <v>198</v>
      </c>
      <c r="D18" s="54" t="s">
        <v>229</v>
      </c>
      <c r="E18" s="54" t="s">
        <v>12</v>
      </c>
      <c r="F18" s="54" t="s">
        <v>230</v>
      </c>
      <c r="G18" s="54" t="s">
        <v>231</v>
      </c>
      <c r="H18" s="54" t="s">
        <v>232</v>
      </c>
      <c r="I18" s="54" t="s">
        <v>9</v>
      </c>
      <c r="J18" s="54" t="s">
        <v>233</v>
      </c>
      <c r="K18" s="55">
        <v>0.27</v>
      </c>
      <c r="L18" s="53">
        <v>1</v>
      </c>
      <c r="M18" s="51">
        <f t="shared" si="0"/>
        <v>0.27</v>
      </c>
      <c r="N18" s="55">
        <v>9.1999999999999998E-2</v>
      </c>
      <c r="O18" s="51">
        <f t="shared" si="1"/>
        <v>9.1999999999999998E-2</v>
      </c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>
      <c r="A19" s="49">
        <f t="shared" si="2"/>
        <v>15</v>
      </c>
      <c r="B19" s="39" t="s">
        <v>200</v>
      </c>
      <c r="C19" s="38" t="s">
        <v>199</v>
      </c>
      <c r="D19" s="39" t="s">
        <v>201</v>
      </c>
      <c r="E19" s="39" t="s">
        <v>24</v>
      </c>
      <c r="F19" s="39" t="s">
        <v>202</v>
      </c>
      <c r="G19" s="39" t="s">
        <v>203</v>
      </c>
      <c r="H19" s="39" t="s">
        <v>204</v>
      </c>
      <c r="I19" s="39" t="s">
        <v>9</v>
      </c>
      <c r="J19" s="39" t="s">
        <v>205</v>
      </c>
      <c r="K19" s="40">
        <v>3.54</v>
      </c>
      <c r="L19" s="38">
        <v>1</v>
      </c>
      <c r="M19" s="51">
        <f t="shared" si="0"/>
        <v>3.54</v>
      </c>
      <c r="N19" s="51">
        <v>2.6082000000000001</v>
      </c>
      <c r="O19" s="51">
        <f t="shared" si="1"/>
        <v>2.6082000000000001</v>
      </c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>
      <c r="A20" s="49">
        <f t="shared" si="2"/>
        <v>16</v>
      </c>
      <c r="B20" s="13" t="s">
        <v>104</v>
      </c>
      <c r="C20" s="13" t="s">
        <v>180</v>
      </c>
      <c r="D20" s="18" t="s">
        <v>105</v>
      </c>
      <c r="E20" s="18" t="s">
        <v>12</v>
      </c>
      <c r="F20" s="18" t="s">
        <v>106</v>
      </c>
      <c r="G20" s="26" t="s">
        <v>107</v>
      </c>
      <c r="H20" s="18" t="s">
        <v>108</v>
      </c>
      <c r="I20" s="18" t="s">
        <v>9</v>
      </c>
      <c r="J20" s="18" t="s">
        <v>109</v>
      </c>
      <c r="K20" s="19">
        <v>0.43</v>
      </c>
      <c r="L20" s="13">
        <v>1</v>
      </c>
      <c r="M20" s="51">
        <f t="shared" si="0"/>
        <v>0.43</v>
      </c>
      <c r="N20" s="51">
        <v>0.31580000000000003</v>
      </c>
      <c r="O20" s="51">
        <f t="shared" si="1"/>
        <v>0.31580000000000003</v>
      </c>
      <c r="P20" s="13"/>
    </row>
    <row r="21" spans="1:26">
      <c r="A21" s="49">
        <f t="shared" si="2"/>
        <v>17</v>
      </c>
      <c r="B21" s="18" t="s">
        <v>111</v>
      </c>
      <c r="C21" s="13" t="s">
        <v>207</v>
      </c>
      <c r="D21" s="18" t="s">
        <v>112</v>
      </c>
      <c r="E21" s="18" t="s">
        <v>24</v>
      </c>
      <c r="F21" s="13"/>
      <c r="G21" s="18" t="s">
        <v>110</v>
      </c>
      <c r="H21" s="18" t="s">
        <v>113</v>
      </c>
      <c r="I21" s="18" t="s">
        <v>9</v>
      </c>
      <c r="J21" s="18" t="s">
        <v>114</v>
      </c>
      <c r="K21" s="19">
        <v>3.11</v>
      </c>
      <c r="L21" s="13">
        <v>3</v>
      </c>
      <c r="M21" s="51">
        <f t="shared" si="0"/>
        <v>9.33</v>
      </c>
      <c r="N21" s="51">
        <v>2.4912000000000001</v>
      </c>
      <c r="O21" s="51">
        <f t="shared" si="1"/>
        <v>7.4736000000000002</v>
      </c>
      <c r="P21" s="13"/>
    </row>
    <row r="22" spans="1:26">
      <c r="A22" s="49">
        <f t="shared" si="2"/>
        <v>18</v>
      </c>
      <c r="B22" s="13" t="s">
        <v>115</v>
      </c>
      <c r="C22" s="13" t="s">
        <v>197</v>
      </c>
      <c r="D22" s="21" t="s">
        <v>100</v>
      </c>
      <c r="E22" s="21" t="s">
        <v>12</v>
      </c>
      <c r="F22" s="21" t="s">
        <v>99</v>
      </c>
      <c r="G22" s="21" t="s">
        <v>101</v>
      </c>
      <c r="H22" s="21" t="s">
        <v>102</v>
      </c>
      <c r="I22" s="21" t="s">
        <v>9</v>
      </c>
      <c r="J22" s="21" t="s">
        <v>103</v>
      </c>
      <c r="K22" s="27">
        <v>0.56999999999999995</v>
      </c>
      <c r="L22" s="13">
        <v>2</v>
      </c>
      <c r="M22" s="51">
        <f t="shared" si="0"/>
        <v>1.1399999999999999</v>
      </c>
      <c r="N22" s="51">
        <v>0.45500000000000002</v>
      </c>
      <c r="O22" s="51">
        <f t="shared" si="1"/>
        <v>0.91</v>
      </c>
      <c r="P22" s="13"/>
    </row>
    <row r="23" spans="1:26">
      <c r="A23" s="49">
        <f t="shared" si="2"/>
        <v>19</v>
      </c>
      <c r="B23" s="18" t="s">
        <v>116</v>
      </c>
      <c r="C23" s="13" t="s">
        <v>179</v>
      </c>
      <c r="D23" s="18" t="s">
        <v>117</v>
      </c>
      <c r="E23" s="18" t="s">
        <v>12</v>
      </c>
      <c r="F23" s="18" t="s">
        <v>15</v>
      </c>
      <c r="G23" s="18" t="s">
        <v>98</v>
      </c>
      <c r="H23" s="18" t="s">
        <v>118</v>
      </c>
      <c r="I23" s="18" t="s">
        <v>9</v>
      </c>
      <c r="J23" s="18" t="s">
        <v>118</v>
      </c>
      <c r="K23" s="19">
        <v>0.22</v>
      </c>
      <c r="L23" s="13">
        <v>1</v>
      </c>
      <c r="M23" s="51">
        <f t="shared" si="0"/>
        <v>0.22</v>
      </c>
      <c r="N23" s="51">
        <v>0.1346</v>
      </c>
      <c r="O23" s="51">
        <f t="shared" si="1"/>
        <v>0.1346</v>
      </c>
      <c r="P23" s="13"/>
    </row>
    <row r="24" spans="1:26">
      <c r="A24" s="49">
        <f t="shared" si="2"/>
        <v>20</v>
      </c>
      <c r="B24" s="13" t="s">
        <v>120</v>
      </c>
      <c r="C24" s="13" t="s">
        <v>211</v>
      </c>
      <c r="D24" s="18" t="s">
        <v>121</v>
      </c>
      <c r="E24" s="13" t="s">
        <v>12</v>
      </c>
      <c r="F24" s="18" t="s">
        <v>15</v>
      </c>
      <c r="G24" s="18" t="s">
        <v>17</v>
      </c>
      <c r="H24" s="18" t="s">
        <v>122</v>
      </c>
      <c r="I24" s="18" t="s">
        <v>9</v>
      </c>
      <c r="J24" s="18" t="s">
        <v>123</v>
      </c>
      <c r="K24" s="19">
        <v>5.8999999999999999E-3</v>
      </c>
      <c r="L24" s="13">
        <v>2</v>
      </c>
      <c r="M24" s="51">
        <f t="shared" si="0"/>
        <v>1.18E-2</v>
      </c>
      <c r="N24" s="51">
        <v>6.7999999999999996E-3</v>
      </c>
      <c r="O24" s="51">
        <f t="shared" si="1"/>
        <v>1.3599999999999999E-2</v>
      </c>
      <c r="P24" s="13"/>
    </row>
    <row r="25" spans="1:26">
      <c r="A25" s="49">
        <f t="shared" si="2"/>
        <v>21</v>
      </c>
      <c r="B25" s="13" t="s">
        <v>124</v>
      </c>
      <c r="C25" s="13" t="s">
        <v>181</v>
      </c>
      <c r="D25" s="18" t="s">
        <v>125</v>
      </c>
      <c r="E25" s="18" t="s">
        <v>12</v>
      </c>
      <c r="F25" s="18" t="s">
        <v>15</v>
      </c>
      <c r="G25" s="18" t="s">
        <v>17</v>
      </c>
      <c r="H25" s="18" t="s">
        <v>126</v>
      </c>
      <c r="I25" s="18" t="s">
        <v>9</v>
      </c>
      <c r="J25" s="18" t="s">
        <v>127</v>
      </c>
      <c r="K25" s="19">
        <v>5.8999999999999999E-3</v>
      </c>
      <c r="L25" s="13">
        <v>4</v>
      </c>
      <c r="M25" s="51">
        <f t="shared" si="0"/>
        <v>2.3599999999999999E-2</v>
      </c>
      <c r="N25" s="51">
        <v>6.7999999999999996E-3</v>
      </c>
      <c r="O25" s="51">
        <f t="shared" si="1"/>
        <v>2.7199999999999998E-2</v>
      </c>
      <c r="P25" s="13"/>
    </row>
    <row r="26" spans="1:26">
      <c r="A26" s="49">
        <f t="shared" si="2"/>
        <v>22</v>
      </c>
      <c r="B26" s="13" t="s">
        <v>132</v>
      </c>
      <c r="C26" s="13" t="s">
        <v>243</v>
      </c>
      <c r="D26" s="18" t="s">
        <v>30</v>
      </c>
      <c r="E26" s="18" t="s">
        <v>12</v>
      </c>
      <c r="F26" s="18" t="s">
        <v>15</v>
      </c>
      <c r="G26" s="18" t="s">
        <v>17</v>
      </c>
      <c r="H26" s="18" t="s">
        <v>31</v>
      </c>
      <c r="I26" s="18" t="s">
        <v>9</v>
      </c>
      <c r="J26" s="18" t="s">
        <v>32</v>
      </c>
      <c r="K26" s="19">
        <v>5.8999999999999999E-3</v>
      </c>
      <c r="L26" s="13">
        <v>6</v>
      </c>
      <c r="M26" s="51">
        <f t="shared" si="0"/>
        <v>3.5400000000000001E-2</v>
      </c>
      <c r="N26" s="51">
        <v>6.7999999999999996E-3</v>
      </c>
      <c r="O26" s="51">
        <f t="shared" si="1"/>
        <v>4.0799999999999996E-2</v>
      </c>
      <c r="P26" s="13"/>
    </row>
    <row r="27" spans="1:26">
      <c r="A27" s="49">
        <f t="shared" si="2"/>
        <v>23</v>
      </c>
      <c r="B27" s="13" t="s">
        <v>133</v>
      </c>
      <c r="C27" s="13" t="s">
        <v>212</v>
      </c>
      <c r="D27" s="18" t="s">
        <v>134</v>
      </c>
      <c r="E27" s="13" t="s">
        <v>12</v>
      </c>
      <c r="F27" s="18" t="s">
        <v>15</v>
      </c>
      <c r="G27" s="18" t="s">
        <v>17</v>
      </c>
      <c r="H27" s="18" t="s">
        <v>135</v>
      </c>
      <c r="I27" s="18" t="s">
        <v>9</v>
      </c>
      <c r="J27" s="18" t="s">
        <v>136</v>
      </c>
      <c r="K27" s="19">
        <v>5.8999999999999999E-3</v>
      </c>
      <c r="L27" s="13">
        <v>4</v>
      </c>
      <c r="M27" s="51">
        <f t="shared" si="0"/>
        <v>2.3599999999999999E-2</v>
      </c>
      <c r="N27" s="51">
        <v>6.7999999999999996E-3</v>
      </c>
      <c r="O27" s="51">
        <f t="shared" si="1"/>
        <v>2.7199999999999998E-2</v>
      </c>
      <c r="P27" s="13"/>
    </row>
    <row r="28" spans="1:26">
      <c r="A28" s="49">
        <f t="shared" si="2"/>
        <v>24</v>
      </c>
      <c r="B28" s="32" t="s">
        <v>128</v>
      </c>
      <c r="C28" s="32" t="s">
        <v>209</v>
      </c>
      <c r="D28" s="33" t="s">
        <v>129</v>
      </c>
      <c r="E28" s="33" t="s">
        <v>12</v>
      </c>
      <c r="F28" s="33" t="s">
        <v>15</v>
      </c>
      <c r="G28" s="33" t="s">
        <v>17</v>
      </c>
      <c r="H28" s="33" t="s">
        <v>130</v>
      </c>
      <c r="I28" s="33" t="s">
        <v>9</v>
      </c>
      <c r="J28" s="33" t="s">
        <v>131</v>
      </c>
      <c r="K28" s="34">
        <v>5.8999999999999999E-3</v>
      </c>
      <c r="L28" s="32">
        <v>1</v>
      </c>
      <c r="M28" s="51">
        <f t="shared" si="0"/>
        <v>5.8999999999999999E-3</v>
      </c>
      <c r="N28" s="51">
        <v>6.7999999999999996E-3</v>
      </c>
      <c r="O28" s="51">
        <f t="shared" si="1"/>
        <v>6.7999999999999996E-3</v>
      </c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>
      <c r="A29" s="49">
        <f t="shared" si="2"/>
        <v>25</v>
      </c>
      <c r="B29" s="13" t="s">
        <v>137</v>
      </c>
      <c r="C29" s="13" t="s">
        <v>244</v>
      </c>
      <c r="D29" s="18" t="s">
        <v>138</v>
      </c>
      <c r="E29" s="18" t="s">
        <v>12</v>
      </c>
      <c r="F29" s="18" t="s">
        <v>15</v>
      </c>
      <c r="G29" s="18" t="s">
        <v>17</v>
      </c>
      <c r="H29" s="18" t="s">
        <v>139</v>
      </c>
      <c r="I29" s="13" t="s">
        <v>9</v>
      </c>
      <c r="J29" s="18" t="s">
        <v>140</v>
      </c>
      <c r="K29" s="19">
        <v>5.8999999999999999E-3</v>
      </c>
      <c r="L29" s="13">
        <v>2</v>
      </c>
      <c r="M29" s="51">
        <f t="shared" si="0"/>
        <v>1.18E-2</v>
      </c>
      <c r="N29" s="51">
        <v>6.7999999999999996E-3</v>
      </c>
      <c r="O29" s="51">
        <f t="shared" si="1"/>
        <v>1.3599999999999999E-2</v>
      </c>
      <c r="P29" s="13"/>
    </row>
    <row r="30" spans="1:26">
      <c r="A30" s="49">
        <f t="shared" si="2"/>
        <v>26</v>
      </c>
      <c r="B30" s="18" t="s">
        <v>142</v>
      </c>
      <c r="C30" s="13" t="s">
        <v>183</v>
      </c>
      <c r="D30" s="18" t="s">
        <v>143</v>
      </c>
      <c r="E30" s="18" t="s">
        <v>12</v>
      </c>
      <c r="F30" s="18" t="s">
        <v>15</v>
      </c>
      <c r="G30" s="18" t="s">
        <v>141</v>
      </c>
      <c r="H30" s="18" t="s">
        <v>144</v>
      </c>
      <c r="I30" s="18" t="s">
        <v>9</v>
      </c>
      <c r="J30" s="18" t="s">
        <v>145</v>
      </c>
      <c r="K30" s="19">
        <v>1.0999999999999999E-2</v>
      </c>
      <c r="L30" s="13">
        <v>2</v>
      </c>
      <c r="M30" s="51">
        <f t="shared" si="0"/>
        <v>2.1999999999999999E-2</v>
      </c>
      <c r="N30" s="51">
        <v>6.7999999999999996E-3</v>
      </c>
      <c r="O30" s="51">
        <f t="shared" si="1"/>
        <v>1.3599999999999999E-2</v>
      </c>
      <c r="P30" s="13"/>
    </row>
    <row r="31" spans="1:26">
      <c r="A31" s="49">
        <f t="shared" si="2"/>
        <v>27</v>
      </c>
      <c r="B31" s="13" t="s">
        <v>185</v>
      </c>
      <c r="C31" s="13" t="s">
        <v>213</v>
      </c>
      <c r="D31" s="18" t="s">
        <v>146</v>
      </c>
      <c r="E31" s="18" t="s">
        <v>12</v>
      </c>
      <c r="F31" s="18" t="s">
        <v>15</v>
      </c>
      <c r="G31" s="18" t="s">
        <v>141</v>
      </c>
      <c r="H31" s="18" t="s">
        <v>147</v>
      </c>
      <c r="I31" s="18" t="s">
        <v>9</v>
      </c>
      <c r="J31" s="18" t="s">
        <v>148</v>
      </c>
      <c r="K31" s="19">
        <v>1.7500000000000002E-2</v>
      </c>
      <c r="L31" s="13">
        <v>2</v>
      </c>
      <c r="M31" s="51">
        <f t="shared" si="0"/>
        <v>3.5000000000000003E-2</v>
      </c>
      <c r="N31" s="51">
        <v>6.7999999999999996E-3</v>
      </c>
      <c r="O31" s="51">
        <f t="shared" si="1"/>
        <v>1.3599999999999999E-2</v>
      </c>
      <c r="P31" s="13"/>
    </row>
    <row r="32" spans="1:26">
      <c r="A32" s="49">
        <f t="shared" si="2"/>
        <v>28</v>
      </c>
      <c r="B32" s="57" t="s">
        <v>238</v>
      </c>
      <c r="C32" s="57" t="s">
        <v>223</v>
      </c>
      <c r="D32" s="58" t="s">
        <v>239</v>
      </c>
      <c r="E32" s="58" t="s">
        <v>12</v>
      </c>
      <c r="F32" s="58" t="s">
        <v>15</v>
      </c>
      <c r="G32" s="58" t="s">
        <v>141</v>
      </c>
      <c r="H32" s="58" t="s">
        <v>240</v>
      </c>
      <c r="I32" s="57" t="s">
        <v>9</v>
      </c>
      <c r="J32" s="58" t="s">
        <v>241</v>
      </c>
      <c r="K32" s="59">
        <v>1.1900000000000001E-2</v>
      </c>
      <c r="L32" s="57">
        <v>100</v>
      </c>
      <c r="M32" s="51">
        <f t="shared" si="0"/>
        <v>1.1900000000000002</v>
      </c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>
      <c r="A33" s="49">
        <f t="shared" si="2"/>
        <v>29</v>
      </c>
      <c r="B33" s="13" t="s">
        <v>149</v>
      </c>
      <c r="C33" s="13" t="s">
        <v>227</v>
      </c>
      <c r="D33" s="13" t="s">
        <v>150</v>
      </c>
      <c r="E33" s="18" t="s">
        <v>12</v>
      </c>
      <c r="F33" s="18" t="s">
        <v>15</v>
      </c>
      <c r="G33" s="13" t="s">
        <v>119</v>
      </c>
      <c r="H33" s="13" t="s">
        <v>151</v>
      </c>
      <c r="I33" s="18" t="s">
        <v>9</v>
      </c>
      <c r="J33" s="13" t="s">
        <v>152</v>
      </c>
      <c r="K33" s="19">
        <v>3.3099999999999997E-2</v>
      </c>
      <c r="L33" s="13">
        <v>4</v>
      </c>
      <c r="M33" s="51">
        <f t="shared" si="0"/>
        <v>0.13239999999999999</v>
      </c>
      <c r="N33" s="51">
        <v>3.4299999999999997E-2</v>
      </c>
      <c r="O33" s="51">
        <f t="shared" si="1"/>
        <v>0.13719999999999999</v>
      </c>
      <c r="P33" s="13"/>
    </row>
    <row r="34" spans="1:26">
      <c r="A34" s="49">
        <f t="shared" si="2"/>
        <v>30</v>
      </c>
      <c r="B34" s="13" t="s">
        <v>18</v>
      </c>
      <c r="C34" s="13" t="s">
        <v>226</v>
      </c>
      <c r="D34" s="18" t="s">
        <v>20</v>
      </c>
      <c r="E34" s="18" t="s">
        <v>12</v>
      </c>
      <c r="F34" s="18" t="s">
        <v>15</v>
      </c>
      <c r="G34" s="18" t="s">
        <v>16</v>
      </c>
      <c r="H34" s="18" t="s">
        <v>21</v>
      </c>
      <c r="I34" s="18" t="s">
        <v>9</v>
      </c>
      <c r="J34" s="18" t="s">
        <v>22</v>
      </c>
      <c r="K34" s="19">
        <v>0.1</v>
      </c>
      <c r="L34" s="13">
        <v>4</v>
      </c>
      <c r="M34" s="51">
        <f t="shared" si="0"/>
        <v>0.4</v>
      </c>
      <c r="N34" s="51">
        <v>1.8499999999999999E-2</v>
      </c>
      <c r="O34" s="51">
        <f t="shared" si="1"/>
        <v>7.3999999999999996E-2</v>
      </c>
      <c r="P34" s="13"/>
    </row>
    <row r="35" spans="1:26">
      <c r="A35" s="49">
        <f t="shared" si="2"/>
        <v>31</v>
      </c>
      <c r="B35" s="13" t="s">
        <v>153</v>
      </c>
      <c r="C35" s="13" t="s">
        <v>224</v>
      </c>
      <c r="D35" s="18" t="s">
        <v>154</v>
      </c>
      <c r="E35" s="13" t="s">
        <v>12</v>
      </c>
      <c r="F35" s="18" t="s">
        <v>15</v>
      </c>
      <c r="G35" s="18" t="s">
        <v>16</v>
      </c>
      <c r="H35" s="18" t="s">
        <v>155</v>
      </c>
      <c r="I35" s="18" t="s">
        <v>9</v>
      </c>
      <c r="J35" s="18" t="s">
        <v>156</v>
      </c>
      <c r="K35" s="19">
        <v>3.1600000000000003E-2</v>
      </c>
      <c r="L35" s="13">
        <v>6</v>
      </c>
      <c r="M35" s="51">
        <f t="shared" si="0"/>
        <v>0.18960000000000002</v>
      </c>
      <c r="N35" s="51">
        <v>3.3099999999999997E-2</v>
      </c>
      <c r="O35" s="51">
        <f t="shared" si="1"/>
        <v>0.1986</v>
      </c>
      <c r="P35" s="13"/>
    </row>
    <row r="36" spans="1:26">
      <c r="A36" s="49">
        <f t="shared" si="2"/>
        <v>32</v>
      </c>
      <c r="B36" s="13" t="s">
        <v>157</v>
      </c>
      <c r="C36" s="13" t="s">
        <v>184</v>
      </c>
      <c r="D36" s="13" t="s">
        <v>158</v>
      </c>
      <c r="E36" s="18" t="s">
        <v>12</v>
      </c>
      <c r="F36" s="18" t="s">
        <v>15</v>
      </c>
      <c r="G36" s="18" t="s">
        <v>16</v>
      </c>
      <c r="H36" s="13" t="s">
        <v>159</v>
      </c>
      <c r="I36" s="13" t="s">
        <v>9</v>
      </c>
      <c r="J36" s="13" t="s">
        <v>160</v>
      </c>
      <c r="K36" s="19">
        <v>4.3999999999999997E-2</v>
      </c>
      <c r="L36" s="13">
        <v>2</v>
      </c>
      <c r="M36" s="51">
        <f t="shared" si="0"/>
        <v>8.7999999999999995E-2</v>
      </c>
      <c r="N36" s="51">
        <v>4.48E-2</v>
      </c>
      <c r="O36" s="51">
        <f t="shared" si="1"/>
        <v>8.9599999999999999E-2</v>
      </c>
      <c r="P36" s="13"/>
    </row>
    <row r="37" spans="1:26">
      <c r="A37" s="49">
        <f t="shared" si="2"/>
        <v>33</v>
      </c>
      <c r="B37" s="13" t="s">
        <v>161</v>
      </c>
      <c r="C37" s="13" t="s">
        <v>182</v>
      </c>
      <c r="D37" s="18" t="s">
        <v>162</v>
      </c>
      <c r="E37" s="18" t="s">
        <v>12</v>
      </c>
      <c r="F37" s="18" t="s">
        <v>15</v>
      </c>
      <c r="G37" s="18" t="s">
        <v>97</v>
      </c>
      <c r="H37" s="18" t="s">
        <v>163</v>
      </c>
      <c r="I37" s="18" t="s">
        <v>9</v>
      </c>
      <c r="J37" s="18" t="s">
        <v>164</v>
      </c>
      <c r="K37" s="19">
        <v>6.3200000000000006E-2</v>
      </c>
      <c r="L37" s="13">
        <v>2</v>
      </c>
      <c r="M37" s="51">
        <f t="shared" si="0"/>
        <v>0.12640000000000001</v>
      </c>
      <c r="N37" s="51">
        <f t="shared" si="0"/>
        <v>0.25280000000000002</v>
      </c>
      <c r="O37" s="51">
        <f t="shared" si="1"/>
        <v>0.50560000000000005</v>
      </c>
      <c r="P37" s="13"/>
    </row>
    <row r="38" spans="1:26">
      <c r="A38" s="49">
        <f t="shared" si="2"/>
        <v>34</v>
      </c>
      <c r="B38" s="18" t="s">
        <v>165</v>
      </c>
      <c r="D38" s="20" t="s">
        <v>166</v>
      </c>
      <c r="E38" s="21" t="s">
        <v>73</v>
      </c>
      <c r="F38" s="28" t="s">
        <v>73</v>
      </c>
      <c r="G38" s="20" t="s">
        <v>167</v>
      </c>
      <c r="H38" s="20" t="s">
        <v>168</v>
      </c>
      <c r="I38" s="21" t="s">
        <v>9</v>
      </c>
      <c r="J38" s="20" t="s">
        <v>169</v>
      </c>
      <c r="K38" s="22">
        <v>63.75</v>
      </c>
      <c r="L38" s="13">
        <v>1</v>
      </c>
      <c r="M38" s="51">
        <f t="shared" si="0"/>
        <v>63.75</v>
      </c>
      <c r="N38" s="51">
        <f t="shared" si="0"/>
        <v>63.75</v>
      </c>
      <c r="O38" s="51">
        <f t="shared" si="1"/>
        <v>63.75</v>
      </c>
      <c r="P38" s="13"/>
    </row>
    <row r="39" spans="1:26">
      <c r="A39" s="49">
        <f t="shared" si="2"/>
        <v>35</v>
      </c>
      <c r="B39" s="18" t="s">
        <v>170</v>
      </c>
      <c r="C39" s="13"/>
      <c r="D39" s="20" t="s">
        <v>171</v>
      </c>
      <c r="E39" s="21" t="s">
        <v>73</v>
      </c>
      <c r="F39" s="28" t="s">
        <v>73</v>
      </c>
      <c r="G39" s="20" t="s">
        <v>167</v>
      </c>
      <c r="H39" s="20" t="s">
        <v>172</v>
      </c>
      <c r="I39" s="21" t="s">
        <v>9</v>
      </c>
      <c r="J39" s="20" t="s">
        <v>173</v>
      </c>
      <c r="K39" s="22">
        <v>31.88</v>
      </c>
      <c r="L39" s="13">
        <v>1</v>
      </c>
      <c r="M39" s="51">
        <f t="shared" si="0"/>
        <v>31.88</v>
      </c>
      <c r="N39" s="51">
        <f t="shared" si="0"/>
        <v>31.88</v>
      </c>
      <c r="O39" s="51">
        <f t="shared" si="1"/>
        <v>31.88</v>
      </c>
      <c r="P39" s="13"/>
    </row>
    <row r="40" spans="1:26">
      <c r="A40" s="49">
        <f t="shared" si="2"/>
        <v>36</v>
      </c>
      <c r="B40" s="45" t="s">
        <v>216</v>
      </c>
      <c r="C40" s="45" t="s">
        <v>206</v>
      </c>
      <c r="D40" s="45" t="s">
        <v>217</v>
      </c>
      <c r="E40" s="45" t="s">
        <v>12</v>
      </c>
      <c r="F40" s="46" t="s">
        <v>15</v>
      </c>
      <c r="G40" s="45" t="s">
        <v>119</v>
      </c>
      <c r="H40" s="45" t="s">
        <v>218</v>
      </c>
      <c r="I40" s="46" t="s">
        <v>9</v>
      </c>
      <c r="J40" s="45" t="s">
        <v>219</v>
      </c>
      <c r="K40" s="47">
        <v>7.0000000000000001E-3</v>
      </c>
      <c r="L40" s="45">
        <v>1</v>
      </c>
      <c r="M40" s="51">
        <f t="shared" si="0"/>
        <v>7.0000000000000001E-3</v>
      </c>
      <c r="N40" s="51">
        <v>7.0000000000000001E-3</v>
      </c>
      <c r="O40" s="51">
        <f t="shared" si="1"/>
        <v>7.0000000000000001E-3</v>
      </c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>
      <c r="A41" s="49">
        <f t="shared" si="2"/>
        <v>37</v>
      </c>
      <c r="B41" s="48" t="s">
        <v>19</v>
      </c>
      <c r="C41" s="50" t="s">
        <v>208</v>
      </c>
      <c r="D41" s="50" t="s">
        <v>25</v>
      </c>
      <c r="E41" s="50" t="s">
        <v>24</v>
      </c>
      <c r="F41" s="50"/>
      <c r="G41" s="50" t="s">
        <v>26</v>
      </c>
      <c r="H41" s="50" t="s">
        <v>27</v>
      </c>
      <c r="I41" s="50" t="s">
        <v>9</v>
      </c>
      <c r="J41" s="50" t="s">
        <v>28</v>
      </c>
      <c r="K41" s="51">
        <v>0.55000000000000004</v>
      </c>
      <c r="L41" s="48">
        <v>1</v>
      </c>
      <c r="M41" s="51">
        <f t="shared" si="0"/>
        <v>0.55000000000000004</v>
      </c>
      <c r="N41" s="51">
        <v>0.3982</v>
      </c>
      <c r="O41" s="51">
        <f t="shared" si="1"/>
        <v>0.3982</v>
      </c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2">
      <c r="A42" s="49">
        <f t="shared" si="2"/>
        <v>38</v>
      </c>
      <c r="B42" s="13" t="s">
        <v>210</v>
      </c>
      <c r="C42" s="13" t="s">
        <v>225</v>
      </c>
      <c r="D42" s="48" t="s">
        <v>234</v>
      </c>
      <c r="E42" s="13" t="s">
        <v>12</v>
      </c>
      <c r="F42" s="50" t="s">
        <v>15</v>
      </c>
      <c r="G42" s="48" t="s">
        <v>16</v>
      </c>
      <c r="H42" s="48" t="s">
        <v>235</v>
      </c>
      <c r="I42" s="13" t="s">
        <v>9</v>
      </c>
      <c r="J42" s="52" t="s">
        <v>236</v>
      </c>
      <c r="K42" s="13">
        <v>0.1</v>
      </c>
      <c r="L42" s="13">
        <v>1</v>
      </c>
      <c r="M42" s="51">
        <f t="shared" si="0"/>
        <v>0.1</v>
      </c>
      <c r="N42" s="56">
        <v>1.6299999999999999E-2</v>
      </c>
      <c r="O42" s="51">
        <f t="shared" si="1"/>
        <v>1.6299999999999999E-2</v>
      </c>
      <c r="P42" s="14"/>
    </row>
    <row r="43" spans="1:26">
      <c r="A43" s="49">
        <f t="shared" si="2"/>
        <v>39</v>
      </c>
      <c r="B43" s="41" t="s">
        <v>104</v>
      </c>
      <c r="C43" s="41" t="s">
        <v>215</v>
      </c>
      <c r="D43" s="42" t="s">
        <v>105</v>
      </c>
      <c r="E43" s="42" t="s">
        <v>12</v>
      </c>
      <c r="F43" s="42" t="s">
        <v>106</v>
      </c>
      <c r="G43" s="44" t="s">
        <v>107</v>
      </c>
      <c r="H43" s="42" t="s">
        <v>108</v>
      </c>
      <c r="I43" s="50" t="s">
        <v>9</v>
      </c>
      <c r="J43" s="42" t="s">
        <v>109</v>
      </c>
      <c r="K43" s="43">
        <v>0.43</v>
      </c>
      <c r="L43" s="41">
        <v>1</v>
      </c>
      <c r="M43" s="51">
        <f t="shared" si="0"/>
        <v>0.43</v>
      </c>
      <c r="N43" s="51">
        <v>0.31580000000000003</v>
      </c>
      <c r="O43" s="51">
        <f t="shared" si="1"/>
        <v>0.31580000000000003</v>
      </c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</sheetData>
  <mergeCells count="1">
    <mergeCell ref="A1:D1"/>
  </mergeCells>
  <phoneticPr fontId="17" type="noConversion"/>
  <pageMargins left="0.75" right="0.75" top="1" bottom="1" header="0.5" footer="0.5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Ruhaan Joshi</cp:lastModifiedBy>
  <dcterms:created xsi:type="dcterms:W3CDTF">2015-10-06T19:06:42Z</dcterms:created>
  <dcterms:modified xsi:type="dcterms:W3CDTF">2021-04-01T00:29:43Z</dcterms:modified>
</cp:coreProperties>
</file>