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uhollah/Documents/GitHub/Spatio-Temporal-Classifier/benchmark/table_benchmark_in_paper/"/>
    </mc:Choice>
  </mc:AlternateContent>
  <xr:revisionPtr revIDLastSave="0" documentId="13_ncr:1_{359A65E1-4241-3D41-A4CF-D7A0A5D1259A}" xr6:coauthVersionLast="47" xr6:coauthVersionMax="47" xr10:uidLastSave="{00000000-0000-0000-0000-000000000000}"/>
  <bookViews>
    <workbookView xWindow="3060" yWindow="760" windowWidth="27180" windowHeight="17680" activeTab="2" xr2:uid="{829A4B2B-D9C0-384D-83A9-D97E937E5FC9}"/>
  </bookViews>
  <sheets>
    <sheet name="WholeData" sheetId="1" r:id="rId1"/>
    <sheet name="Table 2" sheetId="2" r:id="rId2"/>
    <sheet name="Table 1" sheetId="3" r:id="rId3"/>
    <sheet name="Table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5" i="2" l="1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L2" i="2"/>
  <c r="K2" i="2"/>
  <c r="I2" i="2"/>
  <c r="H2" i="2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2" i="1"/>
  <c r="T2" i="1"/>
  <c r="X50" i="1" l="1"/>
  <c r="V50" i="1"/>
  <c r="O50" i="1"/>
  <c r="M50" i="1"/>
  <c r="X51" i="1"/>
  <c r="V51" i="1"/>
  <c r="O51" i="1"/>
  <c r="M51" i="1"/>
  <c r="X55" i="1"/>
  <c r="V55" i="1"/>
  <c r="O55" i="1"/>
  <c r="M55" i="1"/>
  <c r="X54" i="1"/>
  <c r="V54" i="1"/>
  <c r="O54" i="1"/>
  <c r="M54" i="1"/>
  <c r="X53" i="1"/>
  <c r="V53" i="1"/>
  <c r="O53" i="1"/>
  <c r="M53" i="1"/>
  <c r="X52" i="1"/>
  <c r="V52" i="1"/>
  <c r="O52" i="1"/>
  <c r="M52" i="1"/>
  <c r="X19" i="1"/>
  <c r="V19" i="1"/>
  <c r="O19" i="1"/>
  <c r="M19" i="1"/>
  <c r="X18" i="1"/>
  <c r="V18" i="1"/>
  <c r="O18" i="1"/>
  <c r="M18" i="1"/>
  <c r="X17" i="1"/>
  <c r="V17" i="1"/>
  <c r="O17" i="1"/>
  <c r="M17" i="1"/>
  <c r="X16" i="1"/>
  <c r="V16" i="1"/>
  <c r="O16" i="1"/>
  <c r="M16" i="1"/>
  <c r="X15" i="1"/>
  <c r="V15" i="1"/>
  <c r="O15" i="1"/>
  <c r="M15" i="1"/>
  <c r="X14" i="1"/>
  <c r="V14" i="1"/>
  <c r="O14" i="1"/>
  <c r="M14" i="1"/>
  <c r="X25" i="1"/>
  <c r="V25" i="1"/>
  <c r="O25" i="1"/>
  <c r="M25" i="1"/>
  <c r="X24" i="1"/>
  <c r="V24" i="1"/>
  <c r="O24" i="1"/>
  <c r="M24" i="1"/>
  <c r="X23" i="1"/>
  <c r="V23" i="1"/>
  <c r="O23" i="1"/>
  <c r="M23" i="1"/>
  <c r="X22" i="1"/>
  <c r="V22" i="1"/>
  <c r="O22" i="1"/>
  <c r="M22" i="1"/>
  <c r="X21" i="1"/>
  <c r="V21" i="1"/>
  <c r="O21" i="1"/>
  <c r="M21" i="1"/>
  <c r="X20" i="1"/>
  <c r="V20" i="1"/>
  <c r="O20" i="1"/>
  <c r="M20" i="1"/>
  <c r="X37" i="1"/>
  <c r="V37" i="1"/>
  <c r="O37" i="1"/>
  <c r="M37" i="1"/>
  <c r="X36" i="1"/>
  <c r="V36" i="1"/>
  <c r="O36" i="1"/>
  <c r="M36" i="1"/>
  <c r="X35" i="1"/>
  <c r="V35" i="1"/>
  <c r="O35" i="1"/>
  <c r="M35" i="1"/>
  <c r="X34" i="1"/>
  <c r="V34" i="1"/>
  <c r="O34" i="1"/>
  <c r="M34" i="1"/>
  <c r="X33" i="1"/>
  <c r="V33" i="1"/>
  <c r="O33" i="1"/>
  <c r="M33" i="1"/>
  <c r="X32" i="1"/>
  <c r="V32" i="1"/>
  <c r="O32" i="1"/>
  <c r="M32" i="1"/>
  <c r="X31" i="1"/>
  <c r="V31" i="1"/>
  <c r="O31" i="1"/>
  <c r="M31" i="1"/>
  <c r="X30" i="1"/>
  <c r="V30" i="1"/>
  <c r="O30" i="1"/>
  <c r="M30" i="1"/>
  <c r="X29" i="1"/>
  <c r="V29" i="1"/>
  <c r="O29" i="1"/>
  <c r="M29" i="1"/>
  <c r="X28" i="1"/>
  <c r="V28" i="1"/>
  <c r="O28" i="1"/>
  <c r="M28" i="1"/>
  <c r="X27" i="1"/>
  <c r="V27" i="1"/>
  <c r="O27" i="1"/>
  <c r="M27" i="1"/>
  <c r="X26" i="1"/>
  <c r="V26" i="1"/>
  <c r="O26" i="1"/>
  <c r="M26" i="1"/>
  <c r="X43" i="1"/>
  <c r="V43" i="1"/>
  <c r="O43" i="1"/>
  <c r="M43" i="1"/>
  <c r="X42" i="1"/>
  <c r="V42" i="1"/>
  <c r="O42" i="1"/>
  <c r="M42" i="1"/>
  <c r="X41" i="1"/>
  <c r="V41" i="1"/>
  <c r="O41" i="1"/>
  <c r="M41" i="1"/>
  <c r="X40" i="1"/>
  <c r="V40" i="1"/>
  <c r="O40" i="1"/>
  <c r="M40" i="1"/>
  <c r="X39" i="1"/>
  <c r="V39" i="1"/>
  <c r="O39" i="1"/>
  <c r="M39" i="1"/>
  <c r="X38" i="1"/>
  <c r="V38" i="1"/>
  <c r="O38" i="1"/>
  <c r="M38" i="1"/>
  <c r="X45" i="1"/>
  <c r="V45" i="1"/>
  <c r="O45" i="1"/>
  <c r="M45" i="1"/>
  <c r="X44" i="1"/>
  <c r="V44" i="1"/>
  <c r="O44" i="1"/>
  <c r="M44" i="1"/>
  <c r="X49" i="1"/>
  <c r="V49" i="1"/>
  <c r="O49" i="1"/>
  <c r="M49" i="1"/>
  <c r="X48" i="1"/>
  <c r="V48" i="1"/>
  <c r="O48" i="1"/>
  <c r="M48" i="1"/>
  <c r="X47" i="1"/>
  <c r="V47" i="1"/>
  <c r="O47" i="1"/>
  <c r="M47" i="1"/>
  <c r="X46" i="1"/>
  <c r="V46" i="1"/>
  <c r="O46" i="1"/>
  <c r="M46" i="1"/>
  <c r="X9" i="1"/>
  <c r="V9" i="1"/>
  <c r="O9" i="1"/>
  <c r="M9" i="1"/>
  <c r="X8" i="1"/>
  <c r="V8" i="1"/>
  <c r="O8" i="1"/>
  <c r="M8" i="1"/>
  <c r="X13" i="1"/>
  <c r="V13" i="1"/>
  <c r="O13" i="1"/>
  <c r="M13" i="1"/>
  <c r="X12" i="1"/>
  <c r="V12" i="1"/>
  <c r="O12" i="1"/>
  <c r="M12" i="1"/>
  <c r="X11" i="1"/>
  <c r="V11" i="1"/>
  <c r="O11" i="1"/>
  <c r="M11" i="1"/>
  <c r="X10" i="1"/>
  <c r="V10" i="1"/>
  <c r="O10" i="1"/>
  <c r="M10" i="1"/>
  <c r="X7" i="1"/>
  <c r="V7" i="1"/>
  <c r="O7" i="1"/>
  <c r="M7" i="1"/>
  <c r="X6" i="1"/>
  <c r="V6" i="1"/>
  <c r="O6" i="1"/>
  <c r="M6" i="1"/>
  <c r="X5" i="1"/>
  <c r="V5" i="1"/>
  <c r="O5" i="1"/>
  <c r="M5" i="1"/>
  <c r="X4" i="1"/>
  <c r="V4" i="1"/>
  <c r="O4" i="1"/>
  <c r="M4" i="1"/>
  <c r="X3" i="1"/>
  <c r="V3" i="1"/>
  <c r="O3" i="1"/>
  <c r="M3" i="1"/>
  <c r="X2" i="1"/>
  <c r="V2" i="1"/>
  <c r="O2" i="1"/>
  <c r="M2" i="1"/>
  <c r="T50" i="1"/>
  <c r="T51" i="1"/>
  <c r="T55" i="1"/>
  <c r="T54" i="1"/>
  <c r="T53" i="1"/>
  <c r="T52" i="1"/>
  <c r="T19" i="1"/>
  <c r="T18" i="1"/>
  <c r="T17" i="1"/>
  <c r="T16" i="1"/>
  <c r="T15" i="1"/>
  <c r="T14" i="1"/>
  <c r="T25" i="1"/>
  <c r="T24" i="1"/>
  <c r="T23" i="1"/>
  <c r="T22" i="1"/>
  <c r="T21" i="1"/>
  <c r="T20" i="1"/>
  <c r="T37" i="1"/>
  <c r="T36" i="1"/>
  <c r="T35" i="1"/>
  <c r="T34" i="1"/>
  <c r="T33" i="1"/>
  <c r="T32" i="1"/>
  <c r="T31" i="1"/>
  <c r="T30" i="1"/>
  <c r="T29" i="1"/>
  <c r="T28" i="1"/>
  <c r="T27" i="1"/>
  <c r="T26" i="1"/>
  <c r="T43" i="1"/>
  <c r="T42" i="1"/>
  <c r="T41" i="1"/>
  <c r="T40" i="1"/>
  <c r="T39" i="1"/>
  <c r="T38" i="1"/>
  <c r="T45" i="1"/>
  <c r="T44" i="1"/>
  <c r="T49" i="1"/>
  <c r="T48" i="1"/>
  <c r="T47" i="1"/>
  <c r="T46" i="1"/>
  <c r="T9" i="1"/>
  <c r="T8" i="1"/>
  <c r="T13" i="1"/>
  <c r="T12" i="1"/>
  <c r="T11" i="1"/>
  <c r="T10" i="1"/>
  <c r="T7" i="1"/>
  <c r="T6" i="1"/>
  <c r="T5" i="1"/>
  <c r="T4" i="1"/>
  <c r="T3" i="1"/>
  <c r="R50" i="1"/>
  <c r="R51" i="1"/>
  <c r="R55" i="1"/>
  <c r="R54" i="1"/>
  <c r="R53" i="1"/>
  <c r="R52" i="1"/>
  <c r="R19" i="1"/>
  <c r="R18" i="1"/>
  <c r="R17" i="1"/>
  <c r="R16" i="1"/>
  <c r="R15" i="1"/>
  <c r="R14" i="1"/>
  <c r="R25" i="1"/>
  <c r="R24" i="1"/>
  <c r="R23" i="1"/>
  <c r="R22" i="1"/>
  <c r="R21" i="1"/>
  <c r="R20" i="1"/>
  <c r="R37" i="1"/>
  <c r="R36" i="1"/>
  <c r="R35" i="1"/>
  <c r="R34" i="1"/>
  <c r="R33" i="1"/>
  <c r="R32" i="1"/>
  <c r="R31" i="1"/>
  <c r="R30" i="1"/>
  <c r="R29" i="1"/>
  <c r="R28" i="1"/>
  <c r="R27" i="1"/>
  <c r="R26" i="1"/>
  <c r="R43" i="1"/>
  <c r="R42" i="1"/>
  <c r="R41" i="1"/>
  <c r="R40" i="1"/>
  <c r="R39" i="1"/>
  <c r="R38" i="1"/>
  <c r="R45" i="1"/>
  <c r="R44" i="1"/>
  <c r="R49" i="1"/>
  <c r="R48" i="1"/>
  <c r="R47" i="1"/>
  <c r="R46" i="1"/>
  <c r="R9" i="1"/>
  <c r="R8" i="1"/>
  <c r="R13" i="1"/>
  <c r="R12" i="1"/>
  <c r="R11" i="1"/>
  <c r="R10" i="1"/>
  <c r="R7" i="1"/>
  <c r="R6" i="1"/>
  <c r="R5" i="1"/>
  <c r="R4" i="1"/>
  <c r="R3" i="1"/>
  <c r="R2" i="1"/>
  <c r="K50" i="1"/>
  <c r="K51" i="1"/>
  <c r="K55" i="1"/>
  <c r="K54" i="1"/>
  <c r="K53" i="1"/>
  <c r="K52" i="1"/>
  <c r="K19" i="1"/>
  <c r="K18" i="1"/>
  <c r="K17" i="1"/>
  <c r="K16" i="1"/>
  <c r="K15" i="1"/>
  <c r="K14" i="1"/>
  <c r="K25" i="1"/>
  <c r="K24" i="1"/>
  <c r="K23" i="1"/>
  <c r="K22" i="1"/>
  <c r="K21" i="1"/>
  <c r="K20" i="1"/>
  <c r="K37" i="1"/>
  <c r="K36" i="1"/>
  <c r="K35" i="1"/>
  <c r="K34" i="1"/>
  <c r="K33" i="1"/>
  <c r="K32" i="1"/>
  <c r="K31" i="1"/>
  <c r="K30" i="1"/>
  <c r="K29" i="1"/>
  <c r="K28" i="1"/>
  <c r="K27" i="1"/>
  <c r="K26" i="1"/>
  <c r="K43" i="1"/>
  <c r="K42" i="1"/>
  <c r="K41" i="1"/>
  <c r="K40" i="1"/>
  <c r="K39" i="1"/>
  <c r="K38" i="1"/>
  <c r="K45" i="1"/>
  <c r="K44" i="1"/>
  <c r="K49" i="1"/>
  <c r="K48" i="1"/>
  <c r="K47" i="1"/>
  <c r="K46" i="1"/>
  <c r="K9" i="1"/>
  <c r="K8" i="1"/>
  <c r="K13" i="1"/>
  <c r="K12" i="1"/>
  <c r="K11" i="1"/>
  <c r="K10" i="1"/>
  <c r="K7" i="1"/>
  <c r="K6" i="1"/>
  <c r="K5" i="1"/>
  <c r="K4" i="1"/>
  <c r="K3" i="1"/>
  <c r="I50" i="1"/>
  <c r="I51" i="1"/>
  <c r="I55" i="1"/>
  <c r="I54" i="1"/>
  <c r="I53" i="1"/>
  <c r="I52" i="1"/>
  <c r="I19" i="1"/>
  <c r="I18" i="1"/>
  <c r="I17" i="1"/>
  <c r="I16" i="1"/>
  <c r="I15" i="1"/>
  <c r="I14" i="1"/>
  <c r="I25" i="1"/>
  <c r="I24" i="1"/>
  <c r="I23" i="1"/>
  <c r="I22" i="1"/>
  <c r="I21" i="1"/>
  <c r="I20" i="1"/>
  <c r="I37" i="1"/>
  <c r="I36" i="1"/>
  <c r="I35" i="1"/>
  <c r="I34" i="1"/>
  <c r="I33" i="1"/>
  <c r="I32" i="1"/>
  <c r="I31" i="1"/>
  <c r="I30" i="1"/>
  <c r="I29" i="1"/>
  <c r="I28" i="1"/>
  <c r="I27" i="1"/>
  <c r="I26" i="1"/>
  <c r="I43" i="1"/>
  <c r="I42" i="1"/>
  <c r="I41" i="1"/>
  <c r="I40" i="1"/>
  <c r="I39" i="1"/>
  <c r="I38" i="1"/>
  <c r="I45" i="1"/>
  <c r="I44" i="1"/>
  <c r="I49" i="1"/>
  <c r="I48" i="1"/>
  <c r="I47" i="1"/>
  <c r="I46" i="1"/>
  <c r="I9" i="1"/>
  <c r="I8" i="1"/>
  <c r="I13" i="1"/>
  <c r="I12" i="1"/>
  <c r="I11" i="1"/>
  <c r="I10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<sst xmlns="http://schemas.openxmlformats.org/spreadsheetml/2006/main" count="1466" uniqueCount="89">
  <si>
    <t>dataset</t>
  </si>
  <si>
    <t>inner_classifier</t>
  </si>
  <si>
    <t>KNN</t>
  </si>
  <si>
    <t>CNN_L</t>
  </si>
  <si>
    <t>Core_mse_loss_mean</t>
  </si>
  <si>
    <t>Core_mse_loss_std</t>
  </si>
  <si>
    <t>Core_f1_mean</t>
  </si>
  <si>
    <t>Core_f1_std</t>
  </si>
  <si>
    <t>MS_mse_loss_mean</t>
  </si>
  <si>
    <t>MS_mse_loss_std</t>
  </si>
  <si>
    <t>MS_f1_mean</t>
  </si>
  <si>
    <t>MS_f1_std</t>
  </si>
  <si>
    <t>datasets/User_Identification_From_Walking/</t>
  </si>
  <si>
    <t>datasets/WISDM/</t>
  </si>
  <si>
    <t>datasets/RSSI/</t>
  </si>
  <si>
    <t>datasets/PRSA2017/</t>
  </si>
  <si>
    <t>datasets/Motor_Failure_Time/</t>
  </si>
  <si>
    <t>datasets/Power_consumption/</t>
  </si>
  <si>
    <t>datasets/ConfLongDemo_JSI/</t>
  </si>
  <si>
    <t>datasets/Healthy_Older_People/</t>
  </si>
  <si>
    <t>datasets/DriverIdentification/</t>
  </si>
  <si>
    <t>restore_best</t>
  </si>
  <si>
    <t>model</t>
  </si>
  <si>
    <t>MLP</t>
  </si>
  <si>
    <t>LR</t>
  </si>
  <si>
    <t>RF</t>
  </si>
  <si>
    <t>SVM</t>
  </si>
  <si>
    <t>segments_times</t>
  </si>
  <si>
    <t>segments_overlaps</t>
  </si>
  <si>
    <t>decision_times</t>
  </si>
  <si>
    <t>decision_overlaps</t>
  </si>
  <si>
    <t>)</t>
  </si>
  <si>
    <t>(\pm</t>
  </si>
  <si>
    <t>Delta</t>
  </si>
  <si>
    <t>CNN</t>
  </si>
  <si>
    <t>\cite{casale2012personalization}</t>
  </si>
  <si>
    <t>\cite{weiss2019smartphone}</t>
  </si>
  <si>
    <t>\cite{torres2013sensor}</t>
  </si>
  <si>
    <t>\cite{kaluvza2010agent}</t>
  </si>
  <si>
    <t>\cite{scalabrini2019prediction}</t>
  </si>
  <si>
    <t>\cite{salam2018comparison}</t>
  </si>
  <si>
    <t>\cite{zhang2017cautionary}</t>
  </si>
  <si>
    <t>\cite{Dua:2019}</t>
  </si>
  <si>
    <t>\cite{eftekhari2018hybrid}</t>
  </si>
  <si>
    <t>Loss_C</t>
  </si>
  <si>
    <t>Loss_our</t>
  </si>
  <si>
    <t>F1c</t>
  </si>
  <si>
    <t>F1our</t>
  </si>
  <si>
    <t>Loss</t>
  </si>
  <si>
    <t>D</t>
  </si>
  <si>
    <t>F1</t>
  </si>
  <si>
    <t>($\pm$</t>
  </si>
  <si>
    <t>X-accelerometer,Y-accelerometer,Z-accelerometer</t>
  </si>
  <si>
    <r>
      <t>Classifying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humans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by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their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motion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patterns.</t>
    </r>
  </si>
  <si>
    <r>
      <t>Classifying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motor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failure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states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by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their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motion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patterns.</t>
    </r>
  </si>
  <si>
    <r>
      <t>Temperature,Humidity,Wind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Speed,Consumption,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General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Diﬀuse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Flows,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Diﬀuse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Flows</t>
    </r>
  </si>
  <si>
    <r>
      <t>Classifying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zones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by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their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power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consumption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patterns.</t>
    </r>
  </si>
  <si>
    <r>
      <t>PM2.5,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PM10,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SO2,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NO2,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CO,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O3,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Temperature,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Pressure,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Dew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Point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Temperature,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Precipitation,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Wind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Direction,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Wind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Speed</t>
    </r>
  </si>
  <si>
    <r>
      <t>Classifying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sites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by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their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air-pollutant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patterns.</t>
    </r>
  </si>
  <si>
    <r>
      <t>RSSI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1,RSSI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2</t>
    </r>
  </si>
  <si>
    <r>
      <t>Classifying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humans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by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their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location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patterns.</t>
    </r>
  </si>
  <si>
    <r>
      <t>X-accelerometer,Y-accelerometer,Z-accelerometer,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X-gyroscope,Y-gyroscope,Z-gyroscope</t>
    </r>
  </si>
  <si>
    <r>
      <t>Classifying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drivers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by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their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driving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patterns.</t>
    </r>
  </si>
  <si>
    <t>Dataset</t>
  </si>
  <si>
    <t>Symbol</t>
  </si>
  <si>
    <t>$c$</t>
  </si>
  <si>
    <t>Features</t>
  </si>
  <si>
    <t>Purpose</t>
  </si>
  <si>
    <t>UIDW</t>
  </si>
  <si>
    <t>WISDM</t>
  </si>
  <si>
    <t>HOP</t>
  </si>
  <si>
    <t>CLD</t>
  </si>
  <si>
    <t>MFT</t>
  </si>
  <si>
    <t>PC</t>
  </si>
  <si>
    <t>PRSA</t>
  </si>
  <si>
    <t>RSSI</t>
  </si>
  <si>
    <t>DI</t>
  </si>
  <si>
    <t>GRU</t>
  </si>
  <si>
    <t>LSTM</t>
  </si>
  <si>
    <t>BiLSTM</t>
  </si>
  <si>
    <t>82.7 ($\pm$0.11)</t>
  </si>
  <si>
    <t>84.51 ($\pm$0.08)</t>
  </si>
  <si>
    <t>40.44 ($\pm$0.09)</t>
  </si>
  <si>
    <t>90.5 ($\pm$0.11)</t>
  </si>
  <si>
    <t>89.02 ($\pm$0.19)</t>
  </si>
  <si>
    <t>90.84 ($\pm$0.12)</t>
  </si>
  <si>
    <t>78.37 ($\pm$0.08)</t>
  </si>
  <si>
    <t>43.44 ($\pm$0.13)</t>
  </si>
  <si>
    <t>88.09 ($\pm$0.05)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</si>
</sst>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.8000000000000007"/>
      <color rgb="FFA9B7C6"/>
      <name val="JetBrains Mono"/>
      <family val="3"/>
    </font>
    <font>
      <sz val="14"/>
      <color theme="1"/>
      <name val="JetBrains Mono"/>
      <family val="3"/>
    </font>
    <font>
      <sz val="14"/>
      <color theme="1"/>
      <name val="LMSans8"/>
    </font>
    <font>
      <sz val="14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EBD37-0098-B446-B4FB-1074E2A3353F}">
  <dimension ref="A1:AH356"/>
  <sheetViews>
    <sheetView topLeftCell="A21" workbookViewId="0">
      <selection activeCell="A56" sqref="A56"/>
    </sheetView>
  </sheetViews>
  <sheetFormatPr baseColWidth="10" defaultRowHeight="16"/>
  <cols>
    <col min="1" max="1" width="38.6640625" customWidth="1"/>
    <col min="10" max="10" width="4.83203125" customWidth="1"/>
    <col min="12" max="12" width="1.5" customWidth="1"/>
    <col min="14" max="14" width="4.83203125" customWidth="1"/>
    <col min="16" max="16" width="1.5" customWidth="1"/>
    <col min="19" max="19" width="5" customWidth="1"/>
    <col min="21" max="21" width="1.5" customWidth="1"/>
    <col min="23" max="23" width="4.83203125" customWidth="1"/>
    <col min="25" max="25" width="1.5" customWidth="1"/>
  </cols>
  <sheetData>
    <row r="1" spans="1:34">
      <c r="A1" t="s">
        <v>0</v>
      </c>
      <c r="B1" t="s">
        <v>21</v>
      </c>
      <c r="C1" t="s">
        <v>22</v>
      </c>
      <c r="D1" t="s">
        <v>27</v>
      </c>
      <c r="E1" t="s">
        <v>28</v>
      </c>
      <c r="F1" t="s">
        <v>29</v>
      </c>
      <c r="G1" t="s">
        <v>30</v>
      </c>
      <c r="H1" t="s">
        <v>1</v>
      </c>
      <c r="I1" t="s">
        <v>4</v>
      </c>
      <c r="K1" t="s">
        <v>5</v>
      </c>
      <c r="M1" t="s">
        <v>8</v>
      </c>
      <c r="O1" t="s">
        <v>9</v>
      </c>
      <c r="Q1" t="s">
        <v>33</v>
      </c>
      <c r="R1" t="s">
        <v>6</v>
      </c>
      <c r="T1" t="s">
        <v>7</v>
      </c>
      <c r="V1" t="s">
        <v>10</v>
      </c>
      <c r="X1" t="s">
        <v>11</v>
      </c>
      <c r="Z1" t="s">
        <v>33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</row>
    <row r="2" spans="1:34">
      <c r="A2" t="s">
        <v>12</v>
      </c>
      <c r="B2">
        <v>1</v>
      </c>
      <c r="C2" t="s">
        <v>3</v>
      </c>
      <c r="D2" s="1">
        <v>4.6296296296296294E-5</v>
      </c>
      <c r="E2">
        <v>0.75</v>
      </c>
      <c r="F2" s="1">
        <v>2.7777777777777778E-4</v>
      </c>
      <c r="G2">
        <v>0</v>
      </c>
      <c r="H2" t="s">
        <v>3</v>
      </c>
      <c r="I2">
        <f t="shared" ref="I2:I33" si="0">ROUND(AA2,3)</f>
        <v>3.4000000000000002E-2</v>
      </c>
      <c r="J2" t="s">
        <v>32</v>
      </c>
      <c r="K2">
        <f t="shared" ref="K2:K33" si="1">ROUND(AB2,2)</f>
        <v>0.01</v>
      </c>
      <c r="L2" t="s">
        <v>31</v>
      </c>
      <c r="M2">
        <f t="shared" ref="M2:M33" si="2">ROUND(AE2,3)</f>
        <v>1.9E-2</v>
      </c>
      <c r="N2" t="s">
        <v>32</v>
      </c>
      <c r="O2">
        <f t="shared" ref="O2:O33" si="3">ROUND(AF2,2)</f>
        <v>0.01</v>
      </c>
      <c r="P2" t="s">
        <v>31</v>
      </c>
      <c r="Q2">
        <f>ROUND(AE2-AA2,3)</f>
        <v>-1.4999999999999999E-2</v>
      </c>
      <c r="R2">
        <f t="shared" ref="R2:R33" si="4">ROUND(AC2*100,2)</f>
        <v>70.099999999999994</v>
      </c>
      <c r="S2" t="s">
        <v>32</v>
      </c>
      <c r="T2">
        <f t="shared" ref="T2:T33" si="5">ROUND(AD2,2)</f>
        <v>0.08</v>
      </c>
      <c r="U2" t="s">
        <v>31</v>
      </c>
      <c r="V2">
        <f t="shared" ref="V2:V33" si="6">ROUND(AG2*100,2)</f>
        <v>82.7</v>
      </c>
      <c r="W2" t="s">
        <v>32</v>
      </c>
      <c r="X2">
        <f t="shared" ref="X2:X33" si="7">ROUND(AH2,2)</f>
        <v>0.11</v>
      </c>
      <c r="Y2" t="s">
        <v>31</v>
      </c>
      <c r="Z2">
        <f>ROUND(AG2*100-AC2*100,2)</f>
        <v>12.6</v>
      </c>
      <c r="AA2">
        <v>3.3667023914555998E-2</v>
      </c>
      <c r="AB2">
        <v>9.8040993138549994E-3</v>
      </c>
      <c r="AC2">
        <v>0.70096063236360595</v>
      </c>
      <c r="AD2">
        <v>7.5113038019021999E-2</v>
      </c>
      <c r="AE2">
        <v>1.9114200724289002E-2</v>
      </c>
      <c r="AF2">
        <v>8.7310962427820001E-3</v>
      </c>
      <c r="AG2">
        <v>0.82697623308483004</v>
      </c>
      <c r="AH2">
        <v>0.109238388339311</v>
      </c>
    </row>
    <row r="3" spans="1:34">
      <c r="A3" t="s">
        <v>12</v>
      </c>
      <c r="B3">
        <v>1</v>
      </c>
      <c r="C3" t="s">
        <v>23</v>
      </c>
      <c r="D3" s="1">
        <v>4.6296296296296294E-5</v>
      </c>
      <c r="E3">
        <v>0.75</v>
      </c>
      <c r="F3" s="1">
        <v>2.7777777777777778E-4</v>
      </c>
      <c r="G3">
        <v>0</v>
      </c>
      <c r="H3" t="s">
        <v>23</v>
      </c>
      <c r="I3">
        <f t="shared" si="0"/>
        <v>5.3999999999999999E-2</v>
      </c>
      <c r="J3" t="s">
        <v>32</v>
      </c>
      <c r="K3">
        <f t="shared" si="1"/>
        <v>0.01</v>
      </c>
      <c r="L3" t="s">
        <v>31</v>
      </c>
      <c r="M3">
        <f t="shared" si="2"/>
        <v>3.5999999999999997E-2</v>
      </c>
      <c r="N3" t="s">
        <v>32</v>
      </c>
      <c r="O3">
        <f t="shared" si="3"/>
        <v>0.01</v>
      </c>
      <c r="P3" t="s">
        <v>31</v>
      </c>
      <c r="Q3">
        <f t="shared" ref="Q3:Q55" si="8">ROUND(AE3-AA3,3)</f>
        <v>-1.7999999999999999E-2</v>
      </c>
      <c r="R3">
        <f t="shared" si="4"/>
        <v>52.36</v>
      </c>
      <c r="S3" t="s">
        <v>32</v>
      </c>
      <c r="T3">
        <f t="shared" si="5"/>
        <v>0.04</v>
      </c>
      <c r="U3" t="s">
        <v>31</v>
      </c>
      <c r="V3">
        <f t="shared" si="6"/>
        <v>61.27</v>
      </c>
      <c r="W3" t="s">
        <v>32</v>
      </c>
      <c r="X3">
        <f t="shared" si="7"/>
        <v>7.0000000000000007E-2</v>
      </c>
      <c r="Y3" t="s">
        <v>31</v>
      </c>
      <c r="Z3">
        <f t="shared" ref="Z3:Z55" si="9">ROUND(AG3*100-AC3*100,2)</f>
        <v>8.91</v>
      </c>
      <c r="AA3">
        <v>5.3781267255545002E-2</v>
      </c>
      <c r="AB3">
        <v>6.4346497275410003E-3</v>
      </c>
      <c r="AC3">
        <v>0.52362520102148002</v>
      </c>
      <c r="AD3">
        <v>3.6118102482912001E-2</v>
      </c>
      <c r="AE3">
        <v>3.5516667490203997E-2</v>
      </c>
      <c r="AF3">
        <v>5.4180451922960001E-3</v>
      </c>
      <c r="AG3">
        <v>0.61271393546518604</v>
      </c>
      <c r="AH3">
        <v>7.3142200793097994E-2</v>
      </c>
    </row>
    <row r="4" spans="1:34">
      <c r="A4" t="s">
        <v>12</v>
      </c>
      <c r="B4">
        <v>1</v>
      </c>
      <c r="C4" t="s">
        <v>2</v>
      </c>
      <c r="D4" s="1">
        <v>4.6296296296296294E-5</v>
      </c>
      <c r="E4">
        <v>0.75</v>
      </c>
      <c r="F4" s="1">
        <v>2.7777777777777778E-4</v>
      </c>
      <c r="G4">
        <v>0</v>
      </c>
      <c r="H4" t="s">
        <v>2</v>
      </c>
      <c r="I4">
        <f t="shared" si="0"/>
        <v>6.9000000000000006E-2</v>
      </c>
      <c r="J4" t="s">
        <v>32</v>
      </c>
      <c r="K4">
        <f t="shared" si="1"/>
        <v>0.01</v>
      </c>
      <c r="L4" t="s">
        <v>31</v>
      </c>
      <c r="M4">
        <f t="shared" si="2"/>
        <v>4.2999999999999997E-2</v>
      </c>
      <c r="N4" t="s">
        <v>32</v>
      </c>
      <c r="O4">
        <f t="shared" si="3"/>
        <v>0.01</v>
      </c>
      <c r="P4" t="s">
        <v>31</v>
      </c>
      <c r="Q4">
        <f t="shared" si="8"/>
        <v>-2.5000000000000001E-2</v>
      </c>
      <c r="R4">
        <f t="shared" si="4"/>
        <v>42.86</v>
      </c>
      <c r="S4" t="s">
        <v>32</v>
      </c>
      <c r="T4">
        <f t="shared" si="5"/>
        <v>0.04</v>
      </c>
      <c r="U4" t="s">
        <v>31</v>
      </c>
      <c r="V4">
        <f t="shared" si="6"/>
        <v>56.25</v>
      </c>
      <c r="W4" t="s">
        <v>32</v>
      </c>
      <c r="X4">
        <f t="shared" si="7"/>
        <v>7.0000000000000007E-2</v>
      </c>
      <c r="Y4" t="s">
        <v>31</v>
      </c>
      <c r="Z4">
        <f t="shared" si="9"/>
        <v>13.39</v>
      </c>
      <c r="AA4">
        <v>6.8696507563193995E-2</v>
      </c>
      <c r="AB4">
        <v>8.4350111056899994E-3</v>
      </c>
      <c r="AC4">
        <v>0.42864255635695497</v>
      </c>
      <c r="AD4">
        <v>4.1951659702873997E-2</v>
      </c>
      <c r="AE4">
        <v>4.3279687253138001E-2</v>
      </c>
      <c r="AF4">
        <v>8.6999070952619995E-3</v>
      </c>
      <c r="AG4">
        <v>0.56250550187201798</v>
      </c>
      <c r="AH4">
        <v>6.9300281462344002E-2</v>
      </c>
    </row>
    <row r="5" spans="1:34">
      <c r="A5" t="s">
        <v>12</v>
      </c>
      <c r="B5">
        <v>1</v>
      </c>
      <c r="C5" t="s">
        <v>24</v>
      </c>
      <c r="D5" s="1">
        <v>4.6296296296296294E-5</v>
      </c>
      <c r="E5">
        <v>0.75</v>
      </c>
      <c r="F5" s="1">
        <v>2.7777777777777778E-4</v>
      </c>
      <c r="G5">
        <v>0</v>
      </c>
      <c r="H5" t="s">
        <v>24</v>
      </c>
      <c r="I5">
        <f t="shared" si="0"/>
        <v>0.11</v>
      </c>
      <c r="J5" t="s">
        <v>32</v>
      </c>
      <c r="K5">
        <f t="shared" si="1"/>
        <v>0</v>
      </c>
      <c r="L5" t="s">
        <v>31</v>
      </c>
      <c r="M5">
        <f t="shared" si="2"/>
        <v>6.3E-2</v>
      </c>
      <c r="N5" t="s">
        <v>32</v>
      </c>
      <c r="O5">
        <f t="shared" si="3"/>
        <v>0</v>
      </c>
      <c r="P5" t="s">
        <v>31</v>
      </c>
      <c r="Q5">
        <f t="shared" si="8"/>
        <v>-4.7E-2</v>
      </c>
      <c r="R5">
        <f t="shared" si="4"/>
        <v>23.17</v>
      </c>
      <c r="S5" t="s">
        <v>32</v>
      </c>
      <c r="T5">
        <f t="shared" si="5"/>
        <v>0.02</v>
      </c>
      <c r="U5" t="s">
        <v>31</v>
      </c>
      <c r="V5">
        <f t="shared" si="6"/>
        <v>23.22</v>
      </c>
      <c r="W5" t="s">
        <v>32</v>
      </c>
      <c r="X5">
        <f t="shared" si="7"/>
        <v>0.06</v>
      </c>
      <c r="Y5" t="s">
        <v>31</v>
      </c>
      <c r="Z5">
        <f t="shared" si="9"/>
        <v>0.04</v>
      </c>
      <c r="AA5">
        <v>0.110187157988548</v>
      </c>
      <c r="AB5">
        <v>4.027404374301E-3</v>
      </c>
      <c r="AC5">
        <v>0.231730571215746</v>
      </c>
      <c r="AD5">
        <v>1.7506418151335999E-2</v>
      </c>
      <c r="AE5">
        <v>6.3106421381234998E-2</v>
      </c>
      <c r="AF5">
        <v>3.6999867041899999E-3</v>
      </c>
      <c r="AG5">
        <v>0.23217651294574401</v>
      </c>
      <c r="AH5">
        <v>5.7253258336372001E-2</v>
      </c>
    </row>
    <row r="6" spans="1:34">
      <c r="A6" t="s">
        <v>12</v>
      </c>
      <c r="B6">
        <v>1</v>
      </c>
      <c r="C6" t="s">
        <v>25</v>
      </c>
      <c r="D6" s="1">
        <v>4.6296296296296294E-5</v>
      </c>
      <c r="E6">
        <v>0.75</v>
      </c>
      <c r="F6" s="1">
        <v>2.7777777777777778E-4</v>
      </c>
      <c r="G6">
        <v>0</v>
      </c>
      <c r="H6" t="s">
        <v>25</v>
      </c>
      <c r="I6">
        <f t="shared" si="0"/>
        <v>6.9000000000000006E-2</v>
      </c>
      <c r="J6" t="s">
        <v>32</v>
      </c>
      <c r="K6">
        <f t="shared" si="1"/>
        <v>0.01</v>
      </c>
      <c r="L6" t="s">
        <v>31</v>
      </c>
      <c r="M6">
        <f t="shared" si="2"/>
        <v>6.2E-2</v>
      </c>
      <c r="N6" t="s">
        <v>32</v>
      </c>
      <c r="O6">
        <f t="shared" si="3"/>
        <v>0</v>
      </c>
      <c r="P6" t="s">
        <v>31</v>
      </c>
      <c r="Q6">
        <f t="shared" si="8"/>
        <v>-6.0000000000000001E-3</v>
      </c>
      <c r="R6">
        <f t="shared" si="4"/>
        <v>15.51</v>
      </c>
      <c r="S6" t="s">
        <v>32</v>
      </c>
      <c r="T6">
        <f t="shared" si="5"/>
        <v>0.02</v>
      </c>
      <c r="U6" t="s">
        <v>31</v>
      </c>
      <c r="V6">
        <f t="shared" si="6"/>
        <v>26.29</v>
      </c>
      <c r="W6" t="s">
        <v>32</v>
      </c>
      <c r="X6">
        <f t="shared" si="7"/>
        <v>0.05</v>
      </c>
      <c r="Y6" t="s">
        <v>31</v>
      </c>
      <c r="Z6">
        <f t="shared" si="9"/>
        <v>10.78</v>
      </c>
      <c r="AA6">
        <v>6.8540003150701995E-2</v>
      </c>
      <c r="AB6">
        <v>5.4418727014579997E-3</v>
      </c>
      <c r="AC6">
        <v>0.155077440989178</v>
      </c>
      <c r="AD6">
        <v>2.3341828792531001E-2</v>
      </c>
      <c r="AE6">
        <v>6.2059850121538002E-2</v>
      </c>
      <c r="AF6">
        <v>4.4865074814919997E-3</v>
      </c>
      <c r="AG6">
        <v>0.26291930238206801</v>
      </c>
      <c r="AH6">
        <v>5.3314647200161998E-2</v>
      </c>
    </row>
    <row r="7" spans="1:34">
      <c r="A7" t="s">
        <v>12</v>
      </c>
      <c r="B7">
        <v>1</v>
      </c>
      <c r="C7" t="s">
        <v>26</v>
      </c>
      <c r="D7" s="1">
        <v>4.6296296296296294E-5</v>
      </c>
      <c r="E7">
        <v>0.75</v>
      </c>
      <c r="F7" s="1">
        <v>2.7777777777777778E-4</v>
      </c>
      <c r="G7">
        <v>0</v>
      </c>
      <c r="H7" t="s">
        <v>26</v>
      </c>
      <c r="I7">
        <f t="shared" si="0"/>
        <v>0.11899999999999999</v>
      </c>
      <c r="J7" t="s">
        <v>32</v>
      </c>
      <c r="K7">
        <f t="shared" si="1"/>
        <v>0</v>
      </c>
      <c r="L7" t="s">
        <v>31</v>
      </c>
      <c r="M7">
        <f t="shared" si="2"/>
        <v>6.4000000000000001E-2</v>
      </c>
      <c r="N7" t="s">
        <v>32</v>
      </c>
      <c r="O7">
        <f t="shared" si="3"/>
        <v>0</v>
      </c>
      <c r="P7" t="s">
        <v>31</v>
      </c>
      <c r="Q7">
        <f t="shared" si="8"/>
        <v>-5.5E-2</v>
      </c>
      <c r="R7">
        <f t="shared" si="4"/>
        <v>18.71</v>
      </c>
      <c r="S7" t="s">
        <v>32</v>
      </c>
      <c r="T7">
        <f t="shared" si="5"/>
        <v>0.02</v>
      </c>
      <c r="U7" t="s">
        <v>31</v>
      </c>
      <c r="V7">
        <f t="shared" si="6"/>
        <v>20.43</v>
      </c>
      <c r="W7" t="s">
        <v>32</v>
      </c>
      <c r="X7">
        <f t="shared" si="7"/>
        <v>7.0000000000000007E-2</v>
      </c>
      <c r="Y7" t="s">
        <v>31</v>
      </c>
      <c r="Z7">
        <f t="shared" si="9"/>
        <v>1.72</v>
      </c>
      <c r="AA7">
        <v>0.11917379374305399</v>
      </c>
      <c r="AB7">
        <v>4.073306527234E-3</v>
      </c>
      <c r="AC7">
        <v>0.18711552833402501</v>
      </c>
      <c r="AD7">
        <v>2.2674522702094E-2</v>
      </c>
      <c r="AE7">
        <v>6.4465068901579006E-2</v>
      </c>
      <c r="AF7">
        <v>4.1174768400230001E-3</v>
      </c>
      <c r="AG7">
        <v>0.20432670601341699</v>
      </c>
      <c r="AH7">
        <v>6.9082399441865006E-2</v>
      </c>
    </row>
    <row r="8" spans="1:34">
      <c r="A8" t="s">
        <v>13</v>
      </c>
      <c r="B8">
        <v>1</v>
      </c>
      <c r="C8" t="s">
        <v>3</v>
      </c>
      <c r="D8" s="1">
        <v>4.6296296296296294E-5</v>
      </c>
      <c r="E8">
        <v>0.75</v>
      </c>
      <c r="F8" s="1">
        <v>3.472222222222222E-3</v>
      </c>
      <c r="G8">
        <v>0</v>
      </c>
      <c r="H8" t="s">
        <v>3</v>
      </c>
      <c r="I8">
        <f t="shared" si="0"/>
        <v>4.4999999999999998E-2</v>
      </c>
      <c r="J8" t="s">
        <v>32</v>
      </c>
      <c r="K8">
        <f t="shared" si="1"/>
        <v>0.01</v>
      </c>
      <c r="L8" t="s">
        <v>31</v>
      </c>
      <c r="M8">
        <f t="shared" si="2"/>
        <v>2.8000000000000001E-2</v>
      </c>
      <c r="N8" t="s">
        <v>32</v>
      </c>
      <c r="O8">
        <f t="shared" si="3"/>
        <v>0.01</v>
      </c>
      <c r="P8" t="s">
        <v>31</v>
      </c>
      <c r="Q8">
        <f t="shared" si="8"/>
        <v>-1.7999999999999999E-2</v>
      </c>
      <c r="R8">
        <f t="shared" si="4"/>
        <v>73.180000000000007</v>
      </c>
      <c r="S8" t="s">
        <v>32</v>
      </c>
      <c r="T8">
        <f t="shared" si="5"/>
        <v>0.05</v>
      </c>
      <c r="U8" t="s">
        <v>31</v>
      </c>
      <c r="V8">
        <f t="shared" si="6"/>
        <v>84.51</v>
      </c>
      <c r="W8" t="s">
        <v>32</v>
      </c>
      <c r="X8">
        <f t="shared" si="7"/>
        <v>0.08</v>
      </c>
      <c r="Y8" t="s">
        <v>31</v>
      </c>
      <c r="Z8">
        <f t="shared" si="9"/>
        <v>11.34</v>
      </c>
      <c r="AA8" s="2">
        <v>4.5466449999999999E-2</v>
      </c>
      <c r="AB8" s="2">
        <v>9.0229899999999998E-3</v>
      </c>
      <c r="AC8">
        <v>0.73175049365913503</v>
      </c>
      <c r="AD8">
        <v>4.9308285165456801E-2</v>
      </c>
      <c r="AE8">
        <v>2.7707656952109E-2</v>
      </c>
      <c r="AF8">
        <v>1.02202087201533E-2</v>
      </c>
      <c r="AG8">
        <v>0.84514285714285697</v>
      </c>
      <c r="AH8">
        <v>7.6959379101874406E-2</v>
      </c>
    </row>
    <row r="9" spans="1:34">
      <c r="A9" t="s">
        <v>13</v>
      </c>
      <c r="B9">
        <v>1</v>
      </c>
      <c r="C9" t="s">
        <v>23</v>
      </c>
      <c r="D9" s="1">
        <v>4.6296296296296294E-5</v>
      </c>
      <c r="E9">
        <v>0.75</v>
      </c>
      <c r="F9" s="1">
        <v>3.472222222222222E-3</v>
      </c>
      <c r="G9">
        <v>0</v>
      </c>
      <c r="H9" t="s">
        <v>23</v>
      </c>
      <c r="I9">
        <f t="shared" si="0"/>
        <v>6.4000000000000001E-2</v>
      </c>
      <c r="J9" t="s">
        <v>32</v>
      </c>
      <c r="K9">
        <f t="shared" si="1"/>
        <v>0.01</v>
      </c>
      <c r="L9" t="s">
        <v>31</v>
      </c>
      <c r="M9">
        <f t="shared" si="2"/>
        <v>4.8000000000000001E-2</v>
      </c>
      <c r="N9" t="s">
        <v>32</v>
      </c>
      <c r="O9">
        <f t="shared" si="3"/>
        <v>0.01</v>
      </c>
      <c r="P9" t="s">
        <v>31</v>
      </c>
      <c r="Q9">
        <f t="shared" si="8"/>
        <v>-1.6E-2</v>
      </c>
      <c r="R9">
        <f t="shared" si="4"/>
        <v>55.82</v>
      </c>
      <c r="S9" t="s">
        <v>32</v>
      </c>
      <c r="T9">
        <f t="shared" si="5"/>
        <v>0.08</v>
      </c>
      <c r="U9" t="s">
        <v>31</v>
      </c>
      <c r="V9">
        <f t="shared" si="6"/>
        <v>60.18</v>
      </c>
      <c r="W9" t="s">
        <v>32</v>
      </c>
      <c r="X9">
        <f t="shared" si="7"/>
        <v>0.11</v>
      </c>
      <c r="Y9" t="s">
        <v>31</v>
      </c>
      <c r="Z9">
        <f t="shared" si="9"/>
        <v>4.3600000000000003</v>
      </c>
      <c r="AA9">
        <v>6.4485297069707001E-2</v>
      </c>
      <c r="AB9">
        <v>1.3023225165119799E-2</v>
      </c>
      <c r="AC9">
        <v>0.55817792512377096</v>
      </c>
      <c r="AD9">
        <v>7.9718327556349305E-2</v>
      </c>
      <c r="AE9">
        <v>4.8083787987969299E-2</v>
      </c>
      <c r="AF9">
        <v>1.0237435385603099E-2</v>
      </c>
      <c r="AG9">
        <v>0.60179004329004304</v>
      </c>
      <c r="AH9">
        <v>0.109418290138292</v>
      </c>
    </row>
    <row r="10" spans="1:34">
      <c r="A10" t="s">
        <v>13</v>
      </c>
      <c r="B10">
        <v>1</v>
      </c>
      <c r="C10" t="s">
        <v>2</v>
      </c>
      <c r="D10" s="1">
        <v>4.6296296296296294E-5</v>
      </c>
      <c r="E10">
        <v>0.75</v>
      </c>
      <c r="F10" s="1">
        <v>3.472222222222222E-3</v>
      </c>
      <c r="G10">
        <v>0</v>
      </c>
      <c r="H10" t="s">
        <v>2</v>
      </c>
      <c r="I10">
        <f t="shared" si="0"/>
        <v>8.5999999999999993E-2</v>
      </c>
      <c r="J10" t="s">
        <v>32</v>
      </c>
      <c r="K10">
        <f t="shared" si="1"/>
        <v>0.02</v>
      </c>
      <c r="L10" t="s">
        <v>31</v>
      </c>
      <c r="M10">
        <f t="shared" si="2"/>
        <v>5.6000000000000001E-2</v>
      </c>
      <c r="N10" t="s">
        <v>32</v>
      </c>
      <c r="O10">
        <f t="shared" si="3"/>
        <v>0.02</v>
      </c>
      <c r="P10" t="s">
        <v>31</v>
      </c>
      <c r="Q10">
        <f t="shared" si="8"/>
        <v>-0.03</v>
      </c>
      <c r="R10">
        <f t="shared" si="4"/>
        <v>55.16</v>
      </c>
      <c r="S10" t="s">
        <v>32</v>
      </c>
      <c r="T10">
        <f t="shared" si="5"/>
        <v>0.1</v>
      </c>
      <c r="U10" t="s">
        <v>31</v>
      </c>
      <c r="V10">
        <f t="shared" si="6"/>
        <v>58.52</v>
      </c>
      <c r="W10" t="s">
        <v>32</v>
      </c>
      <c r="X10">
        <f t="shared" si="7"/>
        <v>0.13</v>
      </c>
      <c r="Y10" t="s">
        <v>31</v>
      </c>
      <c r="Z10">
        <f t="shared" si="9"/>
        <v>3.36</v>
      </c>
      <c r="AA10">
        <v>8.6015699789392899E-2</v>
      </c>
      <c r="AB10">
        <v>2.0942533487236899E-2</v>
      </c>
      <c r="AC10">
        <v>0.55158497670788598</v>
      </c>
      <c r="AD10">
        <v>0.103560892996634</v>
      </c>
      <c r="AE10">
        <v>5.5703981365788899E-2</v>
      </c>
      <c r="AF10">
        <v>1.52412523065999E-2</v>
      </c>
      <c r="AG10">
        <v>0.58516666666666595</v>
      </c>
      <c r="AH10">
        <v>0.127571644092318</v>
      </c>
    </row>
    <row r="11" spans="1:34">
      <c r="A11" t="s">
        <v>13</v>
      </c>
      <c r="B11">
        <v>1</v>
      </c>
      <c r="C11" t="s">
        <v>24</v>
      </c>
      <c r="D11" s="1">
        <v>4.6296296296296294E-5</v>
      </c>
      <c r="E11">
        <v>0.75</v>
      </c>
      <c r="F11" s="1">
        <v>3.472222222222222E-3</v>
      </c>
      <c r="G11">
        <v>0</v>
      </c>
      <c r="H11" t="s">
        <v>24</v>
      </c>
      <c r="I11">
        <f t="shared" si="0"/>
        <v>9.9000000000000005E-2</v>
      </c>
      <c r="J11" t="s">
        <v>32</v>
      </c>
      <c r="K11">
        <f t="shared" si="1"/>
        <v>0.01</v>
      </c>
      <c r="L11" t="s">
        <v>31</v>
      </c>
      <c r="M11">
        <f t="shared" si="2"/>
        <v>7.1999999999999995E-2</v>
      </c>
      <c r="N11" t="s">
        <v>32</v>
      </c>
      <c r="O11">
        <f t="shared" si="3"/>
        <v>0.01</v>
      </c>
      <c r="P11" t="s">
        <v>31</v>
      </c>
      <c r="Q11">
        <f t="shared" si="8"/>
        <v>-2.5999999999999999E-2</v>
      </c>
      <c r="R11">
        <f t="shared" si="4"/>
        <v>46.31</v>
      </c>
      <c r="S11" t="s">
        <v>32</v>
      </c>
      <c r="T11">
        <f t="shared" si="5"/>
        <v>0.08</v>
      </c>
      <c r="U11" t="s">
        <v>31</v>
      </c>
      <c r="V11">
        <f t="shared" si="6"/>
        <v>47.76</v>
      </c>
      <c r="W11" t="s">
        <v>32</v>
      </c>
      <c r="X11">
        <f t="shared" si="7"/>
        <v>0.11</v>
      </c>
      <c r="Y11" t="s">
        <v>31</v>
      </c>
      <c r="Z11">
        <f t="shared" si="9"/>
        <v>1.45</v>
      </c>
      <c r="AA11">
        <v>9.8583189737698404E-2</v>
      </c>
      <c r="AB11">
        <v>1.48185178651011E-2</v>
      </c>
      <c r="AC11">
        <v>0.463068966281099</v>
      </c>
      <c r="AD11">
        <v>7.8094431180246504E-2</v>
      </c>
      <c r="AE11">
        <v>7.23911333240779E-2</v>
      </c>
      <c r="AF11">
        <v>1.20292672322426E-2</v>
      </c>
      <c r="AG11">
        <v>0.47761327561327499</v>
      </c>
      <c r="AH11">
        <v>0.110868318849369</v>
      </c>
    </row>
    <row r="12" spans="1:34">
      <c r="A12" t="s">
        <v>13</v>
      </c>
      <c r="B12">
        <v>1</v>
      </c>
      <c r="C12" t="s">
        <v>25</v>
      </c>
      <c r="D12" s="1">
        <v>4.6296296296296294E-5</v>
      </c>
      <c r="E12">
        <v>0.75</v>
      </c>
      <c r="F12" s="1">
        <v>3.472222222222222E-3</v>
      </c>
      <c r="G12">
        <v>0</v>
      </c>
      <c r="H12" t="s">
        <v>25</v>
      </c>
      <c r="I12">
        <f t="shared" si="0"/>
        <v>7.0000000000000007E-2</v>
      </c>
      <c r="J12" t="s">
        <v>32</v>
      </c>
      <c r="K12">
        <f t="shared" si="1"/>
        <v>0.01</v>
      </c>
      <c r="L12" t="s">
        <v>31</v>
      </c>
      <c r="M12">
        <f t="shared" si="2"/>
        <v>4.7E-2</v>
      </c>
      <c r="N12" t="s">
        <v>32</v>
      </c>
      <c r="O12">
        <f t="shared" si="3"/>
        <v>0.01</v>
      </c>
      <c r="P12" t="s">
        <v>31</v>
      </c>
      <c r="Q12">
        <f t="shared" si="8"/>
        <v>-2.3E-2</v>
      </c>
      <c r="R12">
        <f t="shared" si="4"/>
        <v>57.72</v>
      </c>
      <c r="S12" t="s">
        <v>32</v>
      </c>
      <c r="T12">
        <f t="shared" si="5"/>
        <v>0.06</v>
      </c>
      <c r="U12" t="s">
        <v>31</v>
      </c>
      <c r="V12">
        <f t="shared" si="6"/>
        <v>65.83</v>
      </c>
      <c r="W12" t="s">
        <v>32</v>
      </c>
      <c r="X12">
        <f t="shared" si="7"/>
        <v>0.08</v>
      </c>
      <c r="Y12" t="s">
        <v>31</v>
      </c>
      <c r="Z12">
        <f t="shared" si="9"/>
        <v>8.11</v>
      </c>
      <c r="AA12">
        <v>6.9996170783074699E-2</v>
      </c>
      <c r="AB12">
        <v>8.6573185591322897E-3</v>
      </c>
      <c r="AC12">
        <v>0.57717885267732905</v>
      </c>
      <c r="AD12">
        <v>5.8211586496260299E-2</v>
      </c>
      <c r="AE12">
        <v>4.7203510882811099E-2</v>
      </c>
      <c r="AF12">
        <v>7.2792693730227599E-3</v>
      </c>
      <c r="AG12">
        <v>0.65825968475968399</v>
      </c>
      <c r="AH12">
        <v>8.1912908949931806E-2</v>
      </c>
    </row>
    <row r="13" spans="1:34">
      <c r="A13" t="s">
        <v>13</v>
      </c>
      <c r="B13">
        <v>1</v>
      </c>
      <c r="C13" t="s">
        <v>26</v>
      </c>
      <c r="D13" s="1">
        <v>4.6296296296296294E-5</v>
      </c>
      <c r="E13">
        <v>0.75</v>
      </c>
      <c r="F13" s="1">
        <v>3.472222222222222E-3</v>
      </c>
      <c r="G13">
        <v>0</v>
      </c>
      <c r="H13" t="s">
        <v>26</v>
      </c>
      <c r="I13">
        <f t="shared" si="0"/>
        <v>0.111</v>
      </c>
      <c r="J13" t="s">
        <v>32</v>
      </c>
      <c r="K13">
        <f t="shared" si="1"/>
        <v>0.02</v>
      </c>
      <c r="L13" t="s">
        <v>31</v>
      </c>
      <c r="M13">
        <f t="shared" si="2"/>
        <v>8.5000000000000006E-2</v>
      </c>
      <c r="N13" t="s">
        <v>32</v>
      </c>
      <c r="O13">
        <f t="shared" si="3"/>
        <v>0.01</v>
      </c>
      <c r="P13" t="s">
        <v>31</v>
      </c>
      <c r="Q13">
        <f t="shared" si="8"/>
        <v>-2.5999999999999999E-2</v>
      </c>
      <c r="R13">
        <f t="shared" si="4"/>
        <v>38.56</v>
      </c>
      <c r="S13" t="s">
        <v>32</v>
      </c>
      <c r="T13">
        <f t="shared" si="5"/>
        <v>7.0000000000000007E-2</v>
      </c>
      <c r="U13" t="s">
        <v>31</v>
      </c>
      <c r="V13">
        <f t="shared" si="6"/>
        <v>37.76</v>
      </c>
      <c r="W13" t="s">
        <v>32</v>
      </c>
      <c r="X13">
        <f t="shared" si="7"/>
        <v>0.1</v>
      </c>
      <c r="Y13" t="s">
        <v>31</v>
      </c>
      <c r="Z13">
        <f t="shared" si="9"/>
        <v>-0.79</v>
      </c>
      <c r="AA13">
        <v>0.110947731188971</v>
      </c>
      <c r="AB13">
        <v>1.6967710863334699E-2</v>
      </c>
      <c r="AC13">
        <v>0.38557980033524197</v>
      </c>
      <c r="AD13">
        <v>6.7028389423775397E-2</v>
      </c>
      <c r="AE13">
        <v>8.5002514384438496E-2</v>
      </c>
      <c r="AF13">
        <v>1.2251228741039901E-2</v>
      </c>
      <c r="AG13">
        <v>0.37763242313242301</v>
      </c>
      <c r="AH13">
        <v>9.8555098243233996E-2</v>
      </c>
    </row>
    <row r="14" spans="1:34">
      <c r="A14" t="s">
        <v>19</v>
      </c>
      <c r="B14">
        <v>1</v>
      </c>
      <c r="C14" t="s">
        <v>3</v>
      </c>
      <c r="D14" s="1">
        <v>1.1574074074074073E-4</v>
      </c>
      <c r="E14">
        <v>0.75</v>
      </c>
      <c r="F14" s="1">
        <v>1.3888888888888889E-3</v>
      </c>
      <c r="G14">
        <v>0</v>
      </c>
      <c r="H14" t="s">
        <v>3</v>
      </c>
      <c r="I14">
        <f t="shared" si="0"/>
        <v>6.7000000000000004E-2</v>
      </c>
      <c r="J14" t="s">
        <v>32</v>
      </c>
      <c r="K14">
        <f t="shared" si="1"/>
        <v>0.01</v>
      </c>
      <c r="L14" t="s">
        <v>31</v>
      </c>
      <c r="M14">
        <f t="shared" si="2"/>
        <v>5.6000000000000001E-2</v>
      </c>
      <c r="N14" t="s">
        <v>32</v>
      </c>
      <c r="O14">
        <f t="shared" si="3"/>
        <v>0.01</v>
      </c>
      <c r="P14" t="s">
        <v>31</v>
      </c>
      <c r="Q14">
        <f t="shared" si="8"/>
        <v>-1.0999999999999999E-2</v>
      </c>
      <c r="R14">
        <f t="shared" si="4"/>
        <v>34.549999999999997</v>
      </c>
      <c r="S14" t="s">
        <v>32</v>
      </c>
      <c r="T14">
        <f t="shared" si="5"/>
        <v>0.06</v>
      </c>
      <c r="U14" t="s">
        <v>31</v>
      </c>
      <c r="V14">
        <f t="shared" si="6"/>
        <v>40.44</v>
      </c>
      <c r="W14" t="s">
        <v>32</v>
      </c>
      <c r="X14">
        <f t="shared" si="7"/>
        <v>0.09</v>
      </c>
      <c r="Y14" t="s">
        <v>31</v>
      </c>
      <c r="Z14">
        <f t="shared" si="9"/>
        <v>5.89</v>
      </c>
      <c r="AA14">
        <v>6.6846633702516506E-2</v>
      </c>
      <c r="AB14">
        <v>6.0775432946675199E-3</v>
      </c>
      <c r="AC14">
        <v>0.34548025203236299</v>
      </c>
      <c r="AD14">
        <v>6.2045720978333198E-2</v>
      </c>
      <c r="AE14">
        <v>5.5785617604851699E-2</v>
      </c>
      <c r="AF14">
        <v>7.0977126581371003E-3</v>
      </c>
      <c r="AG14">
        <v>0.40441048610521202</v>
      </c>
      <c r="AH14">
        <v>9.3941156618483901E-2</v>
      </c>
    </row>
    <row r="15" spans="1:34">
      <c r="A15" t="s">
        <v>19</v>
      </c>
      <c r="B15">
        <v>1</v>
      </c>
      <c r="C15" t="s">
        <v>23</v>
      </c>
      <c r="D15" s="1">
        <v>1.1574074074074073E-4</v>
      </c>
      <c r="E15">
        <v>0.75</v>
      </c>
      <c r="F15" s="1">
        <v>1.3888888888888889E-3</v>
      </c>
      <c r="G15">
        <v>0</v>
      </c>
      <c r="H15" t="s">
        <v>23</v>
      </c>
      <c r="I15">
        <f t="shared" si="0"/>
        <v>6.6000000000000003E-2</v>
      </c>
      <c r="J15" t="s">
        <v>32</v>
      </c>
      <c r="K15">
        <f t="shared" si="1"/>
        <v>0</v>
      </c>
      <c r="L15" t="s">
        <v>31</v>
      </c>
      <c r="M15">
        <f t="shared" si="2"/>
        <v>6.0999999999999999E-2</v>
      </c>
      <c r="N15" t="s">
        <v>32</v>
      </c>
      <c r="O15">
        <f t="shared" si="3"/>
        <v>0</v>
      </c>
      <c r="P15" t="s">
        <v>31</v>
      </c>
      <c r="Q15">
        <f t="shared" si="8"/>
        <v>-5.0000000000000001E-3</v>
      </c>
      <c r="R15">
        <f t="shared" si="4"/>
        <v>29.22</v>
      </c>
      <c r="S15" t="s">
        <v>32</v>
      </c>
      <c r="T15">
        <f t="shared" si="5"/>
        <v>0.05</v>
      </c>
      <c r="U15" t="s">
        <v>31</v>
      </c>
      <c r="V15">
        <f t="shared" si="6"/>
        <v>30.6</v>
      </c>
      <c r="W15" t="s">
        <v>32</v>
      </c>
      <c r="X15">
        <f t="shared" si="7"/>
        <v>0.08</v>
      </c>
      <c r="Y15" t="s">
        <v>31</v>
      </c>
      <c r="Z15">
        <f t="shared" si="9"/>
        <v>1.38</v>
      </c>
      <c r="AA15">
        <v>6.6017038747668205E-2</v>
      </c>
      <c r="AB15">
        <v>3.9425275039708697E-3</v>
      </c>
      <c r="AC15">
        <v>0.29218767185846101</v>
      </c>
      <c r="AD15">
        <v>5.28191794994411E-2</v>
      </c>
      <c r="AE15">
        <v>6.0907852277159599E-2</v>
      </c>
      <c r="AF15">
        <v>3.67316677608327E-3</v>
      </c>
      <c r="AG15">
        <v>0.30596168580538602</v>
      </c>
      <c r="AH15">
        <v>7.5232209160202193E-2</v>
      </c>
    </row>
    <row r="16" spans="1:34">
      <c r="A16" t="s">
        <v>19</v>
      </c>
      <c r="B16">
        <v>1</v>
      </c>
      <c r="C16" t="s">
        <v>2</v>
      </c>
      <c r="D16" s="1">
        <v>1.1574074074074073E-4</v>
      </c>
      <c r="E16">
        <v>0.75</v>
      </c>
      <c r="F16" s="1">
        <v>1.3888888888888889E-3</v>
      </c>
      <c r="G16">
        <v>0</v>
      </c>
      <c r="H16" t="s">
        <v>2</v>
      </c>
      <c r="I16">
        <f t="shared" si="0"/>
        <v>0.10199999999999999</v>
      </c>
      <c r="J16" t="s">
        <v>32</v>
      </c>
      <c r="K16">
        <f t="shared" si="1"/>
        <v>0.01</v>
      </c>
      <c r="L16" t="s">
        <v>31</v>
      </c>
      <c r="M16">
        <f t="shared" si="2"/>
        <v>6.2E-2</v>
      </c>
      <c r="N16" t="s">
        <v>32</v>
      </c>
      <c r="O16">
        <f t="shared" si="3"/>
        <v>0.01</v>
      </c>
      <c r="P16" t="s">
        <v>31</v>
      </c>
      <c r="Q16">
        <f t="shared" si="8"/>
        <v>-0.04</v>
      </c>
      <c r="R16">
        <f t="shared" si="4"/>
        <v>28.15</v>
      </c>
      <c r="S16" t="s">
        <v>32</v>
      </c>
      <c r="T16">
        <f t="shared" si="5"/>
        <v>0.04</v>
      </c>
      <c r="U16" t="s">
        <v>31</v>
      </c>
      <c r="V16">
        <f t="shared" si="6"/>
        <v>35.89</v>
      </c>
      <c r="W16" t="s">
        <v>32</v>
      </c>
      <c r="X16">
        <f t="shared" si="7"/>
        <v>0.08</v>
      </c>
      <c r="Y16" t="s">
        <v>31</v>
      </c>
      <c r="Z16">
        <f t="shared" si="9"/>
        <v>7.74</v>
      </c>
      <c r="AA16">
        <v>0.101586524397134</v>
      </c>
      <c r="AB16">
        <v>7.1621040630974698E-3</v>
      </c>
      <c r="AC16">
        <v>0.28150226845510101</v>
      </c>
      <c r="AD16">
        <v>3.7504357067054898E-2</v>
      </c>
      <c r="AE16">
        <v>6.2007167562842302E-2</v>
      </c>
      <c r="AF16">
        <v>6.5500614368479999E-3</v>
      </c>
      <c r="AG16">
        <v>0.35894894875916999</v>
      </c>
      <c r="AH16">
        <v>7.7877128553305502E-2</v>
      </c>
    </row>
    <row r="17" spans="1:34">
      <c r="A17" t="s">
        <v>19</v>
      </c>
      <c r="B17">
        <v>1</v>
      </c>
      <c r="C17" t="s">
        <v>24</v>
      </c>
      <c r="D17" s="1">
        <v>1.1574074074074073E-4</v>
      </c>
      <c r="E17">
        <v>0.75</v>
      </c>
      <c r="F17" s="1">
        <v>1.3888888888888889E-3</v>
      </c>
      <c r="G17">
        <v>0</v>
      </c>
      <c r="H17" t="s">
        <v>24</v>
      </c>
      <c r="I17">
        <f t="shared" si="0"/>
        <v>0.129</v>
      </c>
      <c r="J17" t="s">
        <v>32</v>
      </c>
      <c r="K17">
        <f t="shared" si="1"/>
        <v>0.01</v>
      </c>
      <c r="L17" t="s">
        <v>31</v>
      </c>
      <c r="M17">
        <f t="shared" si="2"/>
        <v>9.5000000000000001E-2</v>
      </c>
      <c r="N17" t="s">
        <v>32</v>
      </c>
      <c r="O17">
        <f t="shared" si="3"/>
        <v>0.02</v>
      </c>
      <c r="P17" t="s">
        <v>31</v>
      </c>
      <c r="Q17">
        <f t="shared" si="8"/>
        <v>-3.4000000000000002E-2</v>
      </c>
      <c r="R17">
        <f t="shared" si="4"/>
        <v>18.18</v>
      </c>
      <c r="S17" t="s">
        <v>32</v>
      </c>
      <c r="T17">
        <f t="shared" si="5"/>
        <v>0.04</v>
      </c>
      <c r="U17" t="s">
        <v>31</v>
      </c>
      <c r="V17">
        <f t="shared" si="6"/>
        <v>20.170000000000002</v>
      </c>
      <c r="W17" t="s">
        <v>32</v>
      </c>
      <c r="X17">
        <f t="shared" si="7"/>
        <v>0.06</v>
      </c>
      <c r="Y17" t="s">
        <v>31</v>
      </c>
      <c r="Z17">
        <f t="shared" si="9"/>
        <v>1.99</v>
      </c>
      <c r="AA17">
        <v>0.12850324362516399</v>
      </c>
      <c r="AB17">
        <v>9.0268858736760708E-3</v>
      </c>
      <c r="AC17">
        <v>0.18180061096104799</v>
      </c>
      <c r="AD17">
        <v>3.8352762879174503E-2</v>
      </c>
      <c r="AE17">
        <v>9.4532720744609805E-2</v>
      </c>
      <c r="AF17">
        <v>1.5049232210282501E-2</v>
      </c>
      <c r="AG17">
        <v>0.20173433577276001</v>
      </c>
      <c r="AH17">
        <v>6.3454319793114403E-2</v>
      </c>
    </row>
    <row r="18" spans="1:34">
      <c r="A18" t="s">
        <v>19</v>
      </c>
      <c r="B18">
        <v>1</v>
      </c>
      <c r="C18" t="s">
        <v>25</v>
      </c>
      <c r="D18" s="1">
        <v>1.1574074074074073E-4</v>
      </c>
      <c r="E18">
        <v>0.75</v>
      </c>
      <c r="F18" s="1">
        <v>1.3888888888888889E-3</v>
      </c>
      <c r="G18">
        <v>0</v>
      </c>
      <c r="H18" t="s">
        <v>25</v>
      </c>
      <c r="I18">
        <f t="shared" si="0"/>
        <v>8.5000000000000006E-2</v>
      </c>
      <c r="J18" t="s">
        <v>32</v>
      </c>
      <c r="K18">
        <f t="shared" si="1"/>
        <v>0.01</v>
      </c>
      <c r="L18" t="s">
        <v>31</v>
      </c>
      <c r="M18">
        <f t="shared" si="2"/>
        <v>5.8999999999999997E-2</v>
      </c>
      <c r="N18" t="s">
        <v>32</v>
      </c>
      <c r="O18">
        <f t="shared" si="3"/>
        <v>0.01</v>
      </c>
      <c r="P18" t="s">
        <v>31</v>
      </c>
      <c r="Q18">
        <f t="shared" si="8"/>
        <v>-2.5999999999999999E-2</v>
      </c>
      <c r="R18">
        <f t="shared" si="4"/>
        <v>29.72</v>
      </c>
      <c r="S18" t="s">
        <v>32</v>
      </c>
      <c r="T18">
        <f t="shared" si="5"/>
        <v>0.05</v>
      </c>
      <c r="U18" t="s">
        <v>31</v>
      </c>
      <c r="V18">
        <f t="shared" si="6"/>
        <v>39.450000000000003</v>
      </c>
      <c r="W18" t="s">
        <v>32</v>
      </c>
      <c r="X18">
        <f t="shared" si="7"/>
        <v>0.11</v>
      </c>
      <c r="Y18" t="s">
        <v>31</v>
      </c>
      <c r="Z18">
        <f t="shared" si="9"/>
        <v>9.7200000000000006</v>
      </c>
      <c r="AA18">
        <v>8.5472162067890101E-2</v>
      </c>
      <c r="AB18">
        <v>6.79396475816326E-3</v>
      </c>
      <c r="AC18">
        <v>0.29724317868509198</v>
      </c>
      <c r="AD18">
        <v>5.0299633445724197E-2</v>
      </c>
      <c r="AE18">
        <v>5.9496680647134703E-2</v>
      </c>
      <c r="AF18">
        <v>6.9251450336960596E-3</v>
      </c>
      <c r="AG18">
        <v>0.39446430351745099</v>
      </c>
      <c r="AH18">
        <v>0.113436888331115</v>
      </c>
    </row>
    <row r="19" spans="1:34">
      <c r="A19" t="s">
        <v>19</v>
      </c>
      <c r="B19">
        <v>1</v>
      </c>
      <c r="C19" t="s">
        <v>26</v>
      </c>
      <c r="D19" s="1">
        <v>1.1574074074074073E-4</v>
      </c>
      <c r="E19">
        <v>0.75</v>
      </c>
      <c r="F19" s="1">
        <v>1.3888888888888889E-3</v>
      </c>
      <c r="G19">
        <v>0</v>
      </c>
      <c r="H19" t="s">
        <v>26</v>
      </c>
      <c r="I19">
        <f t="shared" si="0"/>
        <v>0.13100000000000001</v>
      </c>
      <c r="J19" t="s">
        <v>32</v>
      </c>
      <c r="K19">
        <f t="shared" si="1"/>
        <v>0.01</v>
      </c>
      <c r="L19" t="s">
        <v>31</v>
      </c>
      <c r="M19">
        <f t="shared" si="2"/>
        <v>0.105</v>
      </c>
      <c r="N19" t="s">
        <v>32</v>
      </c>
      <c r="O19">
        <f t="shared" si="3"/>
        <v>0.01</v>
      </c>
      <c r="P19" t="s">
        <v>31</v>
      </c>
      <c r="Q19">
        <f t="shared" si="8"/>
        <v>-2.5999999999999999E-2</v>
      </c>
      <c r="R19">
        <f t="shared" si="4"/>
        <v>14.13</v>
      </c>
      <c r="S19" t="s">
        <v>32</v>
      </c>
      <c r="T19">
        <f t="shared" si="5"/>
        <v>0.03</v>
      </c>
      <c r="U19" t="s">
        <v>31</v>
      </c>
      <c r="V19">
        <f t="shared" si="6"/>
        <v>15.08</v>
      </c>
      <c r="W19" t="s">
        <v>32</v>
      </c>
      <c r="X19">
        <f t="shared" si="7"/>
        <v>0.05</v>
      </c>
      <c r="Y19" t="s">
        <v>31</v>
      </c>
      <c r="Z19">
        <f t="shared" si="9"/>
        <v>0.95</v>
      </c>
      <c r="AA19">
        <v>0.13117813020944499</v>
      </c>
      <c r="AB19">
        <v>9.8853893828064303E-3</v>
      </c>
      <c r="AC19">
        <v>0.141298285260333</v>
      </c>
      <c r="AD19">
        <v>3.1453188827196797E-2</v>
      </c>
      <c r="AE19">
        <v>0.105284746736288</v>
      </c>
      <c r="AF19">
        <v>1.47324902038327E-2</v>
      </c>
      <c r="AG19">
        <v>0.15075393236225401</v>
      </c>
      <c r="AH19">
        <v>5.3834894509360097E-2</v>
      </c>
    </row>
    <row r="20" spans="1:34">
      <c r="A20" t="s">
        <v>18</v>
      </c>
      <c r="B20">
        <v>1</v>
      </c>
      <c r="C20" t="s">
        <v>3</v>
      </c>
      <c r="D20" s="1">
        <v>4.6296296296296294E-5</v>
      </c>
      <c r="E20">
        <v>0.75</v>
      </c>
      <c r="F20" s="1">
        <v>6.9444444444444447E-4</v>
      </c>
      <c r="G20">
        <v>0</v>
      </c>
      <c r="H20" t="s">
        <v>3</v>
      </c>
      <c r="I20">
        <f t="shared" si="0"/>
        <v>9.9000000000000005E-2</v>
      </c>
      <c r="J20" t="s">
        <v>32</v>
      </c>
      <c r="K20">
        <f t="shared" si="1"/>
        <v>0.03</v>
      </c>
      <c r="L20" t="s">
        <v>31</v>
      </c>
      <c r="M20">
        <f t="shared" si="2"/>
        <v>3.9E-2</v>
      </c>
      <c r="N20" t="s">
        <v>32</v>
      </c>
      <c r="O20">
        <f t="shared" si="3"/>
        <v>0.02</v>
      </c>
      <c r="P20" t="s">
        <v>31</v>
      </c>
      <c r="Q20">
        <f t="shared" si="8"/>
        <v>-0.06</v>
      </c>
      <c r="R20">
        <f t="shared" si="4"/>
        <v>69.97</v>
      </c>
      <c r="S20" t="s">
        <v>32</v>
      </c>
      <c r="T20">
        <f t="shared" si="5"/>
        <v>0.12</v>
      </c>
      <c r="U20" t="s">
        <v>31</v>
      </c>
      <c r="V20">
        <f t="shared" si="6"/>
        <v>90.5</v>
      </c>
      <c r="W20" t="s">
        <v>32</v>
      </c>
      <c r="X20">
        <f t="shared" si="7"/>
        <v>0.11</v>
      </c>
      <c r="Y20" t="s">
        <v>31</v>
      </c>
      <c r="Z20">
        <f t="shared" si="9"/>
        <v>20.53</v>
      </c>
      <c r="AA20">
        <v>9.8812266439200006E-2</v>
      </c>
      <c r="AB20">
        <v>3.4003507902717001E-2</v>
      </c>
      <c r="AC20">
        <v>0.69973910623106295</v>
      </c>
      <c r="AD20">
        <v>0.115029964934266</v>
      </c>
      <c r="AE20">
        <v>3.9260897878558E-2</v>
      </c>
      <c r="AF20">
        <v>2.4274711919646998E-2</v>
      </c>
      <c r="AG20">
        <v>0.90504695304695304</v>
      </c>
      <c r="AH20">
        <v>0.11178442642172499</v>
      </c>
    </row>
    <row r="21" spans="1:34">
      <c r="A21" t="s">
        <v>18</v>
      </c>
      <c r="B21">
        <v>1</v>
      </c>
      <c r="C21" t="s">
        <v>23</v>
      </c>
      <c r="D21" s="1">
        <v>4.6296296296296294E-5</v>
      </c>
      <c r="E21">
        <v>0.75</v>
      </c>
      <c r="F21" s="1">
        <v>6.9444444444444447E-4</v>
      </c>
      <c r="G21">
        <v>0</v>
      </c>
      <c r="H21" t="s">
        <v>23</v>
      </c>
      <c r="I21">
        <f t="shared" si="0"/>
        <v>0.16900000000000001</v>
      </c>
      <c r="J21" t="s">
        <v>32</v>
      </c>
      <c r="K21">
        <f t="shared" si="1"/>
        <v>0.02</v>
      </c>
      <c r="L21" t="s">
        <v>31</v>
      </c>
      <c r="M21">
        <f t="shared" si="2"/>
        <v>0.111</v>
      </c>
      <c r="N21" t="s">
        <v>32</v>
      </c>
      <c r="O21">
        <f t="shared" si="3"/>
        <v>0.03</v>
      </c>
      <c r="P21" t="s">
        <v>31</v>
      </c>
      <c r="Q21">
        <f t="shared" si="8"/>
        <v>-5.7000000000000002E-2</v>
      </c>
      <c r="R21">
        <f t="shared" si="4"/>
        <v>38.450000000000003</v>
      </c>
      <c r="S21" t="s">
        <v>32</v>
      </c>
      <c r="T21">
        <f t="shared" si="5"/>
        <v>0.1</v>
      </c>
      <c r="U21" t="s">
        <v>31</v>
      </c>
      <c r="V21">
        <f t="shared" si="6"/>
        <v>60.93</v>
      </c>
      <c r="W21" t="s">
        <v>32</v>
      </c>
      <c r="X21">
        <f t="shared" si="7"/>
        <v>0.19</v>
      </c>
      <c r="Y21" t="s">
        <v>31</v>
      </c>
      <c r="Z21">
        <f t="shared" si="9"/>
        <v>22.48</v>
      </c>
      <c r="AA21">
        <v>0.16856441870331801</v>
      </c>
      <c r="AB21">
        <v>2.3280559726819999E-2</v>
      </c>
      <c r="AC21">
        <v>0.38445821754861098</v>
      </c>
      <c r="AD21">
        <v>0.100906679248477</v>
      </c>
      <c r="AE21">
        <v>0.11147139556706</v>
      </c>
      <c r="AF21">
        <v>2.7557086486327001E-2</v>
      </c>
      <c r="AG21">
        <v>0.60930044791809501</v>
      </c>
      <c r="AH21">
        <v>0.19101506134775201</v>
      </c>
    </row>
    <row r="22" spans="1:34">
      <c r="A22" t="s">
        <v>18</v>
      </c>
      <c r="B22">
        <v>1</v>
      </c>
      <c r="C22" t="s">
        <v>2</v>
      </c>
      <c r="D22" s="1">
        <v>4.6296296296296294E-5</v>
      </c>
      <c r="E22">
        <v>0.75</v>
      </c>
      <c r="F22" s="1">
        <v>6.9444444444444447E-4</v>
      </c>
      <c r="G22">
        <v>0</v>
      </c>
      <c r="H22" t="s">
        <v>2</v>
      </c>
      <c r="I22">
        <f t="shared" si="0"/>
        <v>0.249</v>
      </c>
      <c r="J22" t="s">
        <v>32</v>
      </c>
      <c r="K22">
        <f t="shared" si="1"/>
        <v>0.01</v>
      </c>
      <c r="L22" t="s">
        <v>31</v>
      </c>
      <c r="M22">
        <f t="shared" si="2"/>
        <v>0.14000000000000001</v>
      </c>
      <c r="N22" t="s">
        <v>32</v>
      </c>
      <c r="O22">
        <f t="shared" si="3"/>
        <v>0.01</v>
      </c>
      <c r="P22" t="s">
        <v>31</v>
      </c>
      <c r="Q22">
        <f t="shared" si="8"/>
        <v>-0.108</v>
      </c>
      <c r="R22">
        <f t="shared" si="4"/>
        <v>28.7</v>
      </c>
      <c r="S22" t="s">
        <v>32</v>
      </c>
      <c r="T22">
        <f t="shared" si="5"/>
        <v>0.03</v>
      </c>
      <c r="U22" t="s">
        <v>31</v>
      </c>
      <c r="V22">
        <f t="shared" si="6"/>
        <v>34.119999999999997</v>
      </c>
      <c r="W22" t="s">
        <v>32</v>
      </c>
      <c r="X22">
        <f t="shared" si="7"/>
        <v>0.12</v>
      </c>
      <c r="Y22" t="s">
        <v>31</v>
      </c>
      <c r="Z22">
        <f t="shared" si="9"/>
        <v>5.43</v>
      </c>
      <c r="AA22">
        <v>0.2486662119627</v>
      </c>
      <c r="AB22">
        <v>6.1995945694510004E-3</v>
      </c>
      <c r="AC22">
        <v>0.28698039942245901</v>
      </c>
      <c r="AD22">
        <v>3.3693169433001997E-2</v>
      </c>
      <c r="AE22">
        <v>0.14027560800313901</v>
      </c>
      <c r="AF22">
        <v>7.9791931220900003E-3</v>
      </c>
      <c r="AG22">
        <v>0.34124186477437202</v>
      </c>
      <c r="AH22">
        <v>0.11656794255252401</v>
      </c>
    </row>
    <row r="23" spans="1:34">
      <c r="A23" t="s">
        <v>18</v>
      </c>
      <c r="B23">
        <v>1</v>
      </c>
      <c r="C23" t="s">
        <v>24</v>
      </c>
      <c r="D23" s="1">
        <v>4.6296296296296294E-5</v>
      </c>
      <c r="E23">
        <v>0.75</v>
      </c>
      <c r="F23" s="1">
        <v>6.9444444444444447E-4</v>
      </c>
      <c r="G23">
        <v>0</v>
      </c>
      <c r="H23" t="s">
        <v>24</v>
      </c>
      <c r="I23">
        <f t="shared" si="0"/>
        <v>0.31</v>
      </c>
      <c r="J23" t="s">
        <v>32</v>
      </c>
      <c r="K23">
        <f t="shared" si="1"/>
        <v>0.01</v>
      </c>
      <c r="L23" t="s">
        <v>31</v>
      </c>
      <c r="M23">
        <f t="shared" si="2"/>
        <v>0.16200000000000001</v>
      </c>
      <c r="N23" t="s">
        <v>32</v>
      </c>
      <c r="O23">
        <f t="shared" si="3"/>
        <v>0.01</v>
      </c>
      <c r="P23" t="s">
        <v>31</v>
      </c>
      <c r="Q23">
        <f t="shared" si="8"/>
        <v>-0.14799999999999999</v>
      </c>
      <c r="R23">
        <f t="shared" si="4"/>
        <v>20.62</v>
      </c>
      <c r="S23" t="s">
        <v>32</v>
      </c>
      <c r="T23">
        <f t="shared" si="5"/>
        <v>0.01</v>
      </c>
      <c r="U23" t="s">
        <v>31</v>
      </c>
      <c r="V23">
        <f t="shared" si="6"/>
        <v>15.66</v>
      </c>
      <c r="W23" t="s">
        <v>32</v>
      </c>
      <c r="X23">
        <f t="shared" si="7"/>
        <v>0.05</v>
      </c>
      <c r="Y23" t="s">
        <v>31</v>
      </c>
      <c r="Z23">
        <f t="shared" si="9"/>
        <v>-4.96</v>
      </c>
      <c r="AA23">
        <v>0.309937804937363</v>
      </c>
      <c r="AB23">
        <v>5.6011846007399998E-3</v>
      </c>
      <c r="AC23">
        <v>0.20615675005460299</v>
      </c>
      <c r="AD23">
        <v>1.4908161344087E-2</v>
      </c>
      <c r="AE23">
        <v>0.161853995919228</v>
      </c>
      <c r="AF23">
        <v>7.4528052414720002E-3</v>
      </c>
      <c r="AG23">
        <v>0.15659565580618201</v>
      </c>
      <c r="AH23">
        <v>4.6159656118712998E-2</v>
      </c>
    </row>
    <row r="24" spans="1:34">
      <c r="A24" t="s">
        <v>18</v>
      </c>
      <c r="B24">
        <v>1</v>
      </c>
      <c r="C24" t="s">
        <v>25</v>
      </c>
      <c r="D24" s="1">
        <v>4.6296296296296294E-5</v>
      </c>
      <c r="E24">
        <v>0.75</v>
      </c>
      <c r="F24" s="1">
        <v>6.9444444444444447E-4</v>
      </c>
      <c r="G24">
        <v>0</v>
      </c>
      <c r="H24" t="s">
        <v>25</v>
      </c>
      <c r="I24">
        <f t="shared" si="0"/>
        <v>0.19800000000000001</v>
      </c>
      <c r="J24" t="s">
        <v>32</v>
      </c>
      <c r="K24">
        <f t="shared" si="1"/>
        <v>0</v>
      </c>
      <c r="L24" t="s">
        <v>31</v>
      </c>
      <c r="M24">
        <f t="shared" si="2"/>
        <v>0.19400000000000001</v>
      </c>
      <c r="N24" t="s">
        <v>32</v>
      </c>
      <c r="O24">
        <f t="shared" si="3"/>
        <v>0</v>
      </c>
      <c r="P24" t="s">
        <v>31</v>
      </c>
      <c r="Q24">
        <f t="shared" si="8"/>
        <v>-4.0000000000000001E-3</v>
      </c>
      <c r="R24">
        <f t="shared" si="4"/>
        <v>9.0299999999999994</v>
      </c>
      <c r="S24" t="s">
        <v>32</v>
      </c>
      <c r="T24">
        <f t="shared" si="5"/>
        <v>0.01</v>
      </c>
      <c r="U24" t="s">
        <v>31</v>
      </c>
      <c r="V24">
        <f t="shared" si="6"/>
        <v>32.81</v>
      </c>
      <c r="W24" t="s">
        <v>32</v>
      </c>
      <c r="X24">
        <f t="shared" si="7"/>
        <v>0.08</v>
      </c>
      <c r="Y24" t="s">
        <v>31</v>
      </c>
      <c r="Z24">
        <f t="shared" si="9"/>
        <v>23.79</v>
      </c>
      <c r="AA24">
        <v>0.19824464768171299</v>
      </c>
      <c r="AB24">
        <v>2.112552201895E-3</v>
      </c>
      <c r="AC24">
        <v>9.0276550360874994E-2</v>
      </c>
      <c r="AD24">
        <v>1.1942813276968001E-2</v>
      </c>
      <c r="AE24">
        <v>0.193751364946365</v>
      </c>
      <c r="AF24">
        <v>3.511823897309E-3</v>
      </c>
      <c r="AG24">
        <v>0.32812919742795899</v>
      </c>
      <c r="AH24">
        <v>8.4223049500167999E-2</v>
      </c>
    </row>
    <row r="25" spans="1:34">
      <c r="A25" t="s">
        <v>18</v>
      </c>
      <c r="B25">
        <v>1</v>
      </c>
      <c r="C25" t="s">
        <v>26</v>
      </c>
      <c r="D25" s="1">
        <v>4.6296296296296294E-5</v>
      </c>
      <c r="E25">
        <v>0.75</v>
      </c>
      <c r="F25" s="1">
        <v>6.9444444444444447E-4</v>
      </c>
      <c r="G25">
        <v>0</v>
      </c>
      <c r="H25" t="s">
        <v>26</v>
      </c>
      <c r="I25">
        <f t="shared" si="0"/>
        <v>0.311</v>
      </c>
      <c r="J25" t="s">
        <v>32</v>
      </c>
      <c r="K25">
        <f t="shared" si="1"/>
        <v>0.01</v>
      </c>
      <c r="L25" t="s">
        <v>31</v>
      </c>
      <c r="M25">
        <f t="shared" si="2"/>
        <v>0.16400000000000001</v>
      </c>
      <c r="N25" t="s">
        <v>32</v>
      </c>
      <c r="O25">
        <f t="shared" si="3"/>
        <v>0.01</v>
      </c>
      <c r="P25" t="s">
        <v>31</v>
      </c>
      <c r="Q25">
        <f t="shared" si="8"/>
        <v>-0.14599999999999999</v>
      </c>
      <c r="R25">
        <f t="shared" si="4"/>
        <v>20.28</v>
      </c>
      <c r="S25" t="s">
        <v>32</v>
      </c>
      <c r="T25">
        <f t="shared" si="5"/>
        <v>0.02</v>
      </c>
      <c r="U25" t="s">
        <v>31</v>
      </c>
      <c r="V25">
        <f t="shared" si="6"/>
        <v>16.47</v>
      </c>
      <c r="W25" t="s">
        <v>32</v>
      </c>
      <c r="X25">
        <f t="shared" si="7"/>
        <v>0.06</v>
      </c>
      <c r="Y25" t="s">
        <v>31</v>
      </c>
      <c r="Z25">
        <f t="shared" si="9"/>
        <v>-3.81</v>
      </c>
      <c r="AA25">
        <v>0.31054595708846999</v>
      </c>
      <c r="AB25">
        <v>5.620795486951E-3</v>
      </c>
      <c r="AC25">
        <v>0.20282317504480299</v>
      </c>
      <c r="AD25">
        <v>1.5684441538129999E-2</v>
      </c>
      <c r="AE25">
        <v>0.164308454096317</v>
      </c>
      <c r="AF25">
        <v>7.759981334963E-3</v>
      </c>
      <c r="AG25">
        <v>0.16468601200328201</v>
      </c>
      <c r="AH25">
        <v>6.1062769366667997E-2</v>
      </c>
    </row>
    <row r="26" spans="1:34">
      <c r="A26" t="s">
        <v>16</v>
      </c>
      <c r="B26">
        <v>1</v>
      </c>
      <c r="C26" t="s">
        <v>3</v>
      </c>
      <c r="D26" s="1">
        <v>4.6296296296296294E-5</v>
      </c>
      <c r="E26">
        <v>0.75</v>
      </c>
      <c r="F26" s="1">
        <v>3.472222222222222E-3</v>
      </c>
      <c r="G26">
        <v>0</v>
      </c>
      <c r="H26" t="s">
        <v>3</v>
      </c>
      <c r="I26">
        <f t="shared" si="0"/>
        <v>9.6000000000000002E-2</v>
      </c>
      <c r="J26" t="s">
        <v>32</v>
      </c>
      <c r="K26">
        <f t="shared" si="1"/>
        <v>0.1</v>
      </c>
      <c r="L26" t="s">
        <v>31</v>
      </c>
      <c r="M26">
        <f t="shared" si="2"/>
        <v>4.2999999999999997E-2</v>
      </c>
      <c r="N26" t="s">
        <v>32</v>
      </c>
      <c r="O26">
        <f t="shared" si="3"/>
        <v>7.0000000000000007E-2</v>
      </c>
      <c r="P26" t="s">
        <v>31</v>
      </c>
      <c r="Q26">
        <f t="shared" si="8"/>
        <v>-5.2999999999999999E-2</v>
      </c>
      <c r="R26">
        <f t="shared" si="4"/>
        <v>82.66</v>
      </c>
      <c r="S26" t="s">
        <v>32</v>
      </c>
      <c r="T26">
        <f t="shared" si="5"/>
        <v>0.19</v>
      </c>
      <c r="U26" t="s">
        <v>31</v>
      </c>
      <c r="V26">
        <f t="shared" si="6"/>
        <v>89.02</v>
      </c>
      <c r="W26" t="s">
        <v>32</v>
      </c>
      <c r="X26">
        <f t="shared" si="7"/>
        <v>0.19</v>
      </c>
      <c r="Y26" t="s">
        <v>31</v>
      </c>
      <c r="Z26">
        <f t="shared" si="9"/>
        <v>6.36</v>
      </c>
      <c r="AA26">
        <v>9.6107124700211002E-2</v>
      </c>
      <c r="AB26">
        <v>0.104463365520999</v>
      </c>
      <c r="AC26">
        <v>0.82657349056264995</v>
      </c>
      <c r="AD26">
        <v>0.19206922260214501</v>
      </c>
      <c r="AE26">
        <v>4.3160924778930999E-2</v>
      </c>
      <c r="AF26">
        <v>6.9419319022819004E-2</v>
      </c>
      <c r="AG26">
        <v>0.89015873015873004</v>
      </c>
      <c r="AH26">
        <v>0.19156934990395899</v>
      </c>
    </row>
    <row r="27" spans="1:34">
      <c r="A27" t="s">
        <v>16</v>
      </c>
      <c r="B27">
        <v>1</v>
      </c>
      <c r="C27" t="s">
        <v>23</v>
      </c>
      <c r="D27" s="1">
        <v>4.6296296296296294E-5</v>
      </c>
      <c r="E27">
        <v>0.75</v>
      </c>
      <c r="F27" s="1">
        <v>3.472222222222222E-3</v>
      </c>
      <c r="G27">
        <v>0</v>
      </c>
      <c r="H27" t="s">
        <v>23</v>
      </c>
      <c r="I27">
        <f t="shared" si="0"/>
        <v>0.23499999999999999</v>
      </c>
      <c r="J27" t="s">
        <v>32</v>
      </c>
      <c r="K27">
        <f t="shared" si="1"/>
        <v>7.0000000000000007E-2</v>
      </c>
      <c r="L27" t="s">
        <v>31</v>
      </c>
      <c r="M27">
        <f t="shared" si="2"/>
        <v>0.153</v>
      </c>
      <c r="N27" t="s">
        <v>32</v>
      </c>
      <c r="O27">
        <f t="shared" si="3"/>
        <v>7.0000000000000007E-2</v>
      </c>
      <c r="P27" t="s">
        <v>31</v>
      </c>
      <c r="Q27">
        <f t="shared" si="8"/>
        <v>-8.1000000000000003E-2</v>
      </c>
      <c r="R27">
        <f t="shared" si="4"/>
        <v>52.51</v>
      </c>
      <c r="S27" t="s">
        <v>32</v>
      </c>
      <c r="T27">
        <f t="shared" si="5"/>
        <v>0.16</v>
      </c>
      <c r="U27" t="s">
        <v>31</v>
      </c>
      <c r="V27">
        <f t="shared" si="6"/>
        <v>58.79</v>
      </c>
      <c r="W27" t="s">
        <v>32</v>
      </c>
      <c r="X27">
        <f t="shared" si="7"/>
        <v>0.28000000000000003</v>
      </c>
      <c r="Y27" t="s">
        <v>31</v>
      </c>
      <c r="Z27">
        <f t="shared" si="9"/>
        <v>6.29</v>
      </c>
      <c r="AA27">
        <v>0.234730537235737</v>
      </c>
      <c r="AB27">
        <v>6.5766948830835004E-2</v>
      </c>
      <c r="AC27">
        <v>0.525063174154482</v>
      </c>
      <c r="AD27">
        <v>0.16123967411633</v>
      </c>
      <c r="AE27">
        <v>0.153486108407378</v>
      </c>
      <c r="AF27">
        <v>6.5735866179420996E-2</v>
      </c>
      <c r="AG27">
        <v>0.58793650793650798</v>
      </c>
      <c r="AH27">
        <v>0.28039600546202997</v>
      </c>
    </row>
    <row r="28" spans="1:34">
      <c r="A28" t="s">
        <v>16</v>
      </c>
      <c r="B28">
        <v>1</v>
      </c>
      <c r="C28" t="s">
        <v>2</v>
      </c>
      <c r="D28" s="1">
        <v>4.6296296296296294E-5</v>
      </c>
      <c r="E28">
        <v>0.75</v>
      </c>
      <c r="F28" s="1">
        <v>3.472222222222222E-3</v>
      </c>
      <c r="G28">
        <v>0</v>
      </c>
      <c r="H28" t="s">
        <v>2</v>
      </c>
      <c r="I28">
        <f t="shared" si="0"/>
        <v>0.41899999999999998</v>
      </c>
      <c r="J28" t="s">
        <v>32</v>
      </c>
      <c r="K28">
        <f t="shared" si="1"/>
        <v>7.0000000000000007E-2</v>
      </c>
      <c r="L28" t="s">
        <v>31</v>
      </c>
      <c r="M28">
        <f t="shared" si="2"/>
        <v>0.27600000000000002</v>
      </c>
      <c r="N28" t="s">
        <v>32</v>
      </c>
      <c r="O28">
        <f t="shared" si="3"/>
        <v>0.08</v>
      </c>
      <c r="P28" t="s">
        <v>31</v>
      </c>
      <c r="Q28">
        <f t="shared" si="8"/>
        <v>-0.14299999999999999</v>
      </c>
      <c r="R28">
        <f t="shared" si="4"/>
        <v>33.97</v>
      </c>
      <c r="S28" t="s">
        <v>32</v>
      </c>
      <c r="T28">
        <f t="shared" si="5"/>
        <v>0.11</v>
      </c>
      <c r="U28" t="s">
        <v>31</v>
      </c>
      <c r="V28">
        <f t="shared" si="6"/>
        <v>22.9</v>
      </c>
      <c r="W28" t="s">
        <v>32</v>
      </c>
      <c r="X28">
        <f t="shared" si="7"/>
        <v>0.19</v>
      </c>
      <c r="Y28" t="s">
        <v>31</v>
      </c>
      <c r="Z28">
        <f t="shared" si="9"/>
        <v>-11.06</v>
      </c>
      <c r="AA28">
        <v>0.41873540431261103</v>
      </c>
      <c r="AB28">
        <v>6.9864064541276E-2</v>
      </c>
      <c r="AC28">
        <v>0.33967598321526798</v>
      </c>
      <c r="AD28">
        <v>0.109805714048246</v>
      </c>
      <c r="AE28">
        <v>0.27568559348583199</v>
      </c>
      <c r="AF28">
        <v>7.9510837813633994E-2</v>
      </c>
      <c r="AG28">
        <v>0.229047619047619</v>
      </c>
      <c r="AH28">
        <v>0.18517225200491699</v>
      </c>
    </row>
    <row r="29" spans="1:34">
      <c r="A29" t="s">
        <v>16</v>
      </c>
      <c r="B29">
        <v>1</v>
      </c>
      <c r="C29" t="s">
        <v>24</v>
      </c>
      <c r="D29" s="1">
        <v>4.6296296296296294E-5</v>
      </c>
      <c r="E29">
        <v>0.75</v>
      </c>
      <c r="F29" s="1">
        <v>3.472222222222222E-3</v>
      </c>
      <c r="G29">
        <v>0</v>
      </c>
      <c r="H29" t="s">
        <v>24</v>
      </c>
      <c r="I29">
        <f t="shared" si="0"/>
        <v>0.371</v>
      </c>
      <c r="J29" t="s">
        <v>32</v>
      </c>
      <c r="K29">
        <f t="shared" si="1"/>
        <v>0.05</v>
      </c>
      <c r="L29" t="s">
        <v>31</v>
      </c>
      <c r="M29">
        <f t="shared" si="2"/>
        <v>0.23</v>
      </c>
      <c r="N29" t="s">
        <v>32</v>
      </c>
      <c r="O29">
        <f t="shared" si="3"/>
        <v>0.08</v>
      </c>
      <c r="P29" t="s">
        <v>31</v>
      </c>
      <c r="Q29">
        <f t="shared" si="8"/>
        <v>-0.14000000000000001</v>
      </c>
      <c r="R29">
        <f t="shared" si="4"/>
        <v>39.04</v>
      </c>
      <c r="S29" t="s">
        <v>32</v>
      </c>
      <c r="T29">
        <f t="shared" si="5"/>
        <v>0.1</v>
      </c>
      <c r="U29" t="s">
        <v>31</v>
      </c>
      <c r="V29">
        <f t="shared" si="6"/>
        <v>40.479999999999997</v>
      </c>
      <c r="W29" t="s">
        <v>32</v>
      </c>
      <c r="X29">
        <f t="shared" si="7"/>
        <v>0.23</v>
      </c>
      <c r="Y29" t="s">
        <v>31</v>
      </c>
      <c r="Z29">
        <f t="shared" si="9"/>
        <v>1.44</v>
      </c>
      <c r="AA29">
        <v>0.37062663435936</v>
      </c>
      <c r="AB29">
        <v>4.7674063271067997E-2</v>
      </c>
      <c r="AC29">
        <v>0.390370038614481</v>
      </c>
      <c r="AD29">
        <v>9.8609844895392998E-2</v>
      </c>
      <c r="AE29">
        <v>0.23015023097395901</v>
      </c>
      <c r="AF29">
        <v>8.2589367640531999E-2</v>
      </c>
      <c r="AG29">
        <v>0.40476190476190499</v>
      </c>
      <c r="AH29">
        <v>0.229735790933142</v>
      </c>
    </row>
    <row r="30" spans="1:34">
      <c r="A30" t="s">
        <v>16</v>
      </c>
      <c r="B30">
        <v>1</v>
      </c>
      <c r="C30" t="s">
        <v>25</v>
      </c>
      <c r="D30" s="1">
        <v>4.6296296296296294E-5</v>
      </c>
      <c r="E30">
        <v>0.75</v>
      </c>
      <c r="F30" s="1">
        <v>3.472222222222222E-3</v>
      </c>
      <c r="G30">
        <v>0</v>
      </c>
      <c r="H30" t="s">
        <v>25</v>
      </c>
      <c r="I30">
        <f t="shared" si="0"/>
        <v>0.33300000000000002</v>
      </c>
      <c r="J30" t="s">
        <v>32</v>
      </c>
      <c r="K30">
        <f t="shared" si="1"/>
        <v>0.05</v>
      </c>
      <c r="L30" t="s">
        <v>31</v>
      </c>
      <c r="M30">
        <f t="shared" si="2"/>
        <v>0.253</v>
      </c>
      <c r="N30" t="s">
        <v>32</v>
      </c>
      <c r="O30">
        <f t="shared" si="3"/>
        <v>0.06</v>
      </c>
      <c r="P30" t="s">
        <v>31</v>
      </c>
      <c r="Q30">
        <f t="shared" si="8"/>
        <v>-8.1000000000000003E-2</v>
      </c>
      <c r="R30">
        <f t="shared" si="4"/>
        <v>36.69</v>
      </c>
      <c r="S30" t="s">
        <v>32</v>
      </c>
      <c r="T30">
        <f t="shared" si="5"/>
        <v>0.09</v>
      </c>
      <c r="U30" t="s">
        <v>31</v>
      </c>
      <c r="V30">
        <f t="shared" si="6"/>
        <v>39.130000000000003</v>
      </c>
      <c r="W30" t="s">
        <v>32</v>
      </c>
      <c r="X30">
        <f t="shared" si="7"/>
        <v>0.16</v>
      </c>
      <c r="Y30" t="s">
        <v>31</v>
      </c>
      <c r="Z30">
        <f t="shared" si="9"/>
        <v>2.4300000000000002</v>
      </c>
      <c r="AA30">
        <v>0.333348134160042</v>
      </c>
      <c r="AB30">
        <v>4.6466264153295002E-2</v>
      </c>
      <c r="AC30">
        <v>0.366946033267325</v>
      </c>
      <c r="AD30">
        <v>9.2363967084900994E-2</v>
      </c>
      <c r="AE30">
        <v>0.25259547680616401</v>
      </c>
      <c r="AF30">
        <v>6.2664283151492001E-2</v>
      </c>
      <c r="AG30">
        <v>0.39126984126984099</v>
      </c>
      <c r="AH30">
        <v>0.16117365272925099</v>
      </c>
    </row>
    <row r="31" spans="1:34">
      <c r="A31" t="s">
        <v>16</v>
      </c>
      <c r="B31">
        <v>1</v>
      </c>
      <c r="C31" t="s">
        <v>26</v>
      </c>
      <c r="D31" s="1">
        <v>4.6296296296296294E-5</v>
      </c>
      <c r="E31">
        <v>0.75</v>
      </c>
      <c r="F31" s="1">
        <v>3.472222222222222E-3</v>
      </c>
      <c r="G31">
        <v>0</v>
      </c>
      <c r="H31" t="s">
        <v>26</v>
      </c>
      <c r="I31">
        <f t="shared" si="0"/>
        <v>0.39900000000000002</v>
      </c>
      <c r="J31" t="s">
        <v>32</v>
      </c>
      <c r="K31">
        <f t="shared" si="1"/>
        <v>0.05</v>
      </c>
      <c r="L31" t="s">
        <v>31</v>
      </c>
      <c r="M31">
        <f t="shared" si="2"/>
        <v>0.28799999999999998</v>
      </c>
      <c r="N31" t="s">
        <v>32</v>
      </c>
      <c r="O31">
        <f t="shared" si="3"/>
        <v>0.1</v>
      </c>
      <c r="P31" t="s">
        <v>31</v>
      </c>
      <c r="Q31">
        <f t="shared" si="8"/>
        <v>-0.111</v>
      </c>
      <c r="R31">
        <f t="shared" si="4"/>
        <v>31.76</v>
      </c>
      <c r="S31" t="s">
        <v>32</v>
      </c>
      <c r="T31">
        <f t="shared" si="5"/>
        <v>0.11</v>
      </c>
      <c r="U31" t="s">
        <v>31</v>
      </c>
      <c r="V31">
        <f t="shared" si="6"/>
        <v>25.56</v>
      </c>
      <c r="W31" t="s">
        <v>32</v>
      </c>
      <c r="X31">
        <f t="shared" si="7"/>
        <v>0.2</v>
      </c>
      <c r="Y31" t="s">
        <v>31</v>
      </c>
      <c r="Z31">
        <f t="shared" si="9"/>
        <v>-6.21</v>
      </c>
      <c r="AA31">
        <v>0.39887728691101099</v>
      </c>
      <c r="AB31">
        <v>4.5224777601323998E-2</v>
      </c>
      <c r="AC31">
        <v>0.317633176588281</v>
      </c>
      <c r="AD31">
        <v>0.113595022754359</v>
      </c>
      <c r="AE31">
        <v>0.28762207776308102</v>
      </c>
      <c r="AF31">
        <v>0.102720561053545</v>
      </c>
      <c r="AG31">
        <v>0.25555555555555598</v>
      </c>
      <c r="AH31">
        <v>0.20129212234590399</v>
      </c>
    </row>
    <row r="32" spans="1:34">
      <c r="A32" t="s">
        <v>17</v>
      </c>
      <c r="B32">
        <v>1</v>
      </c>
      <c r="C32" t="s">
        <v>3</v>
      </c>
      <c r="D32" s="1">
        <v>6.9444444444444447E-4</v>
      </c>
      <c r="E32">
        <v>0.75</v>
      </c>
      <c r="F32" s="1">
        <v>2.0833333333333332E-2</v>
      </c>
      <c r="G32">
        <v>0</v>
      </c>
      <c r="H32" t="s">
        <v>3</v>
      </c>
      <c r="I32">
        <f t="shared" si="0"/>
        <v>8.4000000000000005E-2</v>
      </c>
      <c r="J32" t="s">
        <v>32</v>
      </c>
      <c r="K32">
        <f t="shared" si="1"/>
        <v>0.05</v>
      </c>
      <c r="L32" t="s">
        <v>31</v>
      </c>
      <c r="M32">
        <f t="shared" si="2"/>
        <v>4.8000000000000001E-2</v>
      </c>
      <c r="N32" t="s">
        <v>32</v>
      </c>
      <c r="O32">
        <f t="shared" si="3"/>
        <v>0.04</v>
      </c>
      <c r="P32" t="s">
        <v>31</v>
      </c>
      <c r="Q32">
        <f t="shared" si="8"/>
        <v>-3.5999999999999997E-2</v>
      </c>
      <c r="R32">
        <f t="shared" si="4"/>
        <v>85.07</v>
      </c>
      <c r="S32" t="s">
        <v>32</v>
      </c>
      <c r="T32">
        <f t="shared" si="5"/>
        <v>0.08</v>
      </c>
      <c r="U32" t="s">
        <v>31</v>
      </c>
      <c r="V32">
        <f t="shared" si="6"/>
        <v>90.84</v>
      </c>
      <c r="W32" t="s">
        <v>32</v>
      </c>
      <c r="X32">
        <f t="shared" si="7"/>
        <v>0.12</v>
      </c>
      <c r="Y32" t="s">
        <v>31</v>
      </c>
      <c r="Z32">
        <f t="shared" si="9"/>
        <v>5.77</v>
      </c>
      <c r="AA32">
        <v>8.4175159383562598E-2</v>
      </c>
      <c r="AB32">
        <v>4.6047758881090001E-2</v>
      </c>
      <c r="AC32">
        <v>0.85065847022949304</v>
      </c>
      <c r="AD32">
        <v>8.4508877404663299E-2</v>
      </c>
      <c r="AE32">
        <v>4.8216028333896599E-2</v>
      </c>
      <c r="AF32">
        <v>4.1789255932154802E-2</v>
      </c>
      <c r="AG32">
        <v>0.908375186331842</v>
      </c>
      <c r="AH32">
        <v>0.11806248160044</v>
      </c>
    </row>
    <row r="33" spans="1:34">
      <c r="A33" t="s">
        <v>17</v>
      </c>
      <c r="B33">
        <v>1</v>
      </c>
      <c r="C33" t="s">
        <v>23</v>
      </c>
      <c r="D33" s="1">
        <v>6.9444444444444447E-4</v>
      </c>
      <c r="E33">
        <v>0.75</v>
      </c>
      <c r="F33" s="1">
        <v>2.0833333333333332E-2</v>
      </c>
      <c r="G33">
        <v>0</v>
      </c>
      <c r="H33" t="s">
        <v>23</v>
      </c>
      <c r="I33">
        <f t="shared" si="0"/>
        <v>0.10199999999999999</v>
      </c>
      <c r="J33" t="s">
        <v>32</v>
      </c>
      <c r="K33">
        <f t="shared" si="1"/>
        <v>0.05</v>
      </c>
      <c r="L33" t="s">
        <v>31</v>
      </c>
      <c r="M33">
        <f t="shared" si="2"/>
        <v>0.06</v>
      </c>
      <c r="N33" t="s">
        <v>32</v>
      </c>
      <c r="O33">
        <f t="shared" si="3"/>
        <v>0.04</v>
      </c>
      <c r="P33" t="s">
        <v>31</v>
      </c>
      <c r="Q33">
        <f t="shared" si="8"/>
        <v>-4.2000000000000003E-2</v>
      </c>
      <c r="R33">
        <f t="shared" si="4"/>
        <v>82.15</v>
      </c>
      <c r="S33" t="s">
        <v>32</v>
      </c>
      <c r="T33">
        <f t="shared" si="5"/>
        <v>0.1</v>
      </c>
      <c r="U33" t="s">
        <v>31</v>
      </c>
      <c r="V33">
        <f t="shared" si="6"/>
        <v>87.01</v>
      </c>
      <c r="W33" t="s">
        <v>32</v>
      </c>
      <c r="X33">
        <f t="shared" si="7"/>
        <v>0.1</v>
      </c>
      <c r="Y33" t="s">
        <v>31</v>
      </c>
      <c r="Z33">
        <f t="shared" si="9"/>
        <v>4.8499999999999996</v>
      </c>
      <c r="AA33">
        <v>0.102044948514092</v>
      </c>
      <c r="AB33">
        <v>5.4418265407412597E-2</v>
      </c>
      <c r="AC33">
        <v>0.82151008132313597</v>
      </c>
      <c r="AD33">
        <v>9.6415247358017805E-2</v>
      </c>
      <c r="AE33">
        <v>6.0203152441299E-2</v>
      </c>
      <c r="AF33">
        <v>4.4784485117319701E-2</v>
      </c>
      <c r="AG33">
        <v>0.87005696745634797</v>
      </c>
      <c r="AH33">
        <v>9.7577053453155704E-2</v>
      </c>
    </row>
    <row r="34" spans="1:34">
      <c r="A34" t="s">
        <v>17</v>
      </c>
      <c r="B34">
        <v>1</v>
      </c>
      <c r="C34" t="s">
        <v>2</v>
      </c>
      <c r="D34" s="1">
        <v>6.9444444444444447E-4</v>
      </c>
      <c r="E34">
        <v>0.75</v>
      </c>
      <c r="F34" s="1">
        <v>2.0833333333333332E-2</v>
      </c>
      <c r="G34">
        <v>0</v>
      </c>
      <c r="H34" t="s">
        <v>2</v>
      </c>
      <c r="I34">
        <f t="shared" ref="I34:I55" si="10">ROUND(AA34,3)</f>
        <v>0.157</v>
      </c>
      <c r="J34" t="s">
        <v>32</v>
      </c>
      <c r="K34">
        <f t="shared" ref="K34:K55" si="11">ROUND(AB34,2)</f>
        <v>0.04</v>
      </c>
      <c r="L34" t="s">
        <v>31</v>
      </c>
      <c r="M34">
        <f t="shared" ref="M34:M55" si="12">ROUND(AE34,3)</f>
        <v>8.8999999999999996E-2</v>
      </c>
      <c r="N34" t="s">
        <v>32</v>
      </c>
      <c r="O34">
        <f t="shared" ref="O34:O55" si="13">ROUND(AF34,2)</f>
        <v>0.04</v>
      </c>
      <c r="P34" t="s">
        <v>31</v>
      </c>
      <c r="Q34">
        <f t="shared" si="8"/>
        <v>-6.8000000000000005E-2</v>
      </c>
      <c r="R34">
        <f t="shared" ref="R34:R55" si="14">ROUND(AC34*100,2)</f>
        <v>74.94</v>
      </c>
      <c r="S34" t="s">
        <v>32</v>
      </c>
      <c r="T34">
        <f t="shared" ref="T34:T55" si="15">ROUND(AD34,2)</f>
        <v>0.09</v>
      </c>
      <c r="U34" t="s">
        <v>31</v>
      </c>
      <c r="V34">
        <f t="shared" ref="V34:V55" si="16">ROUND(AG34*100,2)</f>
        <v>80.19</v>
      </c>
      <c r="W34" t="s">
        <v>32</v>
      </c>
      <c r="X34">
        <f t="shared" ref="X34:X55" si="17">ROUND(AH34,2)</f>
        <v>0.12</v>
      </c>
      <c r="Y34" t="s">
        <v>31</v>
      </c>
      <c r="Z34">
        <f t="shared" si="9"/>
        <v>5.24</v>
      </c>
      <c r="AA34">
        <v>0.156894679695982</v>
      </c>
      <c r="AB34">
        <v>3.6814151629530403E-2</v>
      </c>
      <c r="AC34">
        <v>0.74943031683992101</v>
      </c>
      <c r="AD34">
        <v>8.58358812821301E-2</v>
      </c>
      <c r="AE34">
        <v>8.8637285934583199E-2</v>
      </c>
      <c r="AF34">
        <v>3.87967540710807E-2</v>
      </c>
      <c r="AG34">
        <v>0.80186197015918304</v>
      </c>
      <c r="AH34">
        <v>0.118579192785548</v>
      </c>
    </row>
    <row r="35" spans="1:34">
      <c r="A35" t="s">
        <v>17</v>
      </c>
      <c r="B35">
        <v>1</v>
      </c>
      <c r="C35" t="s">
        <v>24</v>
      </c>
      <c r="D35" s="1">
        <v>6.9444444444444447E-4</v>
      </c>
      <c r="E35">
        <v>0.75</v>
      </c>
      <c r="F35" s="1">
        <v>2.0833333333333332E-2</v>
      </c>
      <c r="G35">
        <v>0</v>
      </c>
      <c r="H35" t="s">
        <v>24</v>
      </c>
      <c r="I35">
        <f t="shared" si="10"/>
        <v>0.186</v>
      </c>
      <c r="J35" t="s">
        <v>32</v>
      </c>
      <c r="K35">
        <f t="shared" si="11"/>
        <v>7.0000000000000007E-2</v>
      </c>
      <c r="L35" t="s">
        <v>31</v>
      </c>
      <c r="M35">
        <f t="shared" si="12"/>
        <v>0.13</v>
      </c>
      <c r="N35" t="s">
        <v>32</v>
      </c>
      <c r="O35">
        <f t="shared" si="13"/>
        <v>0.06</v>
      </c>
      <c r="P35" t="s">
        <v>31</v>
      </c>
      <c r="Q35">
        <f t="shared" si="8"/>
        <v>-5.6000000000000001E-2</v>
      </c>
      <c r="R35">
        <f t="shared" si="14"/>
        <v>69.36</v>
      </c>
      <c r="S35" t="s">
        <v>32</v>
      </c>
      <c r="T35">
        <f t="shared" si="15"/>
        <v>0.13</v>
      </c>
      <c r="U35" t="s">
        <v>31</v>
      </c>
      <c r="V35">
        <f t="shared" si="16"/>
        <v>68.86</v>
      </c>
      <c r="W35" t="s">
        <v>32</v>
      </c>
      <c r="X35">
        <f t="shared" si="17"/>
        <v>0.15</v>
      </c>
      <c r="Y35" t="s">
        <v>31</v>
      </c>
      <c r="Z35">
        <f t="shared" si="9"/>
        <v>-0.5</v>
      </c>
      <c r="AA35">
        <v>0.185957292797683</v>
      </c>
      <c r="AB35">
        <v>6.8837762637047203E-2</v>
      </c>
      <c r="AC35">
        <v>0.69361600263798495</v>
      </c>
      <c r="AD35">
        <v>0.127985412719996</v>
      </c>
      <c r="AE35">
        <v>0.129800746692638</v>
      </c>
      <c r="AF35">
        <v>6.4480142500868295E-2</v>
      </c>
      <c r="AG35">
        <v>0.68859986342857504</v>
      </c>
      <c r="AH35">
        <v>0.150198840614647</v>
      </c>
    </row>
    <row r="36" spans="1:34">
      <c r="A36" t="s">
        <v>17</v>
      </c>
      <c r="B36">
        <v>1</v>
      </c>
      <c r="C36" t="s">
        <v>25</v>
      </c>
      <c r="D36" s="1">
        <v>6.9444444444444447E-4</v>
      </c>
      <c r="E36">
        <v>0.75</v>
      </c>
      <c r="F36" s="1">
        <v>2.0833333333333332E-2</v>
      </c>
      <c r="G36">
        <v>0</v>
      </c>
      <c r="H36" t="s">
        <v>25</v>
      </c>
      <c r="I36">
        <f t="shared" si="10"/>
        <v>0.151</v>
      </c>
      <c r="J36" t="s">
        <v>32</v>
      </c>
      <c r="K36">
        <f t="shared" si="11"/>
        <v>7.0000000000000007E-2</v>
      </c>
      <c r="L36" t="s">
        <v>31</v>
      </c>
      <c r="M36">
        <f t="shared" si="12"/>
        <v>0.105</v>
      </c>
      <c r="N36" t="s">
        <v>32</v>
      </c>
      <c r="O36">
        <f t="shared" si="13"/>
        <v>7.0000000000000007E-2</v>
      </c>
      <c r="P36" t="s">
        <v>31</v>
      </c>
      <c r="Q36">
        <f t="shared" si="8"/>
        <v>-4.5999999999999999E-2</v>
      </c>
      <c r="R36">
        <f t="shared" si="14"/>
        <v>75.34</v>
      </c>
      <c r="S36" t="s">
        <v>32</v>
      </c>
      <c r="T36">
        <f t="shared" si="15"/>
        <v>0.14000000000000001</v>
      </c>
      <c r="U36" t="s">
        <v>31</v>
      </c>
      <c r="V36">
        <f t="shared" si="16"/>
        <v>77.53</v>
      </c>
      <c r="W36" t="s">
        <v>32</v>
      </c>
      <c r="X36">
        <f t="shared" si="17"/>
        <v>0.16</v>
      </c>
      <c r="Y36" t="s">
        <v>31</v>
      </c>
      <c r="Z36">
        <f t="shared" si="9"/>
        <v>2.19</v>
      </c>
      <c r="AA36">
        <v>0.15085052479189201</v>
      </c>
      <c r="AB36">
        <v>7.4394441769493003E-2</v>
      </c>
      <c r="AC36">
        <v>0.75343528648759095</v>
      </c>
      <c r="AD36">
        <v>0.135245110377225</v>
      </c>
      <c r="AE36">
        <v>0.104732773313854</v>
      </c>
      <c r="AF36">
        <v>7.2498105142405303E-2</v>
      </c>
      <c r="AG36">
        <v>0.77534309589195805</v>
      </c>
      <c r="AH36">
        <v>0.15763883222557801</v>
      </c>
    </row>
    <row r="37" spans="1:34">
      <c r="A37" t="s">
        <v>17</v>
      </c>
      <c r="B37">
        <v>1</v>
      </c>
      <c r="C37" t="s">
        <v>26</v>
      </c>
      <c r="D37" s="1">
        <v>6.9444444444444447E-4</v>
      </c>
      <c r="E37">
        <v>0.75</v>
      </c>
      <c r="F37" s="1">
        <v>2.0833333333333332E-2</v>
      </c>
      <c r="G37">
        <v>0</v>
      </c>
      <c r="H37" t="s">
        <v>26</v>
      </c>
      <c r="I37">
        <f t="shared" si="10"/>
        <v>0.223</v>
      </c>
      <c r="J37" t="s">
        <v>32</v>
      </c>
      <c r="K37">
        <f t="shared" si="11"/>
        <v>7.0000000000000007E-2</v>
      </c>
      <c r="L37" t="s">
        <v>31</v>
      </c>
      <c r="M37">
        <f t="shared" si="12"/>
        <v>0.14799999999999999</v>
      </c>
      <c r="N37" t="s">
        <v>32</v>
      </c>
      <c r="O37">
        <f t="shared" si="13"/>
        <v>7.0000000000000007E-2</v>
      </c>
      <c r="P37" t="s">
        <v>31</v>
      </c>
      <c r="Q37">
        <f t="shared" si="8"/>
        <v>-7.5999999999999998E-2</v>
      </c>
      <c r="R37">
        <f t="shared" si="14"/>
        <v>63.98</v>
      </c>
      <c r="S37" t="s">
        <v>32</v>
      </c>
      <c r="T37">
        <f t="shared" si="15"/>
        <v>0.12</v>
      </c>
      <c r="U37" t="s">
        <v>31</v>
      </c>
      <c r="V37">
        <f t="shared" si="16"/>
        <v>61.89</v>
      </c>
      <c r="W37" t="s">
        <v>32</v>
      </c>
      <c r="X37">
        <f t="shared" si="17"/>
        <v>0.16</v>
      </c>
      <c r="Y37" t="s">
        <v>31</v>
      </c>
      <c r="Z37">
        <f t="shared" si="9"/>
        <v>-2.09</v>
      </c>
      <c r="AA37">
        <v>0.22338038364096999</v>
      </c>
      <c r="AB37">
        <v>6.7380525959953794E-2</v>
      </c>
      <c r="AC37">
        <v>0.63981447340944297</v>
      </c>
      <c r="AD37">
        <v>0.123250336050458</v>
      </c>
      <c r="AE37">
        <v>0.147802532261991</v>
      </c>
      <c r="AF37">
        <v>6.8072214055674707E-2</v>
      </c>
      <c r="AG37">
        <v>0.61890228279460102</v>
      </c>
      <c r="AH37">
        <v>0.16165851172232701</v>
      </c>
    </row>
    <row r="38" spans="1:34">
      <c r="A38" t="s">
        <v>15</v>
      </c>
      <c r="B38">
        <v>1</v>
      </c>
      <c r="C38" t="s">
        <v>3</v>
      </c>
      <c r="D38" s="1">
        <v>6.9444444444444447E-4</v>
      </c>
      <c r="E38">
        <v>0.75</v>
      </c>
      <c r="F38" s="1">
        <v>2.0833333333333332E-2</v>
      </c>
      <c r="G38">
        <v>0</v>
      </c>
      <c r="H38" t="s">
        <v>3</v>
      </c>
      <c r="I38">
        <f t="shared" si="10"/>
        <v>4.7E-2</v>
      </c>
      <c r="J38" t="s">
        <v>32</v>
      </c>
      <c r="K38">
        <f t="shared" si="11"/>
        <v>0.01</v>
      </c>
      <c r="L38" t="s">
        <v>31</v>
      </c>
      <c r="M38">
        <f t="shared" si="12"/>
        <v>2.9000000000000001E-2</v>
      </c>
      <c r="N38" t="s">
        <v>32</v>
      </c>
      <c r="O38">
        <f t="shared" si="13"/>
        <v>0</v>
      </c>
      <c r="P38" t="s">
        <v>31</v>
      </c>
      <c r="Q38">
        <f t="shared" si="8"/>
        <v>-1.9E-2</v>
      </c>
      <c r="R38">
        <f t="shared" si="14"/>
        <v>58.71</v>
      </c>
      <c r="S38" t="s">
        <v>32</v>
      </c>
      <c r="T38">
        <f t="shared" si="15"/>
        <v>0.05</v>
      </c>
      <c r="U38" t="s">
        <v>31</v>
      </c>
      <c r="V38">
        <f t="shared" si="16"/>
        <v>78.37</v>
      </c>
      <c r="W38" t="s">
        <v>32</v>
      </c>
      <c r="X38">
        <f t="shared" si="17"/>
        <v>0.08</v>
      </c>
      <c r="Y38" t="s">
        <v>31</v>
      </c>
      <c r="Z38">
        <f t="shared" si="9"/>
        <v>19.66</v>
      </c>
      <c r="AA38">
        <v>4.7375354543328002E-2</v>
      </c>
      <c r="AB38">
        <v>5.8751552843189997E-3</v>
      </c>
      <c r="AC38">
        <v>0.58706028478307204</v>
      </c>
      <c r="AD38">
        <v>4.8762830012057001E-2</v>
      </c>
      <c r="AE38">
        <v>2.8725464083254E-2</v>
      </c>
      <c r="AF38">
        <v>4.973264006335E-3</v>
      </c>
      <c r="AG38">
        <v>0.78367083209188504</v>
      </c>
      <c r="AH38">
        <v>7.8867685837023999E-2</v>
      </c>
    </row>
    <row r="39" spans="1:34">
      <c r="A39" t="s">
        <v>15</v>
      </c>
      <c r="B39">
        <v>1</v>
      </c>
      <c r="C39" t="s">
        <v>23</v>
      </c>
      <c r="D39" s="1">
        <v>6.9444444444444447E-4</v>
      </c>
      <c r="E39">
        <v>0.75</v>
      </c>
      <c r="F39" s="1">
        <v>2.0833333333333332E-2</v>
      </c>
      <c r="G39">
        <v>0</v>
      </c>
      <c r="H39" t="s">
        <v>23</v>
      </c>
      <c r="I39">
        <f t="shared" si="10"/>
        <v>7.3999999999999996E-2</v>
      </c>
      <c r="J39" t="s">
        <v>32</v>
      </c>
      <c r="K39">
        <f t="shared" si="11"/>
        <v>0.01</v>
      </c>
      <c r="L39" t="s">
        <v>31</v>
      </c>
      <c r="M39">
        <f t="shared" si="12"/>
        <v>4.4999999999999998E-2</v>
      </c>
      <c r="N39" t="s">
        <v>32</v>
      </c>
      <c r="O39">
        <f t="shared" si="13"/>
        <v>0</v>
      </c>
      <c r="P39" t="s">
        <v>31</v>
      </c>
      <c r="Q39">
        <f t="shared" si="8"/>
        <v>-2.9000000000000001E-2</v>
      </c>
      <c r="R39">
        <f t="shared" si="14"/>
        <v>38.33</v>
      </c>
      <c r="S39" t="s">
        <v>32</v>
      </c>
      <c r="T39">
        <f t="shared" si="15"/>
        <v>0.03</v>
      </c>
      <c r="U39" t="s">
        <v>31</v>
      </c>
      <c r="V39">
        <f t="shared" si="16"/>
        <v>64.53</v>
      </c>
      <c r="W39" t="s">
        <v>32</v>
      </c>
      <c r="X39">
        <f t="shared" si="17"/>
        <v>7.0000000000000007E-2</v>
      </c>
      <c r="Y39" t="s">
        <v>31</v>
      </c>
      <c r="Z39">
        <f t="shared" si="9"/>
        <v>26.2</v>
      </c>
      <c r="AA39">
        <v>7.3738485574721999E-2</v>
      </c>
      <c r="AB39">
        <v>5.2644363334760002E-3</v>
      </c>
      <c r="AC39">
        <v>0.38329252411833398</v>
      </c>
      <c r="AD39">
        <v>3.1166802819316001E-2</v>
      </c>
      <c r="AE39">
        <v>4.4765657931565998E-2</v>
      </c>
      <c r="AF39">
        <v>3.505677245383E-3</v>
      </c>
      <c r="AG39">
        <v>0.64531579318663701</v>
      </c>
      <c r="AH39">
        <v>7.0096428411956999E-2</v>
      </c>
    </row>
    <row r="40" spans="1:34">
      <c r="A40" t="s">
        <v>15</v>
      </c>
      <c r="B40">
        <v>1</v>
      </c>
      <c r="C40" t="s">
        <v>2</v>
      </c>
      <c r="D40" s="1">
        <v>6.9444444444444447E-4</v>
      </c>
      <c r="E40">
        <v>0.75</v>
      </c>
      <c r="F40" s="1">
        <v>2.0833333333333332E-2</v>
      </c>
      <c r="G40">
        <v>0</v>
      </c>
      <c r="H40" t="s">
        <v>2</v>
      </c>
      <c r="I40">
        <f t="shared" si="10"/>
        <v>8.5000000000000006E-2</v>
      </c>
      <c r="J40" t="s">
        <v>32</v>
      </c>
      <c r="K40">
        <f t="shared" si="11"/>
        <v>0</v>
      </c>
      <c r="L40" t="s">
        <v>31</v>
      </c>
      <c r="M40">
        <f t="shared" si="12"/>
        <v>7.0999999999999994E-2</v>
      </c>
      <c r="N40" t="s">
        <v>32</v>
      </c>
      <c r="O40">
        <f t="shared" si="13"/>
        <v>0</v>
      </c>
      <c r="P40" t="s">
        <v>31</v>
      </c>
      <c r="Q40">
        <f t="shared" si="8"/>
        <v>-1.2999999999999999E-2</v>
      </c>
      <c r="R40">
        <f t="shared" si="14"/>
        <v>12.85</v>
      </c>
      <c r="S40" t="s">
        <v>32</v>
      </c>
      <c r="T40">
        <f t="shared" si="15"/>
        <v>0.02</v>
      </c>
      <c r="U40" t="s">
        <v>31</v>
      </c>
      <c r="V40">
        <f t="shared" si="16"/>
        <v>24.98</v>
      </c>
      <c r="W40" t="s">
        <v>32</v>
      </c>
      <c r="X40">
        <f t="shared" si="17"/>
        <v>7.0000000000000007E-2</v>
      </c>
      <c r="Y40" t="s">
        <v>31</v>
      </c>
      <c r="Z40">
        <f t="shared" si="9"/>
        <v>12.13</v>
      </c>
      <c r="AA40">
        <v>8.4579746425151994E-2</v>
      </c>
      <c r="AB40">
        <v>1.6525918170030001E-3</v>
      </c>
      <c r="AC40">
        <v>0.12852305434883701</v>
      </c>
      <c r="AD40">
        <v>1.6635176067564001E-2</v>
      </c>
      <c r="AE40">
        <v>7.1420016139745995E-2</v>
      </c>
      <c r="AF40">
        <v>1.200211263741E-3</v>
      </c>
      <c r="AG40">
        <v>0.24980867647705199</v>
      </c>
      <c r="AH40">
        <v>6.5117762511290006E-2</v>
      </c>
    </row>
    <row r="41" spans="1:34">
      <c r="A41" t="s">
        <v>15</v>
      </c>
      <c r="B41">
        <v>1</v>
      </c>
      <c r="C41" t="s">
        <v>24</v>
      </c>
      <c r="D41" s="1">
        <v>6.9444444444444447E-4</v>
      </c>
      <c r="E41">
        <v>0.75</v>
      </c>
      <c r="F41" s="1">
        <v>2.0833333333333332E-2</v>
      </c>
      <c r="G41">
        <v>0</v>
      </c>
      <c r="H41" t="s">
        <v>24</v>
      </c>
      <c r="I41">
        <f t="shared" si="10"/>
        <v>0.126</v>
      </c>
      <c r="J41" t="s">
        <v>32</v>
      </c>
      <c r="K41">
        <f t="shared" si="11"/>
        <v>0</v>
      </c>
      <c r="L41" t="s">
        <v>31</v>
      </c>
      <c r="M41">
        <f t="shared" si="12"/>
        <v>6.2E-2</v>
      </c>
      <c r="N41" t="s">
        <v>32</v>
      </c>
      <c r="O41">
        <f t="shared" si="13"/>
        <v>0</v>
      </c>
      <c r="P41" t="s">
        <v>31</v>
      </c>
      <c r="Q41">
        <f t="shared" si="8"/>
        <v>-6.4000000000000001E-2</v>
      </c>
      <c r="R41">
        <f t="shared" si="14"/>
        <v>22.9</v>
      </c>
      <c r="S41" t="s">
        <v>32</v>
      </c>
      <c r="T41">
        <f t="shared" si="15"/>
        <v>0.01</v>
      </c>
      <c r="U41" t="s">
        <v>31</v>
      </c>
      <c r="V41">
        <f t="shared" si="16"/>
        <v>36.57</v>
      </c>
      <c r="W41" t="s">
        <v>32</v>
      </c>
      <c r="X41">
        <f t="shared" si="17"/>
        <v>0.03</v>
      </c>
      <c r="Y41" t="s">
        <v>31</v>
      </c>
      <c r="Z41">
        <f t="shared" si="9"/>
        <v>13.67</v>
      </c>
      <c r="AA41">
        <v>0.12591321691870699</v>
      </c>
      <c r="AB41">
        <v>2.1633869004330001E-3</v>
      </c>
      <c r="AC41">
        <v>0.22898361125383099</v>
      </c>
      <c r="AD41">
        <v>1.2767716293517001E-2</v>
      </c>
      <c r="AE41">
        <v>6.1588176339864999E-2</v>
      </c>
      <c r="AF41">
        <v>2.3346013977390001E-3</v>
      </c>
      <c r="AG41">
        <v>0.36566705854216502</v>
      </c>
      <c r="AH41">
        <v>3.1118793018216E-2</v>
      </c>
    </row>
    <row r="42" spans="1:34">
      <c r="A42" t="s">
        <v>15</v>
      </c>
      <c r="B42">
        <v>1</v>
      </c>
      <c r="C42" t="s">
        <v>25</v>
      </c>
      <c r="D42" s="1">
        <v>6.9444444444444447E-4</v>
      </c>
      <c r="E42">
        <v>0.75</v>
      </c>
      <c r="F42" s="1">
        <v>2.0833333333333332E-2</v>
      </c>
      <c r="G42">
        <v>0</v>
      </c>
      <c r="H42" t="s">
        <v>25</v>
      </c>
      <c r="I42">
        <f t="shared" si="10"/>
        <v>8.2000000000000003E-2</v>
      </c>
      <c r="J42" t="s">
        <v>32</v>
      </c>
      <c r="K42">
        <f t="shared" si="11"/>
        <v>0</v>
      </c>
      <c r="L42" t="s">
        <v>31</v>
      </c>
      <c r="M42">
        <f t="shared" si="12"/>
        <v>0.08</v>
      </c>
      <c r="N42" t="s">
        <v>32</v>
      </c>
      <c r="O42">
        <f t="shared" si="13"/>
        <v>0</v>
      </c>
      <c r="P42" t="s">
        <v>31</v>
      </c>
      <c r="Q42">
        <f t="shared" si="8"/>
        <v>-2E-3</v>
      </c>
      <c r="R42">
        <f t="shared" si="14"/>
        <v>4.67</v>
      </c>
      <c r="S42" t="s">
        <v>32</v>
      </c>
      <c r="T42">
        <f t="shared" si="15"/>
        <v>0.01</v>
      </c>
      <c r="U42" t="s">
        <v>31</v>
      </c>
      <c r="V42">
        <f t="shared" si="16"/>
        <v>9.23</v>
      </c>
      <c r="W42" t="s">
        <v>32</v>
      </c>
      <c r="X42">
        <f t="shared" si="17"/>
        <v>0.04</v>
      </c>
      <c r="Y42" t="s">
        <v>31</v>
      </c>
      <c r="Z42">
        <f t="shared" si="9"/>
        <v>4.5599999999999996</v>
      </c>
      <c r="AA42">
        <v>8.2079068571329003E-2</v>
      </c>
      <c r="AB42">
        <v>3.6956672118799999E-4</v>
      </c>
      <c r="AC42">
        <v>4.6736068421952999E-2</v>
      </c>
      <c r="AD42">
        <v>8.9375928292809992E-3</v>
      </c>
      <c r="AE42">
        <v>8.0255063623190001E-2</v>
      </c>
      <c r="AF42">
        <v>9.3549836826900003E-4</v>
      </c>
      <c r="AG42">
        <v>9.2296372381041006E-2</v>
      </c>
      <c r="AH42">
        <v>3.6170460659106E-2</v>
      </c>
    </row>
    <row r="43" spans="1:34">
      <c r="A43" t="s">
        <v>15</v>
      </c>
      <c r="B43">
        <v>1</v>
      </c>
      <c r="C43" t="s">
        <v>26</v>
      </c>
      <c r="D43" s="1">
        <v>6.9444444444444447E-4</v>
      </c>
      <c r="E43">
        <v>0.75</v>
      </c>
      <c r="F43" s="1">
        <v>2.0833333333333332E-2</v>
      </c>
      <c r="G43">
        <v>0</v>
      </c>
      <c r="H43" t="s">
        <v>26</v>
      </c>
      <c r="I43">
        <f t="shared" si="10"/>
        <v>0.13200000000000001</v>
      </c>
      <c r="J43" t="s">
        <v>32</v>
      </c>
      <c r="K43">
        <f t="shared" si="11"/>
        <v>0</v>
      </c>
      <c r="L43" t="s">
        <v>31</v>
      </c>
      <c r="M43">
        <f t="shared" si="12"/>
        <v>6.7000000000000004E-2</v>
      </c>
      <c r="N43" t="s">
        <v>32</v>
      </c>
      <c r="O43">
        <f t="shared" si="13"/>
        <v>0</v>
      </c>
      <c r="P43" t="s">
        <v>31</v>
      </c>
      <c r="Q43">
        <f t="shared" si="8"/>
        <v>-6.5000000000000002E-2</v>
      </c>
      <c r="R43">
        <f t="shared" si="14"/>
        <v>18.97</v>
      </c>
      <c r="S43" t="s">
        <v>32</v>
      </c>
      <c r="T43">
        <f t="shared" si="15"/>
        <v>0.01</v>
      </c>
      <c r="U43" t="s">
        <v>31</v>
      </c>
      <c r="V43">
        <f t="shared" si="16"/>
        <v>24.21</v>
      </c>
      <c r="W43" t="s">
        <v>32</v>
      </c>
      <c r="X43">
        <f t="shared" si="17"/>
        <v>0.05</v>
      </c>
      <c r="Y43" t="s">
        <v>31</v>
      </c>
      <c r="Z43">
        <f t="shared" si="9"/>
        <v>5.24</v>
      </c>
      <c r="AA43">
        <v>0.13215985298156699</v>
      </c>
      <c r="AB43">
        <v>2.2622686625649998E-3</v>
      </c>
      <c r="AC43">
        <v>0.18970180391514399</v>
      </c>
      <c r="AD43">
        <v>1.1091206924009001E-2</v>
      </c>
      <c r="AE43">
        <v>6.6987240314483998E-2</v>
      </c>
      <c r="AF43">
        <v>2.328264571543E-3</v>
      </c>
      <c r="AG43">
        <v>0.24208397224341099</v>
      </c>
      <c r="AH43">
        <v>4.7984518589586002E-2</v>
      </c>
    </row>
    <row r="44" spans="1:34">
      <c r="A44" t="s">
        <v>14</v>
      </c>
      <c r="B44">
        <v>1</v>
      </c>
      <c r="C44" t="s">
        <v>3</v>
      </c>
      <c r="D44" s="1">
        <v>4.6296296296296294E-5</v>
      </c>
      <c r="E44">
        <v>0.75</v>
      </c>
      <c r="F44" s="1">
        <v>6.9444444444444447E-4</v>
      </c>
      <c r="G44">
        <v>0</v>
      </c>
      <c r="H44" t="s">
        <v>3</v>
      </c>
      <c r="I44">
        <f t="shared" si="10"/>
        <v>0.08</v>
      </c>
      <c r="J44" t="s">
        <v>32</v>
      </c>
      <c r="K44">
        <f t="shared" si="11"/>
        <v>0.01</v>
      </c>
      <c r="L44" t="s">
        <v>31</v>
      </c>
      <c r="M44">
        <f t="shared" si="12"/>
        <v>5.5E-2</v>
      </c>
      <c r="N44" t="s">
        <v>32</v>
      </c>
      <c r="O44">
        <f t="shared" si="13"/>
        <v>0.01</v>
      </c>
      <c r="P44" t="s">
        <v>31</v>
      </c>
      <c r="Q44">
        <f t="shared" si="8"/>
        <v>-2.5000000000000001E-2</v>
      </c>
      <c r="R44">
        <f t="shared" si="14"/>
        <v>32.94</v>
      </c>
      <c r="S44" t="s">
        <v>32</v>
      </c>
      <c r="T44">
        <f t="shared" si="15"/>
        <v>0.08</v>
      </c>
      <c r="U44" t="s">
        <v>31</v>
      </c>
      <c r="V44">
        <f t="shared" si="16"/>
        <v>43.44</v>
      </c>
      <c r="W44" t="s">
        <v>32</v>
      </c>
      <c r="X44">
        <f t="shared" si="17"/>
        <v>0.13</v>
      </c>
      <c r="Y44" t="s">
        <v>31</v>
      </c>
      <c r="Z44">
        <f t="shared" si="9"/>
        <v>10.5</v>
      </c>
      <c r="AA44">
        <v>8.0180380932184006E-2</v>
      </c>
      <c r="AB44">
        <v>1.10565937259227E-2</v>
      </c>
      <c r="AC44">
        <v>0.32943154641358802</v>
      </c>
      <c r="AD44">
        <v>7.9800073846407499E-2</v>
      </c>
      <c r="AE44">
        <v>5.5322783692581097E-2</v>
      </c>
      <c r="AF44">
        <v>7.3321945772380796E-3</v>
      </c>
      <c r="AG44">
        <v>0.43444444444444402</v>
      </c>
      <c r="AH44">
        <v>0.12819497110762099</v>
      </c>
    </row>
    <row r="45" spans="1:34">
      <c r="A45" t="s">
        <v>14</v>
      </c>
      <c r="B45">
        <v>1</v>
      </c>
      <c r="C45" t="s">
        <v>23</v>
      </c>
      <c r="D45" s="1">
        <v>4.6296296296296294E-5</v>
      </c>
      <c r="E45">
        <v>0.75</v>
      </c>
      <c r="F45" s="1">
        <v>6.9444444444444447E-4</v>
      </c>
      <c r="G45">
        <v>0</v>
      </c>
      <c r="H45" t="s">
        <v>23</v>
      </c>
      <c r="I45">
        <f t="shared" si="10"/>
        <v>0.08</v>
      </c>
      <c r="J45" t="s">
        <v>32</v>
      </c>
      <c r="K45">
        <f t="shared" si="11"/>
        <v>0</v>
      </c>
      <c r="L45" t="s">
        <v>31</v>
      </c>
      <c r="M45">
        <f t="shared" si="12"/>
        <v>6.2E-2</v>
      </c>
      <c r="N45" t="s">
        <v>32</v>
      </c>
      <c r="O45">
        <f t="shared" si="13"/>
        <v>0</v>
      </c>
      <c r="P45" t="s">
        <v>31</v>
      </c>
      <c r="Q45">
        <f t="shared" si="8"/>
        <v>-1.7999999999999999E-2</v>
      </c>
      <c r="R45">
        <f t="shared" si="14"/>
        <v>24.69</v>
      </c>
      <c r="S45" t="s">
        <v>32</v>
      </c>
      <c r="T45">
        <f t="shared" si="15"/>
        <v>0.03</v>
      </c>
      <c r="U45" t="s">
        <v>31</v>
      </c>
      <c r="V45">
        <f t="shared" si="16"/>
        <v>21.5</v>
      </c>
      <c r="W45" t="s">
        <v>32</v>
      </c>
      <c r="X45">
        <f t="shared" si="17"/>
        <v>7.0000000000000007E-2</v>
      </c>
      <c r="Y45" t="s">
        <v>31</v>
      </c>
      <c r="Z45">
        <f t="shared" si="9"/>
        <v>-3.19</v>
      </c>
      <c r="AA45">
        <v>8.0357631142054797E-2</v>
      </c>
      <c r="AB45">
        <v>4.1092681143390201E-3</v>
      </c>
      <c r="AC45">
        <v>0.24692058135959699</v>
      </c>
      <c r="AD45">
        <v>2.9522829686518901E-2</v>
      </c>
      <c r="AE45">
        <v>6.2428930793236699E-2</v>
      </c>
      <c r="AF45">
        <v>3.0858831027846499E-3</v>
      </c>
      <c r="AG45">
        <v>0.215</v>
      </c>
      <c r="AH45">
        <v>7.1093747880206101E-2</v>
      </c>
    </row>
    <row r="46" spans="1:34">
      <c r="A46" t="s">
        <v>14</v>
      </c>
      <c r="B46">
        <v>1</v>
      </c>
      <c r="C46" t="s">
        <v>2</v>
      </c>
      <c r="D46" s="1">
        <v>4.6296296296296294E-5</v>
      </c>
      <c r="E46">
        <v>0.75</v>
      </c>
      <c r="F46" s="1">
        <v>6.9444444444444447E-4</v>
      </c>
      <c r="G46">
        <v>0</v>
      </c>
      <c r="H46" t="s">
        <v>2</v>
      </c>
      <c r="I46">
        <f t="shared" si="10"/>
        <v>9.6000000000000002E-2</v>
      </c>
      <c r="J46" t="s">
        <v>32</v>
      </c>
      <c r="K46">
        <f t="shared" si="11"/>
        <v>0</v>
      </c>
      <c r="L46" t="s">
        <v>31</v>
      </c>
      <c r="M46">
        <f t="shared" si="12"/>
        <v>7.0999999999999994E-2</v>
      </c>
      <c r="N46" t="s">
        <v>32</v>
      </c>
      <c r="O46">
        <f t="shared" si="13"/>
        <v>0</v>
      </c>
      <c r="P46" t="s">
        <v>31</v>
      </c>
      <c r="Q46">
        <f t="shared" si="8"/>
        <v>-2.5000000000000001E-2</v>
      </c>
      <c r="R46">
        <f t="shared" si="14"/>
        <v>17.59</v>
      </c>
      <c r="S46" t="s">
        <v>32</v>
      </c>
      <c r="T46">
        <f t="shared" si="15"/>
        <v>0.03</v>
      </c>
      <c r="U46" t="s">
        <v>31</v>
      </c>
      <c r="V46">
        <f t="shared" si="16"/>
        <v>21.89</v>
      </c>
      <c r="W46" t="s">
        <v>32</v>
      </c>
      <c r="X46">
        <f t="shared" si="17"/>
        <v>0.06</v>
      </c>
      <c r="Y46" t="s">
        <v>31</v>
      </c>
      <c r="Z46">
        <f t="shared" si="9"/>
        <v>4.3</v>
      </c>
      <c r="AA46">
        <v>9.6487603305785097E-2</v>
      </c>
      <c r="AB46">
        <v>3.58126721763084E-3</v>
      </c>
      <c r="AC46">
        <v>0.175897821715125</v>
      </c>
      <c r="AD46">
        <v>3.2213732631274403E-2</v>
      </c>
      <c r="AE46">
        <v>7.1367521367521294E-2</v>
      </c>
      <c r="AF46">
        <v>2.72710631161459E-3</v>
      </c>
      <c r="AG46">
        <v>0.21888888888888799</v>
      </c>
      <c r="AH46">
        <v>5.5427630494386301E-2</v>
      </c>
    </row>
    <row r="47" spans="1:34">
      <c r="A47" t="s">
        <v>14</v>
      </c>
      <c r="B47">
        <v>1</v>
      </c>
      <c r="C47" t="s">
        <v>24</v>
      </c>
      <c r="D47" s="1">
        <v>4.6296296296296294E-5</v>
      </c>
      <c r="E47">
        <v>0.75</v>
      </c>
      <c r="F47" s="1">
        <v>6.9444444444444447E-4</v>
      </c>
      <c r="G47">
        <v>0</v>
      </c>
      <c r="H47" t="s">
        <v>24</v>
      </c>
      <c r="I47">
        <f t="shared" si="10"/>
        <v>0.124</v>
      </c>
      <c r="J47" t="s">
        <v>32</v>
      </c>
      <c r="K47">
        <f t="shared" si="11"/>
        <v>0.01</v>
      </c>
      <c r="L47" t="s">
        <v>31</v>
      </c>
      <c r="M47">
        <f t="shared" si="12"/>
        <v>7.0999999999999994E-2</v>
      </c>
      <c r="N47" t="s">
        <v>32</v>
      </c>
      <c r="O47">
        <f t="shared" si="13"/>
        <v>0.01</v>
      </c>
      <c r="P47" t="s">
        <v>31</v>
      </c>
      <c r="Q47">
        <f t="shared" si="8"/>
        <v>-5.2999999999999999E-2</v>
      </c>
      <c r="R47">
        <f t="shared" si="14"/>
        <v>24.18</v>
      </c>
      <c r="S47" t="s">
        <v>32</v>
      </c>
      <c r="T47">
        <f t="shared" si="15"/>
        <v>0.06</v>
      </c>
      <c r="U47" t="s">
        <v>31</v>
      </c>
      <c r="V47">
        <f t="shared" si="16"/>
        <v>23.83</v>
      </c>
      <c r="W47" t="s">
        <v>32</v>
      </c>
      <c r="X47">
        <f t="shared" si="17"/>
        <v>0.12</v>
      </c>
      <c r="Y47" t="s">
        <v>31</v>
      </c>
      <c r="Z47">
        <f t="shared" si="9"/>
        <v>-0.34</v>
      </c>
      <c r="AA47">
        <v>0.12396694214876</v>
      </c>
      <c r="AB47">
        <v>1.0731433157455899E-2</v>
      </c>
      <c r="AC47">
        <v>0.24177285826181799</v>
      </c>
      <c r="AD47">
        <v>5.8716033089037202E-2</v>
      </c>
      <c r="AE47">
        <v>7.0545693622616701E-2</v>
      </c>
      <c r="AF47">
        <v>1.4094343429115599E-2</v>
      </c>
      <c r="AG47">
        <v>0.23833333333333301</v>
      </c>
      <c r="AH47">
        <v>0.123633268925419</v>
      </c>
    </row>
    <row r="48" spans="1:34">
      <c r="A48" t="s">
        <v>14</v>
      </c>
      <c r="B48">
        <v>1</v>
      </c>
      <c r="C48" t="s">
        <v>25</v>
      </c>
      <c r="D48" s="1">
        <v>4.6296296296296294E-5</v>
      </c>
      <c r="E48">
        <v>0.75</v>
      </c>
      <c r="F48" s="1">
        <v>6.9444444444444447E-4</v>
      </c>
      <c r="G48">
        <v>0</v>
      </c>
      <c r="H48" t="s">
        <v>25</v>
      </c>
      <c r="I48">
        <f t="shared" si="10"/>
        <v>8.1000000000000003E-2</v>
      </c>
      <c r="J48" t="s">
        <v>32</v>
      </c>
      <c r="K48">
        <f t="shared" si="11"/>
        <v>0</v>
      </c>
      <c r="L48" t="s">
        <v>31</v>
      </c>
      <c r="M48">
        <f t="shared" si="12"/>
        <v>7.6999999999999999E-2</v>
      </c>
      <c r="N48" t="s">
        <v>32</v>
      </c>
      <c r="O48">
        <f t="shared" si="13"/>
        <v>0</v>
      </c>
      <c r="P48" t="s">
        <v>31</v>
      </c>
      <c r="Q48">
        <f t="shared" si="8"/>
        <v>-4.0000000000000001E-3</v>
      </c>
      <c r="R48">
        <f t="shared" si="14"/>
        <v>8.6300000000000008</v>
      </c>
      <c r="S48" t="s">
        <v>32</v>
      </c>
      <c r="T48">
        <f t="shared" si="15"/>
        <v>0.03</v>
      </c>
      <c r="U48" t="s">
        <v>31</v>
      </c>
      <c r="V48">
        <f t="shared" si="16"/>
        <v>12.76</v>
      </c>
      <c r="W48" t="s">
        <v>32</v>
      </c>
      <c r="X48">
        <f t="shared" si="17"/>
        <v>0.03</v>
      </c>
      <c r="Y48" t="s">
        <v>31</v>
      </c>
      <c r="Z48">
        <f t="shared" si="9"/>
        <v>4.13</v>
      </c>
      <c r="AA48">
        <v>8.0922865013774006E-2</v>
      </c>
      <c r="AB48">
        <v>1.44464028673575E-3</v>
      </c>
      <c r="AC48">
        <v>8.6297636945050701E-2</v>
      </c>
      <c r="AD48">
        <v>2.55081188635106E-2</v>
      </c>
      <c r="AE48">
        <v>7.7210716633793502E-2</v>
      </c>
      <c r="AF48">
        <v>2.2953871069481902E-3</v>
      </c>
      <c r="AG48">
        <v>0.127607022607022</v>
      </c>
      <c r="AH48">
        <v>3.24816497909695E-2</v>
      </c>
    </row>
    <row r="49" spans="1:34">
      <c r="A49" t="s">
        <v>14</v>
      </c>
      <c r="B49">
        <v>1</v>
      </c>
      <c r="C49" t="s">
        <v>26</v>
      </c>
      <c r="D49" s="1">
        <v>4.6296296296296294E-5</v>
      </c>
      <c r="E49">
        <v>0.75</v>
      </c>
      <c r="F49" s="1">
        <v>6.9444444444444447E-4</v>
      </c>
      <c r="G49">
        <v>0</v>
      </c>
      <c r="H49" t="s">
        <v>26</v>
      </c>
      <c r="I49">
        <f t="shared" si="10"/>
        <v>0.128</v>
      </c>
      <c r="J49" t="s">
        <v>32</v>
      </c>
      <c r="K49">
        <f t="shared" si="11"/>
        <v>0.01</v>
      </c>
      <c r="L49" t="s">
        <v>31</v>
      </c>
      <c r="M49">
        <f t="shared" si="12"/>
        <v>7.6999999999999999E-2</v>
      </c>
      <c r="N49" t="s">
        <v>32</v>
      </c>
      <c r="O49">
        <f t="shared" si="13"/>
        <v>0.01</v>
      </c>
      <c r="P49" t="s">
        <v>31</v>
      </c>
      <c r="Q49">
        <f t="shared" si="8"/>
        <v>-5.0999999999999997E-2</v>
      </c>
      <c r="R49">
        <f t="shared" si="14"/>
        <v>20.03</v>
      </c>
      <c r="S49" t="s">
        <v>32</v>
      </c>
      <c r="T49">
        <f t="shared" si="15"/>
        <v>0.05</v>
      </c>
      <c r="U49" t="s">
        <v>31</v>
      </c>
      <c r="V49">
        <f t="shared" si="16"/>
        <v>16.39</v>
      </c>
      <c r="W49" t="s">
        <v>32</v>
      </c>
      <c r="X49">
        <f t="shared" si="17"/>
        <v>0.05</v>
      </c>
      <c r="Y49" t="s">
        <v>31</v>
      </c>
      <c r="Z49">
        <f t="shared" si="9"/>
        <v>-3.64</v>
      </c>
      <c r="AA49">
        <v>0.127548209366391</v>
      </c>
      <c r="AB49">
        <v>8.5953062048609793E-3</v>
      </c>
      <c r="AC49">
        <v>0.20026055805100901</v>
      </c>
      <c r="AD49">
        <v>4.7290790450188899E-2</v>
      </c>
      <c r="AE49">
        <v>7.6972386587771197E-2</v>
      </c>
      <c r="AF49">
        <v>1.09809965002566E-2</v>
      </c>
      <c r="AG49">
        <v>0.163888888888888</v>
      </c>
      <c r="AH49">
        <v>4.8432210483785203E-2</v>
      </c>
    </row>
    <row r="50" spans="1:34">
      <c r="A50" t="s">
        <v>20</v>
      </c>
      <c r="B50">
        <v>1</v>
      </c>
      <c r="C50" t="s">
        <v>3</v>
      </c>
      <c r="D50" s="1">
        <v>4.6296296296296294E-5</v>
      </c>
      <c r="E50">
        <v>0.75</v>
      </c>
      <c r="F50" s="1">
        <v>3.472222222222222E-3</v>
      </c>
      <c r="G50">
        <v>0</v>
      </c>
      <c r="H50" t="s">
        <v>3</v>
      </c>
      <c r="I50">
        <f t="shared" si="10"/>
        <v>5.6000000000000001E-2</v>
      </c>
      <c r="J50" t="s">
        <v>32</v>
      </c>
      <c r="K50">
        <f t="shared" si="11"/>
        <v>0</v>
      </c>
      <c r="L50" t="s">
        <v>31</v>
      </c>
      <c r="M50">
        <f t="shared" si="12"/>
        <v>3.7999999999999999E-2</v>
      </c>
      <c r="N50" t="s">
        <v>32</v>
      </c>
      <c r="O50">
        <f t="shared" si="13"/>
        <v>0</v>
      </c>
      <c r="P50" t="s">
        <v>31</v>
      </c>
      <c r="Q50">
        <f t="shared" si="8"/>
        <v>-1.7000000000000001E-2</v>
      </c>
      <c r="R50">
        <f t="shared" si="14"/>
        <v>56.59</v>
      </c>
      <c r="S50" t="s">
        <v>32</v>
      </c>
      <c r="T50">
        <f t="shared" si="15"/>
        <v>0.01</v>
      </c>
      <c r="U50" t="s">
        <v>31</v>
      </c>
      <c r="V50">
        <f t="shared" si="16"/>
        <v>88.09</v>
      </c>
      <c r="W50" t="s">
        <v>32</v>
      </c>
      <c r="X50">
        <f t="shared" si="17"/>
        <v>0.05</v>
      </c>
      <c r="Y50" t="s">
        <v>31</v>
      </c>
      <c r="Z50">
        <f t="shared" si="9"/>
        <v>31.5</v>
      </c>
      <c r="AA50">
        <v>5.5577378347515999E-2</v>
      </c>
      <c r="AB50">
        <v>2.8327998267708202E-3</v>
      </c>
      <c r="AC50">
        <v>0.565947325662015</v>
      </c>
      <c r="AD50">
        <v>1.40428432776258E-2</v>
      </c>
      <c r="AE50">
        <v>3.8337292522192E-2</v>
      </c>
      <c r="AF50">
        <v>2.3704695768853598E-3</v>
      </c>
      <c r="AG50">
        <v>0.88093335611756596</v>
      </c>
      <c r="AH50">
        <v>4.7103007999091E-2</v>
      </c>
    </row>
    <row r="51" spans="1:34">
      <c r="A51" t="s">
        <v>20</v>
      </c>
      <c r="B51">
        <v>1</v>
      </c>
      <c r="C51" t="s">
        <v>23</v>
      </c>
      <c r="D51" s="1">
        <v>4.6296296296296294E-5</v>
      </c>
      <c r="E51">
        <v>0.75</v>
      </c>
      <c r="F51" s="1">
        <v>3.472222222222222E-3</v>
      </c>
      <c r="G51">
        <v>0</v>
      </c>
      <c r="H51" t="s">
        <v>23</v>
      </c>
      <c r="I51">
        <f t="shared" si="10"/>
        <v>6.3E-2</v>
      </c>
      <c r="J51" t="s">
        <v>32</v>
      </c>
      <c r="K51">
        <f t="shared" si="11"/>
        <v>0.01</v>
      </c>
      <c r="L51" t="s">
        <v>31</v>
      </c>
      <c r="M51">
        <f t="shared" si="12"/>
        <v>4.2000000000000003E-2</v>
      </c>
      <c r="N51" t="s">
        <v>32</v>
      </c>
      <c r="O51">
        <f t="shared" si="13"/>
        <v>0</v>
      </c>
      <c r="P51" t="s">
        <v>31</v>
      </c>
      <c r="Q51">
        <f t="shared" si="8"/>
        <v>-2.1000000000000001E-2</v>
      </c>
      <c r="R51">
        <f t="shared" si="14"/>
        <v>51.23</v>
      </c>
      <c r="S51" t="s">
        <v>32</v>
      </c>
      <c r="T51">
        <f t="shared" si="15"/>
        <v>0.03</v>
      </c>
      <c r="U51" t="s">
        <v>31</v>
      </c>
      <c r="V51">
        <f t="shared" si="16"/>
        <v>84.97</v>
      </c>
      <c r="W51" t="s">
        <v>32</v>
      </c>
      <c r="X51">
        <f t="shared" si="17"/>
        <v>0.09</v>
      </c>
      <c r="Y51" t="s">
        <v>31</v>
      </c>
      <c r="Z51">
        <f t="shared" si="9"/>
        <v>33.75</v>
      </c>
      <c r="AA51">
        <v>6.2629061564803107E-2</v>
      </c>
      <c r="AB51">
        <v>5.0015913778527496E-3</v>
      </c>
      <c r="AC51">
        <v>0.51227146729003703</v>
      </c>
      <c r="AD51">
        <v>2.9678154768143301E-2</v>
      </c>
      <c r="AE51">
        <v>4.1707794368267E-2</v>
      </c>
      <c r="AF51">
        <v>3.4394076069395102E-3</v>
      </c>
      <c r="AG51">
        <v>0.84974715480597796</v>
      </c>
      <c r="AH51">
        <v>8.7382063918172298E-2</v>
      </c>
    </row>
    <row r="52" spans="1:34">
      <c r="A52" t="s">
        <v>20</v>
      </c>
      <c r="B52">
        <v>1</v>
      </c>
      <c r="C52" t="s">
        <v>2</v>
      </c>
      <c r="D52" s="1">
        <v>4.6296296296296294E-5</v>
      </c>
      <c r="E52">
        <v>0.75</v>
      </c>
      <c r="F52" s="1">
        <v>3.472222222222222E-3</v>
      </c>
      <c r="G52">
        <v>0</v>
      </c>
      <c r="H52" t="s">
        <v>2</v>
      </c>
      <c r="I52">
        <f t="shared" si="10"/>
        <v>0.1</v>
      </c>
      <c r="J52" t="s">
        <v>32</v>
      </c>
      <c r="K52">
        <f t="shared" si="11"/>
        <v>0</v>
      </c>
      <c r="L52" t="s">
        <v>31</v>
      </c>
      <c r="M52">
        <f t="shared" si="12"/>
        <v>6.3E-2</v>
      </c>
      <c r="N52" t="s">
        <v>32</v>
      </c>
      <c r="O52">
        <f t="shared" si="13"/>
        <v>0</v>
      </c>
      <c r="P52" t="s">
        <v>31</v>
      </c>
      <c r="Q52">
        <f t="shared" si="8"/>
        <v>-3.7999999999999999E-2</v>
      </c>
      <c r="R52">
        <f t="shared" si="14"/>
        <v>29.98</v>
      </c>
      <c r="S52" t="s">
        <v>32</v>
      </c>
      <c r="T52">
        <f t="shared" si="15"/>
        <v>0.04</v>
      </c>
      <c r="U52" t="s">
        <v>31</v>
      </c>
      <c r="V52">
        <f t="shared" si="16"/>
        <v>48.46</v>
      </c>
      <c r="W52" t="s">
        <v>32</v>
      </c>
      <c r="X52">
        <f t="shared" si="17"/>
        <v>0.13</v>
      </c>
      <c r="Y52" t="s">
        <v>31</v>
      </c>
      <c r="Z52">
        <f t="shared" si="9"/>
        <v>18.48</v>
      </c>
      <c r="AA52">
        <v>0.100380139052867</v>
      </c>
      <c r="AB52">
        <v>4.89525908109569E-3</v>
      </c>
      <c r="AC52">
        <v>0.29978119053833602</v>
      </c>
      <c r="AD52">
        <v>3.9339475950660598E-2</v>
      </c>
      <c r="AE52">
        <v>6.2694459408521599E-2</v>
      </c>
      <c r="AF52">
        <v>4.9449464864668004E-3</v>
      </c>
      <c r="AG52">
        <v>0.48462489931759001</v>
      </c>
      <c r="AH52">
        <v>0.134567373034259</v>
      </c>
    </row>
    <row r="53" spans="1:34">
      <c r="A53" t="s">
        <v>20</v>
      </c>
      <c r="B53">
        <v>1</v>
      </c>
      <c r="C53" t="s">
        <v>24</v>
      </c>
      <c r="D53" s="1">
        <v>4.6296296296296294E-5</v>
      </c>
      <c r="E53">
        <v>0.75</v>
      </c>
      <c r="F53" s="1">
        <v>3.472222222222222E-3</v>
      </c>
      <c r="G53">
        <v>0</v>
      </c>
      <c r="H53" t="s">
        <v>24</v>
      </c>
      <c r="I53">
        <f t="shared" si="10"/>
        <v>0.13100000000000001</v>
      </c>
      <c r="J53" t="s">
        <v>32</v>
      </c>
      <c r="K53">
        <f t="shared" si="11"/>
        <v>0</v>
      </c>
      <c r="L53" t="s">
        <v>31</v>
      </c>
      <c r="M53">
        <f t="shared" si="12"/>
        <v>6.5000000000000002E-2</v>
      </c>
      <c r="N53" t="s">
        <v>32</v>
      </c>
      <c r="O53">
        <f t="shared" si="13"/>
        <v>0</v>
      </c>
      <c r="P53" t="s">
        <v>31</v>
      </c>
      <c r="Q53">
        <f t="shared" si="8"/>
        <v>-6.5000000000000002E-2</v>
      </c>
      <c r="R53">
        <f t="shared" si="14"/>
        <v>30.22</v>
      </c>
      <c r="S53" t="s">
        <v>32</v>
      </c>
      <c r="T53">
        <f t="shared" si="15"/>
        <v>0.01</v>
      </c>
      <c r="U53" t="s">
        <v>31</v>
      </c>
      <c r="V53">
        <f t="shared" si="16"/>
        <v>41.39</v>
      </c>
      <c r="W53" t="s">
        <v>32</v>
      </c>
      <c r="X53">
        <f t="shared" si="17"/>
        <v>0.04</v>
      </c>
      <c r="Y53" t="s">
        <v>31</v>
      </c>
      <c r="Z53">
        <f t="shared" si="9"/>
        <v>11.17</v>
      </c>
      <c r="AA53">
        <v>0.13052501827478399</v>
      </c>
      <c r="AB53">
        <v>4.3563542251296196E-3</v>
      </c>
      <c r="AC53">
        <v>0.30219969516503897</v>
      </c>
      <c r="AD53">
        <v>1.2149520754983699E-2</v>
      </c>
      <c r="AE53">
        <v>6.5448825433850194E-2</v>
      </c>
      <c r="AF53">
        <v>4.0882977847584798E-3</v>
      </c>
      <c r="AG53">
        <v>0.41394945001678701</v>
      </c>
      <c r="AH53">
        <v>4.4826037102596299E-2</v>
      </c>
    </row>
    <row r="54" spans="1:34">
      <c r="A54" t="s">
        <v>20</v>
      </c>
      <c r="B54">
        <v>1</v>
      </c>
      <c r="C54" t="s">
        <v>25</v>
      </c>
      <c r="D54" s="1">
        <v>4.6296296296296294E-5</v>
      </c>
      <c r="E54">
        <v>0.75</v>
      </c>
      <c r="F54" s="1">
        <v>3.472222222222222E-3</v>
      </c>
      <c r="G54">
        <v>0</v>
      </c>
      <c r="H54" t="s">
        <v>25</v>
      </c>
      <c r="I54">
        <f t="shared" si="10"/>
        <v>8.5000000000000006E-2</v>
      </c>
      <c r="J54" t="s">
        <v>32</v>
      </c>
      <c r="K54">
        <f t="shared" si="11"/>
        <v>0</v>
      </c>
      <c r="L54" t="s">
        <v>31</v>
      </c>
      <c r="M54">
        <f t="shared" si="12"/>
        <v>7.8E-2</v>
      </c>
      <c r="N54" t="s">
        <v>32</v>
      </c>
      <c r="O54">
        <f t="shared" si="13"/>
        <v>0</v>
      </c>
      <c r="P54" t="s">
        <v>31</v>
      </c>
      <c r="Q54">
        <f t="shared" si="8"/>
        <v>-6.0000000000000001E-3</v>
      </c>
      <c r="R54">
        <f t="shared" si="14"/>
        <v>19.239999999999998</v>
      </c>
      <c r="S54" t="s">
        <v>32</v>
      </c>
      <c r="T54">
        <f t="shared" si="15"/>
        <v>0.04</v>
      </c>
      <c r="U54" t="s">
        <v>31</v>
      </c>
      <c r="V54">
        <f t="shared" si="16"/>
        <v>40.18</v>
      </c>
      <c r="W54" t="s">
        <v>32</v>
      </c>
      <c r="X54">
        <f t="shared" si="17"/>
        <v>7.0000000000000007E-2</v>
      </c>
      <c r="Y54" t="s">
        <v>31</v>
      </c>
      <c r="Z54">
        <f t="shared" si="9"/>
        <v>20.94</v>
      </c>
      <c r="AA54">
        <v>8.4837413579225501E-2</v>
      </c>
      <c r="AB54">
        <v>2.68602460754842E-3</v>
      </c>
      <c r="AC54">
        <v>0.192375440825796</v>
      </c>
      <c r="AD54">
        <v>3.7181950401250198E-2</v>
      </c>
      <c r="AE54">
        <v>7.8377565741538993E-2</v>
      </c>
      <c r="AF54">
        <v>2.8989018990123699E-3</v>
      </c>
      <c r="AG54">
        <v>0.40180467253764401</v>
      </c>
      <c r="AH54">
        <v>7.1249631917849499E-2</v>
      </c>
    </row>
    <row r="55" spans="1:34">
      <c r="A55" t="s">
        <v>20</v>
      </c>
      <c r="B55">
        <v>1</v>
      </c>
      <c r="C55" t="s">
        <v>26</v>
      </c>
      <c r="D55" s="1">
        <v>4.6296296296296294E-5</v>
      </c>
      <c r="E55">
        <v>0.75</v>
      </c>
      <c r="F55" s="1">
        <v>3.472222222222222E-3</v>
      </c>
      <c r="G55">
        <v>0</v>
      </c>
      <c r="H55" t="s">
        <v>26</v>
      </c>
      <c r="I55">
        <f t="shared" si="10"/>
        <v>0.13200000000000001</v>
      </c>
      <c r="J55" t="s">
        <v>32</v>
      </c>
      <c r="K55">
        <f t="shared" si="11"/>
        <v>0</v>
      </c>
      <c r="L55" t="s">
        <v>31</v>
      </c>
      <c r="M55">
        <f t="shared" si="12"/>
        <v>7.0000000000000007E-2</v>
      </c>
      <c r="N55" t="s">
        <v>32</v>
      </c>
      <c r="O55">
        <f t="shared" si="13"/>
        <v>0.01</v>
      </c>
      <c r="P55" t="s">
        <v>31</v>
      </c>
      <c r="Q55">
        <f t="shared" si="8"/>
        <v>-6.2E-2</v>
      </c>
      <c r="R55">
        <f t="shared" si="14"/>
        <v>26.68</v>
      </c>
      <c r="S55" t="s">
        <v>32</v>
      </c>
      <c r="T55">
        <f t="shared" si="15"/>
        <v>0.02</v>
      </c>
      <c r="U55" t="s">
        <v>31</v>
      </c>
      <c r="V55">
        <f t="shared" si="16"/>
        <v>33.24</v>
      </c>
      <c r="W55" t="s">
        <v>32</v>
      </c>
      <c r="X55">
        <f t="shared" si="17"/>
        <v>0.06</v>
      </c>
      <c r="Y55" t="s">
        <v>31</v>
      </c>
      <c r="Z55">
        <f t="shared" si="9"/>
        <v>6.56</v>
      </c>
      <c r="AA55">
        <v>0.132218726724386</v>
      </c>
      <c r="AB55">
        <v>4.9840014621179499E-3</v>
      </c>
      <c r="AC55">
        <v>0.26682020415373903</v>
      </c>
      <c r="AD55">
        <v>1.6443859353085101E-2</v>
      </c>
      <c r="AE55">
        <v>7.0491458848118693E-2</v>
      </c>
      <c r="AF55">
        <v>5.95419782651079E-3</v>
      </c>
      <c r="AG55">
        <v>0.33241493512279402</v>
      </c>
      <c r="AH55">
        <v>6.09827161234461E-2</v>
      </c>
    </row>
    <row r="59" spans="1:34">
      <c r="D59" s="1"/>
      <c r="F59" s="1"/>
    </row>
    <row r="60" spans="1:34">
      <c r="D60" s="1"/>
      <c r="F60" s="1"/>
    </row>
    <row r="61" spans="1:34">
      <c r="D61" s="1"/>
      <c r="F61" s="1"/>
    </row>
    <row r="62" spans="1:34">
      <c r="D62" s="1"/>
      <c r="F62" s="1"/>
    </row>
    <row r="63" spans="1:34">
      <c r="D63" s="1"/>
      <c r="F63" s="1"/>
    </row>
    <row r="64" spans="1:34">
      <c r="D64" s="1"/>
      <c r="F64" s="1"/>
    </row>
    <row r="65" spans="4:6">
      <c r="D65" s="1"/>
      <c r="F65" s="1"/>
    </row>
    <row r="66" spans="4:6">
      <c r="D66" s="1"/>
      <c r="F66" s="1"/>
    </row>
    <row r="67" spans="4:6">
      <c r="D67" s="1"/>
      <c r="F67" s="1"/>
    </row>
    <row r="68" spans="4:6">
      <c r="D68" s="1"/>
      <c r="F68" s="1"/>
    </row>
    <row r="69" spans="4:6">
      <c r="D69" s="1"/>
      <c r="F69" s="1"/>
    </row>
    <row r="70" spans="4:6">
      <c r="D70" s="1"/>
      <c r="F70" s="1"/>
    </row>
    <row r="71" spans="4:6">
      <c r="D71" s="1"/>
      <c r="F71" s="1"/>
    </row>
    <row r="72" spans="4:6">
      <c r="D72" s="1"/>
      <c r="F72" s="1"/>
    </row>
    <row r="73" spans="4:6">
      <c r="D73" s="1"/>
      <c r="F73" s="1"/>
    </row>
    <row r="80" spans="4:6">
      <c r="D80" s="1"/>
      <c r="F80" s="1"/>
    </row>
    <row r="81" spans="4:6">
      <c r="D81" s="1"/>
      <c r="F81" s="1"/>
    </row>
    <row r="82" spans="4:6">
      <c r="D82" s="1"/>
      <c r="F82" s="1"/>
    </row>
    <row r="83" spans="4:6">
      <c r="D83" s="1"/>
      <c r="F83" s="1"/>
    </row>
    <row r="84" spans="4:6">
      <c r="D84" s="1"/>
      <c r="F84" s="1"/>
    </row>
    <row r="85" spans="4:6">
      <c r="D85" s="1"/>
      <c r="F85" s="1"/>
    </row>
    <row r="87" spans="4:6">
      <c r="D87" s="1"/>
      <c r="F87" s="1"/>
    </row>
    <row r="89" spans="4:6">
      <c r="D89" s="1"/>
      <c r="F89" s="1"/>
    </row>
    <row r="91" spans="4:6">
      <c r="D91" s="1"/>
      <c r="F91" s="1"/>
    </row>
    <row r="93" spans="4:6">
      <c r="D93" s="1"/>
      <c r="F93" s="1"/>
    </row>
    <row r="95" spans="4:6">
      <c r="D95" s="1"/>
      <c r="F95" s="1"/>
    </row>
    <row r="97" spans="4:6">
      <c r="D97" s="1"/>
      <c r="F97" s="1"/>
    </row>
    <row r="99" spans="4:6">
      <c r="D99" s="1"/>
      <c r="F99" s="1"/>
    </row>
    <row r="101" spans="4:6">
      <c r="D101" s="1"/>
      <c r="F101" s="1"/>
    </row>
    <row r="103" spans="4:6">
      <c r="D103" s="1"/>
      <c r="F103" s="1"/>
    </row>
    <row r="105" spans="4:6">
      <c r="D105" s="1"/>
      <c r="F105" s="1"/>
    </row>
    <row r="107" spans="4:6">
      <c r="D107" s="1"/>
      <c r="F107" s="1"/>
    </row>
    <row r="109" spans="4:6">
      <c r="D109" s="1"/>
      <c r="F109" s="1"/>
    </row>
    <row r="111" spans="4:6">
      <c r="D111" s="1"/>
      <c r="F111" s="1"/>
    </row>
    <row r="113" spans="4:6">
      <c r="D113" s="1"/>
      <c r="F113" s="1"/>
    </row>
    <row r="115" spans="4:6">
      <c r="D115" s="1"/>
      <c r="F115" s="1"/>
    </row>
    <row r="117" spans="4:6">
      <c r="D117" s="1"/>
      <c r="F117" s="1"/>
    </row>
    <row r="119" spans="4:6">
      <c r="D119" s="1"/>
      <c r="F119" s="1"/>
    </row>
    <row r="121" spans="4:6">
      <c r="D121" s="1"/>
      <c r="F121" s="1"/>
    </row>
    <row r="122" spans="4:6">
      <c r="D122" s="1"/>
      <c r="F122" s="1"/>
    </row>
    <row r="123" spans="4:6">
      <c r="D123" s="1"/>
      <c r="F123" s="1"/>
    </row>
    <row r="124" spans="4:6">
      <c r="D124" s="1"/>
      <c r="F124" s="1"/>
    </row>
    <row r="125" spans="4:6">
      <c r="D125" s="1"/>
      <c r="F125" s="1"/>
    </row>
    <row r="126" spans="4:6">
      <c r="D126" s="1"/>
      <c r="F126" s="1"/>
    </row>
    <row r="127" spans="4:6">
      <c r="D127" s="1"/>
      <c r="F127" s="1"/>
    </row>
    <row r="128" spans="4:6">
      <c r="D128" s="1"/>
      <c r="F128" s="1"/>
    </row>
    <row r="129" spans="4:6">
      <c r="D129" s="1"/>
      <c r="F129" s="1"/>
    </row>
    <row r="130" spans="4:6">
      <c r="D130" s="1"/>
      <c r="F130" s="1"/>
    </row>
    <row r="131" spans="4:6">
      <c r="D131" s="1"/>
      <c r="F131" s="1"/>
    </row>
    <row r="132" spans="4:6">
      <c r="D132" s="1"/>
      <c r="F132" s="1"/>
    </row>
    <row r="133" spans="4:6">
      <c r="D133" s="1"/>
      <c r="F133" s="1"/>
    </row>
    <row r="136" spans="4:6">
      <c r="D136" s="1"/>
      <c r="F136" s="1"/>
    </row>
    <row r="137" spans="4:6">
      <c r="D137" s="1"/>
      <c r="F137" s="1"/>
    </row>
    <row r="138" spans="4:6">
      <c r="D138" s="1"/>
      <c r="F138" s="1"/>
    </row>
    <row r="139" spans="4:6">
      <c r="D139" s="1"/>
      <c r="F139" s="1"/>
    </row>
    <row r="141" spans="4:6">
      <c r="D141" s="1"/>
      <c r="F141" s="1"/>
    </row>
    <row r="143" spans="4:6">
      <c r="D143" s="1"/>
      <c r="F143" s="1"/>
    </row>
    <row r="145" spans="4:6">
      <c r="D145" s="1"/>
      <c r="F145" s="1"/>
    </row>
    <row r="147" spans="4:6">
      <c r="D147" s="1"/>
      <c r="F147" s="1"/>
    </row>
    <row r="148" spans="4:6">
      <c r="D148" s="1"/>
      <c r="F148" s="1"/>
    </row>
    <row r="149" spans="4:6">
      <c r="D149" s="1"/>
      <c r="F149" s="1"/>
    </row>
    <row r="150" spans="4:6">
      <c r="D150" s="1"/>
      <c r="F150" s="1"/>
    </row>
    <row r="151" spans="4:6">
      <c r="D151" s="1"/>
      <c r="F151" s="1"/>
    </row>
    <row r="152" spans="4:6">
      <c r="D152" s="1"/>
      <c r="F152" s="1"/>
    </row>
    <row r="153" spans="4:6">
      <c r="D153" s="1"/>
      <c r="F153" s="1"/>
    </row>
    <row r="154" spans="4:6">
      <c r="D154" s="1"/>
      <c r="F154" s="1"/>
    </row>
    <row r="155" spans="4:6">
      <c r="D155" s="1"/>
      <c r="F155" s="1"/>
    </row>
    <row r="156" spans="4:6">
      <c r="D156" s="1"/>
      <c r="F156" s="1"/>
    </row>
    <row r="157" spans="4:6">
      <c r="D157" s="1"/>
      <c r="F157" s="1"/>
    </row>
    <row r="158" spans="4:6">
      <c r="D158" s="1"/>
      <c r="F158" s="1"/>
    </row>
    <row r="159" spans="4:6">
      <c r="D159" s="1"/>
      <c r="F159" s="1"/>
    </row>
    <row r="160" spans="4:6">
      <c r="D160" s="1"/>
      <c r="F160" s="1"/>
    </row>
    <row r="161" spans="4:6">
      <c r="D161" s="1"/>
      <c r="F161" s="1"/>
    </row>
    <row r="162" spans="4:6">
      <c r="D162" s="1"/>
      <c r="F162" s="1"/>
    </row>
    <row r="163" spans="4:6">
      <c r="D163" s="1"/>
      <c r="F163" s="1"/>
    </row>
    <row r="164" spans="4:6">
      <c r="D164" s="1"/>
      <c r="F164" s="1"/>
    </row>
    <row r="165" spans="4:6">
      <c r="D165" s="1"/>
      <c r="F165" s="1"/>
    </row>
    <row r="166" spans="4:6">
      <c r="D166" s="1"/>
      <c r="F166" s="1"/>
    </row>
    <row r="167" spans="4:6">
      <c r="D167" s="1"/>
      <c r="F167" s="1"/>
    </row>
    <row r="168" spans="4:6">
      <c r="D168" s="1"/>
      <c r="F168" s="1"/>
    </row>
    <row r="169" spans="4:6">
      <c r="D169" s="1"/>
      <c r="F169" s="1"/>
    </row>
    <row r="170" spans="4:6">
      <c r="D170" s="1"/>
      <c r="F170" s="1"/>
    </row>
    <row r="171" spans="4:6">
      <c r="D171" s="1"/>
      <c r="F171" s="1"/>
    </row>
    <row r="172" spans="4:6">
      <c r="D172" s="1"/>
      <c r="F172" s="1"/>
    </row>
    <row r="173" spans="4:6">
      <c r="D173" s="1"/>
      <c r="F173" s="1"/>
    </row>
    <row r="174" spans="4:6">
      <c r="D174" s="1"/>
      <c r="F174" s="1"/>
    </row>
    <row r="175" spans="4:6">
      <c r="D175" s="1"/>
      <c r="F175" s="1"/>
    </row>
    <row r="176" spans="4:6">
      <c r="D176" s="1"/>
      <c r="F176" s="1"/>
    </row>
    <row r="177" spans="4:6">
      <c r="D177" s="1"/>
      <c r="F177" s="1"/>
    </row>
    <row r="178" spans="4:6">
      <c r="D178" s="1"/>
      <c r="F178" s="1"/>
    </row>
    <row r="179" spans="4:6">
      <c r="D179" s="1"/>
      <c r="F179" s="1"/>
    </row>
    <row r="180" spans="4:6">
      <c r="D180" s="1"/>
      <c r="F180" s="1"/>
    </row>
    <row r="181" spans="4:6">
      <c r="D181" s="1"/>
      <c r="F181" s="1"/>
    </row>
    <row r="182" spans="4:6">
      <c r="D182" s="1"/>
      <c r="F182" s="1"/>
    </row>
    <row r="183" spans="4:6">
      <c r="D183" s="1"/>
      <c r="F183" s="1"/>
    </row>
    <row r="184" spans="4:6">
      <c r="D184" s="1"/>
      <c r="F184" s="1"/>
    </row>
    <row r="185" spans="4:6">
      <c r="D185" s="1"/>
      <c r="F185" s="1"/>
    </row>
    <row r="186" spans="4:6">
      <c r="D186" s="1"/>
      <c r="F186" s="1"/>
    </row>
    <row r="187" spans="4:6">
      <c r="D187" s="1"/>
      <c r="F187" s="1"/>
    </row>
    <row r="188" spans="4:6">
      <c r="D188" s="1"/>
      <c r="F188" s="1"/>
    </row>
    <row r="189" spans="4:6">
      <c r="D189" s="1"/>
      <c r="F189" s="1"/>
    </row>
    <row r="190" spans="4:6">
      <c r="D190" s="1"/>
      <c r="F190" s="1"/>
    </row>
    <row r="191" spans="4:6">
      <c r="D191" s="1"/>
      <c r="F191" s="1"/>
    </row>
    <row r="192" spans="4:6">
      <c r="D192" s="1"/>
      <c r="F192" s="1"/>
    </row>
    <row r="193" spans="4:6">
      <c r="D193" s="1"/>
      <c r="F193" s="1"/>
    </row>
    <row r="194" spans="4:6">
      <c r="D194" s="1"/>
      <c r="F194" s="1"/>
    </row>
    <row r="195" spans="4:6">
      <c r="D195" s="1"/>
      <c r="F195" s="1"/>
    </row>
    <row r="196" spans="4:6">
      <c r="D196" s="1"/>
      <c r="F196" s="1"/>
    </row>
    <row r="197" spans="4:6">
      <c r="D197" s="1"/>
      <c r="F197" s="1"/>
    </row>
    <row r="198" spans="4:6">
      <c r="D198" s="1"/>
      <c r="F198" s="1"/>
    </row>
    <row r="199" spans="4:6">
      <c r="D199" s="1"/>
      <c r="F199" s="1"/>
    </row>
    <row r="200" spans="4:6">
      <c r="D200" s="1"/>
      <c r="F200" s="1"/>
    </row>
    <row r="201" spans="4:6">
      <c r="D201" s="1"/>
      <c r="F201" s="1"/>
    </row>
    <row r="202" spans="4:6">
      <c r="D202" s="1"/>
      <c r="F202" s="1"/>
    </row>
    <row r="203" spans="4:6">
      <c r="D203" s="1"/>
      <c r="F203" s="1"/>
    </row>
    <row r="204" spans="4:6">
      <c r="D204" s="1"/>
      <c r="F204" s="1"/>
    </row>
    <row r="205" spans="4:6">
      <c r="D205" s="1"/>
      <c r="F205" s="1"/>
    </row>
    <row r="206" spans="4:6">
      <c r="D206" s="1"/>
      <c r="F206" s="1"/>
    </row>
    <row r="207" spans="4:6">
      <c r="D207" s="1"/>
      <c r="F207" s="1"/>
    </row>
    <row r="208" spans="4:6">
      <c r="D208" s="1"/>
      <c r="F208" s="1"/>
    </row>
    <row r="209" spans="4:6">
      <c r="D209" s="1"/>
      <c r="F209" s="1"/>
    </row>
    <row r="210" spans="4:6">
      <c r="D210" s="1"/>
      <c r="F210" s="1"/>
    </row>
    <row r="211" spans="4:6">
      <c r="D211" s="1"/>
      <c r="F211" s="1"/>
    </row>
    <row r="212" spans="4:6">
      <c r="D212" s="1"/>
      <c r="F212" s="1"/>
    </row>
    <row r="213" spans="4:6">
      <c r="D213" s="1"/>
      <c r="F213" s="1"/>
    </row>
    <row r="214" spans="4:6">
      <c r="D214" s="1"/>
      <c r="F214" s="1"/>
    </row>
    <row r="215" spans="4:6">
      <c r="D215" s="1"/>
      <c r="F215" s="1"/>
    </row>
    <row r="216" spans="4:6">
      <c r="D216" s="1"/>
      <c r="F216" s="1"/>
    </row>
    <row r="217" spans="4:6">
      <c r="D217" s="1"/>
      <c r="F217" s="1"/>
    </row>
    <row r="218" spans="4:6">
      <c r="D218" s="1"/>
      <c r="F218" s="1"/>
    </row>
    <row r="219" spans="4:6">
      <c r="D219" s="1"/>
      <c r="F219" s="1"/>
    </row>
    <row r="220" spans="4:6">
      <c r="D220" s="1"/>
      <c r="F220" s="1"/>
    </row>
    <row r="221" spans="4:6">
      <c r="D221" s="1"/>
      <c r="F221" s="1"/>
    </row>
    <row r="222" spans="4:6">
      <c r="D222" s="1"/>
      <c r="F222" s="1"/>
    </row>
    <row r="223" spans="4:6">
      <c r="D223" s="1"/>
      <c r="F223" s="1"/>
    </row>
    <row r="224" spans="4:6">
      <c r="D224" s="1"/>
      <c r="F224" s="1"/>
    </row>
    <row r="225" spans="4:6">
      <c r="D225" s="1"/>
      <c r="F225" s="1"/>
    </row>
    <row r="226" spans="4:6">
      <c r="D226" s="1"/>
      <c r="F226" s="1"/>
    </row>
    <row r="227" spans="4:6">
      <c r="D227" s="1"/>
      <c r="F227" s="1"/>
    </row>
    <row r="228" spans="4:6">
      <c r="D228" s="1"/>
      <c r="F228" s="1"/>
    </row>
    <row r="229" spans="4:6">
      <c r="D229" s="1"/>
      <c r="F229" s="1"/>
    </row>
    <row r="230" spans="4:6">
      <c r="D230" s="1"/>
      <c r="F230" s="1"/>
    </row>
    <row r="231" spans="4:6">
      <c r="D231" s="1"/>
      <c r="F231" s="1"/>
    </row>
    <row r="232" spans="4:6">
      <c r="D232" s="1"/>
      <c r="F232" s="1"/>
    </row>
    <row r="233" spans="4:6">
      <c r="D233" s="1"/>
      <c r="F233" s="1"/>
    </row>
    <row r="234" spans="4:6">
      <c r="D234" s="1"/>
      <c r="F234" s="1"/>
    </row>
    <row r="235" spans="4:6">
      <c r="D235" s="1"/>
      <c r="F235" s="1"/>
    </row>
    <row r="236" spans="4:6">
      <c r="D236" s="1"/>
      <c r="F236" s="1"/>
    </row>
    <row r="237" spans="4:6">
      <c r="D237" s="1"/>
      <c r="F237" s="1"/>
    </row>
    <row r="238" spans="4:6">
      <c r="D238" s="1"/>
      <c r="F238" s="1"/>
    </row>
    <row r="239" spans="4:6">
      <c r="D239" s="1"/>
      <c r="F239" s="1"/>
    </row>
    <row r="240" spans="4:6">
      <c r="D240" s="1"/>
      <c r="F240" s="1"/>
    </row>
    <row r="241" spans="4:6">
      <c r="D241" s="1"/>
      <c r="F241" s="1"/>
    </row>
    <row r="242" spans="4:6">
      <c r="D242" s="1"/>
      <c r="F242" s="1"/>
    </row>
    <row r="243" spans="4:6">
      <c r="D243" s="1"/>
      <c r="F243" s="1"/>
    </row>
    <row r="244" spans="4:6">
      <c r="D244" s="1"/>
      <c r="F244" s="1"/>
    </row>
    <row r="245" spans="4:6">
      <c r="D245" s="1"/>
      <c r="F245" s="1"/>
    </row>
    <row r="246" spans="4:6">
      <c r="D246" s="1"/>
      <c r="F246" s="1"/>
    </row>
    <row r="247" spans="4:6">
      <c r="D247" s="1"/>
      <c r="F247" s="1"/>
    </row>
    <row r="248" spans="4:6">
      <c r="D248" s="1"/>
      <c r="F248" s="1"/>
    </row>
    <row r="249" spans="4:6">
      <c r="D249" s="1"/>
      <c r="F249" s="1"/>
    </row>
    <row r="250" spans="4:6">
      <c r="D250" s="1"/>
      <c r="F250" s="1"/>
    </row>
    <row r="253" spans="4:6">
      <c r="D253" s="1"/>
      <c r="F253" s="1"/>
    </row>
    <row r="254" spans="4:6">
      <c r="D254" s="1"/>
      <c r="F254" s="1"/>
    </row>
    <row r="255" spans="4:6">
      <c r="D255" s="1"/>
      <c r="F255" s="1"/>
    </row>
    <row r="256" spans="4:6">
      <c r="D256" s="1"/>
      <c r="F256" s="1"/>
    </row>
    <row r="257" spans="4:6">
      <c r="D257" s="1"/>
      <c r="F257" s="1"/>
    </row>
    <row r="258" spans="4:6">
      <c r="D258" s="1"/>
      <c r="F258" s="1"/>
    </row>
    <row r="259" spans="4:6">
      <c r="D259" s="1"/>
      <c r="F259" s="1"/>
    </row>
    <row r="260" spans="4:6">
      <c r="D260" s="1"/>
      <c r="F260" s="1"/>
    </row>
    <row r="261" spans="4:6">
      <c r="D261" s="1"/>
      <c r="F261" s="1"/>
    </row>
    <row r="262" spans="4:6">
      <c r="D262" s="1"/>
      <c r="F262" s="1"/>
    </row>
    <row r="263" spans="4:6">
      <c r="D263" s="1"/>
      <c r="F263" s="1"/>
    </row>
    <row r="264" spans="4:6">
      <c r="D264" s="1"/>
      <c r="F264" s="1"/>
    </row>
    <row r="265" spans="4:6">
      <c r="D265" s="1"/>
      <c r="F265" s="1"/>
    </row>
    <row r="266" spans="4:6">
      <c r="D266" s="1"/>
      <c r="F266" s="1"/>
    </row>
    <row r="267" spans="4:6">
      <c r="D267" s="1"/>
      <c r="F267" s="1"/>
    </row>
    <row r="268" spans="4:6">
      <c r="D268" s="1"/>
      <c r="F268" s="1"/>
    </row>
    <row r="269" spans="4:6">
      <c r="D269" s="1"/>
      <c r="F269" s="1"/>
    </row>
    <row r="270" spans="4:6">
      <c r="D270" s="1"/>
      <c r="F270" s="1"/>
    </row>
    <row r="271" spans="4:6">
      <c r="D271" s="1"/>
      <c r="F271" s="1"/>
    </row>
    <row r="272" spans="4:6">
      <c r="D272" s="1"/>
      <c r="F272" s="1"/>
    </row>
    <row r="273" spans="4:6">
      <c r="D273" s="1"/>
      <c r="F273" s="1"/>
    </row>
    <row r="274" spans="4:6">
      <c r="D274" s="1"/>
      <c r="F274" s="1"/>
    </row>
    <row r="275" spans="4:6">
      <c r="D275" s="1"/>
      <c r="F275" s="1"/>
    </row>
    <row r="277" spans="4:6">
      <c r="D277" s="1"/>
      <c r="F277" s="1"/>
    </row>
    <row r="279" spans="4:6">
      <c r="D279" s="1"/>
      <c r="F279" s="1"/>
    </row>
    <row r="280" spans="4:6">
      <c r="D280" s="1"/>
      <c r="F280" s="1"/>
    </row>
    <row r="281" spans="4:6">
      <c r="D281" s="1"/>
      <c r="F281" s="1"/>
    </row>
    <row r="282" spans="4:6">
      <c r="D282" s="1"/>
      <c r="F282" s="1"/>
    </row>
    <row r="283" spans="4:6">
      <c r="D283" s="1"/>
      <c r="F283" s="1"/>
    </row>
    <row r="284" spans="4:6">
      <c r="D284" s="1"/>
      <c r="F284" s="1"/>
    </row>
    <row r="285" spans="4:6">
      <c r="D285" s="1"/>
      <c r="F285" s="1"/>
    </row>
    <row r="286" spans="4:6">
      <c r="D286" s="1"/>
      <c r="F286" s="1"/>
    </row>
    <row r="287" spans="4:6">
      <c r="D287" s="1"/>
      <c r="F287" s="1"/>
    </row>
    <row r="288" spans="4:6">
      <c r="D288" s="1"/>
      <c r="F288" s="1"/>
    </row>
    <row r="289" spans="4:6">
      <c r="D289" s="1"/>
      <c r="F289" s="1"/>
    </row>
    <row r="290" spans="4:6">
      <c r="D290" s="1"/>
      <c r="F290" s="1"/>
    </row>
    <row r="291" spans="4:6">
      <c r="D291" s="1"/>
      <c r="F291" s="1"/>
    </row>
    <row r="292" spans="4:6">
      <c r="D292" s="1"/>
      <c r="F292" s="1"/>
    </row>
    <row r="293" spans="4:6">
      <c r="D293" s="1"/>
      <c r="F293" s="1"/>
    </row>
    <row r="294" spans="4:6">
      <c r="D294" s="1"/>
      <c r="F294" s="1"/>
    </row>
    <row r="295" spans="4:6">
      <c r="D295" s="1"/>
      <c r="F295" s="1"/>
    </row>
    <row r="296" spans="4:6">
      <c r="D296" s="1"/>
      <c r="F296" s="1"/>
    </row>
    <row r="297" spans="4:6">
      <c r="D297" s="1"/>
      <c r="F297" s="1"/>
    </row>
    <row r="298" spans="4:6">
      <c r="D298" s="1"/>
      <c r="F298" s="1"/>
    </row>
    <row r="299" spans="4:6">
      <c r="D299" s="1"/>
      <c r="F299" s="1"/>
    </row>
    <row r="300" spans="4:6">
      <c r="D300" s="1"/>
      <c r="F300" s="1"/>
    </row>
    <row r="301" spans="4:6">
      <c r="D301" s="1"/>
      <c r="F301" s="1"/>
    </row>
    <row r="302" spans="4:6">
      <c r="D302" s="1"/>
      <c r="F302" s="1"/>
    </row>
    <row r="303" spans="4:6">
      <c r="D303" s="1"/>
      <c r="F303" s="1"/>
    </row>
    <row r="304" spans="4:6">
      <c r="D304" s="1"/>
      <c r="F304" s="1"/>
    </row>
    <row r="305" spans="4:6">
      <c r="D305" s="1"/>
      <c r="F305" s="1"/>
    </row>
    <row r="306" spans="4:6">
      <c r="D306" s="1"/>
      <c r="F306" s="1"/>
    </row>
    <row r="307" spans="4:6">
      <c r="D307" s="1"/>
      <c r="F307" s="1"/>
    </row>
    <row r="308" spans="4:6">
      <c r="D308" s="1"/>
      <c r="F308" s="1"/>
    </row>
    <row r="309" spans="4:6">
      <c r="D309" s="1"/>
      <c r="F309" s="1"/>
    </row>
    <row r="310" spans="4:6">
      <c r="D310" s="1"/>
      <c r="F310" s="1"/>
    </row>
    <row r="311" spans="4:6">
      <c r="D311" s="1"/>
      <c r="F311" s="1"/>
    </row>
    <row r="312" spans="4:6">
      <c r="D312" s="1"/>
      <c r="F312" s="1"/>
    </row>
    <row r="313" spans="4:6">
      <c r="D313" s="1"/>
      <c r="F313" s="1"/>
    </row>
    <row r="314" spans="4:6">
      <c r="D314" s="1"/>
      <c r="F314" s="1"/>
    </row>
    <row r="315" spans="4:6">
      <c r="D315" s="1"/>
      <c r="F315" s="1"/>
    </row>
    <row r="316" spans="4:6">
      <c r="D316" s="1"/>
      <c r="F316" s="1"/>
    </row>
    <row r="317" spans="4:6">
      <c r="D317" s="1"/>
      <c r="F317" s="1"/>
    </row>
    <row r="318" spans="4:6">
      <c r="D318" s="1"/>
      <c r="F318" s="1"/>
    </row>
    <row r="319" spans="4:6">
      <c r="D319" s="1"/>
      <c r="F319" s="1"/>
    </row>
    <row r="320" spans="4:6">
      <c r="D320" s="1"/>
      <c r="F320" s="1"/>
    </row>
    <row r="321" spans="4:6">
      <c r="D321" s="1"/>
      <c r="F321" s="1"/>
    </row>
    <row r="322" spans="4:6">
      <c r="D322" s="1"/>
      <c r="F322" s="1"/>
    </row>
    <row r="323" spans="4:6">
      <c r="D323" s="1"/>
      <c r="F323" s="1"/>
    </row>
    <row r="324" spans="4:6">
      <c r="D324" s="1"/>
      <c r="F324" s="1"/>
    </row>
    <row r="325" spans="4:6">
      <c r="D325" s="1"/>
      <c r="F325" s="1"/>
    </row>
    <row r="326" spans="4:6">
      <c r="D326" s="1"/>
      <c r="F326" s="1"/>
    </row>
    <row r="327" spans="4:6">
      <c r="D327" s="1"/>
      <c r="F327" s="1"/>
    </row>
    <row r="328" spans="4:6">
      <c r="D328" s="1"/>
      <c r="F328" s="1"/>
    </row>
    <row r="329" spans="4:6">
      <c r="D329" s="1"/>
      <c r="F329" s="1"/>
    </row>
    <row r="330" spans="4:6">
      <c r="D330" s="1"/>
      <c r="F330" s="1"/>
    </row>
    <row r="331" spans="4:6">
      <c r="D331" s="1"/>
      <c r="F331" s="1"/>
    </row>
    <row r="332" spans="4:6">
      <c r="D332" s="1"/>
      <c r="F332" s="1"/>
    </row>
    <row r="333" spans="4:6">
      <c r="D333" s="1"/>
      <c r="F333" s="1"/>
    </row>
    <row r="334" spans="4:6">
      <c r="D334" s="1"/>
      <c r="F334" s="1"/>
    </row>
    <row r="335" spans="4:6">
      <c r="D335" s="1"/>
      <c r="F335" s="1"/>
    </row>
    <row r="336" spans="4:6">
      <c r="D336" s="1"/>
      <c r="F336" s="1"/>
    </row>
    <row r="337" spans="4:6">
      <c r="D337" s="1"/>
      <c r="F337" s="1"/>
    </row>
    <row r="338" spans="4:6">
      <c r="D338" s="1"/>
      <c r="F338" s="1"/>
    </row>
    <row r="339" spans="4:6">
      <c r="D339" s="1"/>
      <c r="F339" s="1"/>
    </row>
    <row r="340" spans="4:6">
      <c r="D340" s="1"/>
      <c r="F340" s="1"/>
    </row>
    <row r="341" spans="4:6">
      <c r="D341" s="1"/>
      <c r="F341" s="1"/>
    </row>
    <row r="342" spans="4:6">
      <c r="D342" s="1"/>
      <c r="F342" s="1"/>
    </row>
    <row r="343" spans="4:6">
      <c r="D343" s="1"/>
      <c r="F343" s="1"/>
    </row>
    <row r="344" spans="4:6">
      <c r="D344" s="1"/>
      <c r="F344" s="1"/>
    </row>
    <row r="345" spans="4:6">
      <c r="D345" s="1"/>
      <c r="F345" s="1"/>
    </row>
    <row r="346" spans="4:6">
      <c r="D346" s="1"/>
      <c r="F346" s="1"/>
    </row>
    <row r="347" spans="4:6">
      <c r="D347" s="1"/>
      <c r="F347" s="1"/>
    </row>
    <row r="348" spans="4:6">
      <c r="D348" s="1"/>
      <c r="F348" s="1"/>
    </row>
    <row r="349" spans="4:6">
      <c r="D349" s="1"/>
      <c r="F349" s="1"/>
    </row>
    <row r="350" spans="4:6">
      <c r="D350" s="1"/>
      <c r="F350" s="1"/>
    </row>
    <row r="351" spans="4:6">
      <c r="D351" s="1"/>
      <c r="F351" s="1"/>
    </row>
    <row r="352" spans="4:6">
      <c r="D352" s="1"/>
      <c r="F352" s="1"/>
    </row>
    <row r="353" spans="4:6">
      <c r="D353" s="1"/>
      <c r="F353" s="1"/>
    </row>
    <row r="354" spans="4:6">
      <c r="D354" s="1"/>
      <c r="F354" s="1"/>
    </row>
    <row r="355" spans="4:6">
      <c r="D355" s="1"/>
      <c r="F355" s="1"/>
    </row>
    <row r="356" spans="4:6">
      <c r="D356" s="1"/>
      <c r="F35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3EB1-A78C-4345-B0C3-121129B77D37}">
  <dimension ref="A1:AE55"/>
  <sheetViews>
    <sheetView workbookViewId="0">
      <selection activeCell="L1" sqref="L1:L55"/>
    </sheetView>
  </sheetViews>
  <sheetFormatPr baseColWidth="10" defaultRowHeight="16"/>
  <cols>
    <col min="1" max="1" width="38.83203125" customWidth="1"/>
    <col min="7" max="7" width="15.83203125" customWidth="1"/>
    <col min="8" max="8" width="14.5" customWidth="1"/>
    <col min="9" max="9" width="14.6640625" customWidth="1"/>
    <col min="10" max="10" width="9.6640625" customWidth="1"/>
    <col min="11" max="11" width="14.33203125" customWidth="1"/>
    <col min="12" max="12" width="14.5" customWidth="1"/>
    <col min="14" max="14" width="8.33203125" customWidth="1"/>
    <col min="17" max="17" width="5.1640625" customWidth="1"/>
    <col min="19" max="19" width="8.83203125" customWidth="1"/>
    <col min="21" max="21" width="5" customWidth="1"/>
    <col min="23" max="23" width="9.5" customWidth="1"/>
    <col min="24" max="24" width="7.33203125" customWidth="1"/>
  </cols>
  <sheetData>
    <row r="1" spans="1:31">
      <c r="A1" t="s">
        <v>0</v>
      </c>
      <c r="B1" t="s">
        <v>0</v>
      </c>
      <c r="C1" t="s">
        <v>0</v>
      </c>
      <c r="D1" t="s">
        <v>27</v>
      </c>
      <c r="E1" t="s">
        <v>28</v>
      </c>
      <c r="F1" t="s">
        <v>29</v>
      </c>
      <c r="G1" t="s">
        <v>1</v>
      </c>
      <c r="H1" t="s">
        <v>48</v>
      </c>
      <c r="I1" t="s">
        <v>48</v>
      </c>
      <c r="J1" t="s">
        <v>49</v>
      </c>
      <c r="K1" t="s">
        <v>50</v>
      </c>
      <c r="L1" t="s">
        <v>50</v>
      </c>
      <c r="M1" t="s">
        <v>49</v>
      </c>
      <c r="N1" t="s">
        <v>44</v>
      </c>
      <c r="P1" t="s">
        <v>5</v>
      </c>
      <c r="R1" t="s">
        <v>45</v>
      </c>
      <c r="T1" t="s">
        <v>9</v>
      </c>
      <c r="V1" t="s">
        <v>33</v>
      </c>
      <c r="W1" t="s">
        <v>46</v>
      </c>
      <c r="AA1" t="s">
        <v>47</v>
      </c>
      <c r="AE1" t="s">
        <v>33</v>
      </c>
    </row>
    <row r="2" spans="1:31" ht="18">
      <c r="A2" t="s">
        <v>12</v>
      </c>
      <c r="B2" s="3" t="s">
        <v>35</v>
      </c>
      <c r="C2" s="4" t="s">
        <v>68</v>
      </c>
      <c r="D2">
        <v>4</v>
      </c>
      <c r="E2">
        <v>3</v>
      </c>
      <c r="F2">
        <v>24</v>
      </c>
      <c r="G2" t="s">
        <v>34</v>
      </c>
      <c r="H2" t="str">
        <f>N2&amp;" "&amp;O2&amp;P2&amp;Q2</f>
        <v>0.034 ($\pm$0.01)</v>
      </c>
      <c r="I2" t="str">
        <f>R2&amp;" "&amp;S2&amp;T2&amp;U2</f>
        <v>0.019 ($\pm$0.01)</v>
      </c>
      <c r="J2">
        <v>-1.4999999999999999E-2</v>
      </c>
      <c r="K2" t="str">
        <f>W2&amp;" "&amp;X2&amp;Y2&amp;Z2</f>
        <v>70.1 ($\pm$0.08)</v>
      </c>
      <c r="L2" t="str">
        <f>AA2&amp;" "&amp;AB2&amp;AC2&amp;AD2</f>
        <v>82.7 ($\pm$0.11)</v>
      </c>
      <c r="M2">
        <v>12.6</v>
      </c>
      <c r="N2">
        <v>3.4000000000000002E-2</v>
      </c>
      <c r="O2" t="s">
        <v>51</v>
      </c>
      <c r="P2">
        <v>0.01</v>
      </c>
      <c r="Q2" t="s">
        <v>31</v>
      </c>
      <c r="R2">
        <v>1.9E-2</v>
      </c>
      <c r="S2" t="s">
        <v>51</v>
      </c>
      <c r="T2">
        <v>0.01</v>
      </c>
      <c r="U2" t="s">
        <v>31</v>
      </c>
      <c r="V2">
        <v>-1.4999999999999999E-2</v>
      </c>
      <c r="W2">
        <v>70.099999999999994</v>
      </c>
      <c r="X2" t="s">
        <v>51</v>
      </c>
      <c r="Y2">
        <v>0.08</v>
      </c>
      <c r="Z2" t="s">
        <v>31</v>
      </c>
      <c r="AA2">
        <v>82.7</v>
      </c>
      <c r="AB2" t="s">
        <v>51</v>
      </c>
      <c r="AC2">
        <v>0.11</v>
      </c>
      <c r="AD2" t="s">
        <v>31</v>
      </c>
      <c r="AE2">
        <v>12.6</v>
      </c>
    </row>
    <row r="3" spans="1:31" ht="18">
      <c r="A3" t="s">
        <v>12</v>
      </c>
      <c r="B3" s="3" t="s">
        <v>35</v>
      </c>
      <c r="C3" s="4" t="s">
        <v>68</v>
      </c>
      <c r="D3">
        <v>4</v>
      </c>
      <c r="E3">
        <v>3</v>
      </c>
      <c r="F3">
        <v>24</v>
      </c>
      <c r="G3" t="s">
        <v>23</v>
      </c>
      <c r="H3" t="str">
        <f t="shared" ref="H3:H55" si="0">N3&amp;" "&amp;O3&amp;P3&amp;Q3</f>
        <v>0.054 ($\pm$0.01)</v>
      </c>
      <c r="I3" t="str">
        <f t="shared" ref="I3:I55" si="1">R3&amp;" "&amp;S3&amp;T3&amp;U3</f>
        <v>0.036 ($\pm$0.01)</v>
      </c>
      <c r="J3">
        <v>-1.7999999999999999E-2</v>
      </c>
      <c r="K3" t="str">
        <f t="shared" ref="K3:K55" si="2">W3&amp;" "&amp;X3&amp;Y3&amp;Z3</f>
        <v>52.36 ($\pm$0.04)</v>
      </c>
      <c r="L3" t="str">
        <f t="shared" ref="L3:L55" si="3">AA3&amp;" "&amp;AB3&amp;AC3&amp;AD3</f>
        <v>61.27 ($\pm$0.07)</v>
      </c>
      <c r="M3">
        <v>8.91</v>
      </c>
      <c r="N3">
        <v>5.3999999999999999E-2</v>
      </c>
      <c r="O3" t="s">
        <v>51</v>
      </c>
      <c r="P3">
        <v>0.01</v>
      </c>
      <c r="Q3" t="s">
        <v>31</v>
      </c>
      <c r="R3">
        <v>3.5999999999999997E-2</v>
      </c>
      <c r="S3" t="s">
        <v>51</v>
      </c>
      <c r="T3">
        <v>0.01</v>
      </c>
      <c r="U3" t="s">
        <v>31</v>
      </c>
      <c r="V3">
        <v>-1.7999999999999999E-2</v>
      </c>
      <c r="W3">
        <v>52.36</v>
      </c>
      <c r="X3" t="s">
        <v>51</v>
      </c>
      <c r="Y3">
        <v>0.04</v>
      </c>
      <c r="Z3" t="s">
        <v>31</v>
      </c>
      <c r="AA3">
        <v>61.27</v>
      </c>
      <c r="AB3" t="s">
        <v>51</v>
      </c>
      <c r="AC3">
        <v>7.0000000000000007E-2</v>
      </c>
      <c r="AD3" t="s">
        <v>31</v>
      </c>
      <c r="AE3">
        <v>8.91</v>
      </c>
    </row>
    <row r="4" spans="1:31" ht="18">
      <c r="A4" t="s">
        <v>12</v>
      </c>
      <c r="B4" s="3" t="s">
        <v>35</v>
      </c>
      <c r="C4" s="4" t="s">
        <v>68</v>
      </c>
      <c r="D4">
        <v>4</v>
      </c>
      <c r="E4">
        <v>3</v>
      </c>
      <c r="F4">
        <v>24</v>
      </c>
      <c r="G4" t="s">
        <v>2</v>
      </c>
      <c r="H4" t="str">
        <f t="shared" si="0"/>
        <v>0.069 ($\pm$0.01)</v>
      </c>
      <c r="I4" t="str">
        <f t="shared" si="1"/>
        <v>0.043 ($\pm$0.01)</v>
      </c>
      <c r="J4">
        <v>-2.5000000000000001E-2</v>
      </c>
      <c r="K4" t="str">
        <f t="shared" si="2"/>
        <v>42.86 ($\pm$0.04)</v>
      </c>
      <c r="L4" t="str">
        <f t="shared" si="3"/>
        <v>56.25 ($\pm$0.07)</v>
      </c>
      <c r="M4">
        <v>13.39</v>
      </c>
      <c r="N4">
        <v>6.9000000000000006E-2</v>
      </c>
      <c r="O4" t="s">
        <v>51</v>
      </c>
      <c r="P4">
        <v>0.01</v>
      </c>
      <c r="Q4" t="s">
        <v>31</v>
      </c>
      <c r="R4">
        <v>4.2999999999999997E-2</v>
      </c>
      <c r="S4" t="s">
        <v>51</v>
      </c>
      <c r="T4">
        <v>0.01</v>
      </c>
      <c r="U4" t="s">
        <v>31</v>
      </c>
      <c r="V4">
        <v>-2.5000000000000001E-2</v>
      </c>
      <c r="W4">
        <v>42.86</v>
      </c>
      <c r="X4" t="s">
        <v>51</v>
      </c>
      <c r="Y4">
        <v>0.04</v>
      </c>
      <c r="Z4" t="s">
        <v>31</v>
      </c>
      <c r="AA4">
        <v>56.25</v>
      </c>
      <c r="AB4" t="s">
        <v>51</v>
      </c>
      <c r="AC4">
        <v>7.0000000000000007E-2</v>
      </c>
      <c r="AD4" t="s">
        <v>31</v>
      </c>
      <c r="AE4">
        <v>13.39</v>
      </c>
    </row>
    <row r="5" spans="1:31" ht="18">
      <c r="A5" t="s">
        <v>12</v>
      </c>
      <c r="B5" s="3" t="s">
        <v>35</v>
      </c>
      <c r="C5" s="4" t="s">
        <v>68</v>
      </c>
      <c r="D5">
        <v>4</v>
      </c>
      <c r="E5">
        <v>3</v>
      </c>
      <c r="F5">
        <v>24</v>
      </c>
      <c r="G5" t="s">
        <v>24</v>
      </c>
      <c r="H5" t="str">
        <f t="shared" si="0"/>
        <v>0.11 ($\pm$0)</v>
      </c>
      <c r="I5" t="str">
        <f t="shared" si="1"/>
        <v>0.063 ($\pm$0)</v>
      </c>
      <c r="J5">
        <v>-4.7E-2</v>
      </c>
      <c r="K5" t="str">
        <f t="shared" si="2"/>
        <v>23.17 ($\pm$0.02)</v>
      </c>
      <c r="L5" t="str">
        <f t="shared" si="3"/>
        <v>23.22 ($\pm$0.06)</v>
      </c>
      <c r="M5">
        <v>0.04</v>
      </c>
      <c r="N5">
        <v>0.11</v>
      </c>
      <c r="O5" t="s">
        <v>51</v>
      </c>
      <c r="P5">
        <v>0</v>
      </c>
      <c r="Q5" t="s">
        <v>31</v>
      </c>
      <c r="R5">
        <v>6.3E-2</v>
      </c>
      <c r="S5" t="s">
        <v>51</v>
      </c>
      <c r="T5">
        <v>0</v>
      </c>
      <c r="U5" t="s">
        <v>31</v>
      </c>
      <c r="V5">
        <v>-4.7E-2</v>
      </c>
      <c r="W5">
        <v>23.17</v>
      </c>
      <c r="X5" t="s">
        <v>51</v>
      </c>
      <c r="Y5">
        <v>0.02</v>
      </c>
      <c r="Z5" t="s">
        <v>31</v>
      </c>
      <c r="AA5">
        <v>23.22</v>
      </c>
      <c r="AB5" t="s">
        <v>51</v>
      </c>
      <c r="AC5">
        <v>0.06</v>
      </c>
      <c r="AD5" t="s">
        <v>31</v>
      </c>
      <c r="AE5">
        <v>0.04</v>
      </c>
    </row>
    <row r="6" spans="1:31" ht="18">
      <c r="A6" t="s">
        <v>12</v>
      </c>
      <c r="B6" s="3" t="s">
        <v>35</v>
      </c>
      <c r="C6" s="4" t="s">
        <v>68</v>
      </c>
      <c r="D6">
        <v>4</v>
      </c>
      <c r="E6">
        <v>3</v>
      </c>
      <c r="F6">
        <v>24</v>
      </c>
      <c r="G6" t="s">
        <v>25</v>
      </c>
      <c r="H6" t="str">
        <f t="shared" si="0"/>
        <v>0.069 ($\pm$0.01)</v>
      </c>
      <c r="I6" t="str">
        <f t="shared" si="1"/>
        <v>0.062 ($\pm$0)</v>
      </c>
      <c r="J6">
        <v>-6.0000000000000001E-3</v>
      </c>
      <c r="K6" t="str">
        <f t="shared" si="2"/>
        <v>15.51 ($\pm$0.02)</v>
      </c>
      <c r="L6" t="str">
        <f t="shared" si="3"/>
        <v>26.29 ($\pm$0.05)</v>
      </c>
      <c r="M6">
        <v>10.78</v>
      </c>
      <c r="N6">
        <v>6.9000000000000006E-2</v>
      </c>
      <c r="O6" t="s">
        <v>51</v>
      </c>
      <c r="P6">
        <v>0.01</v>
      </c>
      <c r="Q6" t="s">
        <v>31</v>
      </c>
      <c r="R6">
        <v>6.2E-2</v>
      </c>
      <c r="S6" t="s">
        <v>51</v>
      </c>
      <c r="T6">
        <v>0</v>
      </c>
      <c r="U6" t="s">
        <v>31</v>
      </c>
      <c r="V6">
        <v>-6.0000000000000001E-3</v>
      </c>
      <c r="W6">
        <v>15.51</v>
      </c>
      <c r="X6" t="s">
        <v>51</v>
      </c>
      <c r="Y6">
        <v>0.02</v>
      </c>
      <c r="Z6" t="s">
        <v>31</v>
      </c>
      <c r="AA6">
        <v>26.29</v>
      </c>
      <c r="AB6" t="s">
        <v>51</v>
      </c>
      <c r="AC6">
        <v>0.05</v>
      </c>
      <c r="AD6" t="s">
        <v>31</v>
      </c>
      <c r="AE6">
        <v>10.78</v>
      </c>
    </row>
    <row r="7" spans="1:31" ht="18">
      <c r="A7" t="s">
        <v>12</v>
      </c>
      <c r="B7" s="3" t="s">
        <v>35</v>
      </c>
      <c r="C7" s="4" t="s">
        <v>68</v>
      </c>
      <c r="D7">
        <v>4</v>
      </c>
      <c r="E7">
        <v>3</v>
      </c>
      <c r="F7">
        <v>24</v>
      </c>
      <c r="G7" t="s">
        <v>26</v>
      </c>
      <c r="H7" t="str">
        <f t="shared" si="0"/>
        <v>0.119 ($\pm$0)</v>
      </c>
      <c r="I7" t="str">
        <f t="shared" si="1"/>
        <v>0.064 ($\pm$0)</v>
      </c>
      <c r="J7">
        <v>-5.5E-2</v>
      </c>
      <c r="K7" t="str">
        <f t="shared" si="2"/>
        <v>18.71 ($\pm$0.02)</v>
      </c>
      <c r="L7" t="str">
        <f t="shared" si="3"/>
        <v>20.43 ($\pm$0.07)</v>
      </c>
      <c r="M7">
        <v>1.72</v>
      </c>
      <c r="N7">
        <v>0.11899999999999999</v>
      </c>
      <c r="O7" t="s">
        <v>51</v>
      </c>
      <c r="P7">
        <v>0</v>
      </c>
      <c r="Q7" t="s">
        <v>31</v>
      </c>
      <c r="R7">
        <v>6.4000000000000001E-2</v>
      </c>
      <c r="S7" t="s">
        <v>51</v>
      </c>
      <c r="T7">
        <v>0</v>
      </c>
      <c r="U7" t="s">
        <v>31</v>
      </c>
      <c r="V7">
        <v>-5.5E-2</v>
      </c>
      <c r="W7">
        <v>18.71</v>
      </c>
      <c r="X7" t="s">
        <v>51</v>
      </c>
      <c r="Y7">
        <v>0.02</v>
      </c>
      <c r="Z7" t="s">
        <v>31</v>
      </c>
      <c r="AA7">
        <v>20.43</v>
      </c>
      <c r="AB7" t="s">
        <v>51</v>
      </c>
      <c r="AC7">
        <v>7.0000000000000007E-2</v>
      </c>
      <c r="AD7" t="s">
        <v>31</v>
      </c>
      <c r="AE7">
        <v>1.72</v>
      </c>
    </row>
    <row r="8" spans="1:31" ht="18">
      <c r="A8" t="s">
        <v>13</v>
      </c>
      <c r="B8" s="3" t="s">
        <v>36</v>
      </c>
      <c r="C8" s="4" t="s">
        <v>69</v>
      </c>
      <c r="D8">
        <v>4</v>
      </c>
      <c r="E8">
        <v>3</v>
      </c>
      <c r="F8">
        <v>300</v>
      </c>
      <c r="G8" t="s">
        <v>34</v>
      </c>
      <c r="H8" t="str">
        <f t="shared" si="0"/>
        <v>0.045 ($\pm$0.01)</v>
      </c>
      <c r="I8" t="str">
        <f t="shared" si="1"/>
        <v>0.028 ($\pm$0.01)</v>
      </c>
      <c r="J8">
        <v>-1.7999999999999999E-2</v>
      </c>
      <c r="K8" t="str">
        <f t="shared" si="2"/>
        <v>73.18 ($\pm$0.05)</v>
      </c>
      <c r="L8" t="str">
        <f t="shared" si="3"/>
        <v>84.51 ($\pm$0.08)</v>
      </c>
      <c r="M8">
        <v>11.34</v>
      </c>
      <c r="N8">
        <v>4.4999999999999998E-2</v>
      </c>
      <c r="O8" t="s">
        <v>51</v>
      </c>
      <c r="P8">
        <v>0.01</v>
      </c>
      <c r="Q8" t="s">
        <v>31</v>
      </c>
      <c r="R8">
        <v>2.8000000000000001E-2</v>
      </c>
      <c r="S8" t="s">
        <v>51</v>
      </c>
      <c r="T8">
        <v>0.01</v>
      </c>
      <c r="U8" t="s">
        <v>31</v>
      </c>
      <c r="V8">
        <v>-1.7999999999999999E-2</v>
      </c>
      <c r="W8">
        <v>73.180000000000007</v>
      </c>
      <c r="X8" t="s">
        <v>51</v>
      </c>
      <c r="Y8">
        <v>0.05</v>
      </c>
      <c r="Z8" t="s">
        <v>31</v>
      </c>
      <c r="AA8">
        <v>84.51</v>
      </c>
      <c r="AB8" t="s">
        <v>51</v>
      </c>
      <c r="AC8">
        <v>0.08</v>
      </c>
      <c r="AD8" t="s">
        <v>31</v>
      </c>
      <c r="AE8">
        <v>11.34</v>
      </c>
    </row>
    <row r="9" spans="1:31" ht="18">
      <c r="A9" t="s">
        <v>13</v>
      </c>
      <c r="B9" s="3" t="s">
        <v>36</v>
      </c>
      <c r="C9" s="4" t="s">
        <v>69</v>
      </c>
      <c r="D9">
        <v>4</v>
      </c>
      <c r="E9">
        <v>3</v>
      </c>
      <c r="F9">
        <v>300</v>
      </c>
      <c r="G9" t="s">
        <v>23</v>
      </c>
      <c r="H9" t="str">
        <f t="shared" si="0"/>
        <v>0.064 ($\pm$0.01)</v>
      </c>
      <c r="I9" t="str">
        <f t="shared" si="1"/>
        <v>0.048 ($\pm$0.01)</v>
      </c>
      <c r="J9">
        <v>-1.6E-2</v>
      </c>
      <c r="K9" t="str">
        <f t="shared" si="2"/>
        <v>55.82 ($\pm$0.08)</v>
      </c>
      <c r="L9" t="str">
        <f t="shared" si="3"/>
        <v>60.18 ($\pm$0.11)</v>
      </c>
      <c r="M9">
        <v>4.3600000000000003</v>
      </c>
      <c r="N9">
        <v>6.4000000000000001E-2</v>
      </c>
      <c r="O9" t="s">
        <v>51</v>
      </c>
      <c r="P9">
        <v>0.01</v>
      </c>
      <c r="Q9" t="s">
        <v>31</v>
      </c>
      <c r="R9">
        <v>4.8000000000000001E-2</v>
      </c>
      <c r="S9" t="s">
        <v>51</v>
      </c>
      <c r="T9">
        <v>0.01</v>
      </c>
      <c r="U9" t="s">
        <v>31</v>
      </c>
      <c r="V9">
        <v>-1.6E-2</v>
      </c>
      <c r="W9">
        <v>55.82</v>
      </c>
      <c r="X9" t="s">
        <v>51</v>
      </c>
      <c r="Y9">
        <v>0.08</v>
      </c>
      <c r="Z9" t="s">
        <v>31</v>
      </c>
      <c r="AA9">
        <v>60.18</v>
      </c>
      <c r="AB9" t="s">
        <v>51</v>
      </c>
      <c r="AC9">
        <v>0.11</v>
      </c>
      <c r="AD9" t="s">
        <v>31</v>
      </c>
      <c r="AE9">
        <v>4.3600000000000003</v>
      </c>
    </row>
    <row r="10" spans="1:31" ht="18">
      <c r="A10" t="s">
        <v>13</v>
      </c>
      <c r="B10" s="3" t="s">
        <v>36</v>
      </c>
      <c r="C10" s="4" t="s">
        <v>69</v>
      </c>
      <c r="D10">
        <v>4</v>
      </c>
      <c r="E10">
        <v>3</v>
      </c>
      <c r="F10">
        <v>300</v>
      </c>
      <c r="G10" t="s">
        <v>2</v>
      </c>
      <c r="H10" t="str">
        <f t="shared" si="0"/>
        <v>0.086 ($\pm$0.02)</v>
      </c>
      <c r="I10" t="str">
        <f t="shared" si="1"/>
        <v>0.056 ($\pm$0.02)</v>
      </c>
      <c r="J10">
        <v>-0.03</v>
      </c>
      <c r="K10" t="str">
        <f t="shared" si="2"/>
        <v>55.16 ($\pm$0.1)</v>
      </c>
      <c r="L10" t="str">
        <f t="shared" si="3"/>
        <v>58.52 ($\pm$0.13)</v>
      </c>
      <c r="M10">
        <v>3.36</v>
      </c>
      <c r="N10">
        <v>8.5999999999999993E-2</v>
      </c>
      <c r="O10" t="s">
        <v>51</v>
      </c>
      <c r="P10">
        <v>0.02</v>
      </c>
      <c r="Q10" t="s">
        <v>31</v>
      </c>
      <c r="R10">
        <v>5.6000000000000001E-2</v>
      </c>
      <c r="S10" t="s">
        <v>51</v>
      </c>
      <c r="T10">
        <v>0.02</v>
      </c>
      <c r="U10" t="s">
        <v>31</v>
      </c>
      <c r="V10">
        <v>-0.03</v>
      </c>
      <c r="W10">
        <v>55.16</v>
      </c>
      <c r="X10" t="s">
        <v>51</v>
      </c>
      <c r="Y10">
        <v>0.1</v>
      </c>
      <c r="Z10" t="s">
        <v>31</v>
      </c>
      <c r="AA10">
        <v>58.52</v>
      </c>
      <c r="AB10" t="s">
        <v>51</v>
      </c>
      <c r="AC10">
        <v>0.13</v>
      </c>
      <c r="AD10" t="s">
        <v>31</v>
      </c>
      <c r="AE10">
        <v>3.36</v>
      </c>
    </row>
    <row r="11" spans="1:31" ht="18">
      <c r="A11" t="s">
        <v>13</v>
      </c>
      <c r="B11" s="3" t="s">
        <v>36</v>
      </c>
      <c r="C11" s="4" t="s">
        <v>69</v>
      </c>
      <c r="D11">
        <v>4</v>
      </c>
      <c r="E11">
        <v>3</v>
      </c>
      <c r="F11">
        <v>300</v>
      </c>
      <c r="G11" t="s">
        <v>24</v>
      </c>
      <c r="H11" t="str">
        <f t="shared" si="0"/>
        <v>0.099 ($\pm$0.01)</v>
      </c>
      <c r="I11" t="str">
        <f t="shared" si="1"/>
        <v>0.072 ($\pm$0.01)</v>
      </c>
      <c r="J11">
        <v>-2.5999999999999999E-2</v>
      </c>
      <c r="K11" t="str">
        <f t="shared" si="2"/>
        <v>46.31 ($\pm$0.08)</v>
      </c>
      <c r="L11" t="str">
        <f t="shared" si="3"/>
        <v>47.76 ($\pm$0.11)</v>
      </c>
      <c r="M11">
        <v>1.45</v>
      </c>
      <c r="N11">
        <v>9.9000000000000005E-2</v>
      </c>
      <c r="O11" t="s">
        <v>51</v>
      </c>
      <c r="P11">
        <v>0.01</v>
      </c>
      <c r="Q11" t="s">
        <v>31</v>
      </c>
      <c r="R11">
        <v>7.1999999999999995E-2</v>
      </c>
      <c r="S11" t="s">
        <v>51</v>
      </c>
      <c r="T11">
        <v>0.01</v>
      </c>
      <c r="U11" t="s">
        <v>31</v>
      </c>
      <c r="V11">
        <v>-2.5999999999999999E-2</v>
      </c>
      <c r="W11">
        <v>46.31</v>
      </c>
      <c r="X11" t="s">
        <v>51</v>
      </c>
      <c r="Y11">
        <v>0.08</v>
      </c>
      <c r="Z11" t="s">
        <v>31</v>
      </c>
      <c r="AA11">
        <v>47.76</v>
      </c>
      <c r="AB11" t="s">
        <v>51</v>
      </c>
      <c r="AC11">
        <v>0.11</v>
      </c>
      <c r="AD11" t="s">
        <v>31</v>
      </c>
      <c r="AE11">
        <v>1.45</v>
      </c>
    </row>
    <row r="12" spans="1:31" ht="18">
      <c r="A12" t="s">
        <v>13</v>
      </c>
      <c r="B12" s="3" t="s">
        <v>36</v>
      </c>
      <c r="C12" s="4" t="s">
        <v>69</v>
      </c>
      <c r="D12">
        <v>4</v>
      </c>
      <c r="E12">
        <v>3</v>
      </c>
      <c r="F12">
        <v>300</v>
      </c>
      <c r="G12" t="s">
        <v>25</v>
      </c>
      <c r="H12" t="str">
        <f t="shared" si="0"/>
        <v>0.07 ($\pm$0.01)</v>
      </c>
      <c r="I12" t="str">
        <f t="shared" si="1"/>
        <v>0.047 ($\pm$0.01)</v>
      </c>
      <c r="J12">
        <v>-2.3E-2</v>
      </c>
      <c r="K12" t="str">
        <f t="shared" si="2"/>
        <v>57.72 ($\pm$0.06)</v>
      </c>
      <c r="L12" t="str">
        <f t="shared" si="3"/>
        <v>65.83 ($\pm$0.08)</v>
      </c>
      <c r="M12">
        <v>8.11</v>
      </c>
      <c r="N12">
        <v>7.0000000000000007E-2</v>
      </c>
      <c r="O12" t="s">
        <v>51</v>
      </c>
      <c r="P12">
        <v>0.01</v>
      </c>
      <c r="Q12" t="s">
        <v>31</v>
      </c>
      <c r="R12">
        <v>4.7E-2</v>
      </c>
      <c r="S12" t="s">
        <v>51</v>
      </c>
      <c r="T12">
        <v>0.01</v>
      </c>
      <c r="U12" t="s">
        <v>31</v>
      </c>
      <c r="V12">
        <v>-2.3E-2</v>
      </c>
      <c r="W12">
        <v>57.72</v>
      </c>
      <c r="X12" t="s">
        <v>51</v>
      </c>
      <c r="Y12">
        <v>0.06</v>
      </c>
      <c r="Z12" t="s">
        <v>31</v>
      </c>
      <c r="AA12">
        <v>65.83</v>
      </c>
      <c r="AB12" t="s">
        <v>51</v>
      </c>
      <c r="AC12">
        <v>0.08</v>
      </c>
      <c r="AD12" t="s">
        <v>31</v>
      </c>
      <c r="AE12">
        <v>8.11</v>
      </c>
    </row>
    <row r="13" spans="1:31" ht="18">
      <c r="A13" t="s">
        <v>13</v>
      </c>
      <c r="B13" s="3" t="s">
        <v>36</v>
      </c>
      <c r="C13" s="4" t="s">
        <v>69</v>
      </c>
      <c r="D13">
        <v>4</v>
      </c>
      <c r="E13">
        <v>3</v>
      </c>
      <c r="F13">
        <v>300</v>
      </c>
      <c r="G13" t="s">
        <v>26</v>
      </c>
      <c r="H13" t="str">
        <f t="shared" si="0"/>
        <v>0.111 ($\pm$0.02)</v>
      </c>
      <c r="I13" t="str">
        <f t="shared" si="1"/>
        <v>0.085 ($\pm$0.01)</v>
      </c>
      <c r="J13">
        <v>-2.5999999999999999E-2</v>
      </c>
      <c r="K13" t="str">
        <f t="shared" si="2"/>
        <v>38.56 ($\pm$0.07)</v>
      </c>
      <c r="L13" t="str">
        <f t="shared" si="3"/>
        <v>37.76 ($\pm$0.1)</v>
      </c>
      <c r="M13">
        <v>-0.79</v>
      </c>
      <c r="N13">
        <v>0.111</v>
      </c>
      <c r="O13" t="s">
        <v>51</v>
      </c>
      <c r="P13">
        <v>0.02</v>
      </c>
      <c r="Q13" t="s">
        <v>31</v>
      </c>
      <c r="R13">
        <v>8.5000000000000006E-2</v>
      </c>
      <c r="S13" t="s">
        <v>51</v>
      </c>
      <c r="T13">
        <v>0.01</v>
      </c>
      <c r="U13" t="s">
        <v>31</v>
      </c>
      <c r="V13">
        <v>-2.5999999999999999E-2</v>
      </c>
      <c r="W13">
        <v>38.56</v>
      </c>
      <c r="X13" t="s">
        <v>51</v>
      </c>
      <c r="Y13">
        <v>7.0000000000000007E-2</v>
      </c>
      <c r="Z13" t="s">
        <v>31</v>
      </c>
      <c r="AA13">
        <v>37.76</v>
      </c>
      <c r="AB13" t="s">
        <v>51</v>
      </c>
      <c r="AC13">
        <v>0.1</v>
      </c>
      <c r="AD13" t="s">
        <v>31</v>
      </c>
      <c r="AE13">
        <v>-0.79</v>
      </c>
    </row>
    <row r="14" spans="1:31" ht="18">
      <c r="A14" t="s">
        <v>19</v>
      </c>
      <c r="B14" s="3" t="s">
        <v>37</v>
      </c>
      <c r="C14" s="4" t="s">
        <v>70</v>
      </c>
      <c r="D14">
        <v>10</v>
      </c>
      <c r="E14">
        <v>7.5</v>
      </c>
      <c r="F14">
        <v>120</v>
      </c>
      <c r="G14" t="s">
        <v>34</v>
      </c>
      <c r="H14" t="str">
        <f t="shared" si="0"/>
        <v>0.067 ($\pm$0.01)</v>
      </c>
      <c r="I14" t="str">
        <f t="shared" si="1"/>
        <v>0.056 ($\pm$0.01)</v>
      </c>
      <c r="J14">
        <v>-1.0999999999999999E-2</v>
      </c>
      <c r="K14" t="str">
        <f t="shared" si="2"/>
        <v>34.55 ($\pm$0.06)</v>
      </c>
      <c r="L14" t="str">
        <f t="shared" si="3"/>
        <v>40.44 ($\pm$0.09)</v>
      </c>
      <c r="M14">
        <v>5.89</v>
      </c>
      <c r="N14">
        <v>6.7000000000000004E-2</v>
      </c>
      <c r="O14" t="s">
        <v>51</v>
      </c>
      <c r="P14">
        <v>0.01</v>
      </c>
      <c r="Q14" t="s">
        <v>31</v>
      </c>
      <c r="R14">
        <v>5.6000000000000001E-2</v>
      </c>
      <c r="S14" t="s">
        <v>51</v>
      </c>
      <c r="T14">
        <v>0.01</v>
      </c>
      <c r="U14" t="s">
        <v>31</v>
      </c>
      <c r="V14">
        <v>-1.0999999999999999E-2</v>
      </c>
      <c r="W14">
        <v>34.549999999999997</v>
      </c>
      <c r="X14" t="s">
        <v>51</v>
      </c>
      <c r="Y14">
        <v>0.06</v>
      </c>
      <c r="Z14" t="s">
        <v>31</v>
      </c>
      <c r="AA14">
        <v>40.44</v>
      </c>
      <c r="AB14" t="s">
        <v>51</v>
      </c>
      <c r="AC14">
        <v>0.09</v>
      </c>
      <c r="AD14" t="s">
        <v>31</v>
      </c>
      <c r="AE14">
        <v>5.89</v>
      </c>
    </row>
    <row r="15" spans="1:31" ht="18">
      <c r="A15" t="s">
        <v>19</v>
      </c>
      <c r="B15" s="3" t="s">
        <v>37</v>
      </c>
      <c r="C15" s="4" t="s">
        <v>70</v>
      </c>
      <c r="D15">
        <v>10</v>
      </c>
      <c r="E15">
        <v>7.5</v>
      </c>
      <c r="F15">
        <v>120</v>
      </c>
      <c r="G15" t="s">
        <v>23</v>
      </c>
      <c r="H15" t="str">
        <f t="shared" si="0"/>
        <v>0.066 ($\pm$0)</v>
      </c>
      <c r="I15" t="str">
        <f t="shared" si="1"/>
        <v>0.061 ($\pm$0)</v>
      </c>
      <c r="J15">
        <v>-5.0000000000000001E-3</v>
      </c>
      <c r="K15" t="str">
        <f t="shared" si="2"/>
        <v>29.22 ($\pm$0.05)</v>
      </c>
      <c r="L15" t="str">
        <f t="shared" si="3"/>
        <v>30.6 ($\pm$0.08)</v>
      </c>
      <c r="M15">
        <v>1.38</v>
      </c>
      <c r="N15">
        <v>6.6000000000000003E-2</v>
      </c>
      <c r="O15" t="s">
        <v>51</v>
      </c>
      <c r="P15">
        <v>0</v>
      </c>
      <c r="Q15" t="s">
        <v>31</v>
      </c>
      <c r="R15">
        <v>6.0999999999999999E-2</v>
      </c>
      <c r="S15" t="s">
        <v>51</v>
      </c>
      <c r="T15">
        <v>0</v>
      </c>
      <c r="U15" t="s">
        <v>31</v>
      </c>
      <c r="V15">
        <v>-5.0000000000000001E-3</v>
      </c>
      <c r="W15">
        <v>29.22</v>
      </c>
      <c r="X15" t="s">
        <v>51</v>
      </c>
      <c r="Y15">
        <v>0.05</v>
      </c>
      <c r="Z15" t="s">
        <v>31</v>
      </c>
      <c r="AA15">
        <v>30.6</v>
      </c>
      <c r="AB15" t="s">
        <v>51</v>
      </c>
      <c r="AC15">
        <v>0.08</v>
      </c>
      <c r="AD15" t="s">
        <v>31</v>
      </c>
      <c r="AE15">
        <v>1.38</v>
      </c>
    </row>
    <row r="16" spans="1:31" ht="18">
      <c r="A16" t="s">
        <v>19</v>
      </c>
      <c r="B16" s="3" t="s">
        <v>37</v>
      </c>
      <c r="C16" s="4" t="s">
        <v>70</v>
      </c>
      <c r="D16">
        <v>10</v>
      </c>
      <c r="E16">
        <v>7.5</v>
      </c>
      <c r="F16">
        <v>120</v>
      </c>
      <c r="G16" t="s">
        <v>2</v>
      </c>
      <c r="H16" t="str">
        <f t="shared" si="0"/>
        <v>0.102 ($\pm$0.01)</v>
      </c>
      <c r="I16" t="str">
        <f t="shared" si="1"/>
        <v>0.062 ($\pm$0.01)</v>
      </c>
      <c r="J16">
        <v>-0.04</v>
      </c>
      <c r="K16" t="str">
        <f t="shared" si="2"/>
        <v>28.15 ($\pm$0.04)</v>
      </c>
      <c r="L16" t="str">
        <f t="shared" si="3"/>
        <v>35.89 ($\pm$0.08)</v>
      </c>
      <c r="M16">
        <v>7.74</v>
      </c>
      <c r="N16">
        <v>0.10199999999999999</v>
      </c>
      <c r="O16" t="s">
        <v>51</v>
      </c>
      <c r="P16">
        <v>0.01</v>
      </c>
      <c r="Q16" t="s">
        <v>31</v>
      </c>
      <c r="R16">
        <v>6.2E-2</v>
      </c>
      <c r="S16" t="s">
        <v>51</v>
      </c>
      <c r="T16">
        <v>0.01</v>
      </c>
      <c r="U16" t="s">
        <v>31</v>
      </c>
      <c r="V16">
        <v>-0.04</v>
      </c>
      <c r="W16">
        <v>28.15</v>
      </c>
      <c r="X16" t="s">
        <v>51</v>
      </c>
      <c r="Y16">
        <v>0.04</v>
      </c>
      <c r="Z16" t="s">
        <v>31</v>
      </c>
      <c r="AA16">
        <v>35.89</v>
      </c>
      <c r="AB16" t="s">
        <v>51</v>
      </c>
      <c r="AC16">
        <v>0.08</v>
      </c>
      <c r="AD16" t="s">
        <v>31</v>
      </c>
      <c r="AE16">
        <v>7.74</v>
      </c>
    </row>
    <row r="17" spans="1:31" ht="18">
      <c r="A17" t="s">
        <v>19</v>
      </c>
      <c r="B17" s="3" t="s">
        <v>37</v>
      </c>
      <c r="C17" s="4" t="s">
        <v>70</v>
      </c>
      <c r="D17">
        <v>10</v>
      </c>
      <c r="E17">
        <v>7.5</v>
      </c>
      <c r="F17">
        <v>120</v>
      </c>
      <c r="G17" t="s">
        <v>24</v>
      </c>
      <c r="H17" t="str">
        <f t="shared" si="0"/>
        <v>0.129 ($\pm$0.01)</v>
      </c>
      <c r="I17" t="str">
        <f t="shared" si="1"/>
        <v>0.095 ($\pm$0.02)</v>
      </c>
      <c r="J17">
        <v>-3.4000000000000002E-2</v>
      </c>
      <c r="K17" t="str">
        <f t="shared" si="2"/>
        <v>18.18 ($\pm$0.04)</v>
      </c>
      <c r="L17" t="str">
        <f t="shared" si="3"/>
        <v>20.17 ($\pm$0.06)</v>
      </c>
      <c r="M17">
        <v>1.99</v>
      </c>
      <c r="N17">
        <v>0.129</v>
      </c>
      <c r="O17" t="s">
        <v>51</v>
      </c>
      <c r="P17">
        <v>0.01</v>
      </c>
      <c r="Q17" t="s">
        <v>31</v>
      </c>
      <c r="R17">
        <v>9.5000000000000001E-2</v>
      </c>
      <c r="S17" t="s">
        <v>51</v>
      </c>
      <c r="T17">
        <v>0.02</v>
      </c>
      <c r="U17" t="s">
        <v>31</v>
      </c>
      <c r="V17">
        <v>-3.4000000000000002E-2</v>
      </c>
      <c r="W17">
        <v>18.18</v>
      </c>
      <c r="X17" t="s">
        <v>51</v>
      </c>
      <c r="Y17">
        <v>0.04</v>
      </c>
      <c r="Z17" t="s">
        <v>31</v>
      </c>
      <c r="AA17">
        <v>20.170000000000002</v>
      </c>
      <c r="AB17" t="s">
        <v>51</v>
      </c>
      <c r="AC17">
        <v>0.06</v>
      </c>
      <c r="AD17" t="s">
        <v>31</v>
      </c>
      <c r="AE17">
        <v>1.99</v>
      </c>
    </row>
    <row r="18" spans="1:31" ht="18">
      <c r="A18" t="s">
        <v>19</v>
      </c>
      <c r="B18" s="3" t="s">
        <v>37</v>
      </c>
      <c r="C18" s="4" t="s">
        <v>70</v>
      </c>
      <c r="D18">
        <v>10</v>
      </c>
      <c r="E18">
        <v>7.5</v>
      </c>
      <c r="F18">
        <v>120</v>
      </c>
      <c r="G18" t="s">
        <v>25</v>
      </c>
      <c r="H18" t="str">
        <f t="shared" si="0"/>
        <v>0.085 ($\pm$0.01)</v>
      </c>
      <c r="I18" t="str">
        <f t="shared" si="1"/>
        <v>0.059 ($\pm$0.01)</v>
      </c>
      <c r="J18">
        <v>-2.5999999999999999E-2</v>
      </c>
      <c r="K18" t="str">
        <f t="shared" si="2"/>
        <v>29.72 ($\pm$0.05)</v>
      </c>
      <c r="L18" t="str">
        <f t="shared" si="3"/>
        <v>39.45 ($\pm$0.11)</v>
      </c>
      <c r="M18">
        <v>9.7200000000000006</v>
      </c>
      <c r="N18">
        <v>8.5000000000000006E-2</v>
      </c>
      <c r="O18" t="s">
        <v>51</v>
      </c>
      <c r="P18">
        <v>0.01</v>
      </c>
      <c r="Q18" t="s">
        <v>31</v>
      </c>
      <c r="R18">
        <v>5.8999999999999997E-2</v>
      </c>
      <c r="S18" t="s">
        <v>51</v>
      </c>
      <c r="T18">
        <v>0.01</v>
      </c>
      <c r="U18" t="s">
        <v>31</v>
      </c>
      <c r="V18">
        <v>-2.5999999999999999E-2</v>
      </c>
      <c r="W18">
        <v>29.72</v>
      </c>
      <c r="X18" t="s">
        <v>51</v>
      </c>
      <c r="Y18">
        <v>0.05</v>
      </c>
      <c r="Z18" t="s">
        <v>31</v>
      </c>
      <c r="AA18">
        <v>39.450000000000003</v>
      </c>
      <c r="AB18" t="s">
        <v>51</v>
      </c>
      <c r="AC18">
        <v>0.11</v>
      </c>
      <c r="AD18" t="s">
        <v>31</v>
      </c>
      <c r="AE18">
        <v>9.7200000000000006</v>
      </c>
    </row>
    <row r="19" spans="1:31" ht="18">
      <c r="A19" t="s">
        <v>19</v>
      </c>
      <c r="B19" s="3" t="s">
        <v>37</v>
      </c>
      <c r="C19" s="4" t="s">
        <v>70</v>
      </c>
      <c r="D19">
        <v>10</v>
      </c>
      <c r="E19">
        <v>7.5</v>
      </c>
      <c r="F19">
        <v>120</v>
      </c>
      <c r="G19" t="s">
        <v>26</v>
      </c>
      <c r="H19" t="str">
        <f t="shared" si="0"/>
        <v>0.131 ($\pm$0.01)</v>
      </c>
      <c r="I19" t="str">
        <f t="shared" si="1"/>
        <v>0.105 ($\pm$0.01)</v>
      </c>
      <c r="J19">
        <v>-2.5999999999999999E-2</v>
      </c>
      <c r="K19" t="str">
        <f t="shared" si="2"/>
        <v>14.13 ($\pm$0.03)</v>
      </c>
      <c r="L19" t="str">
        <f t="shared" si="3"/>
        <v>15.08 ($\pm$0.05)</v>
      </c>
      <c r="M19">
        <v>0.95</v>
      </c>
      <c r="N19">
        <v>0.13100000000000001</v>
      </c>
      <c r="O19" t="s">
        <v>51</v>
      </c>
      <c r="P19">
        <v>0.01</v>
      </c>
      <c r="Q19" t="s">
        <v>31</v>
      </c>
      <c r="R19">
        <v>0.105</v>
      </c>
      <c r="S19" t="s">
        <v>51</v>
      </c>
      <c r="T19">
        <v>0.01</v>
      </c>
      <c r="U19" t="s">
        <v>31</v>
      </c>
      <c r="V19">
        <v>-2.5999999999999999E-2</v>
      </c>
      <c r="W19">
        <v>14.13</v>
      </c>
      <c r="X19" t="s">
        <v>51</v>
      </c>
      <c r="Y19">
        <v>0.03</v>
      </c>
      <c r="Z19" t="s">
        <v>31</v>
      </c>
      <c r="AA19">
        <v>15.08</v>
      </c>
      <c r="AB19" t="s">
        <v>51</v>
      </c>
      <c r="AC19">
        <v>0.05</v>
      </c>
      <c r="AD19" t="s">
        <v>31</v>
      </c>
      <c r="AE19">
        <v>0.95</v>
      </c>
    </row>
    <row r="20" spans="1:31" ht="18">
      <c r="A20" t="s">
        <v>18</v>
      </c>
      <c r="B20" s="3" t="s">
        <v>38</v>
      </c>
      <c r="C20" s="4" t="s">
        <v>71</v>
      </c>
      <c r="D20">
        <v>4</v>
      </c>
      <c r="E20">
        <v>3</v>
      </c>
      <c r="F20">
        <v>60</v>
      </c>
      <c r="G20" t="s">
        <v>34</v>
      </c>
      <c r="H20" t="str">
        <f t="shared" si="0"/>
        <v>0.099 ($\pm$0.03)</v>
      </c>
      <c r="I20" t="str">
        <f t="shared" si="1"/>
        <v>0.039 ($\pm$0.02)</v>
      </c>
      <c r="J20">
        <v>-0.06</v>
      </c>
      <c r="K20" t="str">
        <f t="shared" si="2"/>
        <v>69.97 ($\pm$0.12)</v>
      </c>
      <c r="L20" t="str">
        <f t="shared" si="3"/>
        <v>90.5 ($\pm$0.11)</v>
      </c>
      <c r="M20">
        <v>20.53</v>
      </c>
      <c r="N20">
        <v>9.9000000000000005E-2</v>
      </c>
      <c r="O20" t="s">
        <v>51</v>
      </c>
      <c r="P20">
        <v>0.03</v>
      </c>
      <c r="Q20" t="s">
        <v>31</v>
      </c>
      <c r="R20">
        <v>3.9E-2</v>
      </c>
      <c r="S20" t="s">
        <v>51</v>
      </c>
      <c r="T20">
        <v>0.02</v>
      </c>
      <c r="U20" t="s">
        <v>31</v>
      </c>
      <c r="V20">
        <v>-0.06</v>
      </c>
      <c r="W20">
        <v>69.97</v>
      </c>
      <c r="X20" t="s">
        <v>51</v>
      </c>
      <c r="Y20">
        <v>0.12</v>
      </c>
      <c r="Z20" t="s">
        <v>31</v>
      </c>
      <c r="AA20">
        <v>90.5</v>
      </c>
      <c r="AB20" t="s">
        <v>51</v>
      </c>
      <c r="AC20">
        <v>0.11</v>
      </c>
      <c r="AD20" t="s">
        <v>31</v>
      </c>
      <c r="AE20">
        <v>20.53</v>
      </c>
    </row>
    <row r="21" spans="1:31" ht="18">
      <c r="A21" t="s">
        <v>18</v>
      </c>
      <c r="B21" s="3" t="s">
        <v>38</v>
      </c>
      <c r="C21" s="4" t="s">
        <v>71</v>
      </c>
      <c r="D21">
        <v>4</v>
      </c>
      <c r="E21">
        <v>3</v>
      </c>
      <c r="F21">
        <v>60</v>
      </c>
      <c r="G21" t="s">
        <v>23</v>
      </c>
      <c r="H21" t="str">
        <f t="shared" si="0"/>
        <v>0.169 ($\pm$0.02)</v>
      </c>
      <c r="I21" t="str">
        <f t="shared" si="1"/>
        <v>0.111 ($\pm$0.03)</v>
      </c>
      <c r="J21">
        <v>-5.7000000000000002E-2</v>
      </c>
      <c r="K21" t="str">
        <f t="shared" si="2"/>
        <v>38.45 ($\pm$0.1)</v>
      </c>
      <c r="L21" t="str">
        <f t="shared" si="3"/>
        <v>60.93 ($\pm$0.19)</v>
      </c>
      <c r="M21">
        <v>22.48</v>
      </c>
      <c r="N21">
        <v>0.16900000000000001</v>
      </c>
      <c r="O21" t="s">
        <v>51</v>
      </c>
      <c r="P21">
        <v>0.02</v>
      </c>
      <c r="Q21" t="s">
        <v>31</v>
      </c>
      <c r="R21">
        <v>0.111</v>
      </c>
      <c r="S21" t="s">
        <v>51</v>
      </c>
      <c r="T21">
        <v>0.03</v>
      </c>
      <c r="U21" t="s">
        <v>31</v>
      </c>
      <c r="V21">
        <v>-5.7000000000000002E-2</v>
      </c>
      <c r="W21">
        <v>38.450000000000003</v>
      </c>
      <c r="X21" t="s">
        <v>51</v>
      </c>
      <c r="Y21">
        <v>0.1</v>
      </c>
      <c r="Z21" t="s">
        <v>31</v>
      </c>
      <c r="AA21">
        <v>60.93</v>
      </c>
      <c r="AB21" t="s">
        <v>51</v>
      </c>
      <c r="AC21">
        <v>0.19</v>
      </c>
      <c r="AD21" t="s">
        <v>31</v>
      </c>
      <c r="AE21">
        <v>22.48</v>
      </c>
    </row>
    <row r="22" spans="1:31" ht="18">
      <c r="A22" t="s">
        <v>18</v>
      </c>
      <c r="B22" s="3" t="s">
        <v>38</v>
      </c>
      <c r="C22" s="4" t="s">
        <v>71</v>
      </c>
      <c r="D22">
        <v>4</v>
      </c>
      <c r="E22">
        <v>3</v>
      </c>
      <c r="F22">
        <v>60</v>
      </c>
      <c r="G22" t="s">
        <v>2</v>
      </c>
      <c r="H22" t="str">
        <f t="shared" si="0"/>
        <v>0.249 ($\pm$0.01)</v>
      </c>
      <c r="I22" t="str">
        <f t="shared" si="1"/>
        <v>0.14 ($\pm$0.01)</v>
      </c>
      <c r="J22">
        <v>-0.108</v>
      </c>
      <c r="K22" t="str">
        <f t="shared" si="2"/>
        <v>28.7 ($\pm$0.03)</v>
      </c>
      <c r="L22" t="str">
        <f t="shared" si="3"/>
        <v>34.12 ($\pm$0.12)</v>
      </c>
      <c r="M22">
        <v>5.43</v>
      </c>
      <c r="N22">
        <v>0.249</v>
      </c>
      <c r="O22" t="s">
        <v>51</v>
      </c>
      <c r="P22">
        <v>0.01</v>
      </c>
      <c r="Q22" t="s">
        <v>31</v>
      </c>
      <c r="R22">
        <v>0.14000000000000001</v>
      </c>
      <c r="S22" t="s">
        <v>51</v>
      </c>
      <c r="T22">
        <v>0.01</v>
      </c>
      <c r="U22" t="s">
        <v>31</v>
      </c>
      <c r="V22">
        <v>-0.108</v>
      </c>
      <c r="W22">
        <v>28.7</v>
      </c>
      <c r="X22" t="s">
        <v>51</v>
      </c>
      <c r="Y22">
        <v>0.03</v>
      </c>
      <c r="Z22" t="s">
        <v>31</v>
      </c>
      <c r="AA22">
        <v>34.119999999999997</v>
      </c>
      <c r="AB22" t="s">
        <v>51</v>
      </c>
      <c r="AC22">
        <v>0.12</v>
      </c>
      <c r="AD22" t="s">
        <v>31</v>
      </c>
      <c r="AE22">
        <v>5.43</v>
      </c>
    </row>
    <row r="23" spans="1:31" ht="18">
      <c r="A23" t="s">
        <v>18</v>
      </c>
      <c r="B23" s="3" t="s">
        <v>38</v>
      </c>
      <c r="C23" s="4" t="s">
        <v>71</v>
      </c>
      <c r="D23">
        <v>4</v>
      </c>
      <c r="E23">
        <v>3</v>
      </c>
      <c r="F23">
        <v>60</v>
      </c>
      <c r="G23" t="s">
        <v>24</v>
      </c>
      <c r="H23" t="str">
        <f t="shared" si="0"/>
        <v>0.31 ($\pm$0.01)</v>
      </c>
      <c r="I23" t="str">
        <f t="shared" si="1"/>
        <v>0.162 ($\pm$0.01)</v>
      </c>
      <c r="J23">
        <v>-0.14799999999999999</v>
      </c>
      <c r="K23" t="str">
        <f t="shared" si="2"/>
        <v>20.62 ($\pm$0.01)</v>
      </c>
      <c r="L23" t="str">
        <f t="shared" si="3"/>
        <v>15.66 ($\pm$0.05)</v>
      </c>
      <c r="M23">
        <v>-4.96</v>
      </c>
      <c r="N23">
        <v>0.31</v>
      </c>
      <c r="O23" t="s">
        <v>51</v>
      </c>
      <c r="P23">
        <v>0.01</v>
      </c>
      <c r="Q23" t="s">
        <v>31</v>
      </c>
      <c r="R23">
        <v>0.16200000000000001</v>
      </c>
      <c r="S23" t="s">
        <v>51</v>
      </c>
      <c r="T23">
        <v>0.01</v>
      </c>
      <c r="U23" t="s">
        <v>31</v>
      </c>
      <c r="V23">
        <v>-0.14799999999999999</v>
      </c>
      <c r="W23">
        <v>20.62</v>
      </c>
      <c r="X23" t="s">
        <v>51</v>
      </c>
      <c r="Y23">
        <v>0.01</v>
      </c>
      <c r="Z23" t="s">
        <v>31</v>
      </c>
      <c r="AA23">
        <v>15.66</v>
      </c>
      <c r="AB23" t="s">
        <v>51</v>
      </c>
      <c r="AC23">
        <v>0.05</v>
      </c>
      <c r="AD23" t="s">
        <v>31</v>
      </c>
      <c r="AE23">
        <v>-4.96</v>
      </c>
    </row>
    <row r="24" spans="1:31" ht="18">
      <c r="A24" t="s">
        <v>18</v>
      </c>
      <c r="B24" s="3" t="s">
        <v>38</v>
      </c>
      <c r="C24" s="4" t="s">
        <v>71</v>
      </c>
      <c r="D24">
        <v>4</v>
      </c>
      <c r="E24">
        <v>3</v>
      </c>
      <c r="F24">
        <v>60</v>
      </c>
      <c r="G24" t="s">
        <v>25</v>
      </c>
      <c r="H24" t="str">
        <f t="shared" si="0"/>
        <v>0.198 ($\pm$0)</v>
      </c>
      <c r="I24" t="str">
        <f t="shared" si="1"/>
        <v>0.194 ($\pm$0)</v>
      </c>
      <c r="J24">
        <v>-4.0000000000000001E-3</v>
      </c>
      <c r="K24" t="str">
        <f t="shared" si="2"/>
        <v>9.03 ($\pm$0.01)</v>
      </c>
      <c r="L24" t="str">
        <f t="shared" si="3"/>
        <v>32.81 ($\pm$0.08)</v>
      </c>
      <c r="M24">
        <v>23.79</v>
      </c>
      <c r="N24">
        <v>0.19800000000000001</v>
      </c>
      <c r="O24" t="s">
        <v>51</v>
      </c>
      <c r="P24">
        <v>0</v>
      </c>
      <c r="Q24" t="s">
        <v>31</v>
      </c>
      <c r="R24">
        <v>0.19400000000000001</v>
      </c>
      <c r="S24" t="s">
        <v>51</v>
      </c>
      <c r="T24">
        <v>0</v>
      </c>
      <c r="U24" t="s">
        <v>31</v>
      </c>
      <c r="V24">
        <v>-4.0000000000000001E-3</v>
      </c>
      <c r="W24">
        <v>9.0299999999999994</v>
      </c>
      <c r="X24" t="s">
        <v>51</v>
      </c>
      <c r="Y24">
        <v>0.01</v>
      </c>
      <c r="Z24" t="s">
        <v>31</v>
      </c>
      <c r="AA24">
        <v>32.81</v>
      </c>
      <c r="AB24" t="s">
        <v>51</v>
      </c>
      <c r="AC24">
        <v>0.08</v>
      </c>
      <c r="AD24" t="s">
        <v>31</v>
      </c>
      <c r="AE24">
        <v>23.79</v>
      </c>
    </row>
    <row r="25" spans="1:31" ht="18">
      <c r="A25" t="s">
        <v>18</v>
      </c>
      <c r="B25" s="3" t="s">
        <v>38</v>
      </c>
      <c r="C25" s="4" t="s">
        <v>71</v>
      </c>
      <c r="D25">
        <v>4</v>
      </c>
      <c r="E25">
        <v>3</v>
      </c>
      <c r="F25">
        <v>60</v>
      </c>
      <c r="G25" t="s">
        <v>26</v>
      </c>
      <c r="H25" t="str">
        <f t="shared" si="0"/>
        <v>0.311 ($\pm$0.01)</v>
      </c>
      <c r="I25" t="str">
        <f t="shared" si="1"/>
        <v>0.164 ($\pm$0.01)</v>
      </c>
      <c r="J25">
        <v>-0.14599999999999999</v>
      </c>
      <c r="K25" t="str">
        <f t="shared" si="2"/>
        <v>20.28 ($\pm$0.02)</v>
      </c>
      <c r="L25" t="str">
        <f t="shared" si="3"/>
        <v>16.47 ($\pm$0.06)</v>
      </c>
      <c r="M25">
        <v>-3.81</v>
      </c>
      <c r="N25">
        <v>0.311</v>
      </c>
      <c r="O25" t="s">
        <v>51</v>
      </c>
      <c r="P25">
        <v>0.01</v>
      </c>
      <c r="Q25" t="s">
        <v>31</v>
      </c>
      <c r="R25">
        <v>0.16400000000000001</v>
      </c>
      <c r="S25" t="s">
        <v>51</v>
      </c>
      <c r="T25">
        <v>0.01</v>
      </c>
      <c r="U25" t="s">
        <v>31</v>
      </c>
      <c r="V25">
        <v>-0.14599999999999999</v>
      </c>
      <c r="W25">
        <v>20.28</v>
      </c>
      <c r="X25" t="s">
        <v>51</v>
      </c>
      <c r="Y25">
        <v>0.02</v>
      </c>
      <c r="Z25" t="s">
        <v>31</v>
      </c>
      <c r="AA25">
        <v>16.47</v>
      </c>
      <c r="AB25" t="s">
        <v>51</v>
      </c>
      <c r="AC25">
        <v>0.06</v>
      </c>
      <c r="AD25" t="s">
        <v>31</v>
      </c>
      <c r="AE25">
        <v>-3.81</v>
      </c>
    </row>
    <row r="26" spans="1:31" ht="18">
      <c r="A26" t="s">
        <v>16</v>
      </c>
      <c r="B26" s="3" t="s">
        <v>39</v>
      </c>
      <c r="C26" s="4" t="s">
        <v>72</v>
      </c>
      <c r="D26">
        <v>4</v>
      </c>
      <c r="E26">
        <v>3</v>
      </c>
      <c r="F26">
        <v>300</v>
      </c>
      <c r="G26" t="s">
        <v>34</v>
      </c>
      <c r="H26" t="str">
        <f t="shared" si="0"/>
        <v>0.096 ($\pm$0.1)</v>
      </c>
      <c r="I26" t="str">
        <f t="shared" si="1"/>
        <v>0.043 ($\pm$0.07)</v>
      </c>
      <c r="J26">
        <v>-5.2999999999999999E-2</v>
      </c>
      <c r="K26" t="str">
        <f t="shared" si="2"/>
        <v>82.66 ($\pm$0.19)</v>
      </c>
      <c r="L26" t="str">
        <f t="shared" si="3"/>
        <v>89.02 ($\pm$0.19)</v>
      </c>
      <c r="M26">
        <v>6.36</v>
      </c>
      <c r="N26">
        <v>9.6000000000000002E-2</v>
      </c>
      <c r="O26" t="s">
        <v>51</v>
      </c>
      <c r="P26">
        <v>0.1</v>
      </c>
      <c r="Q26" t="s">
        <v>31</v>
      </c>
      <c r="R26">
        <v>4.2999999999999997E-2</v>
      </c>
      <c r="S26" t="s">
        <v>51</v>
      </c>
      <c r="T26">
        <v>7.0000000000000007E-2</v>
      </c>
      <c r="U26" t="s">
        <v>31</v>
      </c>
      <c r="V26">
        <v>-5.2999999999999999E-2</v>
      </c>
      <c r="W26">
        <v>82.66</v>
      </c>
      <c r="X26" t="s">
        <v>51</v>
      </c>
      <c r="Y26">
        <v>0.19</v>
      </c>
      <c r="Z26" t="s">
        <v>31</v>
      </c>
      <c r="AA26">
        <v>89.02</v>
      </c>
      <c r="AB26" t="s">
        <v>51</v>
      </c>
      <c r="AC26">
        <v>0.19</v>
      </c>
      <c r="AD26" t="s">
        <v>31</v>
      </c>
      <c r="AE26">
        <v>6.36</v>
      </c>
    </row>
    <row r="27" spans="1:31" ht="18">
      <c r="A27" t="s">
        <v>16</v>
      </c>
      <c r="B27" s="3" t="s">
        <v>39</v>
      </c>
      <c r="C27" s="4" t="s">
        <v>72</v>
      </c>
      <c r="D27">
        <v>4</v>
      </c>
      <c r="E27">
        <v>3</v>
      </c>
      <c r="F27">
        <v>300</v>
      </c>
      <c r="G27" t="s">
        <v>23</v>
      </c>
      <c r="H27" t="str">
        <f t="shared" si="0"/>
        <v>0.235 ($\pm$0.07)</v>
      </c>
      <c r="I27" t="str">
        <f t="shared" si="1"/>
        <v>0.153 ($\pm$0.07)</v>
      </c>
      <c r="J27">
        <v>-8.1000000000000003E-2</v>
      </c>
      <c r="K27" t="str">
        <f t="shared" si="2"/>
        <v>52.51 ($\pm$0.16)</v>
      </c>
      <c r="L27" t="str">
        <f t="shared" si="3"/>
        <v>58.79 ($\pm$0.28)</v>
      </c>
      <c r="M27">
        <v>6.29</v>
      </c>
      <c r="N27">
        <v>0.23499999999999999</v>
      </c>
      <c r="O27" t="s">
        <v>51</v>
      </c>
      <c r="P27">
        <v>7.0000000000000007E-2</v>
      </c>
      <c r="Q27" t="s">
        <v>31</v>
      </c>
      <c r="R27">
        <v>0.153</v>
      </c>
      <c r="S27" t="s">
        <v>51</v>
      </c>
      <c r="T27">
        <v>7.0000000000000007E-2</v>
      </c>
      <c r="U27" t="s">
        <v>31</v>
      </c>
      <c r="V27">
        <v>-8.1000000000000003E-2</v>
      </c>
      <c r="W27">
        <v>52.51</v>
      </c>
      <c r="X27" t="s">
        <v>51</v>
      </c>
      <c r="Y27">
        <v>0.16</v>
      </c>
      <c r="Z27" t="s">
        <v>31</v>
      </c>
      <c r="AA27">
        <v>58.79</v>
      </c>
      <c r="AB27" t="s">
        <v>51</v>
      </c>
      <c r="AC27">
        <v>0.28000000000000003</v>
      </c>
      <c r="AD27" t="s">
        <v>31</v>
      </c>
      <c r="AE27">
        <v>6.29</v>
      </c>
    </row>
    <row r="28" spans="1:31" ht="18">
      <c r="A28" t="s">
        <v>16</v>
      </c>
      <c r="B28" s="3" t="s">
        <v>39</v>
      </c>
      <c r="C28" s="4" t="s">
        <v>72</v>
      </c>
      <c r="D28">
        <v>4</v>
      </c>
      <c r="E28">
        <v>3</v>
      </c>
      <c r="F28">
        <v>300</v>
      </c>
      <c r="G28" t="s">
        <v>2</v>
      </c>
      <c r="H28" t="str">
        <f t="shared" si="0"/>
        <v>0.419 ($\pm$0.07)</v>
      </c>
      <c r="I28" t="str">
        <f t="shared" si="1"/>
        <v>0.276 ($\pm$0.08)</v>
      </c>
      <c r="J28">
        <v>-0.14299999999999999</v>
      </c>
      <c r="K28" t="str">
        <f t="shared" si="2"/>
        <v>33.97 ($\pm$0.11)</v>
      </c>
      <c r="L28" t="str">
        <f t="shared" si="3"/>
        <v>22.9 ($\pm$0.19)</v>
      </c>
      <c r="M28">
        <v>-11.06</v>
      </c>
      <c r="N28">
        <v>0.41899999999999998</v>
      </c>
      <c r="O28" t="s">
        <v>51</v>
      </c>
      <c r="P28">
        <v>7.0000000000000007E-2</v>
      </c>
      <c r="Q28" t="s">
        <v>31</v>
      </c>
      <c r="R28">
        <v>0.27600000000000002</v>
      </c>
      <c r="S28" t="s">
        <v>51</v>
      </c>
      <c r="T28">
        <v>0.08</v>
      </c>
      <c r="U28" t="s">
        <v>31</v>
      </c>
      <c r="V28">
        <v>-0.14299999999999999</v>
      </c>
      <c r="W28">
        <v>33.97</v>
      </c>
      <c r="X28" t="s">
        <v>51</v>
      </c>
      <c r="Y28">
        <v>0.11</v>
      </c>
      <c r="Z28" t="s">
        <v>31</v>
      </c>
      <c r="AA28">
        <v>22.9</v>
      </c>
      <c r="AB28" t="s">
        <v>51</v>
      </c>
      <c r="AC28">
        <v>0.19</v>
      </c>
      <c r="AD28" t="s">
        <v>31</v>
      </c>
      <c r="AE28">
        <v>-11.06</v>
      </c>
    </row>
    <row r="29" spans="1:31" ht="18">
      <c r="A29" t="s">
        <v>16</v>
      </c>
      <c r="B29" s="3" t="s">
        <v>39</v>
      </c>
      <c r="C29" s="4" t="s">
        <v>72</v>
      </c>
      <c r="D29">
        <v>4</v>
      </c>
      <c r="E29">
        <v>3</v>
      </c>
      <c r="F29">
        <v>300</v>
      </c>
      <c r="G29" t="s">
        <v>24</v>
      </c>
      <c r="H29" t="str">
        <f t="shared" si="0"/>
        <v>0.371 ($\pm$0.05)</v>
      </c>
      <c r="I29" t="str">
        <f t="shared" si="1"/>
        <v>0.23 ($\pm$0.08)</v>
      </c>
      <c r="J29">
        <v>-0.14000000000000001</v>
      </c>
      <c r="K29" t="str">
        <f t="shared" si="2"/>
        <v>39.04 ($\pm$0.1)</v>
      </c>
      <c r="L29" t="str">
        <f t="shared" si="3"/>
        <v>40.48 ($\pm$0.23)</v>
      </c>
      <c r="M29">
        <v>1.44</v>
      </c>
      <c r="N29">
        <v>0.371</v>
      </c>
      <c r="O29" t="s">
        <v>51</v>
      </c>
      <c r="P29">
        <v>0.05</v>
      </c>
      <c r="Q29" t="s">
        <v>31</v>
      </c>
      <c r="R29">
        <v>0.23</v>
      </c>
      <c r="S29" t="s">
        <v>51</v>
      </c>
      <c r="T29">
        <v>0.08</v>
      </c>
      <c r="U29" t="s">
        <v>31</v>
      </c>
      <c r="V29">
        <v>-0.14000000000000001</v>
      </c>
      <c r="W29">
        <v>39.04</v>
      </c>
      <c r="X29" t="s">
        <v>51</v>
      </c>
      <c r="Y29">
        <v>0.1</v>
      </c>
      <c r="Z29" t="s">
        <v>31</v>
      </c>
      <c r="AA29">
        <v>40.479999999999997</v>
      </c>
      <c r="AB29" t="s">
        <v>51</v>
      </c>
      <c r="AC29">
        <v>0.23</v>
      </c>
      <c r="AD29" t="s">
        <v>31</v>
      </c>
      <c r="AE29">
        <v>1.44</v>
      </c>
    </row>
    <row r="30" spans="1:31" ht="18">
      <c r="A30" t="s">
        <v>16</v>
      </c>
      <c r="B30" s="3" t="s">
        <v>39</v>
      </c>
      <c r="C30" s="4" t="s">
        <v>72</v>
      </c>
      <c r="D30">
        <v>4</v>
      </c>
      <c r="E30">
        <v>3</v>
      </c>
      <c r="F30">
        <v>300</v>
      </c>
      <c r="G30" t="s">
        <v>25</v>
      </c>
      <c r="H30" t="str">
        <f t="shared" si="0"/>
        <v>0.333 ($\pm$0.05)</v>
      </c>
      <c r="I30" t="str">
        <f t="shared" si="1"/>
        <v>0.253 ($\pm$0.06)</v>
      </c>
      <c r="J30">
        <v>-8.1000000000000003E-2</v>
      </c>
      <c r="K30" t="str">
        <f t="shared" si="2"/>
        <v>36.69 ($\pm$0.09)</v>
      </c>
      <c r="L30" t="str">
        <f t="shared" si="3"/>
        <v>39.13 ($\pm$0.16)</v>
      </c>
      <c r="M30">
        <v>2.4300000000000002</v>
      </c>
      <c r="N30">
        <v>0.33300000000000002</v>
      </c>
      <c r="O30" t="s">
        <v>51</v>
      </c>
      <c r="P30">
        <v>0.05</v>
      </c>
      <c r="Q30" t="s">
        <v>31</v>
      </c>
      <c r="R30">
        <v>0.253</v>
      </c>
      <c r="S30" t="s">
        <v>51</v>
      </c>
      <c r="T30">
        <v>0.06</v>
      </c>
      <c r="U30" t="s">
        <v>31</v>
      </c>
      <c r="V30">
        <v>-8.1000000000000003E-2</v>
      </c>
      <c r="W30">
        <v>36.69</v>
      </c>
      <c r="X30" t="s">
        <v>51</v>
      </c>
      <c r="Y30">
        <v>0.09</v>
      </c>
      <c r="Z30" t="s">
        <v>31</v>
      </c>
      <c r="AA30">
        <v>39.130000000000003</v>
      </c>
      <c r="AB30" t="s">
        <v>51</v>
      </c>
      <c r="AC30">
        <v>0.16</v>
      </c>
      <c r="AD30" t="s">
        <v>31</v>
      </c>
      <c r="AE30">
        <v>2.4300000000000002</v>
      </c>
    </row>
    <row r="31" spans="1:31" ht="18">
      <c r="A31" t="s">
        <v>16</v>
      </c>
      <c r="B31" s="3" t="s">
        <v>39</v>
      </c>
      <c r="C31" s="4" t="s">
        <v>72</v>
      </c>
      <c r="D31">
        <v>4</v>
      </c>
      <c r="E31">
        <v>3</v>
      </c>
      <c r="F31">
        <v>300</v>
      </c>
      <c r="G31" t="s">
        <v>26</v>
      </c>
      <c r="H31" t="str">
        <f t="shared" si="0"/>
        <v>0.399 ($\pm$0.05)</v>
      </c>
      <c r="I31" t="str">
        <f t="shared" si="1"/>
        <v>0.288 ($\pm$0.1)</v>
      </c>
      <c r="J31">
        <v>-0.111</v>
      </c>
      <c r="K31" t="str">
        <f t="shared" si="2"/>
        <v>31.76 ($\pm$0.11)</v>
      </c>
      <c r="L31" t="str">
        <f t="shared" si="3"/>
        <v>25.56 ($\pm$0.2)</v>
      </c>
      <c r="M31">
        <v>-6.21</v>
      </c>
      <c r="N31">
        <v>0.39900000000000002</v>
      </c>
      <c r="O31" t="s">
        <v>51</v>
      </c>
      <c r="P31">
        <v>0.05</v>
      </c>
      <c r="Q31" t="s">
        <v>31</v>
      </c>
      <c r="R31">
        <v>0.28799999999999998</v>
      </c>
      <c r="S31" t="s">
        <v>51</v>
      </c>
      <c r="T31">
        <v>0.1</v>
      </c>
      <c r="U31" t="s">
        <v>31</v>
      </c>
      <c r="V31">
        <v>-0.111</v>
      </c>
      <c r="W31">
        <v>31.76</v>
      </c>
      <c r="X31" t="s">
        <v>51</v>
      </c>
      <c r="Y31">
        <v>0.11</v>
      </c>
      <c r="Z31" t="s">
        <v>31</v>
      </c>
      <c r="AA31">
        <v>25.56</v>
      </c>
      <c r="AB31" t="s">
        <v>51</v>
      </c>
      <c r="AC31">
        <v>0.2</v>
      </c>
      <c r="AD31" t="s">
        <v>31</v>
      </c>
      <c r="AE31">
        <v>-6.21</v>
      </c>
    </row>
    <row r="32" spans="1:31" ht="18">
      <c r="A32" t="s">
        <v>17</v>
      </c>
      <c r="B32" s="3" t="s">
        <v>40</v>
      </c>
      <c r="C32" s="4" t="s">
        <v>73</v>
      </c>
      <c r="D32">
        <v>60</v>
      </c>
      <c r="E32">
        <v>45</v>
      </c>
      <c r="F32">
        <v>1800</v>
      </c>
      <c r="G32" t="s">
        <v>34</v>
      </c>
      <c r="H32" t="str">
        <f t="shared" si="0"/>
        <v>0.084 ($\pm$0.05)</v>
      </c>
      <c r="I32" t="str">
        <f t="shared" si="1"/>
        <v>0.048 ($\pm$0.04)</v>
      </c>
      <c r="J32">
        <v>-3.5999999999999997E-2</v>
      </c>
      <c r="K32" t="str">
        <f t="shared" si="2"/>
        <v>85.07 ($\pm$0.08)</v>
      </c>
      <c r="L32" t="str">
        <f t="shared" si="3"/>
        <v>90.84 ($\pm$0.12)</v>
      </c>
      <c r="M32">
        <v>5.77</v>
      </c>
      <c r="N32">
        <v>8.4000000000000005E-2</v>
      </c>
      <c r="O32" t="s">
        <v>51</v>
      </c>
      <c r="P32">
        <v>0.05</v>
      </c>
      <c r="Q32" t="s">
        <v>31</v>
      </c>
      <c r="R32">
        <v>4.8000000000000001E-2</v>
      </c>
      <c r="S32" t="s">
        <v>51</v>
      </c>
      <c r="T32">
        <v>0.04</v>
      </c>
      <c r="U32" t="s">
        <v>31</v>
      </c>
      <c r="V32">
        <v>-3.5999999999999997E-2</v>
      </c>
      <c r="W32">
        <v>85.07</v>
      </c>
      <c r="X32" t="s">
        <v>51</v>
      </c>
      <c r="Y32">
        <v>0.08</v>
      </c>
      <c r="Z32" t="s">
        <v>31</v>
      </c>
      <c r="AA32">
        <v>90.84</v>
      </c>
      <c r="AB32" t="s">
        <v>51</v>
      </c>
      <c r="AC32">
        <v>0.12</v>
      </c>
      <c r="AD32" t="s">
        <v>31</v>
      </c>
      <c r="AE32">
        <v>5.77</v>
      </c>
    </row>
    <row r="33" spans="1:31" ht="18">
      <c r="A33" t="s">
        <v>17</v>
      </c>
      <c r="B33" s="3" t="s">
        <v>40</v>
      </c>
      <c r="C33" s="4" t="s">
        <v>73</v>
      </c>
      <c r="D33">
        <v>60</v>
      </c>
      <c r="E33">
        <v>45</v>
      </c>
      <c r="F33">
        <v>1800</v>
      </c>
      <c r="G33" t="s">
        <v>23</v>
      </c>
      <c r="H33" t="str">
        <f t="shared" si="0"/>
        <v>0.102 ($\pm$0.05)</v>
      </c>
      <c r="I33" t="str">
        <f t="shared" si="1"/>
        <v>0.06 ($\pm$0.04)</v>
      </c>
      <c r="J33">
        <v>-4.2000000000000003E-2</v>
      </c>
      <c r="K33" t="str">
        <f t="shared" si="2"/>
        <v>82.15 ($\pm$0.1)</v>
      </c>
      <c r="L33" t="str">
        <f t="shared" si="3"/>
        <v>87.01 ($\pm$0.1)</v>
      </c>
      <c r="M33">
        <v>4.8499999999999996</v>
      </c>
      <c r="N33">
        <v>0.10199999999999999</v>
      </c>
      <c r="O33" t="s">
        <v>51</v>
      </c>
      <c r="P33">
        <v>0.05</v>
      </c>
      <c r="Q33" t="s">
        <v>31</v>
      </c>
      <c r="R33">
        <v>0.06</v>
      </c>
      <c r="S33" t="s">
        <v>51</v>
      </c>
      <c r="T33">
        <v>0.04</v>
      </c>
      <c r="U33" t="s">
        <v>31</v>
      </c>
      <c r="V33">
        <v>-4.2000000000000003E-2</v>
      </c>
      <c r="W33">
        <v>82.15</v>
      </c>
      <c r="X33" t="s">
        <v>51</v>
      </c>
      <c r="Y33">
        <v>0.1</v>
      </c>
      <c r="Z33" t="s">
        <v>31</v>
      </c>
      <c r="AA33">
        <v>87.01</v>
      </c>
      <c r="AB33" t="s">
        <v>51</v>
      </c>
      <c r="AC33">
        <v>0.1</v>
      </c>
      <c r="AD33" t="s">
        <v>31</v>
      </c>
      <c r="AE33">
        <v>4.8499999999999996</v>
      </c>
    </row>
    <row r="34" spans="1:31" ht="18">
      <c r="A34" t="s">
        <v>17</v>
      </c>
      <c r="B34" s="3" t="s">
        <v>40</v>
      </c>
      <c r="C34" s="4" t="s">
        <v>73</v>
      </c>
      <c r="D34">
        <v>60</v>
      </c>
      <c r="E34">
        <v>45</v>
      </c>
      <c r="F34">
        <v>1800</v>
      </c>
      <c r="G34" t="s">
        <v>2</v>
      </c>
      <c r="H34" t="str">
        <f t="shared" si="0"/>
        <v>0.157 ($\pm$0.04)</v>
      </c>
      <c r="I34" t="str">
        <f t="shared" si="1"/>
        <v>0.089 ($\pm$0.04)</v>
      </c>
      <c r="J34">
        <v>-6.8000000000000005E-2</v>
      </c>
      <c r="K34" t="str">
        <f t="shared" si="2"/>
        <v>74.94 ($\pm$0.09)</v>
      </c>
      <c r="L34" t="str">
        <f t="shared" si="3"/>
        <v>80.19 ($\pm$0.12)</v>
      </c>
      <c r="M34">
        <v>5.24</v>
      </c>
      <c r="N34">
        <v>0.157</v>
      </c>
      <c r="O34" t="s">
        <v>51</v>
      </c>
      <c r="P34">
        <v>0.04</v>
      </c>
      <c r="Q34" t="s">
        <v>31</v>
      </c>
      <c r="R34">
        <v>8.8999999999999996E-2</v>
      </c>
      <c r="S34" t="s">
        <v>51</v>
      </c>
      <c r="T34">
        <v>0.04</v>
      </c>
      <c r="U34" t="s">
        <v>31</v>
      </c>
      <c r="V34">
        <v>-6.8000000000000005E-2</v>
      </c>
      <c r="W34">
        <v>74.94</v>
      </c>
      <c r="X34" t="s">
        <v>51</v>
      </c>
      <c r="Y34">
        <v>0.09</v>
      </c>
      <c r="Z34" t="s">
        <v>31</v>
      </c>
      <c r="AA34">
        <v>80.19</v>
      </c>
      <c r="AB34" t="s">
        <v>51</v>
      </c>
      <c r="AC34">
        <v>0.12</v>
      </c>
      <c r="AD34" t="s">
        <v>31</v>
      </c>
      <c r="AE34">
        <v>5.24</v>
      </c>
    </row>
    <row r="35" spans="1:31" ht="18">
      <c r="A35" t="s">
        <v>17</v>
      </c>
      <c r="B35" s="3" t="s">
        <v>40</v>
      </c>
      <c r="C35" s="4" t="s">
        <v>73</v>
      </c>
      <c r="D35">
        <v>60</v>
      </c>
      <c r="E35">
        <v>45</v>
      </c>
      <c r="F35">
        <v>1800</v>
      </c>
      <c r="G35" t="s">
        <v>24</v>
      </c>
      <c r="H35" t="str">
        <f t="shared" si="0"/>
        <v>0.186 ($\pm$0.07)</v>
      </c>
      <c r="I35" t="str">
        <f t="shared" si="1"/>
        <v>0.13 ($\pm$0.06)</v>
      </c>
      <c r="J35">
        <v>-5.6000000000000001E-2</v>
      </c>
      <c r="K35" t="str">
        <f t="shared" si="2"/>
        <v>69.36 ($\pm$0.13)</v>
      </c>
      <c r="L35" t="str">
        <f t="shared" si="3"/>
        <v>68.86 ($\pm$0.15)</v>
      </c>
      <c r="M35">
        <v>-0.5</v>
      </c>
      <c r="N35">
        <v>0.186</v>
      </c>
      <c r="O35" t="s">
        <v>51</v>
      </c>
      <c r="P35">
        <v>7.0000000000000007E-2</v>
      </c>
      <c r="Q35" t="s">
        <v>31</v>
      </c>
      <c r="R35">
        <v>0.13</v>
      </c>
      <c r="S35" t="s">
        <v>51</v>
      </c>
      <c r="T35">
        <v>0.06</v>
      </c>
      <c r="U35" t="s">
        <v>31</v>
      </c>
      <c r="V35">
        <v>-5.6000000000000001E-2</v>
      </c>
      <c r="W35">
        <v>69.36</v>
      </c>
      <c r="X35" t="s">
        <v>51</v>
      </c>
      <c r="Y35">
        <v>0.13</v>
      </c>
      <c r="Z35" t="s">
        <v>31</v>
      </c>
      <c r="AA35">
        <v>68.86</v>
      </c>
      <c r="AB35" t="s">
        <v>51</v>
      </c>
      <c r="AC35">
        <v>0.15</v>
      </c>
      <c r="AD35" t="s">
        <v>31</v>
      </c>
      <c r="AE35">
        <v>-0.5</v>
      </c>
    </row>
    <row r="36" spans="1:31" ht="18">
      <c r="A36" t="s">
        <v>17</v>
      </c>
      <c r="B36" s="3" t="s">
        <v>40</v>
      </c>
      <c r="C36" s="4" t="s">
        <v>73</v>
      </c>
      <c r="D36">
        <v>60</v>
      </c>
      <c r="E36">
        <v>45</v>
      </c>
      <c r="F36">
        <v>1800</v>
      </c>
      <c r="G36" t="s">
        <v>25</v>
      </c>
      <c r="H36" t="str">
        <f t="shared" si="0"/>
        <v>0.151 ($\pm$0.07)</v>
      </c>
      <c r="I36" t="str">
        <f t="shared" si="1"/>
        <v>0.105 ($\pm$0.07)</v>
      </c>
      <c r="J36">
        <v>-4.5999999999999999E-2</v>
      </c>
      <c r="K36" t="str">
        <f t="shared" si="2"/>
        <v>75.34 ($\pm$0.14)</v>
      </c>
      <c r="L36" t="str">
        <f t="shared" si="3"/>
        <v>77.53 ($\pm$0.16)</v>
      </c>
      <c r="M36">
        <v>2.19</v>
      </c>
      <c r="N36">
        <v>0.151</v>
      </c>
      <c r="O36" t="s">
        <v>51</v>
      </c>
      <c r="P36">
        <v>7.0000000000000007E-2</v>
      </c>
      <c r="Q36" t="s">
        <v>31</v>
      </c>
      <c r="R36">
        <v>0.105</v>
      </c>
      <c r="S36" t="s">
        <v>51</v>
      </c>
      <c r="T36">
        <v>7.0000000000000007E-2</v>
      </c>
      <c r="U36" t="s">
        <v>31</v>
      </c>
      <c r="V36">
        <v>-4.5999999999999999E-2</v>
      </c>
      <c r="W36">
        <v>75.34</v>
      </c>
      <c r="X36" t="s">
        <v>51</v>
      </c>
      <c r="Y36">
        <v>0.14000000000000001</v>
      </c>
      <c r="Z36" t="s">
        <v>31</v>
      </c>
      <c r="AA36">
        <v>77.53</v>
      </c>
      <c r="AB36" t="s">
        <v>51</v>
      </c>
      <c r="AC36">
        <v>0.16</v>
      </c>
      <c r="AD36" t="s">
        <v>31</v>
      </c>
      <c r="AE36">
        <v>2.19</v>
      </c>
    </row>
    <row r="37" spans="1:31" ht="18">
      <c r="A37" t="s">
        <v>17</v>
      </c>
      <c r="B37" s="3" t="s">
        <v>40</v>
      </c>
      <c r="C37" s="4" t="s">
        <v>73</v>
      </c>
      <c r="D37">
        <v>60</v>
      </c>
      <c r="E37">
        <v>45</v>
      </c>
      <c r="F37">
        <v>1800</v>
      </c>
      <c r="G37" t="s">
        <v>26</v>
      </c>
      <c r="H37" t="str">
        <f t="shared" si="0"/>
        <v>0.223 ($\pm$0.07)</v>
      </c>
      <c r="I37" t="str">
        <f t="shared" si="1"/>
        <v>0.148 ($\pm$0.07)</v>
      </c>
      <c r="J37">
        <v>-7.5999999999999998E-2</v>
      </c>
      <c r="K37" t="str">
        <f t="shared" si="2"/>
        <v>63.98 ($\pm$0.12)</v>
      </c>
      <c r="L37" t="str">
        <f t="shared" si="3"/>
        <v>61.89 ($\pm$0.16)</v>
      </c>
      <c r="M37">
        <v>-2.09</v>
      </c>
      <c r="N37">
        <v>0.223</v>
      </c>
      <c r="O37" t="s">
        <v>51</v>
      </c>
      <c r="P37">
        <v>7.0000000000000007E-2</v>
      </c>
      <c r="Q37" t="s">
        <v>31</v>
      </c>
      <c r="R37">
        <v>0.14799999999999999</v>
      </c>
      <c r="S37" t="s">
        <v>51</v>
      </c>
      <c r="T37">
        <v>7.0000000000000007E-2</v>
      </c>
      <c r="U37" t="s">
        <v>31</v>
      </c>
      <c r="V37">
        <v>-7.5999999999999998E-2</v>
      </c>
      <c r="W37">
        <v>63.98</v>
      </c>
      <c r="X37" t="s">
        <v>51</v>
      </c>
      <c r="Y37">
        <v>0.12</v>
      </c>
      <c r="Z37" t="s">
        <v>31</v>
      </c>
      <c r="AA37">
        <v>61.89</v>
      </c>
      <c r="AB37" t="s">
        <v>51</v>
      </c>
      <c r="AC37">
        <v>0.16</v>
      </c>
      <c r="AD37" t="s">
        <v>31</v>
      </c>
      <c r="AE37">
        <v>-2.09</v>
      </c>
    </row>
    <row r="38" spans="1:31" ht="18">
      <c r="A38" t="s">
        <v>15</v>
      </c>
      <c r="B38" s="3" t="s">
        <v>41</v>
      </c>
      <c r="C38" s="4" t="s">
        <v>74</v>
      </c>
      <c r="D38">
        <v>60</v>
      </c>
      <c r="E38">
        <v>45</v>
      </c>
      <c r="F38">
        <v>1800</v>
      </c>
      <c r="G38" t="s">
        <v>34</v>
      </c>
      <c r="H38" t="str">
        <f t="shared" si="0"/>
        <v>0.047 ($\pm$0.01)</v>
      </c>
      <c r="I38" t="str">
        <f t="shared" si="1"/>
        <v>0.029 ($\pm$0)</v>
      </c>
      <c r="J38">
        <v>-1.9E-2</v>
      </c>
      <c r="K38" t="str">
        <f t="shared" si="2"/>
        <v>58.71 ($\pm$0.05)</v>
      </c>
      <c r="L38" t="str">
        <f t="shared" si="3"/>
        <v>78.37 ($\pm$0.08)</v>
      </c>
      <c r="M38">
        <v>19.66</v>
      </c>
      <c r="N38">
        <v>4.7E-2</v>
      </c>
      <c r="O38" t="s">
        <v>51</v>
      </c>
      <c r="P38">
        <v>0.01</v>
      </c>
      <c r="Q38" t="s">
        <v>31</v>
      </c>
      <c r="R38">
        <v>2.9000000000000001E-2</v>
      </c>
      <c r="S38" t="s">
        <v>51</v>
      </c>
      <c r="T38">
        <v>0</v>
      </c>
      <c r="U38" t="s">
        <v>31</v>
      </c>
      <c r="V38">
        <v>-1.9E-2</v>
      </c>
      <c r="W38">
        <v>58.71</v>
      </c>
      <c r="X38" t="s">
        <v>51</v>
      </c>
      <c r="Y38">
        <v>0.05</v>
      </c>
      <c r="Z38" t="s">
        <v>31</v>
      </c>
      <c r="AA38">
        <v>78.37</v>
      </c>
      <c r="AB38" t="s">
        <v>51</v>
      </c>
      <c r="AC38">
        <v>0.08</v>
      </c>
      <c r="AD38" t="s">
        <v>31</v>
      </c>
      <c r="AE38">
        <v>19.66</v>
      </c>
    </row>
    <row r="39" spans="1:31" ht="18">
      <c r="A39" t="s">
        <v>15</v>
      </c>
      <c r="B39" s="3" t="s">
        <v>41</v>
      </c>
      <c r="C39" s="4" t="s">
        <v>74</v>
      </c>
      <c r="D39">
        <v>60</v>
      </c>
      <c r="E39">
        <v>45</v>
      </c>
      <c r="F39">
        <v>1800</v>
      </c>
      <c r="G39" t="s">
        <v>23</v>
      </c>
      <c r="H39" t="str">
        <f t="shared" si="0"/>
        <v>0.074 ($\pm$0.01)</v>
      </c>
      <c r="I39" t="str">
        <f t="shared" si="1"/>
        <v>0.045 ($\pm$0)</v>
      </c>
      <c r="J39">
        <v>-2.9000000000000001E-2</v>
      </c>
      <c r="K39" t="str">
        <f t="shared" si="2"/>
        <v>38.33 ($\pm$0.03)</v>
      </c>
      <c r="L39" t="str">
        <f t="shared" si="3"/>
        <v>64.53 ($\pm$0.07)</v>
      </c>
      <c r="M39">
        <v>26.2</v>
      </c>
      <c r="N39">
        <v>7.3999999999999996E-2</v>
      </c>
      <c r="O39" t="s">
        <v>51</v>
      </c>
      <c r="P39">
        <v>0.01</v>
      </c>
      <c r="Q39" t="s">
        <v>31</v>
      </c>
      <c r="R39">
        <v>4.4999999999999998E-2</v>
      </c>
      <c r="S39" t="s">
        <v>51</v>
      </c>
      <c r="T39">
        <v>0</v>
      </c>
      <c r="U39" t="s">
        <v>31</v>
      </c>
      <c r="V39">
        <v>-2.9000000000000001E-2</v>
      </c>
      <c r="W39">
        <v>38.33</v>
      </c>
      <c r="X39" t="s">
        <v>51</v>
      </c>
      <c r="Y39">
        <v>0.03</v>
      </c>
      <c r="Z39" t="s">
        <v>31</v>
      </c>
      <c r="AA39">
        <v>64.53</v>
      </c>
      <c r="AB39" t="s">
        <v>51</v>
      </c>
      <c r="AC39">
        <v>7.0000000000000007E-2</v>
      </c>
      <c r="AD39" t="s">
        <v>31</v>
      </c>
      <c r="AE39">
        <v>26.2</v>
      </c>
    </row>
    <row r="40" spans="1:31" ht="18">
      <c r="A40" t="s">
        <v>15</v>
      </c>
      <c r="B40" s="3" t="s">
        <v>41</v>
      </c>
      <c r="C40" s="4" t="s">
        <v>74</v>
      </c>
      <c r="D40">
        <v>60</v>
      </c>
      <c r="E40">
        <v>45</v>
      </c>
      <c r="F40">
        <v>1800</v>
      </c>
      <c r="G40" t="s">
        <v>2</v>
      </c>
      <c r="H40" t="str">
        <f t="shared" si="0"/>
        <v>0.085 ($\pm$0)</v>
      </c>
      <c r="I40" t="str">
        <f t="shared" si="1"/>
        <v>0.071 ($\pm$0)</v>
      </c>
      <c r="J40">
        <v>-1.2999999999999999E-2</v>
      </c>
      <c r="K40" t="str">
        <f t="shared" si="2"/>
        <v>12.85 ($\pm$0.02)</v>
      </c>
      <c r="L40" t="str">
        <f t="shared" si="3"/>
        <v>24.98 ($\pm$0.07)</v>
      </c>
      <c r="M40">
        <v>12.13</v>
      </c>
      <c r="N40">
        <v>8.5000000000000006E-2</v>
      </c>
      <c r="O40" t="s">
        <v>51</v>
      </c>
      <c r="P40">
        <v>0</v>
      </c>
      <c r="Q40" t="s">
        <v>31</v>
      </c>
      <c r="R40">
        <v>7.0999999999999994E-2</v>
      </c>
      <c r="S40" t="s">
        <v>51</v>
      </c>
      <c r="T40">
        <v>0</v>
      </c>
      <c r="U40" t="s">
        <v>31</v>
      </c>
      <c r="V40">
        <v>-1.2999999999999999E-2</v>
      </c>
      <c r="W40">
        <v>12.85</v>
      </c>
      <c r="X40" t="s">
        <v>51</v>
      </c>
      <c r="Y40">
        <v>0.02</v>
      </c>
      <c r="Z40" t="s">
        <v>31</v>
      </c>
      <c r="AA40">
        <v>24.98</v>
      </c>
      <c r="AB40" t="s">
        <v>51</v>
      </c>
      <c r="AC40">
        <v>7.0000000000000007E-2</v>
      </c>
      <c r="AD40" t="s">
        <v>31</v>
      </c>
      <c r="AE40">
        <v>12.13</v>
      </c>
    </row>
    <row r="41" spans="1:31" ht="18">
      <c r="A41" t="s">
        <v>15</v>
      </c>
      <c r="B41" s="3" t="s">
        <v>41</v>
      </c>
      <c r="C41" s="4" t="s">
        <v>74</v>
      </c>
      <c r="D41">
        <v>60</v>
      </c>
      <c r="E41">
        <v>45</v>
      </c>
      <c r="F41">
        <v>1800</v>
      </c>
      <c r="G41" t="s">
        <v>24</v>
      </c>
      <c r="H41" t="str">
        <f t="shared" si="0"/>
        <v>0.126 ($\pm$0)</v>
      </c>
      <c r="I41" t="str">
        <f t="shared" si="1"/>
        <v>0.062 ($\pm$0)</v>
      </c>
      <c r="J41">
        <v>-6.4000000000000001E-2</v>
      </c>
      <c r="K41" t="str">
        <f t="shared" si="2"/>
        <v>22.9 ($\pm$0.01)</v>
      </c>
      <c r="L41" t="str">
        <f t="shared" si="3"/>
        <v>36.57 ($\pm$0.03)</v>
      </c>
      <c r="M41">
        <v>13.67</v>
      </c>
      <c r="N41">
        <v>0.126</v>
      </c>
      <c r="O41" t="s">
        <v>51</v>
      </c>
      <c r="P41">
        <v>0</v>
      </c>
      <c r="Q41" t="s">
        <v>31</v>
      </c>
      <c r="R41">
        <v>6.2E-2</v>
      </c>
      <c r="S41" t="s">
        <v>51</v>
      </c>
      <c r="T41">
        <v>0</v>
      </c>
      <c r="U41" t="s">
        <v>31</v>
      </c>
      <c r="V41">
        <v>-6.4000000000000001E-2</v>
      </c>
      <c r="W41">
        <v>22.9</v>
      </c>
      <c r="X41" t="s">
        <v>51</v>
      </c>
      <c r="Y41">
        <v>0.01</v>
      </c>
      <c r="Z41" t="s">
        <v>31</v>
      </c>
      <c r="AA41">
        <v>36.57</v>
      </c>
      <c r="AB41" t="s">
        <v>51</v>
      </c>
      <c r="AC41">
        <v>0.03</v>
      </c>
      <c r="AD41" t="s">
        <v>31</v>
      </c>
      <c r="AE41">
        <v>13.67</v>
      </c>
    </row>
    <row r="42" spans="1:31" ht="18">
      <c r="A42" t="s">
        <v>15</v>
      </c>
      <c r="B42" s="3" t="s">
        <v>41</v>
      </c>
      <c r="C42" s="4" t="s">
        <v>74</v>
      </c>
      <c r="D42">
        <v>60</v>
      </c>
      <c r="E42">
        <v>45</v>
      </c>
      <c r="F42">
        <v>1800</v>
      </c>
      <c r="G42" t="s">
        <v>25</v>
      </c>
      <c r="H42" t="str">
        <f t="shared" si="0"/>
        <v>0.082 ($\pm$0)</v>
      </c>
      <c r="I42" t="str">
        <f t="shared" si="1"/>
        <v>0.08 ($\pm$0)</v>
      </c>
      <c r="J42">
        <v>-2E-3</v>
      </c>
      <c r="K42" t="str">
        <f t="shared" si="2"/>
        <v>4.67 ($\pm$0.01)</v>
      </c>
      <c r="L42" t="str">
        <f t="shared" si="3"/>
        <v>9.23 ($\pm$0.04)</v>
      </c>
      <c r="M42">
        <v>4.5599999999999996</v>
      </c>
      <c r="N42">
        <v>8.2000000000000003E-2</v>
      </c>
      <c r="O42" t="s">
        <v>51</v>
      </c>
      <c r="P42">
        <v>0</v>
      </c>
      <c r="Q42" t="s">
        <v>31</v>
      </c>
      <c r="R42">
        <v>0.08</v>
      </c>
      <c r="S42" t="s">
        <v>51</v>
      </c>
      <c r="T42">
        <v>0</v>
      </c>
      <c r="U42" t="s">
        <v>31</v>
      </c>
      <c r="V42">
        <v>-2E-3</v>
      </c>
      <c r="W42">
        <v>4.67</v>
      </c>
      <c r="X42" t="s">
        <v>51</v>
      </c>
      <c r="Y42">
        <v>0.01</v>
      </c>
      <c r="Z42" t="s">
        <v>31</v>
      </c>
      <c r="AA42">
        <v>9.23</v>
      </c>
      <c r="AB42" t="s">
        <v>51</v>
      </c>
      <c r="AC42">
        <v>0.04</v>
      </c>
      <c r="AD42" t="s">
        <v>31</v>
      </c>
      <c r="AE42">
        <v>4.5599999999999996</v>
      </c>
    </row>
    <row r="43" spans="1:31" ht="18">
      <c r="A43" t="s">
        <v>15</v>
      </c>
      <c r="B43" s="3" t="s">
        <v>41</v>
      </c>
      <c r="C43" s="4" t="s">
        <v>74</v>
      </c>
      <c r="D43">
        <v>60</v>
      </c>
      <c r="E43">
        <v>45</v>
      </c>
      <c r="F43">
        <v>1800</v>
      </c>
      <c r="G43" t="s">
        <v>26</v>
      </c>
      <c r="H43" t="str">
        <f t="shared" si="0"/>
        <v>0.132 ($\pm$0)</v>
      </c>
      <c r="I43" t="str">
        <f t="shared" si="1"/>
        <v>0.067 ($\pm$0)</v>
      </c>
      <c r="J43">
        <v>-6.5000000000000002E-2</v>
      </c>
      <c r="K43" t="str">
        <f t="shared" si="2"/>
        <v>18.97 ($\pm$0.01)</v>
      </c>
      <c r="L43" t="str">
        <f t="shared" si="3"/>
        <v>24.21 ($\pm$0.05)</v>
      </c>
      <c r="M43">
        <v>5.24</v>
      </c>
      <c r="N43">
        <v>0.13200000000000001</v>
      </c>
      <c r="O43" t="s">
        <v>51</v>
      </c>
      <c r="P43">
        <v>0</v>
      </c>
      <c r="Q43" t="s">
        <v>31</v>
      </c>
      <c r="R43">
        <v>6.7000000000000004E-2</v>
      </c>
      <c r="S43" t="s">
        <v>51</v>
      </c>
      <c r="T43">
        <v>0</v>
      </c>
      <c r="U43" t="s">
        <v>31</v>
      </c>
      <c r="V43">
        <v>-6.5000000000000002E-2</v>
      </c>
      <c r="W43">
        <v>18.97</v>
      </c>
      <c r="X43" t="s">
        <v>51</v>
      </c>
      <c r="Y43">
        <v>0.01</v>
      </c>
      <c r="Z43" t="s">
        <v>31</v>
      </c>
      <c r="AA43">
        <v>24.21</v>
      </c>
      <c r="AB43" t="s">
        <v>51</v>
      </c>
      <c r="AC43">
        <v>0.05</v>
      </c>
      <c r="AD43" t="s">
        <v>31</v>
      </c>
      <c r="AE43">
        <v>5.24</v>
      </c>
    </row>
    <row r="44" spans="1:31" ht="18">
      <c r="A44" t="s">
        <v>14</v>
      </c>
      <c r="B44" s="3" t="s">
        <v>42</v>
      </c>
      <c r="C44" s="4" t="s">
        <v>75</v>
      </c>
      <c r="D44">
        <v>4</v>
      </c>
      <c r="E44">
        <v>3</v>
      </c>
      <c r="F44">
        <v>60</v>
      </c>
      <c r="G44" t="s">
        <v>34</v>
      </c>
      <c r="H44" t="str">
        <f t="shared" si="0"/>
        <v>0.08 ($\pm$0.01)</v>
      </c>
      <c r="I44" t="str">
        <f t="shared" si="1"/>
        <v>0.055 ($\pm$0.01)</v>
      </c>
      <c r="J44">
        <v>-2.5000000000000001E-2</v>
      </c>
      <c r="K44" t="str">
        <f t="shared" si="2"/>
        <v>32.94 ($\pm$0.08)</v>
      </c>
      <c r="L44" t="str">
        <f t="shared" si="3"/>
        <v>43.44 ($\pm$0.13)</v>
      </c>
      <c r="M44">
        <v>10.5</v>
      </c>
      <c r="N44">
        <v>0.08</v>
      </c>
      <c r="O44" t="s">
        <v>51</v>
      </c>
      <c r="P44">
        <v>0.01</v>
      </c>
      <c r="Q44" t="s">
        <v>31</v>
      </c>
      <c r="R44">
        <v>5.5E-2</v>
      </c>
      <c r="S44" t="s">
        <v>51</v>
      </c>
      <c r="T44">
        <v>0.01</v>
      </c>
      <c r="U44" t="s">
        <v>31</v>
      </c>
      <c r="V44">
        <v>-2.5000000000000001E-2</v>
      </c>
      <c r="W44">
        <v>32.94</v>
      </c>
      <c r="X44" t="s">
        <v>51</v>
      </c>
      <c r="Y44">
        <v>0.08</v>
      </c>
      <c r="Z44" t="s">
        <v>31</v>
      </c>
      <c r="AA44">
        <v>43.44</v>
      </c>
      <c r="AB44" t="s">
        <v>51</v>
      </c>
      <c r="AC44">
        <v>0.13</v>
      </c>
      <c r="AD44" t="s">
        <v>31</v>
      </c>
      <c r="AE44">
        <v>10.5</v>
      </c>
    </row>
    <row r="45" spans="1:31" ht="18">
      <c r="A45" t="s">
        <v>14</v>
      </c>
      <c r="B45" s="3" t="s">
        <v>42</v>
      </c>
      <c r="C45" s="4" t="s">
        <v>75</v>
      </c>
      <c r="D45">
        <v>4</v>
      </c>
      <c r="E45">
        <v>3</v>
      </c>
      <c r="F45">
        <v>60</v>
      </c>
      <c r="G45" t="s">
        <v>23</v>
      </c>
      <c r="H45" t="str">
        <f t="shared" si="0"/>
        <v>0.08 ($\pm$0)</v>
      </c>
      <c r="I45" t="str">
        <f t="shared" si="1"/>
        <v>0.062 ($\pm$0)</v>
      </c>
      <c r="J45">
        <v>-1.7999999999999999E-2</v>
      </c>
      <c r="K45" t="str">
        <f t="shared" si="2"/>
        <v>24.69 ($\pm$0.03)</v>
      </c>
      <c r="L45" t="str">
        <f t="shared" si="3"/>
        <v>21.5 ($\pm$0.07)</v>
      </c>
      <c r="M45">
        <v>-3.19</v>
      </c>
      <c r="N45">
        <v>0.08</v>
      </c>
      <c r="O45" t="s">
        <v>51</v>
      </c>
      <c r="P45">
        <v>0</v>
      </c>
      <c r="Q45" t="s">
        <v>31</v>
      </c>
      <c r="R45">
        <v>6.2E-2</v>
      </c>
      <c r="S45" t="s">
        <v>51</v>
      </c>
      <c r="T45">
        <v>0</v>
      </c>
      <c r="U45" t="s">
        <v>31</v>
      </c>
      <c r="V45">
        <v>-1.7999999999999999E-2</v>
      </c>
      <c r="W45">
        <v>24.69</v>
      </c>
      <c r="X45" t="s">
        <v>51</v>
      </c>
      <c r="Y45">
        <v>0.03</v>
      </c>
      <c r="Z45" t="s">
        <v>31</v>
      </c>
      <c r="AA45">
        <v>21.5</v>
      </c>
      <c r="AB45" t="s">
        <v>51</v>
      </c>
      <c r="AC45">
        <v>7.0000000000000007E-2</v>
      </c>
      <c r="AD45" t="s">
        <v>31</v>
      </c>
      <c r="AE45">
        <v>-3.19</v>
      </c>
    </row>
    <row r="46" spans="1:31" ht="18">
      <c r="A46" t="s">
        <v>14</v>
      </c>
      <c r="B46" s="3" t="s">
        <v>42</v>
      </c>
      <c r="C46" s="4" t="s">
        <v>75</v>
      </c>
      <c r="D46">
        <v>4</v>
      </c>
      <c r="E46">
        <v>3</v>
      </c>
      <c r="F46">
        <v>60</v>
      </c>
      <c r="G46" t="s">
        <v>2</v>
      </c>
      <c r="H46" t="str">
        <f t="shared" si="0"/>
        <v>0.096 ($\pm$0)</v>
      </c>
      <c r="I46" t="str">
        <f t="shared" si="1"/>
        <v>0.071 ($\pm$0)</v>
      </c>
      <c r="J46">
        <v>-2.5000000000000001E-2</v>
      </c>
      <c r="K46" t="str">
        <f t="shared" si="2"/>
        <v>17.59 ($\pm$0.03)</v>
      </c>
      <c r="L46" t="str">
        <f t="shared" si="3"/>
        <v>21.89 ($\pm$0.06)</v>
      </c>
      <c r="M46">
        <v>4.3</v>
      </c>
      <c r="N46">
        <v>9.6000000000000002E-2</v>
      </c>
      <c r="O46" t="s">
        <v>51</v>
      </c>
      <c r="P46">
        <v>0</v>
      </c>
      <c r="Q46" t="s">
        <v>31</v>
      </c>
      <c r="R46">
        <v>7.0999999999999994E-2</v>
      </c>
      <c r="S46" t="s">
        <v>51</v>
      </c>
      <c r="T46">
        <v>0</v>
      </c>
      <c r="U46" t="s">
        <v>31</v>
      </c>
      <c r="V46">
        <v>-2.5000000000000001E-2</v>
      </c>
      <c r="W46">
        <v>17.59</v>
      </c>
      <c r="X46" t="s">
        <v>51</v>
      </c>
      <c r="Y46">
        <v>0.03</v>
      </c>
      <c r="Z46" t="s">
        <v>31</v>
      </c>
      <c r="AA46">
        <v>21.89</v>
      </c>
      <c r="AB46" t="s">
        <v>51</v>
      </c>
      <c r="AC46">
        <v>0.06</v>
      </c>
      <c r="AD46" t="s">
        <v>31</v>
      </c>
      <c r="AE46">
        <v>4.3</v>
      </c>
    </row>
    <row r="47" spans="1:31" ht="18">
      <c r="A47" t="s">
        <v>14</v>
      </c>
      <c r="B47" s="3" t="s">
        <v>42</v>
      </c>
      <c r="C47" s="4" t="s">
        <v>75</v>
      </c>
      <c r="D47">
        <v>4</v>
      </c>
      <c r="E47">
        <v>3</v>
      </c>
      <c r="F47">
        <v>60</v>
      </c>
      <c r="G47" t="s">
        <v>24</v>
      </c>
      <c r="H47" t="str">
        <f t="shared" si="0"/>
        <v>0.124 ($\pm$0.01)</v>
      </c>
      <c r="I47" t="str">
        <f t="shared" si="1"/>
        <v>0.071 ($\pm$0.01)</v>
      </c>
      <c r="J47">
        <v>-5.2999999999999999E-2</v>
      </c>
      <c r="K47" t="str">
        <f t="shared" si="2"/>
        <v>24.18 ($\pm$0.06)</v>
      </c>
      <c r="L47" t="str">
        <f t="shared" si="3"/>
        <v>23.83 ($\pm$0.12)</v>
      </c>
      <c r="M47">
        <v>-0.34</v>
      </c>
      <c r="N47">
        <v>0.124</v>
      </c>
      <c r="O47" t="s">
        <v>51</v>
      </c>
      <c r="P47">
        <v>0.01</v>
      </c>
      <c r="Q47" t="s">
        <v>31</v>
      </c>
      <c r="R47">
        <v>7.0999999999999994E-2</v>
      </c>
      <c r="S47" t="s">
        <v>51</v>
      </c>
      <c r="T47">
        <v>0.01</v>
      </c>
      <c r="U47" t="s">
        <v>31</v>
      </c>
      <c r="V47">
        <v>-5.2999999999999999E-2</v>
      </c>
      <c r="W47">
        <v>24.18</v>
      </c>
      <c r="X47" t="s">
        <v>51</v>
      </c>
      <c r="Y47">
        <v>0.06</v>
      </c>
      <c r="Z47" t="s">
        <v>31</v>
      </c>
      <c r="AA47">
        <v>23.83</v>
      </c>
      <c r="AB47" t="s">
        <v>51</v>
      </c>
      <c r="AC47">
        <v>0.12</v>
      </c>
      <c r="AD47" t="s">
        <v>31</v>
      </c>
      <c r="AE47">
        <v>-0.34</v>
      </c>
    </row>
    <row r="48" spans="1:31" ht="18">
      <c r="A48" t="s">
        <v>14</v>
      </c>
      <c r="B48" s="3" t="s">
        <v>42</v>
      </c>
      <c r="C48" s="4" t="s">
        <v>75</v>
      </c>
      <c r="D48">
        <v>4</v>
      </c>
      <c r="E48">
        <v>3</v>
      </c>
      <c r="F48">
        <v>60</v>
      </c>
      <c r="G48" t="s">
        <v>25</v>
      </c>
      <c r="H48" t="str">
        <f t="shared" si="0"/>
        <v>0.081 ($\pm$0)</v>
      </c>
      <c r="I48" t="str">
        <f t="shared" si="1"/>
        <v>0.077 ($\pm$0)</v>
      </c>
      <c r="J48">
        <v>-4.0000000000000001E-3</v>
      </c>
      <c r="K48" t="str">
        <f t="shared" si="2"/>
        <v>8.63 ($\pm$0.03)</v>
      </c>
      <c r="L48" t="str">
        <f t="shared" si="3"/>
        <v>12.76 ($\pm$0.03)</v>
      </c>
      <c r="M48">
        <v>4.13</v>
      </c>
      <c r="N48">
        <v>8.1000000000000003E-2</v>
      </c>
      <c r="O48" t="s">
        <v>51</v>
      </c>
      <c r="P48">
        <v>0</v>
      </c>
      <c r="Q48" t="s">
        <v>31</v>
      </c>
      <c r="R48">
        <v>7.6999999999999999E-2</v>
      </c>
      <c r="S48" t="s">
        <v>51</v>
      </c>
      <c r="T48">
        <v>0</v>
      </c>
      <c r="U48" t="s">
        <v>31</v>
      </c>
      <c r="V48">
        <v>-4.0000000000000001E-3</v>
      </c>
      <c r="W48">
        <v>8.6300000000000008</v>
      </c>
      <c r="X48" t="s">
        <v>51</v>
      </c>
      <c r="Y48">
        <v>0.03</v>
      </c>
      <c r="Z48" t="s">
        <v>31</v>
      </c>
      <c r="AA48">
        <v>12.76</v>
      </c>
      <c r="AB48" t="s">
        <v>51</v>
      </c>
      <c r="AC48">
        <v>0.03</v>
      </c>
      <c r="AD48" t="s">
        <v>31</v>
      </c>
      <c r="AE48">
        <v>4.13</v>
      </c>
    </row>
    <row r="49" spans="1:31" ht="18">
      <c r="A49" t="s">
        <v>14</v>
      </c>
      <c r="B49" s="3" t="s">
        <v>42</v>
      </c>
      <c r="C49" s="4" t="s">
        <v>75</v>
      </c>
      <c r="D49">
        <v>4</v>
      </c>
      <c r="E49">
        <v>3</v>
      </c>
      <c r="F49">
        <v>60</v>
      </c>
      <c r="G49" t="s">
        <v>26</v>
      </c>
      <c r="H49" t="str">
        <f t="shared" si="0"/>
        <v>0.128 ($\pm$0.01)</v>
      </c>
      <c r="I49" t="str">
        <f t="shared" si="1"/>
        <v>0.077 ($\pm$0.01)</v>
      </c>
      <c r="J49">
        <v>-5.0999999999999997E-2</v>
      </c>
      <c r="K49" t="str">
        <f t="shared" si="2"/>
        <v>20.03 ($\pm$0.05)</v>
      </c>
      <c r="L49" t="str">
        <f t="shared" si="3"/>
        <v>16.39 ($\pm$0.05)</v>
      </c>
      <c r="M49">
        <v>-3.64</v>
      </c>
      <c r="N49">
        <v>0.128</v>
      </c>
      <c r="O49" t="s">
        <v>51</v>
      </c>
      <c r="P49">
        <v>0.01</v>
      </c>
      <c r="Q49" t="s">
        <v>31</v>
      </c>
      <c r="R49">
        <v>7.6999999999999999E-2</v>
      </c>
      <c r="S49" t="s">
        <v>51</v>
      </c>
      <c r="T49">
        <v>0.01</v>
      </c>
      <c r="U49" t="s">
        <v>31</v>
      </c>
      <c r="V49">
        <v>-5.0999999999999997E-2</v>
      </c>
      <c r="W49">
        <v>20.03</v>
      </c>
      <c r="X49" t="s">
        <v>51</v>
      </c>
      <c r="Y49">
        <v>0.05</v>
      </c>
      <c r="Z49" t="s">
        <v>31</v>
      </c>
      <c r="AA49">
        <v>16.39</v>
      </c>
      <c r="AB49" t="s">
        <v>51</v>
      </c>
      <c r="AC49">
        <v>0.05</v>
      </c>
      <c r="AD49" t="s">
        <v>31</v>
      </c>
      <c r="AE49">
        <v>-3.64</v>
      </c>
    </row>
    <row r="50" spans="1:31" ht="18">
      <c r="A50" t="s">
        <v>20</v>
      </c>
      <c r="B50" s="3" t="s">
        <v>43</v>
      </c>
      <c r="C50" s="4" t="s">
        <v>76</v>
      </c>
      <c r="D50">
        <v>4</v>
      </c>
      <c r="E50">
        <v>3</v>
      </c>
      <c r="F50">
        <v>300</v>
      </c>
      <c r="G50" t="s">
        <v>34</v>
      </c>
      <c r="H50" t="str">
        <f t="shared" si="0"/>
        <v>0.056 ($\pm$0)</v>
      </c>
      <c r="I50" t="str">
        <f t="shared" si="1"/>
        <v>0.038 ($\pm$0)</v>
      </c>
      <c r="J50">
        <v>-1.7000000000000001E-2</v>
      </c>
      <c r="K50" t="str">
        <f t="shared" si="2"/>
        <v>56.59 ($\pm$0.01)</v>
      </c>
      <c r="L50" t="str">
        <f t="shared" si="3"/>
        <v>88.09 ($\pm$0.05)</v>
      </c>
      <c r="M50">
        <v>31.5</v>
      </c>
      <c r="N50">
        <v>5.6000000000000001E-2</v>
      </c>
      <c r="O50" t="s">
        <v>51</v>
      </c>
      <c r="P50">
        <v>0</v>
      </c>
      <c r="Q50" t="s">
        <v>31</v>
      </c>
      <c r="R50">
        <v>3.7999999999999999E-2</v>
      </c>
      <c r="S50" t="s">
        <v>51</v>
      </c>
      <c r="T50">
        <v>0</v>
      </c>
      <c r="U50" t="s">
        <v>31</v>
      </c>
      <c r="V50">
        <v>-1.7000000000000001E-2</v>
      </c>
      <c r="W50">
        <v>56.59</v>
      </c>
      <c r="X50" t="s">
        <v>51</v>
      </c>
      <c r="Y50">
        <v>0.01</v>
      </c>
      <c r="Z50" t="s">
        <v>31</v>
      </c>
      <c r="AA50">
        <v>88.09</v>
      </c>
      <c r="AB50" t="s">
        <v>51</v>
      </c>
      <c r="AC50">
        <v>0.05</v>
      </c>
      <c r="AD50" t="s">
        <v>31</v>
      </c>
      <c r="AE50">
        <v>31.5</v>
      </c>
    </row>
    <row r="51" spans="1:31" ht="18">
      <c r="A51" t="s">
        <v>20</v>
      </c>
      <c r="B51" s="3" t="s">
        <v>43</v>
      </c>
      <c r="C51" s="4" t="s">
        <v>76</v>
      </c>
      <c r="D51">
        <v>4</v>
      </c>
      <c r="E51">
        <v>3</v>
      </c>
      <c r="F51">
        <v>300</v>
      </c>
      <c r="G51" t="s">
        <v>23</v>
      </c>
      <c r="H51" t="str">
        <f t="shared" si="0"/>
        <v>0.063 ($\pm$0.01)</v>
      </c>
      <c r="I51" t="str">
        <f t="shared" si="1"/>
        <v>0.042 ($\pm$0)</v>
      </c>
      <c r="J51">
        <v>-2.1000000000000001E-2</v>
      </c>
      <c r="K51" t="str">
        <f t="shared" si="2"/>
        <v>51.23 ($\pm$0.03)</v>
      </c>
      <c r="L51" t="str">
        <f t="shared" si="3"/>
        <v>84.97 ($\pm$0.09)</v>
      </c>
      <c r="M51">
        <v>33.75</v>
      </c>
      <c r="N51">
        <v>6.3E-2</v>
      </c>
      <c r="O51" t="s">
        <v>51</v>
      </c>
      <c r="P51">
        <v>0.01</v>
      </c>
      <c r="Q51" t="s">
        <v>31</v>
      </c>
      <c r="R51">
        <v>4.2000000000000003E-2</v>
      </c>
      <c r="S51" t="s">
        <v>51</v>
      </c>
      <c r="T51">
        <v>0</v>
      </c>
      <c r="U51" t="s">
        <v>31</v>
      </c>
      <c r="V51">
        <v>-2.1000000000000001E-2</v>
      </c>
      <c r="W51">
        <v>51.23</v>
      </c>
      <c r="X51" t="s">
        <v>51</v>
      </c>
      <c r="Y51">
        <v>0.03</v>
      </c>
      <c r="Z51" t="s">
        <v>31</v>
      </c>
      <c r="AA51">
        <v>84.97</v>
      </c>
      <c r="AB51" t="s">
        <v>51</v>
      </c>
      <c r="AC51">
        <v>0.09</v>
      </c>
      <c r="AD51" t="s">
        <v>31</v>
      </c>
      <c r="AE51">
        <v>33.75</v>
      </c>
    </row>
    <row r="52" spans="1:31" ht="18">
      <c r="A52" t="s">
        <v>20</v>
      </c>
      <c r="B52" s="3" t="s">
        <v>43</v>
      </c>
      <c r="C52" s="4" t="s">
        <v>76</v>
      </c>
      <c r="D52">
        <v>4</v>
      </c>
      <c r="E52">
        <v>3</v>
      </c>
      <c r="F52">
        <v>300</v>
      </c>
      <c r="G52" t="s">
        <v>2</v>
      </c>
      <c r="H52" t="str">
        <f t="shared" si="0"/>
        <v>0.1 ($\pm$0)</v>
      </c>
      <c r="I52" t="str">
        <f t="shared" si="1"/>
        <v>0.063 ($\pm$0)</v>
      </c>
      <c r="J52">
        <v>-3.7999999999999999E-2</v>
      </c>
      <c r="K52" t="str">
        <f t="shared" si="2"/>
        <v>29.98 ($\pm$0.04)</v>
      </c>
      <c r="L52" t="str">
        <f t="shared" si="3"/>
        <v>48.46 ($\pm$0.13)</v>
      </c>
      <c r="M52">
        <v>18.48</v>
      </c>
      <c r="N52">
        <v>0.1</v>
      </c>
      <c r="O52" t="s">
        <v>51</v>
      </c>
      <c r="P52">
        <v>0</v>
      </c>
      <c r="Q52" t="s">
        <v>31</v>
      </c>
      <c r="R52">
        <v>6.3E-2</v>
      </c>
      <c r="S52" t="s">
        <v>51</v>
      </c>
      <c r="T52">
        <v>0</v>
      </c>
      <c r="U52" t="s">
        <v>31</v>
      </c>
      <c r="V52">
        <v>-3.7999999999999999E-2</v>
      </c>
      <c r="W52">
        <v>29.98</v>
      </c>
      <c r="X52" t="s">
        <v>51</v>
      </c>
      <c r="Y52">
        <v>0.04</v>
      </c>
      <c r="Z52" t="s">
        <v>31</v>
      </c>
      <c r="AA52">
        <v>48.46</v>
      </c>
      <c r="AB52" t="s">
        <v>51</v>
      </c>
      <c r="AC52">
        <v>0.13</v>
      </c>
      <c r="AD52" t="s">
        <v>31</v>
      </c>
      <c r="AE52">
        <v>18.48</v>
      </c>
    </row>
    <row r="53" spans="1:31" ht="18">
      <c r="A53" t="s">
        <v>20</v>
      </c>
      <c r="B53" s="3" t="s">
        <v>43</v>
      </c>
      <c r="C53" s="4" t="s">
        <v>76</v>
      </c>
      <c r="D53">
        <v>4</v>
      </c>
      <c r="E53">
        <v>3</v>
      </c>
      <c r="F53">
        <v>300</v>
      </c>
      <c r="G53" t="s">
        <v>24</v>
      </c>
      <c r="H53" t="str">
        <f t="shared" si="0"/>
        <v>0.131 ($\pm$0)</v>
      </c>
      <c r="I53" t="str">
        <f t="shared" si="1"/>
        <v>0.065 ($\pm$0)</v>
      </c>
      <c r="J53">
        <v>-6.5000000000000002E-2</v>
      </c>
      <c r="K53" t="str">
        <f t="shared" si="2"/>
        <v>30.22 ($\pm$0.01)</v>
      </c>
      <c r="L53" t="str">
        <f t="shared" si="3"/>
        <v>41.39 ($\pm$0.04)</v>
      </c>
      <c r="M53">
        <v>11.17</v>
      </c>
      <c r="N53">
        <v>0.13100000000000001</v>
      </c>
      <c r="O53" t="s">
        <v>51</v>
      </c>
      <c r="P53">
        <v>0</v>
      </c>
      <c r="Q53" t="s">
        <v>31</v>
      </c>
      <c r="R53">
        <v>6.5000000000000002E-2</v>
      </c>
      <c r="S53" t="s">
        <v>51</v>
      </c>
      <c r="T53">
        <v>0</v>
      </c>
      <c r="U53" t="s">
        <v>31</v>
      </c>
      <c r="V53">
        <v>-6.5000000000000002E-2</v>
      </c>
      <c r="W53">
        <v>30.22</v>
      </c>
      <c r="X53" t="s">
        <v>51</v>
      </c>
      <c r="Y53">
        <v>0.01</v>
      </c>
      <c r="Z53" t="s">
        <v>31</v>
      </c>
      <c r="AA53">
        <v>41.39</v>
      </c>
      <c r="AB53" t="s">
        <v>51</v>
      </c>
      <c r="AC53">
        <v>0.04</v>
      </c>
      <c r="AD53" t="s">
        <v>31</v>
      </c>
      <c r="AE53">
        <v>11.17</v>
      </c>
    </row>
    <row r="54" spans="1:31" ht="18">
      <c r="A54" t="s">
        <v>20</v>
      </c>
      <c r="B54" s="3" t="s">
        <v>43</v>
      </c>
      <c r="C54" s="4" t="s">
        <v>76</v>
      </c>
      <c r="D54">
        <v>4</v>
      </c>
      <c r="E54">
        <v>3</v>
      </c>
      <c r="F54">
        <v>300</v>
      </c>
      <c r="G54" t="s">
        <v>25</v>
      </c>
      <c r="H54" t="str">
        <f t="shared" si="0"/>
        <v>0.085 ($\pm$0)</v>
      </c>
      <c r="I54" t="str">
        <f t="shared" si="1"/>
        <v>0.078 ($\pm$0)</v>
      </c>
      <c r="J54">
        <v>-6.0000000000000001E-3</v>
      </c>
      <c r="K54" t="str">
        <f t="shared" si="2"/>
        <v>19.24 ($\pm$0.04)</v>
      </c>
      <c r="L54" t="str">
        <f t="shared" si="3"/>
        <v>40.18 ($\pm$0.07)</v>
      </c>
      <c r="M54">
        <v>20.94</v>
      </c>
      <c r="N54">
        <v>8.5000000000000006E-2</v>
      </c>
      <c r="O54" t="s">
        <v>51</v>
      </c>
      <c r="P54">
        <v>0</v>
      </c>
      <c r="Q54" t="s">
        <v>31</v>
      </c>
      <c r="R54">
        <v>7.8E-2</v>
      </c>
      <c r="S54" t="s">
        <v>51</v>
      </c>
      <c r="T54">
        <v>0</v>
      </c>
      <c r="U54" t="s">
        <v>31</v>
      </c>
      <c r="V54">
        <v>-6.0000000000000001E-3</v>
      </c>
      <c r="W54">
        <v>19.239999999999998</v>
      </c>
      <c r="X54" t="s">
        <v>51</v>
      </c>
      <c r="Y54">
        <v>0.04</v>
      </c>
      <c r="Z54" t="s">
        <v>31</v>
      </c>
      <c r="AA54">
        <v>40.18</v>
      </c>
      <c r="AB54" t="s">
        <v>51</v>
      </c>
      <c r="AC54">
        <v>7.0000000000000007E-2</v>
      </c>
      <c r="AD54" t="s">
        <v>31</v>
      </c>
      <c r="AE54">
        <v>20.94</v>
      </c>
    </row>
    <row r="55" spans="1:31" ht="18">
      <c r="A55" t="s">
        <v>20</v>
      </c>
      <c r="B55" s="3" t="s">
        <v>43</v>
      </c>
      <c r="C55" s="4" t="s">
        <v>76</v>
      </c>
      <c r="D55">
        <v>4</v>
      </c>
      <c r="E55">
        <v>3</v>
      </c>
      <c r="F55">
        <v>300</v>
      </c>
      <c r="G55" t="s">
        <v>26</v>
      </c>
      <c r="H55" t="str">
        <f t="shared" si="0"/>
        <v>0.132 ($\pm$0)</v>
      </c>
      <c r="I55" t="str">
        <f t="shared" si="1"/>
        <v>0.07 ($\pm$0.01)</v>
      </c>
      <c r="J55">
        <v>-6.2E-2</v>
      </c>
      <c r="K55" t="str">
        <f t="shared" si="2"/>
        <v>26.68 ($\pm$0.02)</v>
      </c>
      <c r="L55" t="str">
        <f t="shared" si="3"/>
        <v>33.24 ($\pm$0.06)</v>
      </c>
      <c r="M55">
        <v>6.56</v>
      </c>
      <c r="N55">
        <v>0.13200000000000001</v>
      </c>
      <c r="O55" t="s">
        <v>51</v>
      </c>
      <c r="P55">
        <v>0</v>
      </c>
      <c r="Q55" t="s">
        <v>31</v>
      </c>
      <c r="R55">
        <v>7.0000000000000007E-2</v>
      </c>
      <c r="S55" t="s">
        <v>51</v>
      </c>
      <c r="T55">
        <v>0.01</v>
      </c>
      <c r="U55" t="s">
        <v>31</v>
      </c>
      <c r="V55">
        <v>-6.2E-2</v>
      </c>
      <c r="W55">
        <v>26.68</v>
      </c>
      <c r="X55" t="s">
        <v>51</v>
      </c>
      <c r="Y55">
        <v>0.02</v>
      </c>
      <c r="Z55" t="s">
        <v>31</v>
      </c>
      <c r="AA55">
        <v>33.24</v>
      </c>
      <c r="AB55" t="s">
        <v>51</v>
      </c>
      <c r="AC55">
        <v>0.06</v>
      </c>
      <c r="AD55" t="s">
        <v>31</v>
      </c>
      <c r="AE55">
        <v>6.56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A41A-5A3B-D144-A0B6-25ED98BDFF5A}">
  <dimension ref="A1:F10"/>
  <sheetViews>
    <sheetView tabSelected="1" workbookViewId="0">
      <selection activeCell="D4" sqref="D4"/>
    </sheetView>
  </sheetViews>
  <sheetFormatPr baseColWidth="10" defaultRowHeight="16"/>
  <cols>
    <col min="1" max="1" width="38.33203125" customWidth="1"/>
    <col min="2" max="2" width="31.1640625" customWidth="1"/>
    <col min="3" max="3" width="10.33203125" customWidth="1"/>
    <col min="4" max="4" width="6.83203125" customWidth="1"/>
    <col min="5" max="5" width="54.1640625" customWidth="1"/>
  </cols>
  <sheetData>
    <row r="1" spans="1:6"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6" ht="18">
      <c r="A2" t="s">
        <v>12</v>
      </c>
      <c r="B2" s="4" t="s">
        <v>35</v>
      </c>
      <c r="C2" s="4" t="s">
        <v>68</v>
      </c>
      <c r="D2" s="4">
        <v>13</v>
      </c>
      <c r="E2" s="5" t="s">
        <v>52</v>
      </c>
      <c r="F2" s="5" t="s">
        <v>53</v>
      </c>
    </row>
    <row r="3" spans="1:6" ht="18">
      <c r="A3" t="s">
        <v>13</v>
      </c>
      <c r="B3" s="4" t="s">
        <v>36</v>
      </c>
      <c r="C3" s="4" t="s">
        <v>69</v>
      </c>
      <c r="D3" s="4">
        <v>10</v>
      </c>
      <c r="E3" s="5" t="s">
        <v>52</v>
      </c>
      <c r="F3" s="5" t="s">
        <v>53</v>
      </c>
    </row>
    <row r="4" spans="1:6" ht="18">
      <c r="A4" t="s">
        <v>19</v>
      </c>
      <c r="B4" s="4" t="s">
        <v>37</v>
      </c>
      <c r="C4" s="4" t="s">
        <v>70</v>
      </c>
      <c r="D4" s="4">
        <v>12</v>
      </c>
      <c r="E4" s="5" t="s">
        <v>52</v>
      </c>
      <c r="F4" s="5" t="s">
        <v>53</v>
      </c>
    </row>
    <row r="5" spans="1:6" ht="18">
      <c r="A5" t="s">
        <v>18</v>
      </c>
      <c r="B5" s="4" t="s">
        <v>38</v>
      </c>
      <c r="C5" s="4" t="s">
        <v>71</v>
      </c>
      <c r="D5" s="4">
        <v>5</v>
      </c>
      <c r="E5" s="5" t="s">
        <v>52</v>
      </c>
      <c r="F5" s="5" t="s">
        <v>53</v>
      </c>
    </row>
    <row r="6" spans="1:6" ht="18">
      <c r="A6" t="s">
        <v>16</v>
      </c>
      <c r="B6" s="4" t="s">
        <v>39</v>
      </c>
      <c r="C6" s="4" t="s">
        <v>72</v>
      </c>
      <c r="D6" s="4">
        <v>3</v>
      </c>
      <c r="E6" s="5" t="s">
        <v>52</v>
      </c>
      <c r="F6" s="5" t="s">
        <v>54</v>
      </c>
    </row>
    <row r="7" spans="1:6" ht="18">
      <c r="A7" t="s">
        <v>17</v>
      </c>
      <c r="B7" s="4" t="s">
        <v>40</v>
      </c>
      <c r="C7" s="4" t="s">
        <v>73</v>
      </c>
      <c r="D7" s="4">
        <v>3</v>
      </c>
      <c r="E7" s="5" t="s">
        <v>55</v>
      </c>
      <c r="F7" s="5" t="s">
        <v>56</v>
      </c>
    </row>
    <row r="8" spans="1:6" ht="18">
      <c r="A8" t="s">
        <v>15</v>
      </c>
      <c r="B8" s="4" t="s">
        <v>41</v>
      </c>
      <c r="C8" s="4" t="s">
        <v>74</v>
      </c>
      <c r="D8" s="4">
        <v>12</v>
      </c>
      <c r="E8" s="5" t="s">
        <v>57</v>
      </c>
      <c r="F8" s="5" t="s">
        <v>58</v>
      </c>
    </row>
    <row r="9" spans="1:6" ht="18">
      <c r="A9" t="s">
        <v>14</v>
      </c>
      <c r="B9" s="4" t="s">
        <v>42</v>
      </c>
      <c r="C9" s="4" t="s">
        <v>75</v>
      </c>
      <c r="D9" s="4">
        <v>12</v>
      </c>
      <c r="E9" s="5" t="s">
        <v>59</v>
      </c>
      <c r="F9" s="5" t="s">
        <v>60</v>
      </c>
    </row>
    <row r="10" spans="1:6" ht="18">
      <c r="A10" t="s">
        <v>20</v>
      </c>
      <c r="B10" s="4" t="s">
        <v>43</v>
      </c>
      <c r="C10" s="4" t="s">
        <v>76</v>
      </c>
      <c r="D10" s="4">
        <v>10</v>
      </c>
      <c r="E10" s="5" t="s">
        <v>61</v>
      </c>
      <c r="F10" s="5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AFDEB-95D1-1C48-B560-04B670FE450C}">
  <dimension ref="A1:K55"/>
  <sheetViews>
    <sheetView workbookViewId="0">
      <selection activeCell="E6" sqref="E6"/>
    </sheetView>
  </sheetViews>
  <sheetFormatPr baseColWidth="10" defaultRowHeight="16"/>
  <cols>
    <col min="1" max="1" width="43.6640625" customWidth="1"/>
    <col min="2" max="2" width="23" customWidth="1"/>
    <col min="3" max="3" width="10.1640625" customWidth="1"/>
    <col min="6" max="6" width="13.83203125" customWidth="1"/>
    <col min="7" max="7" width="17.6640625" customWidth="1"/>
    <col min="8" max="8" width="13" customWidth="1"/>
  </cols>
  <sheetData>
    <row r="1" spans="1:11">
      <c r="A1" t="s">
        <v>0</v>
      </c>
      <c r="B1" t="s">
        <v>0</v>
      </c>
      <c r="C1" t="s">
        <v>0</v>
      </c>
      <c r="D1" t="s">
        <v>27</v>
      </c>
      <c r="E1" t="s">
        <v>28</v>
      </c>
      <c r="F1" t="s">
        <v>29</v>
      </c>
      <c r="G1" t="s">
        <v>50</v>
      </c>
      <c r="H1" t="s">
        <v>1</v>
      </c>
      <c r="I1" t="s">
        <v>50</v>
      </c>
      <c r="K1" t="s">
        <v>50</v>
      </c>
    </row>
    <row r="2" spans="1:11" ht="18">
      <c r="A2" t="s">
        <v>12</v>
      </c>
      <c r="B2" s="3" t="s">
        <v>35</v>
      </c>
      <c r="C2" s="4" t="s">
        <v>68</v>
      </c>
      <c r="D2">
        <v>4</v>
      </c>
      <c r="E2">
        <v>3</v>
      </c>
      <c r="F2">
        <v>24</v>
      </c>
      <c r="G2" t="s">
        <v>80</v>
      </c>
      <c r="H2" t="s">
        <v>34</v>
      </c>
      <c r="J2" t="s">
        <v>77</v>
      </c>
    </row>
    <row r="3" spans="1:11" ht="18">
      <c r="B3" s="3"/>
      <c r="C3" s="4"/>
      <c r="H3" t="s">
        <v>23</v>
      </c>
    </row>
    <row r="4" spans="1:11" ht="18">
      <c r="B4" s="3"/>
      <c r="C4" s="4"/>
      <c r="H4" t="s">
        <v>2</v>
      </c>
      <c r="J4" t="s">
        <v>78</v>
      </c>
    </row>
    <row r="5" spans="1:11" ht="18">
      <c r="B5" s="3"/>
      <c r="C5" s="4"/>
      <c r="H5" t="s">
        <v>24</v>
      </c>
    </row>
    <row r="6" spans="1:11" ht="18">
      <c r="B6" s="3"/>
      <c r="C6" s="4"/>
      <c r="H6" t="s">
        <v>25</v>
      </c>
      <c r="J6" t="s">
        <v>79</v>
      </c>
    </row>
    <row r="7" spans="1:11" ht="18">
      <c r="B7" s="3"/>
      <c r="C7" s="4"/>
      <c r="H7" t="s">
        <v>26</v>
      </c>
    </row>
    <row r="8" spans="1:11" ht="18">
      <c r="A8" t="s">
        <v>13</v>
      </c>
      <c r="B8" s="3" t="s">
        <v>36</v>
      </c>
      <c r="C8" s="4" t="s">
        <v>69</v>
      </c>
      <c r="D8">
        <v>4</v>
      </c>
      <c r="E8">
        <v>3</v>
      </c>
      <c r="F8">
        <v>300</v>
      </c>
      <c r="G8" t="s">
        <v>81</v>
      </c>
      <c r="H8" t="s">
        <v>34</v>
      </c>
      <c r="J8" t="s">
        <v>77</v>
      </c>
    </row>
    <row r="9" spans="1:11" ht="18">
      <c r="B9" s="3"/>
      <c r="C9" s="4"/>
      <c r="H9" t="s">
        <v>23</v>
      </c>
    </row>
    <row r="10" spans="1:11" ht="18">
      <c r="B10" s="3"/>
      <c r="C10" s="4"/>
      <c r="H10" t="s">
        <v>2</v>
      </c>
      <c r="J10" t="s">
        <v>78</v>
      </c>
    </row>
    <row r="11" spans="1:11" ht="18">
      <c r="B11" s="3"/>
      <c r="C11" s="4"/>
      <c r="H11" t="s">
        <v>24</v>
      </c>
    </row>
    <row r="12" spans="1:11" ht="18">
      <c r="B12" s="3"/>
      <c r="C12" s="4"/>
      <c r="H12" t="s">
        <v>25</v>
      </c>
      <c r="J12" t="s">
        <v>79</v>
      </c>
    </row>
    <row r="13" spans="1:11" ht="18">
      <c r="B13" s="3"/>
      <c r="C13" s="4"/>
      <c r="H13" t="s">
        <v>26</v>
      </c>
    </row>
    <row r="14" spans="1:11" ht="18">
      <c r="A14" t="s">
        <v>19</v>
      </c>
      <c r="B14" s="3" t="s">
        <v>37</v>
      </c>
      <c r="C14" s="4" t="s">
        <v>70</v>
      </c>
      <c r="D14">
        <v>10</v>
      </c>
      <c r="E14">
        <v>7.5</v>
      </c>
      <c r="F14">
        <v>120</v>
      </c>
      <c r="G14" t="s">
        <v>82</v>
      </c>
      <c r="H14" t="s">
        <v>34</v>
      </c>
      <c r="J14" t="s">
        <v>77</v>
      </c>
    </row>
    <row r="15" spans="1:11" ht="18">
      <c r="B15" s="3"/>
      <c r="C15" s="4"/>
      <c r="H15" t="s">
        <v>23</v>
      </c>
    </row>
    <row r="16" spans="1:11" ht="18">
      <c r="B16" s="3"/>
      <c r="C16" s="4"/>
      <c r="H16" t="s">
        <v>2</v>
      </c>
      <c r="J16" t="s">
        <v>78</v>
      </c>
    </row>
    <row r="17" spans="1:10" ht="18">
      <c r="B17" s="3"/>
      <c r="C17" s="4"/>
      <c r="H17" t="s">
        <v>24</v>
      </c>
    </row>
    <row r="18" spans="1:10" ht="18">
      <c r="B18" s="3"/>
      <c r="C18" s="4"/>
      <c r="H18" t="s">
        <v>25</v>
      </c>
      <c r="J18" t="s">
        <v>79</v>
      </c>
    </row>
    <row r="19" spans="1:10" ht="18">
      <c r="B19" s="3"/>
      <c r="C19" s="4"/>
      <c r="H19" t="s">
        <v>26</v>
      </c>
    </row>
    <row r="20" spans="1:10" ht="18">
      <c r="A20" t="s">
        <v>18</v>
      </c>
      <c r="B20" s="3" t="s">
        <v>38</v>
      </c>
      <c r="C20" s="4" t="s">
        <v>71</v>
      </c>
      <c r="D20">
        <v>4</v>
      </c>
      <c r="E20">
        <v>3</v>
      </c>
      <c r="F20">
        <v>60</v>
      </c>
      <c r="G20" t="s">
        <v>83</v>
      </c>
      <c r="H20" t="s">
        <v>34</v>
      </c>
      <c r="J20" t="s">
        <v>77</v>
      </c>
    </row>
    <row r="21" spans="1:10" ht="18">
      <c r="B21" s="3"/>
      <c r="C21" s="4"/>
      <c r="H21" t="s">
        <v>23</v>
      </c>
    </row>
    <row r="22" spans="1:10" ht="18">
      <c r="B22" s="3"/>
      <c r="C22" s="4"/>
      <c r="H22" t="s">
        <v>2</v>
      </c>
      <c r="J22" t="s">
        <v>78</v>
      </c>
    </row>
    <row r="23" spans="1:10" ht="18">
      <c r="B23" s="3"/>
      <c r="C23" s="4"/>
      <c r="H23" t="s">
        <v>24</v>
      </c>
    </row>
    <row r="24" spans="1:10" ht="18">
      <c r="B24" s="3"/>
      <c r="C24" s="4"/>
      <c r="H24" t="s">
        <v>25</v>
      </c>
      <c r="J24" t="s">
        <v>79</v>
      </c>
    </row>
    <row r="25" spans="1:10" ht="18">
      <c r="B25" s="3"/>
      <c r="C25" s="4"/>
      <c r="H25" t="s">
        <v>26</v>
      </c>
    </row>
    <row r="26" spans="1:10" ht="18">
      <c r="A26" t="s">
        <v>16</v>
      </c>
      <c r="B26" s="3" t="s">
        <v>39</v>
      </c>
      <c r="C26" s="4" t="s">
        <v>72</v>
      </c>
      <c r="D26">
        <v>4</v>
      </c>
      <c r="E26">
        <v>3</v>
      </c>
      <c r="F26">
        <v>300</v>
      </c>
      <c r="G26" t="s">
        <v>84</v>
      </c>
      <c r="H26" t="s">
        <v>34</v>
      </c>
      <c r="J26" t="s">
        <v>77</v>
      </c>
    </row>
    <row r="27" spans="1:10" ht="18">
      <c r="B27" s="3"/>
      <c r="C27" s="4"/>
      <c r="H27" t="s">
        <v>23</v>
      </c>
    </row>
    <row r="28" spans="1:10" ht="18">
      <c r="B28" s="3"/>
      <c r="C28" s="4"/>
      <c r="H28" t="s">
        <v>2</v>
      </c>
      <c r="J28" t="s">
        <v>78</v>
      </c>
    </row>
    <row r="29" spans="1:10" ht="18">
      <c r="B29" s="3"/>
      <c r="C29" s="4"/>
      <c r="H29" t="s">
        <v>24</v>
      </c>
    </row>
    <row r="30" spans="1:10" ht="18">
      <c r="B30" s="3"/>
      <c r="C30" s="4"/>
      <c r="H30" t="s">
        <v>25</v>
      </c>
      <c r="J30" t="s">
        <v>79</v>
      </c>
    </row>
    <row r="31" spans="1:10" ht="18">
      <c r="B31" s="3"/>
      <c r="C31" s="4"/>
      <c r="H31" t="s">
        <v>26</v>
      </c>
    </row>
    <row r="32" spans="1:10" ht="18">
      <c r="A32" t="s">
        <v>17</v>
      </c>
      <c r="B32" s="3" t="s">
        <v>40</v>
      </c>
      <c r="C32" s="4" t="s">
        <v>73</v>
      </c>
      <c r="D32">
        <v>60</v>
      </c>
      <c r="E32">
        <v>45</v>
      </c>
      <c r="F32">
        <v>1800</v>
      </c>
      <c r="G32" t="s">
        <v>85</v>
      </c>
      <c r="H32" t="s">
        <v>34</v>
      </c>
      <c r="J32" t="s">
        <v>77</v>
      </c>
    </row>
    <row r="33" spans="1:10" ht="18">
      <c r="B33" s="3"/>
      <c r="C33" s="4"/>
      <c r="H33" t="s">
        <v>23</v>
      </c>
    </row>
    <row r="34" spans="1:10" ht="18">
      <c r="B34" s="3"/>
      <c r="C34" s="4"/>
      <c r="H34" t="s">
        <v>2</v>
      </c>
      <c r="J34" t="s">
        <v>78</v>
      </c>
    </row>
    <row r="35" spans="1:10" ht="18">
      <c r="B35" s="3"/>
      <c r="C35" s="4"/>
      <c r="H35" t="s">
        <v>24</v>
      </c>
    </row>
    <row r="36" spans="1:10" ht="18">
      <c r="B36" s="3"/>
      <c r="C36" s="4"/>
      <c r="H36" t="s">
        <v>25</v>
      </c>
      <c r="J36" t="s">
        <v>79</v>
      </c>
    </row>
    <row r="37" spans="1:10" ht="18">
      <c r="B37" s="3"/>
      <c r="C37" s="4"/>
      <c r="H37" t="s">
        <v>26</v>
      </c>
    </row>
    <row r="38" spans="1:10" ht="18">
      <c r="A38" t="s">
        <v>15</v>
      </c>
      <c r="B38" s="3" t="s">
        <v>41</v>
      </c>
      <c r="C38" s="4" t="s">
        <v>74</v>
      </c>
      <c r="D38">
        <v>60</v>
      </c>
      <c r="E38">
        <v>45</v>
      </c>
      <c r="F38">
        <v>1800</v>
      </c>
      <c r="G38" t="s">
        <v>86</v>
      </c>
      <c r="H38" t="s">
        <v>34</v>
      </c>
      <c r="J38" t="s">
        <v>77</v>
      </c>
    </row>
    <row r="39" spans="1:10" ht="18">
      <c r="B39" s="3"/>
      <c r="C39" s="4"/>
      <c r="H39" t="s">
        <v>23</v>
      </c>
    </row>
    <row r="40" spans="1:10" ht="18">
      <c r="B40" s="3"/>
      <c r="C40" s="4"/>
      <c r="H40" t="s">
        <v>2</v>
      </c>
      <c r="J40" t="s">
        <v>78</v>
      </c>
    </row>
    <row r="41" spans="1:10" ht="18">
      <c r="B41" s="3"/>
      <c r="C41" s="4"/>
      <c r="H41" t="s">
        <v>24</v>
      </c>
    </row>
    <row r="42" spans="1:10" ht="18">
      <c r="B42" s="3"/>
      <c r="C42" s="4"/>
      <c r="H42" t="s">
        <v>25</v>
      </c>
      <c r="J42" t="s">
        <v>79</v>
      </c>
    </row>
    <row r="43" spans="1:10" ht="18">
      <c r="B43" s="3"/>
      <c r="C43" s="4"/>
      <c r="H43" t="s">
        <v>26</v>
      </c>
    </row>
    <row r="44" spans="1:10" ht="18">
      <c r="A44" t="s">
        <v>14</v>
      </c>
      <c r="B44" s="3" t="s">
        <v>42</v>
      </c>
      <c r="C44" s="4" t="s">
        <v>75</v>
      </c>
      <c r="D44">
        <v>4</v>
      </c>
      <c r="E44">
        <v>3</v>
      </c>
      <c r="F44">
        <v>60</v>
      </c>
      <c r="G44" t="s">
        <v>87</v>
      </c>
      <c r="H44" t="s">
        <v>34</v>
      </c>
      <c r="J44" t="s">
        <v>77</v>
      </c>
    </row>
    <row r="45" spans="1:10" ht="18">
      <c r="B45" s="3"/>
      <c r="C45" s="4"/>
      <c r="H45" t="s">
        <v>23</v>
      </c>
    </row>
    <row r="46" spans="1:10" ht="18">
      <c r="B46" s="3"/>
      <c r="C46" s="4"/>
      <c r="H46" t="s">
        <v>2</v>
      </c>
      <c r="J46" t="s">
        <v>78</v>
      </c>
    </row>
    <row r="47" spans="1:10" ht="18">
      <c r="B47" s="3"/>
      <c r="C47" s="4"/>
      <c r="H47" t="s">
        <v>24</v>
      </c>
    </row>
    <row r="48" spans="1:10" ht="18">
      <c r="B48" s="3"/>
      <c r="C48" s="4"/>
      <c r="H48" t="s">
        <v>25</v>
      </c>
      <c r="J48" t="s">
        <v>79</v>
      </c>
    </row>
    <row r="49" spans="1:10" ht="18">
      <c r="B49" s="3"/>
      <c r="C49" s="4"/>
      <c r="H49" t="s">
        <v>26</v>
      </c>
    </row>
    <row r="50" spans="1:10" ht="18">
      <c r="A50" t="s">
        <v>20</v>
      </c>
      <c r="B50" s="3" t="s">
        <v>43</v>
      </c>
      <c r="C50" s="4" t="s">
        <v>76</v>
      </c>
      <c r="D50">
        <v>4</v>
      </c>
      <c r="E50">
        <v>3</v>
      </c>
      <c r="F50">
        <v>300</v>
      </c>
      <c r="G50" t="s">
        <v>88</v>
      </c>
      <c r="H50" t="s">
        <v>34</v>
      </c>
      <c r="J50" t="s">
        <v>77</v>
      </c>
    </row>
    <row r="51" spans="1:10" ht="18">
      <c r="B51" s="3"/>
      <c r="C51" s="4"/>
      <c r="H51" t="s">
        <v>23</v>
      </c>
    </row>
    <row r="52" spans="1:10" ht="18">
      <c r="B52" s="3"/>
      <c r="C52" s="4"/>
      <c r="H52" t="s">
        <v>2</v>
      </c>
      <c r="J52" t="s">
        <v>78</v>
      </c>
    </row>
    <row r="53" spans="1:10" ht="18">
      <c r="B53" s="3"/>
      <c r="C53" s="4"/>
      <c r="H53" t="s">
        <v>24</v>
      </c>
    </row>
    <row r="54" spans="1:10" ht="18">
      <c r="B54" s="3"/>
      <c r="C54" s="4"/>
      <c r="H54" t="s">
        <v>25</v>
      </c>
      <c r="J54" t="s">
        <v>79</v>
      </c>
    </row>
    <row r="55" spans="1:10" ht="18">
      <c r="B55" s="3"/>
      <c r="C55" s="4"/>
      <c r="H5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WholeData</vt:lpstr>
      <vt:lpstr>Table 2</vt:lpstr>
      <vt:lpstr>Table 1</vt:lpstr>
      <vt:lpstr>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2023-04-15T07:08:58Z</dcterms:created>
  <dcterms:modified xsi:type="dcterms:W3CDTF">2023-04-17T18:05:00Z</dcterms:modified>
</cp:coreProperties>
</file>