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AD\Power BI 3\Fontes\EXCEL\"/>
    </mc:Choice>
  </mc:AlternateContent>
  <xr:revisionPtr revIDLastSave="0" documentId="13_ncr:1_{A971800F-D15C-480E-952E-A312B8BAB8DF}" xr6:coauthVersionLast="45" xr6:coauthVersionMax="45" xr10:uidLastSave="{00000000-0000-0000-0000-000000000000}"/>
  <bookViews>
    <workbookView xWindow="-120" yWindow="-120" windowWidth="20640" windowHeight="11760" xr2:uid="{0AC5383E-0BE8-4A9E-A1DE-DEC878B07224}"/>
  </bookViews>
  <sheets>
    <sheet name="Dados" sheetId="1" r:id="rId1"/>
    <sheet name="BASE" sheetId="2" r:id="rId2"/>
  </sheets>
  <definedNames>
    <definedName name="_xlnm._FilterDatabase" localSheetId="0" hidden="1">Dados!$A$1:$E$1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" l="1"/>
  <c r="J7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4" i="2"/>
  <c r="H14" i="2" s="1"/>
  <c r="G13" i="2"/>
  <c r="J13" i="2" s="1"/>
  <c r="G12" i="2"/>
  <c r="H12" i="2" s="1"/>
  <c r="G11" i="2"/>
  <c r="J11" i="2" s="1"/>
  <c r="G10" i="2"/>
  <c r="J10" i="2" s="1"/>
  <c r="G9" i="2"/>
  <c r="J9" i="2" s="1"/>
  <c r="G8" i="2"/>
  <c r="G7" i="2"/>
  <c r="G6" i="2"/>
  <c r="H6" i="2" s="1"/>
  <c r="G5" i="2"/>
  <c r="J5" i="2" s="1"/>
  <c r="G4" i="2"/>
  <c r="H4" i="2" s="1"/>
  <c r="G3" i="2"/>
  <c r="J3" i="2" s="1"/>
  <c r="G2" i="2"/>
  <c r="J2" i="2" s="1"/>
  <c r="J4" i="2" l="1"/>
  <c r="J12" i="2"/>
  <c r="J6" i="2"/>
  <c r="J14" i="2"/>
  <c r="H5" i="2"/>
  <c r="H13" i="2"/>
  <c r="H7" i="2"/>
  <c r="H8" i="2"/>
  <c r="H9" i="2"/>
  <c r="H2" i="2"/>
  <c r="H10" i="2"/>
  <c r="H3" i="2"/>
  <c r="H11" i="2"/>
</calcChain>
</file>

<file path=xl/sharedStrings.xml><?xml version="1.0" encoding="utf-8"?>
<sst xmlns="http://schemas.openxmlformats.org/spreadsheetml/2006/main" count="67" uniqueCount="36">
  <si>
    <t>NomeAção</t>
  </si>
  <si>
    <t>Símbolo</t>
  </si>
  <si>
    <t>Ações</t>
  </si>
  <si>
    <t>PreçoCompra</t>
  </si>
  <si>
    <t>CustoBásico</t>
  </si>
  <si>
    <t>PreçoCorrente</t>
  </si>
  <si>
    <t>ValorMercado</t>
  </si>
  <si>
    <t>Ganho_Perda</t>
  </si>
  <si>
    <t>Dividendos</t>
  </si>
  <si>
    <t>Apple</t>
  </si>
  <si>
    <t>APPL</t>
  </si>
  <si>
    <t>Microsoft</t>
  </si>
  <si>
    <t>MSFT</t>
  </si>
  <si>
    <t>Salesforce</t>
  </si>
  <si>
    <t>CRM</t>
  </si>
  <si>
    <t>Oracle</t>
  </si>
  <si>
    <t>ORCL</t>
  </si>
  <si>
    <t>Hewlett Packard</t>
  </si>
  <si>
    <t>HPE</t>
  </si>
  <si>
    <t>Alphabet</t>
  </si>
  <si>
    <t>GOOG</t>
  </si>
  <si>
    <t>Intel</t>
  </si>
  <si>
    <t>INTC</t>
  </si>
  <si>
    <t>Cisco</t>
  </si>
  <si>
    <t>CSCO</t>
  </si>
  <si>
    <t>Qualcomm</t>
  </si>
  <si>
    <t>QCOM</t>
  </si>
  <si>
    <t>Amazon</t>
  </si>
  <si>
    <t>AMZN</t>
  </si>
  <si>
    <t>Redhat</t>
  </si>
  <si>
    <t>RHT</t>
  </si>
  <si>
    <t>Facebook</t>
  </si>
  <si>
    <t>FB</t>
  </si>
  <si>
    <t>Twitter</t>
  </si>
  <si>
    <t>TWTR</t>
  </si>
  <si>
    <t>%LucroAnual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</si>
</sst>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1AB942-AA36-49F3-901B-920BCA4F576B}" name="Tabela1" displayName="Tabela1" ref="A1:E14" totalsRowShown="0">
  <autoFilter ref="A1:E14" xr:uid="{3A4F8F46-4EDD-4BCC-8EE4-E0F0BA513477}"/>
  <tableColumns count="5">
    <tableColumn id="1" xr3:uid="{02B7B707-714C-41A3-88BC-F6719EB829BC}" name="NomeAção"/>
    <tableColumn id="2" xr3:uid="{1DCE04A7-567E-4F65-A835-2CC02269BE58}" name="Símbolo"/>
    <tableColumn id="3" xr3:uid="{592F4300-B033-47DE-A80A-5CAC3BA71842}" name="Ações"/>
    <tableColumn id="4" xr3:uid="{01818EC4-1D4B-407C-8038-91FD441B560F}" name="PreçoCompra"/>
    <tableColumn id="6" xr3:uid="{3D52D83D-F5A3-4C37-B1ED-C6B2C9CDA8F7}" name="PreçoCorrente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BA8EC2-49CA-436A-A871-39179B26E69A}" name="Tabela13" displayName="Tabela13" ref="A1:J14" totalsRowShown="0">
  <autoFilter ref="A1:J14" xr:uid="{9C6B13A3-8DA7-4E4F-9087-02B0B5257401}"/>
  <tableColumns count="10">
    <tableColumn id="1" xr3:uid="{7117B866-A145-4096-926E-9FD7DBDD87F3}" name="NomeAção"/>
    <tableColumn id="2" xr3:uid="{629AD387-CBA9-438A-B757-B6EA5A852893}" name="Símbolo"/>
    <tableColumn id="3" xr3:uid="{46971D67-6F11-4231-986A-18949C6D1853}" name="Ações"/>
    <tableColumn id="4" xr3:uid="{DC7E816C-1EB0-4DAF-BA70-F9B38C28C890}" name="PreçoCompra"/>
    <tableColumn id="6" xr3:uid="{02148A76-7A52-4400-83D4-496CBBDD3435}" name="PreçoCorrente"/>
    <tableColumn id="5" xr3:uid="{1CCB062F-327F-44AA-8777-08313A43B979}" name="CustoBásico">
      <calculatedColumnFormula>Tabela13[[#This Row],[Ações]]*Tabela13[[#This Row],[PreçoCompra]]</calculatedColumnFormula>
    </tableColumn>
    <tableColumn id="7" xr3:uid="{17688C11-5DDD-4C2B-A166-B376AA96A202}" name="ValorMercado">
      <calculatedColumnFormula>Tabela13[[#This Row],[Ações]]*Tabela13[[#This Row],[PreçoCorrente]]</calculatedColumnFormula>
    </tableColumn>
    <tableColumn id="8" xr3:uid="{7834E58D-3D47-430E-A959-EFFFE28DF1E3}" name="Ganho_Perda">
      <calculatedColumnFormula>Tabela13[[#This Row],[ValorMercado]]-Tabela13[[#This Row],[CustoBásico]]</calculatedColumnFormula>
    </tableColumn>
    <tableColumn id="9" xr3:uid="{21E50850-A351-4E5F-9F8D-D76AEA9F1BA1}" name="Dividendos">
      <calculatedColumnFormula>Tabela13[[#This Row],[PreçoCorrente]]-Tabela13[[#This Row],[PreçoCompra]]</calculatedColumnFormula>
    </tableColumn>
    <tableColumn id="10" xr3:uid="{9F6A46A6-424C-4FEC-80B3-983A1C8359C6}" name="%LucroAnual">
      <calculatedColumnFormula>Tabela13[[#This Row],[ValorMercado]]/Tabela13[[#This Row],[CustoBásico]]-1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95CA7-4C0D-428A-9AE4-3D721069DEEE}">
  <dimension ref="A1:E14"/>
  <sheetViews>
    <sheetView tabSelected="1" zoomScale="130" zoomScaleNormal="130" workbookViewId="0">
      <selection activeCell="F1" sqref="F1:F1048576"/>
    </sheetView>
  </sheetViews>
  <sheetFormatPr defaultRowHeight="15" x14ac:dyDescent="0.25"/>
  <cols>
    <col min="1" max="1" width="15.5703125" bestFit="1" customWidth="1"/>
    <col min="2" max="2" width="10.42578125" bestFit="1" customWidth="1"/>
    <col min="3" max="3" width="8.5703125" bestFit="1" customWidth="1"/>
    <col min="4" max="4" width="15.140625" bestFit="1" customWidth="1"/>
    <col min="5" max="5" width="16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 t="s">
        <v>9</v>
      </c>
      <c r="B2" t="s">
        <v>10</v>
      </c>
      <c r="C2">
        <v>100</v>
      </c>
      <c r="D2">
        <v>90</v>
      </c>
      <c r="E2">
        <v>144.13</v>
      </c>
    </row>
    <row r="3" spans="1:5" x14ac:dyDescent="0.25">
      <c r="A3" t="s">
        <v>11</v>
      </c>
      <c r="B3" t="s">
        <v>12</v>
      </c>
      <c r="C3">
        <v>200</v>
      </c>
      <c r="D3">
        <v>32</v>
      </c>
      <c r="E3">
        <v>65.569999999999993</v>
      </c>
    </row>
    <row r="4" spans="1:5" x14ac:dyDescent="0.25">
      <c r="A4" t="s">
        <v>13</v>
      </c>
      <c r="B4" t="s">
        <v>14</v>
      </c>
      <c r="C4">
        <v>150</v>
      </c>
      <c r="D4">
        <v>25</v>
      </c>
      <c r="E4">
        <v>82.57</v>
      </c>
    </row>
    <row r="5" spans="1:5" x14ac:dyDescent="0.25">
      <c r="A5" t="s">
        <v>15</v>
      </c>
      <c r="B5" t="s">
        <v>16</v>
      </c>
      <c r="C5">
        <v>250</v>
      </c>
      <c r="D5">
        <v>50</v>
      </c>
      <c r="E5">
        <v>44.56</v>
      </c>
    </row>
    <row r="6" spans="1:5" x14ac:dyDescent="0.25">
      <c r="A6" t="s">
        <v>17</v>
      </c>
      <c r="B6" t="s">
        <v>18</v>
      </c>
      <c r="C6">
        <v>500</v>
      </c>
      <c r="D6">
        <v>18</v>
      </c>
      <c r="E6">
        <v>17.690000000000001</v>
      </c>
    </row>
    <row r="7" spans="1:5" x14ac:dyDescent="0.25">
      <c r="A7" t="s">
        <v>19</v>
      </c>
      <c r="B7" t="s">
        <v>20</v>
      </c>
      <c r="C7">
        <v>100</v>
      </c>
      <c r="D7">
        <v>225</v>
      </c>
      <c r="E7">
        <v>833.36</v>
      </c>
    </row>
    <row r="8" spans="1:5" x14ac:dyDescent="0.25">
      <c r="A8" t="s">
        <v>21</v>
      </c>
      <c r="B8" t="s">
        <v>22</v>
      </c>
      <c r="C8">
        <v>200</v>
      </c>
      <c r="D8">
        <v>22</v>
      </c>
      <c r="E8">
        <v>36.07</v>
      </c>
    </row>
    <row r="9" spans="1:5" x14ac:dyDescent="0.25">
      <c r="A9" t="s">
        <v>23</v>
      </c>
      <c r="B9" t="s">
        <v>24</v>
      </c>
      <c r="C9">
        <v>225</v>
      </c>
      <c r="D9">
        <v>18</v>
      </c>
      <c r="E9">
        <v>33.24</v>
      </c>
    </row>
    <row r="10" spans="1:5" x14ac:dyDescent="0.25">
      <c r="A10" t="s">
        <v>25</v>
      </c>
      <c r="B10" t="s">
        <v>26</v>
      </c>
      <c r="C10">
        <v>185</v>
      </c>
      <c r="D10">
        <v>65</v>
      </c>
      <c r="E10">
        <v>56.48</v>
      </c>
    </row>
    <row r="11" spans="1:5" x14ac:dyDescent="0.25">
      <c r="A11" t="s">
        <v>27</v>
      </c>
      <c r="B11" t="s">
        <v>28</v>
      </c>
      <c r="C11">
        <v>50</v>
      </c>
      <c r="D11">
        <v>800</v>
      </c>
      <c r="E11">
        <v>897.64</v>
      </c>
    </row>
    <row r="12" spans="1:5" x14ac:dyDescent="0.25">
      <c r="A12" t="s">
        <v>29</v>
      </c>
      <c r="B12" t="s">
        <v>30</v>
      </c>
      <c r="C12">
        <v>100</v>
      </c>
      <c r="D12">
        <v>95</v>
      </c>
      <c r="E12">
        <v>86.26</v>
      </c>
    </row>
    <row r="13" spans="1:5" x14ac:dyDescent="0.25">
      <c r="A13" t="s">
        <v>31</v>
      </c>
      <c r="B13" t="s">
        <v>32</v>
      </c>
      <c r="C13">
        <v>1000</v>
      </c>
      <c r="D13">
        <v>17</v>
      </c>
      <c r="E13">
        <v>141.63999999999999</v>
      </c>
    </row>
    <row r="14" spans="1:5" x14ac:dyDescent="0.25">
      <c r="A14" t="s">
        <v>33</v>
      </c>
      <c r="B14" t="s">
        <v>34</v>
      </c>
      <c r="C14">
        <v>500</v>
      </c>
      <c r="D14">
        <v>45</v>
      </c>
      <c r="E14">
        <v>14.61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8D1B8-7D85-4F83-975D-D169D2227306}">
  <dimension ref="A1:J14"/>
  <sheetViews>
    <sheetView workbookViewId="0">
      <selection activeCell="H2" sqref="H2"/>
    </sheetView>
  </sheetViews>
  <sheetFormatPr defaultRowHeight="15" x14ac:dyDescent="0.25"/>
  <cols>
    <col min="1" max="1" width="15.5703125" bestFit="1" customWidth="1"/>
    <col min="2" max="2" width="10.42578125" bestFit="1" customWidth="1"/>
    <col min="3" max="3" width="8.5703125" bestFit="1" customWidth="1"/>
    <col min="4" max="4" width="15.140625" bestFit="1" customWidth="1"/>
    <col min="5" max="5" width="16.28515625" bestFit="1" customWidth="1"/>
    <col min="6" max="6" width="13.85546875" bestFit="1" customWidth="1"/>
    <col min="8" max="8" width="15.85546875" bestFit="1" customWidth="1"/>
    <col min="9" max="9" width="15.140625" bestFit="1" customWidth="1"/>
    <col min="10" max="10" width="13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35</v>
      </c>
    </row>
    <row r="2" spans="1:10" x14ac:dyDescent="0.25">
      <c r="A2" t="s">
        <v>9</v>
      </c>
      <c r="B2" t="s">
        <v>10</v>
      </c>
      <c r="C2">
        <v>100</v>
      </c>
      <c r="D2">
        <v>90</v>
      </c>
      <c r="E2">
        <v>144.13</v>
      </c>
      <c r="F2">
        <f>Tabela13[[#This Row],[Ações]]*Tabela13[[#This Row],[PreçoCompra]]</f>
        <v>9000</v>
      </c>
      <c r="G2">
        <f>Tabela13[[#This Row],[Ações]]*Tabela13[[#This Row],[PreçoCorrente]]</f>
        <v>14413</v>
      </c>
      <c r="H2">
        <f>Tabela13[[#This Row],[ValorMercado]]-Tabela13[[#This Row],[CustoBásico]]</f>
        <v>5413</v>
      </c>
      <c r="I2">
        <f>Tabela13[[#This Row],[PreçoCorrente]]-Tabela13[[#This Row],[PreçoCompra]]</f>
        <v>54.129999999999995</v>
      </c>
      <c r="J2">
        <f>Tabela13[[#This Row],[ValorMercado]]/Tabela13[[#This Row],[CustoBásico]]-1</f>
        <v>0.60144444444444445</v>
      </c>
    </row>
    <row r="3" spans="1:10" x14ac:dyDescent="0.25">
      <c r="A3" t="s">
        <v>11</v>
      </c>
      <c r="B3" t="s">
        <v>12</v>
      </c>
      <c r="C3">
        <v>200</v>
      </c>
      <c r="D3">
        <v>32</v>
      </c>
      <c r="E3">
        <v>65.569999999999993</v>
      </c>
      <c r="F3">
        <f>Tabela13[[#This Row],[Ações]]*Tabela13[[#This Row],[PreçoCompra]]</f>
        <v>6400</v>
      </c>
      <c r="G3">
        <f>Tabela13[[#This Row],[Ações]]*Tabela13[[#This Row],[PreçoCorrente]]</f>
        <v>13113.999999999998</v>
      </c>
      <c r="H3">
        <f>Tabela13[[#This Row],[ValorMercado]]-Tabela13[[#This Row],[CustoBásico]]</f>
        <v>6713.9999999999982</v>
      </c>
      <c r="I3">
        <f>Tabela13[[#This Row],[PreçoCorrente]]-Tabela13[[#This Row],[PreçoCompra]]</f>
        <v>33.569999999999993</v>
      </c>
      <c r="J3">
        <f>Tabela13[[#This Row],[ValorMercado]]/Tabela13[[#This Row],[CustoBásico]]-1</f>
        <v>1.0490624999999998</v>
      </c>
    </row>
    <row r="4" spans="1:10" x14ac:dyDescent="0.25">
      <c r="A4" t="s">
        <v>13</v>
      </c>
      <c r="B4" t="s">
        <v>14</v>
      </c>
      <c r="C4">
        <v>150</v>
      </c>
      <c r="D4">
        <v>25</v>
      </c>
      <c r="E4">
        <v>82.57</v>
      </c>
      <c r="F4">
        <f>Tabela13[[#This Row],[Ações]]*Tabela13[[#This Row],[PreçoCompra]]</f>
        <v>3750</v>
      </c>
      <c r="G4">
        <f>Tabela13[[#This Row],[Ações]]*Tabela13[[#This Row],[PreçoCorrente]]</f>
        <v>12385.499999999998</v>
      </c>
      <c r="H4">
        <f>Tabela13[[#This Row],[ValorMercado]]-Tabela13[[#This Row],[CustoBásico]]</f>
        <v>8635.4999999999982</v>
      </c>
      <c r="I4">
        <f>Tabela13[[#This Row],[PreçoCorrente]]-Tabela13[[#This Row],[PreçoCompra]]</f>
        <v>57.569999999999993</v>
      </c>
      <c r="J4">
        <f>Tabela13[[#This Row],[ValorMercado]]/Tabela13[[#This Row],[CustoBásico]]-1</f>
        <v>2.3027999999999995</v>
      </c>
    </row>
    <row r="5" spans="1:10" x14ac:dyDescent="0.25">
      <c r="A5" t="s">
        <v>15</v>
      </c>
      <c r="B5" t="s">
        <v>16</v>
      </c>
      <c r="C5">
        <v>250</v>
      </c>
      <c r="D5">
        <v>50</v>
      </c>
      <c r="E5">
        <v>44.56</v>
      </c>
      <c r="F5">
        <f>Tabela13[[#This Row],[Ações]]*Tabela13[[#This Row],[PreçoCompra]]</f>
        <v>12500</v>
      </c>
      <c r="G5">
        <f>Tabela13[[#This Row],[Ações]]*Tabela13[[#This Row],[PreçoCorrente]]</f>
        <v>11140</v>
      </c>
      <c r="H5">
        <f>Tabela13[[#This Row],[ValorMercado]]-Tabela13[[#This Row],[CustoBásico]]</f>
        <v>-1360</v>
      </c>
      <c r="I5">
        <f>Tabela13[[#This Row],[PreçoCorrente]]-Tabela13[[#This Row],[PreçoCompra]]</f>
        <v>-5.4399999999999977</v>
      </c>
      <c r="J5">
        <f>Tabela13[[#This Row],[ValorMercado]]/Tabela13[[#This Row],[CustoBásico]]-1</f>
        <v>-0.10880000000000001</v>
      </c>
    </row>
    <row r="6" spans="1:10" x14ac:dyDescent="0.25">
      <c r="A6" t="s">
        <v>17</v>
      </c>
      <c r="B6" t="s">
        <v>18</v>
      </c>
      <c r="C6">
        <v>500</v>
      </c>
      <c r="D6">
        <v>18</v>
      </c>
      <c r="E6">
        <v>17.690000000000001</v>
      </c>
      <c r="F6">
        <f>Tabela13[[#This Row],[Ações]]*Tabela13[[#This Row],[PreçoCompra]]</f>
        <v>9000</v>
      </c>
      <c r="G6">
        <f>Tabela13[[#This Row],[Ações]]*Tabela13[[#This Row],[PreçoCorrente]]</f>
        <v>8845</v>
      </c>
      <c r="H6">
        <f>Tabela13[[#This Row],[ValorMercado]]-Tabela13[[#This Row],[CustoBásico]]</f>
        <v>-155</v>
      </c>
      <c r="I6">
        <f>Tabela13[[#This Row],[PreçoCorrente]]-Tabela13[[#This Row],[PreçoCompra]]</f>
        <v>-0.30999999999999872</v>
      </c>
      <c r="J6">
        <f>Tabela13[[#This Row],[ValorMercado]]/Tabela13[[#This Row],[CustoBásico]]-1</f>
        <v>-1.722222222222225E-2</v>
      </c>
    </row>
    <row r="7" spans="1:10" x14ac:dyDescent="0.25">
      <c r="A7" t="s">
        <v>19</v>
      </c>
      <c r="B7" t="s">
        <v>20</v>
      </c>
      <c r="C7">
        <v>100</v>
      </c>
      <c r="D7">
        <v>225</v>
      </c>
      <c r="E7">
        <v>833.36</v>
      </c>
      <c r="F7">
        <f>Tabela13[[#This Row],[Ações]]*Tabela13[[#This Row],[PreçoCompra]]</f>
        <v>22500</v>
      </c>
      <c r="G7">
        <f>Tabela13[[#This Row],[Ações]]*Tabela13[[#This Row],[PreçoCorrente]]</f>
        <v>83336</v>
      </c>
      <c r="H7">
        <f>Tabela13[[#This Row],[ValorMercado]]-Tabela13[[#This Row],[CustoBásico]]</f>
        <v>60836</v>
      </c>
      <c r="I7">
        <f>Tabela13[[#This Row],[PreçoCorrente]]-Tabela13[[#This Row],[PreçoCompra]]</f>
        <v>608.36</v>
      </c>
      <c r="J7">
        <f>Tabela13[[#This Row],[ValorMercado]]/Tabela13[[#This Row],[CustoBásico]]-1</f>
        <v>2.7038222222222221</v>
      </c>
    </row>
    <row r="8" spans="1:10" x14ac:dyDescent="0.25">
      <c r="A8" t="s">
        <v>21</v>
      </c>
      <c r="B8" t="s">
        <v>22</v>
      </c>
      <c r="C8">
        <v>200</v>
      </c>
      <c r="D8">
        <v>22</v>
      </c>
      <c r="E8">
        <v>36.07</v>
      </c>
      <c r="F8">
        <f>Tabela13[[#This Row],[Ações]]*Tabela13[[#This Row],[PreçoCompra]]</f>
        <v>4400</v>
      </c>
      <c r="G8">
        <f>Tabela13[[#This Row],[Ações]]*Tabela13[[#This Row],[PreçoCorrente]]</f>
        <v>7214</v>
      </c>
      <c r="H8">
        <f>Tabela13[[#This Row],[ValorMercado]]-Tabela13[[#This Row],[CustoBásico]]</f>
        <v>2814</v>
      </c>
      <c r="I8">
        <f>Tabela13[[#This Row],[PreçoCorrente]]-Tabela13[[#This Row],[PreçoCompra]]</f>
        <v>14.07</v>
      </c>
      <c r="J8">
        <f>Tabela13[[#This Row],[ValorMercado]]/Tabela13[[#This Row],[CustoBásico]]-1</f>
        <v>0.63954545454545464</v>
      </c>
    </row>
    <row r="9" spans="1:10" x14ac:dyDescent="0.25">
      <c r="A9" t="s">
        <v>23</v>
      </c>
      <c r="B9" t="s">
        <v>24</v>
      </c>
      <c r="C9">
        <v>225</v>
      </c>
      <c r="D9">
        <v>18</v>
      </c>
      <c r="E9">
        <v>33.24</v>
      </c>
      <c r="F9">
        <f>Tabela13[[#This Row],[Ações]]*Tabela13[[#This Row],[PreçoCompra]]</f>
        <v>4050</v>
      </c>
      <c r="G9">
        <f>Tabela13[[#This Row],[Ações]]*Tabela13[[#This Row],[PreçoCorrente]]</f>
        <v>7479</v>
      </c>
      <c r="H9">
        <f>Tabela13[[#This Row],[ValorMercado]]-Tabela13[[#This Row],[CustoBásico]]</f>
        <v>3429</v>
      </c>
      <c r="I9">
        <f>Tabela13[[#This Row],[PreçoCorrente]]-Tabela13[[#This Row],[PreçoCompra]]</f>
        <v>15.240000000000002</v>
      </c>
      <c r="J9">
        <f>Tabela13[[#This Row],[ValorMercado]]/Tabela13[[#This Row],[CustoBásico]]-1</f>
        <v>0.84666666666666668</v>
      </c>
    </row>
    <row r="10" spans="1:10" x14ac:dyDescent="0.25">
      <c r="A10" t="s">
        <v>25</v>
      </c>
      <c r="B10" t="s">
        <v>26</v>
      </c>
      <c r="C10">
        <v>185</v>
      </c>
      <c r="D10">
        <v>65</v>
      </c>
      <c r="E10">
        <v>56.48</v>
      </c>
      <c r="F10">
        <f>Tabela13[[#This Row],[Ações]]*Tabela13[[#This Row],[PreçoCompra]]</f>
        <v>12025</v>
      </c>
      <c r="G10">
        <f>Tabela13[[#This Row],[Ações]]*Tabela13[[#This Row],[PreçoCorrente]]</f>
        <v>10448.799999999999</v>
      </c>
      <c r="H10">
        <f>Tabela13[[#This Row],[ValorMercado]]-Tabela13[[#This Row],[CustoBásico]]</f>
        <v>-1576.2000000000007</v>
      </c>
      <c r="I10">
        <f>Tabela13[[#This Row],[PreçoCorrente]]-Tabela13[[#This Row],[PreçoCompra]]</f>
        <v>-8.5200000000000031</v>
      </c>
      <c r="J10">
        <f>Tabela13[[#This Row],[ValorMercado]]/Tabela13[[#This Row],[CustoBásico]]-1</f>
        <v>-0.13107692307692309</v>
      </c>
    </row>
    <row r="11" spans="1:10" x14ac:dyDescent="0.25">
      <c r="A11" t="s">
        <v>27</v>
      </c>
      <c r="B11" t="s">
        <v>28</v>
      </c>
      <c r="C11">
        <v>50</v>
      </c>
      <c r="D11">
        <v>800</v>
      </c>
      <c r="E11">
        <v>897.64</v>
      </c>
      <c r="F11">
        <f>Tabela13[[#This Row],[Ações]]*Tabela13[[#This Row],[PreçoCompra]]</f>
        <v>40000</v>
      </c>
      <c r="G11">
        <f>Tabela13[[#This Row],[Ações]]*Tabela13[[#This Row],[PreçoCorrente]]</f>
        <v>44882</v>
      </c>
      <c r="H11">
        <f>Tabela13[[#This Row],[ValorMercado]]-Tabela13[[#This Row],[CustoBásico]]</f>
        <v>4882</v>
      </c>
      <c r="I11">
        <f>Tabela13[[#This Row],[PreçoCorrente]]-Tabela13[[#This Row],[PreçoCompra]]</f>
        <v>97.639999999999986</v>
      </c>
      <c r="J11">
        <f>Tabela13[[#This Row],[ValorMercado]]/Tabela13[[#This Row],[CustoBásico]]-1</f>
        <v>0.12204999999999999</v>
      </c>
    </row>
    <row r="12" spans="1:10" x14ac:dyDescent="0.25">
      <c r="A12" t="s">
        <v>29</v>
      </c>
      <c r="B12" t="s">
        <v>30</v>
      </c>
      <c r="C12">
        <v>100</v>
      </c>
      <c r="D12">
        <v>95</v>
      </c>
      <c r="E12">
        <v>86.26</v>
      </c>
      <c r="F12">
        <f>Tabela13[[#This Row],[Ações]]*Tabela13[[#This Row],[PreçoCompra]]</f>
        <v>9500</v>
      </c>
      <c r="G12">
        <f>Tabela13[[#This Row],[Ações]]*Tabela13[[#This Row],[PreçoCorrente]]</f>
        <v>8626</v>
      </c>
      <c r="H12">
        <f>Tabela13[[#This Row],[ValorMercado]]-Tabela13[[#This Row],[CustoBásico]]</f>
        <v>-874</v>
      </c>
      <c r="I12">
        <f>Tabela13[[#This Row],[PreçoCorrente]]-Tabela13[[#This Row],[PreçoCompra]]</f>
        <v>-8.7399999999999949</v>
      </c>
      <c r="J12">
        <f>Tabela13[[#This Row],[ValorMercado]]/Tabela13[[#This Row],[CustoBásico]]-1</f>
        <v>-9.1999999999999971E-2</v>
      </c>
    </row>
    <row r="13" spans="1:10" x14ac:dyDescent="0.25">
      <c r="A13" t="s">
        <v>31</v>
      </c>
      <c r="B13" t="s">
        <v>32</v>
      </c>
      <c r="C13">
        <v>1000</v>
      </c>
      <c r="D13">
        <v>17</v>
      </c>
      <c r="E13">
        <v>141.63999999999999</v>
      </c>
      <c r="F13">
        <f>Tabela13[[#This Row],[Ações]]*Tabela13[[#This Row],[PreçoCompra]]</f>
        <v>17000</v>
      </c>
      <c r="G13">
        <f>Tabela13[[#This Row],[Ações]]*Tabela13[[#This Row],[PreçoCorrente]]</f>
        <v>141640</v>
      </c>
      <c r="H13">
        <f>Tabela13[[#This Row],[ValorMercado]]-Tabela13[[#This Row],[CustoBásico]]</f>
        <v>124640</v>
      </c>
      <c r="I13">
        <f>Tabela13[[#This Row],[PreçoCorrente]]-Tabela13[[#This Row],[PreçoCompra]]</f>
        <v>124.63999999999999</v>
      </c>
      <c r="J13">
        <f>Tabela13[[#This Row],[ValorMercado]]/Tabela13[[#This Row],[CustoBásico]]-1</f>
        <v>7.3317647058823532</v>
      </c>
    </row>
    <row r="14" spans="1:10" x14ac:dyDescent="0.25">
      <c r="A14" t="s">
        <v>33</v>
      </c>
      <c r="B14" t="s">
        <v>34</v>
      </c>
      <c r="C14">
        <v>500</v>
      </c>
      <c r="D14">
        <v>45</v>
      </c>
      <c r="E14">
        <v>14.61</v>
      </c>
      <c r="F14">
        <f>Tabela13[[#This Row],[Ações]]*Tabela13[[#This Row],[PreçoCompra]]</f>
        <v>22500</v>
      </c>
      <c r="G14">
        <f>Tabela13[[#This Row],[Ações]]*Tabela13[[#This Row],[PreçoCorrente]]</f>
        <v>7305</v>
      </c>
      <c r="H14">
        <f>Tabela13[[#This Row],[ValorMercado]]-Tabela13[[#This Row],[CustoBásico]]</f>
        <v>-15195</v>
      </c>
      <c r="I14">
        <f>Tabela13[[#This Row],[PreçoCorrente]]-Tabela13[[#This Row],[PreçoCompra]]</f>
        <v>-30.39</v>
      </c>
      <c r="J14">
        <f>Tabela13[[#This Row],[ValorMercado]]/Tabela13[[#This Row],[CustoBásico]]-1</f>
        <v>-0.67533333333333334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Jandl Jr</dc:creator>
  <cp:lastModifiedBy>ANDRE ANTONIO DA ROSA</cp:lastModifiedBy>
  <dcterms:created xsi:type="dcterms:W3CDTF">2018-10-08T18:31:05Z</dcterms:created>
  <dcterms:modified xsi:type="dcterms:W3CDTF">2020-10-16T19:11:01Z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e5b09bac-4629-4804-ab4b-a909efce1bd9</vt:lpwstr>
  </property>
</Properties>
</file>