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autoCompressPictures="0"/>
  <bookViews>
    <workbookView xWindow="0" yWindow="0" windowWidth="28800" windowHeight="12210" tabRatio="714" firstSheet="1" activeTab="4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0" l="1"/>
  <c r="N25" i="10"/>
  <c r="M25" i="10"/>
  <c r="J25" i="10"/>
  <c r="K24" i="10"/>
  <c r="N24" i="10"/>
  <c r="M24" i="10"/>
  <c r="J24" i="10"/>
  <c r="K23" i="10"/>
  <c r="N23" i="10"/>
  <c r="M23" i="10"/>
  <c r="J23" i="10"/>
  <c r="K22" i="10"/>
  <c r="N22" i="10"/>
  <c r="M22" i="10"/>
  <c r="J22" i="10"/>
  <c r="K21" i="10"/>
  <c r="N21" i="10"/>
  <c r="M21" i="10"/>
  <c r="J21" i="10"/>
  <c r="K20" i="10"/>
  <c r="N20" i="10"/>
  <c r="M20" i="10"/>
  <c r="J20" i="10"/>
  <c r="K19" i="10"/>
  <c r="M19" i="10"/>
  <c r="J19" i="10"/>
  <c r="K18" i="13"/>
  <c r="M18" i="13"/>
  <c r="K6" i="13"/>
  <c r="M6" i="13"/>
  <c r="M23" i="13"/>
  <c r="K24" i="13"/>
  <c r="N24" i="13"/>
  <c r="M24" i="13"/>
  <c r="J24" i="13"/>
  <c r="K23" i="13"/>
  <c r="N23" i="13"/>
  <c r="J23" i="13"/>
  <c r="K22" i="13"/>
  <c r="N22" i="13"/>
  <c r="M22" i="13"/>
  <c r="J22" i="13"/>
  <c r="K21" i="13"/>
  <c r="N21" i="13"/>
  <c r="M21" i="13"/>
  <c r="J21" i="13"/>
  <c r="K20" i="13"/>
  <c r="N20" i="13"/>
  <c r="M20" i="13"/>
  <c r="J20" i="13"/>
  <c r="K19" i="13"/>
  <c r="N19" i="13"/>
  <c r="M19" i="13"/>
  <c r="J19" i="13"/>
  <c r="J18" i="13"/>
  <c r="P6" i="9"/>
  <c r="R6" i="9"/>
  <c r="R13" i="9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K6" i="10"/>
  <c r="N12" i="10"/>
  <c r="M6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P12" i="9"/>
  <c r="S12" i="9"/>
  <c r="P11" i="9"/>
  <c r="S11" i="9"/>
  <c r="P10" i="9"/>
  <c r="S10" i="9"/>
  <c r="P9" i="9"/>
  <c r="S9" i="9"/>
  <c r="P8" i="9"/>
  <c r="S8" i="9"/>
  <c r="P7" i="9"/>
  <c r="S7" i="9"/>
  <c r="R7" i="9"/>
  <c r="R12" i="9"/>
  <c r="R11" i="9"/>
  <c r="R10" i="9"/>
  <c r="R9" i="9"/>
  <c r="R8" i="9"/>
  <c r="O6" i="9"/>
  <c r="P6" i="1"/>
  <c r="P8" i="1"/>
  <c r="S8" i="1"/>
  <c r="P7" i="1"/>
  <c r="S7" i="1"/>
  <c r="P12" i="1"/>
  <c r="S12" i="1"/>
  <c r="P11" i="1"/>
  <c r="S11" i="1"/>
  <c r="P10" i="1"/>
  <c r="S10" i="1"/>
  <c r="P9" i="1"/>
  <c r="S9" i="1"/>
  <c r="R6" i="1"/>
  <c r="R7" i="1"/>
  <c r="R12" i="1"/>
  <c r="R11" i="1"/>
  <c r="R10" i="1"/>
  <c r="R9" i="1"/>
  <c r="R8" i="1"/>
  <c r="O6" i="1"/>
  <c r="K6" i="6"/>
  <c r="K7" i="6"/>
  <c r="N7" i="6"/>
  <c r="K12" i="6"/>
  <c r="N12" i="6"/>
  <c r="K11" i="6"/>
  <c r="N11" i="6"/>
  <c r="K10" i="6"/>
  <c r="N10" i="6"/>
  <c r="K9" i="6"/>
  <c r="N9" i="6"/>
  <c r="K8" i="6"/>
  <c r="N8" i="6"/>
  <c r="M6" i="6"/>
  <c r="M7" i="6"/>
  <c r="M12" i="6"/>
  <c r="M11" i="6"/>
  <c r="M10" i="6"/>
  <c r="M9" i="6"/>
  <c r="M8" i="6"/>
  <c r="J6" i="6"/>
  <c r="K6" i="8"/>
  <c r="K7" i="8"/>
  <c r="N7" i="8"/>
  <c r="K12" i="8"/>
  <c r="N12" i="8"/>
  <c r="K11" i="8"/>
  <c r="N11" i="8"/>
  <c r="K10" i="8"/>
  <c r="N10" i="8"/>
  <c r="K9" i="8"/>
  <c r="N9" i="8"/>
  <c r="K8" i="8"/>
  <c r="N8" i="8"/>
  <c r="M6" i="8"/>
  <c r="M12" i="8"/>
  <c r="M11" i="8"/>
  <c r="M10" i="8"/>
  <c r="M9" i="8"/>
  <c r="M8" i="8"/>
  <c r="M7" i="8"/>
  <c r="J6" i="8"/>
  <c r="T8" i="1"/>
  <c r="T7" i="1"/>
  <c r="T6" i="1"/>
  <c r="O12" i="9"/>
  <c r="O11" i="9"/>
  <c r="O10" i="9"/>
  <c r="O9" i="9"/>
  <c r="O8" i="9"/>
  <c r="O7" i="9"/>
  <c r="J12" i="8"/>
  <c r="J11" i="8"/>
  <c r="J10" i="8"/>
  <c r="J9" i="8"/>
  <c r="J8" i="8"/>
  <c r="J7" i="8"/>
  <c r="K8" i="7"/>
  <c r="J8" i="7"/>
  <c r="J6" i="7"/>
  <c r="J7" i="7"/>
  <c r="M6" i="7"/>
  <c r="K7" i="7"/>
  <c r="K6" i="7"/>
  <c r="J12" i="6"/>
  <c r="J11" i="6"/>
  <c r="J10" i="6"/>
  <c r="J9" i="6"/>
  <c r="J8" i="6"/>
  <c r="J7" i="6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<sst xmlns="http://schemas.openxmlformats.org/spreadsheetml/2006/main" count="125" uniqueCount="25">
  <si>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</si>
  <si>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</si>
  <si>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</si>
  <si>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</si>
  <si>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</si>
  <si>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</si>
  <si>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</si>
  <si>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</si>
  <si>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</si>
  <si>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</si>
  <si>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</si>
  <si>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</si>
  <si>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</si>
  <si>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</si>
  <si>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</si>
  <si>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</si>
  <si>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</si>
  <si>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</si>
  <si>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</si>
  <si>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</si>
  <si>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</si>
  <si>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</si>
  <si>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</si>
  <si>
    <t>NODES = 1</t>
  </si>
  <si>
    <t>NODES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</si>
</sst>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58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" xfId="106" builtinId="8" hidden="1"/>
    <cellStyle name="Hiperligação" xfId="108" builtinId="8" hidden="1"/>
    <cellStyle name="Hiperligação" xfId="110" builtinId="8" hidden="1"/>
    <cellStyle name="Hiperligação" xfId="112" builtinId="8" hidden="1"/>
    <cellStyle name="Hiperligação" xfId="114" builtinId="8" hidden="1"/>
    <cellStyle name="Hiperligação" xfId="116" builtinId="8" hidden="1"/>
    <cellStyle name="Hiperligação" xfId="118" builtinId="8" hidden="1"/>
    <cellStyle name="Hiperligação" xfId="120" builtinId="8" hidden="1"/>
    <cellStyle name="Hiperligação" xfId="122" builtinId="8" hidden="1"/>
    <cellStyle name="Hiperligação" xfId="124" builtinId="8" hidden="1"/>
    <cellStyle name="Hiperligação" xfId="126" builtinId="8" hidden="1"/>
    <cellStyle name="Hiperligação" xfId="128" builtinId="8" hidden="1"/>
    <cellStyle name="Hiperligação" xfId="130" builtinId="8" hidden="1"/>
    <cellStyle name="Hiperligação" xfId="132" builtinId="8" hidden="1"/>
    <cellStyle name="Hiperligação" xfId="134" builtinId="8" hidden="1"/>
    <cellStyle name="Hiperligação" xfId="136" builtinId="8" hidden="1"/>
    <cellStyle name="Hiperligação" xfId="138" builtinId="8" hidden="1"/>
    <cellStyle name="Hiperligação" xfId="140" builtinId="8" hidden="1"/>
    <cellStyle name="Hiperligação" xfId="142" builtinId="8" hidden="1"/>
    <cellStyle name="Hiperligação" xfId="144" builtinId="8" hidden="1"/>
    <cellStyle name="Hiperligação" xfId="146" builtinId="8" hidden="1"/>
    <cellStyle name="Hiperligação" xfId="148" builtinId="8" hidden="1"/>
    <cellStyle name="Hiperligação" xfId="150" builtinId="8" hidden="1"/>
    <cellStyle name="Hiperligação" xfId="152" builtinId="8" hidden="1"/>
    <cellStyle name="Hiperligação" xfId="154" builtinId="8" hidden="1"/>
    <cellStyle name="Hiperligação" xfId="156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Hiperligação Visitada" xfId="107" builtinId="9" hidden="1"/>
    <cellStyle name="Hiperligação Visitada" xfId="109" builtinId="9" hidden="1"/>
    <cellStyle name="Hiperligação Visitada" xfId="111" builtinId="9" hidden="1"/>
    <cellStyle name="Hiperligação Visitada" xfId="113" builtinId="9" hidden="1"/>
    <cellStyle name="Hiperligação Visitada" xfId="115" builtinId="9" hidden="1"/>
    <cellStyle name="Hiperligação Visitada" xfId="117" builtinId="9" hidden="1"/>
    <cellStyle name="Hiperligação Visitada" xfId="119" builtinId="9" hidden="1"/>
    <cellStyle name="Hiperligação Visitada" xfId="121" builtinId="9" hidden="1"/>
    <cellStyle name="Hiperligação Visitada" xfId="123" builtinId="9" hidden="1"/>
    <cellStyle name="Hiperligação Visitada" xfId="125" builtinId="9" hidden="1"/>
    <cellStyle name="Hiperligação Visitada" xfId="127" builtinId="9" hidden="1"/>
    <cellStyle name="Hiperligação Visitada" xfId="129" builtinId="9" hidden="1"/>
    <cellStyle name="Hiperligação Visitada" xfId="131" builtinId="9" hidden="1"/>
    <cellStyle name="Hiperligação Visitada" xfId="133" builtinId="9" hidden="1"/>
    <cellStyle name="Hiperligação Visitada" xfId="135" builtinId="9" hidden="1"/>
    <cellStyle name="Hiperligação Visitada" xfId="137" builtinId="9" hidden="1"/>
    <cellStyle name="Hiperligação Visitada" xfId="139" builtinId="9" hidden="1"/>
    <cellStyle name="Hiperligação Visitada" xfId="141" builtinId="9" hidden="1"/>
    <cellStyle name="Hiperligação Visitada" xfId="143" builtinId="9" hidden="1"/>
    <cellStyle name="Hiperligação Visitada" xfId="145" builtinId="9" hidden="1"/>
    <cellStyle name="Hiperligação Visitada" xfId="147" builtinId="9" hidden="1"/>
    <cellStyle name="Hiperligação Visitada" xfId="149" builtinId="9" hidden="1"/>
    <cellStyle name="Hiperligação Visitada" xfId="151" builtinId="9" hidden="1"/>
    <cellStyle name="Hiperligação Visitada" xfId="153" builtinId="9" hidden="1"/>
    <cellStyle name="Hiperligação Visitada" xfId="155" builtinId="9" hidden="1"/>
    <cellStyle name="Hiperligação Visitada" xfId="157" builtinId="9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2.0305E-2</c:v>
                </c:pt>
                <c:pt idx="1">
                  <c:v>9.8340000000000007E-3</c:v>
                </c:pt>
                <c:pt idx="2">
                  <c:v>1.4631E-2</c:v>
                </c:pt>
                <c:pt idx="3">
                  <c:v>1.7262E-2</c:v>
                </c:pt>
                <c:pt idx="4">
                  <c:v>1.9785000000000001E-2</c:v>
                </c:pt>
                <c:pt idx="5">
                  <c:v>2.6098E-2</c:v>
                </c:pt>
                <c:pt idx="6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4-413D-8777-A46C011DBC70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'19KBytes-641'!$M$6:$M$12</c:f>
              <c:numCache>
                <c:formatCode>General</c:formatCode>
                <c:ptCount val="7"/>
                <c:pt idx="0">
                  <c:v>2.0305E-2</c:v>
                </c:pt>
                <c:pt idx="1">
                  <c:v>1.01525E-2</c:v>
                </c:pt>
                <c:pt idx="2">
                  <c:v>5.07625E-3</c:v>
                </c:pt>
                <c:pt idx="3">
                  <c:v>2.538125E-3</c:v>
                </c:pt>
                <c:pt idx="4">
                  <c:v>1.2690625E-3</c:v>
                </c:pt>
                <c:pt idx="5">
                  <c:v>8.4604166666666671E-4</c:v>
                </c:pt>
                <c:pt idx="6">
                  <c:v>6.3453125E-4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4-413D-8777-A46C011DBC70}"/>
            </c:ext>
          </c:extLst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smooth val="0"/>
        <c:axId val="262071920"/>
        <c:axId val="261234112"/>
      </c:lineChart>
      <c:catAx>
        <c:axId val="2620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34112"/>
        <c:crosses val="autoZero"/>
        <c:auto val="1"/>
        <c:lblAlgn val="ctr"/>
        <c:lblOffset val="100"/>
        <c:noMultiLvlLbl val="0"/>
      </c:catAx>
      <c:valAx>
        <c:axId val="261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20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6DC-4A98-BA4D-C5165C2C4F14}"/>
              </c:ext>
            </c:extLst>
          </c:dPt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C-4A98-BA4D-C5165C2C4F14}"/>
            </c:ext>
          </c:extLst>
        </c:ser>
        <c:ser>
          <c:idx val="2"/>
          <c:order val="1"/>
          <c:tx>
            <c:v>Node 1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2.0122273738115637</c:v>
                </c:pt>
                <c:pt idx="2">
                  <c:v>3.4993070292733006</c:v>
                </c:pt>
                <c:pt idx="3">
                  <c:v>5.4232921154467402</c:v>
                </c:pt>
                <c:pt idx="4">
                  <c:v>7.3693557802320964</c:v>
                </c:pt>
                <c:pt idx="5">
                  <c:v>5.5219367616594814</c:v>
                </c:pt>
                <c:pt idx="6">
                  <c:v>2.3662381776710505E-2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C-4A98-BA4D-C5165C2C4F14}"/>
            </c:ext>
          </c:extLst>
        </c:ser>
        <c:ser>
          <c:idx val="0"/>
          <c:order val="2"/>
          <c:tx>
            <c:v>Node 2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'CacheLvL3-641'!$N$19:$N$25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0.6836481521354405</c:v>
                </c:pt>
                <c:pt idx="2">
                  <c:v>0.66959235172038334</c:v>
                </c:pt>
                <c:pt idx="3">
                  <c:v>0.7108495714506442</c:v>
                </c:pt>
                <c:pt idx="4">
                  <c:v>0.78608718090241481</c:v>
                </c:pt>
                <c:pt idx="5">
                  <c:v>0.70968622530435288</c:v>
                </c:pt>
                <c:pt idx="6">
                  <c:v>0.70077514216120562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C-4A98-BA4D-C5165C2C4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643536"/>
        <c:axId val="191646080"/>
      </c:lineChart>
      <c:catAx>
        <c:axId val="1916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46080"/>
        <c:crosses val="autoZero"/>
        <c:auto val="1"/>
        <c:lblAlgn val="ctr"/>
        <c:lblOffset val="100"/>
        <c:noMultiLvlLbl val="0"/>
      </c:catAx>
      <c:valAx>
        <c:axId val="1916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8194513463594829"/>
          <c:h val="7.136817198246164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0.66970799999999997</c:v>
                </c:pt>
                <c:pt idx="2">
                  <c:v>0.481603</c:v>
                </c:pt>
                <c:pt idx="3">
                  <c:v>0.307311</c:v>
                </c:pt>
                <c:pt idx="4">
                  <c:v>0.23518700000000001</c:v>
                </c:pt>
                <c:pt idx="5">
                  <c:v>0.232628</c:v>
                </c:pt>
                <c:pt idx="6">
                  <c:v>0.25745600000000002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A-4D85-AE35-B52C834A6438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0.78901849999999996</c:v>
                </c:pt>
                <c:pt idx="2">
                  <c:v>0.39450924999999998</c:v>
                </c:pt>
                <c:pt idx="3">
                  <c:v>0.19725462499999999</c:v>
                </c:pt>
                <c:pt idx="4">
                  <c:v>9.8627312499999994E-2</c:v>
                </c:pt>
                <c:pt idx="5">
                  <c:v>6.5751541666666663E-2</c:v>
                </c:pt>
                <c:pt idx="6">
                  <c:v>4.9313656249999997E-2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A-4D85-AE35-B52C834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98272"/>
        <c:axId val="265101392"/>
      </c:lineChart>
      <c:catAx>
        <c:axId val="2650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101392"/>
        <c:crossesAt val="0.01"/>
        <c:auto val="1"/>
        <c:lblAlgn val="ctr"/>
        <c:lblOffset val="100"/>
        <c:tickMarkSkip val="1"/>
        <c:noMultiLvlLbl val="0"/>
      </c:catAx>
      <c:valAx>
        <c:axId val="265101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0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D0FF-43BB-8365-5A1A6C7864B0}"/>
              </c:ext>
            </c:extLst>
          </c:dPt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F-43BB-8365-5A1A6C7864B0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2.3563060318825517</c:v>
                </c:pt>
                <c:pt idx="2">
                  <c:v>3.2766344894030972</c:v>
                </c:pt>
                <c:pt idx="3">
                  <c:v>5.1349837786476886</c:v>
                </c:pt>
                <c:pt idx="4">
                  <c:v>6.7097118463180356</c:v>
                </c:pt>
                <c:pt idx="5">
                  <c:v>6.7835213301924098</c:v>
                </c:pt>
                <c:pt idx="6">
                  <c:v>6.1293463737492999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F-43BB-8365-5A1A6C7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05888"/>
        <c:axId val="321576688"/>
      </c:lineChart>
      <c:catAx>
        <c:axId val="3217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576688"/>
        <c:crosses val="autoZero"/>
        <c:auto val="1"/>
        <c:lblAlgn val="ctr"/>
        <c:lblOffset val="100"/>
        <c:noMultiLvlLbl val="0"/>
      </c:catAx>
      <c:valAx>
        <c:axId val="321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7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02566562268586"/>
          <c:h val="8.49620731501354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98"/>
          <c:y val="1.75208035399197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184.80751699999999</c:v>
                </c:pt>
                <c:pt idx="2">
                  <c:v>102.57595600000001</c:v>
                </c:pt>
                <c:pt idx="3">
                  <c:v>79.235023999999996</c:v>
                </c:pt>
                <c:pt idx="4">
                  <c:v>75.930788000000007</c:v>
                </c:pt>
                <c:pt idx="5">
                  <c:v>88.001002</c:v>
                </c:pt>
                <c:pt idx="6">
                  <c:v>189.69341499999999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E40-A264-10FF3A0C0223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'RAM-641'!$R$6:$R$12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B-4E40-A264-10FF3A0C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83552"/>
        <c:axId val="265470832"/>
      </c:lineChart>
      <c:catAx>
        <c:axId val="321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002"/>
              <c:y val="0.80556275667218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470832"/>
        <c:crosses val="autoZero"/>
        <c:auto val="0"/>
        <c:lblAlgn val="ctr"/>
        <c:lblOffset val="100"/>
        <c:noMultiLvlLbl val="0"/>
      </c:catAx>
      <c:valAx>
        <c:axId val="26547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6001E-3"/>
              <c:y val="0.32155365104574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6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99711947937301"/>
          <c:y val="0.90258184905455296"/>
          <c:w val="0.35122911103932902"/>
          <c:h val="7.0373755988458894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'RAM-641'!$T$6:$T$9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C-4035-AD3B-199D86C2AC3F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'RAM-641'!$S$6:$S$12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2.5997961002852499</c:v>
                </c:pt>
                <c:pt idx="2">
                  <c:v>4.6839618243479979</c:v>
                </c:pt>
                <c:pt idx="3">
                  <c:v>6.0637561238070683</c:v>
                </c:pt>
                <c:pt idx="4">
                  <c:v>6.3276290771537882</c:v>
                </c:pt>
                <c:pt idx="5">
                  <c:v>5.4597317198729165</c:v>
                </c:pt>
                <c:pt idx="6">
                  <c:v>2.5328336357906784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C-4035-AD3B-199D86C2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84304"/>
        <c:axId val="266698640"/>
      </c:lineChart>
      <c:catAx>
        <c:axId val="32088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398"/>
              <c:y val="0.845013367796876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698640"/>
        <c:crosses val="autoZero"/>
        <c:auto val="1"/>
        <c:lblAlgn val="ctr"/>
        <c:lblOffset val="100"/>
        <c:noMultiLvlLbl val="0"/>
      </c:catAx>
      <c:valAx>
        <c:axId val="26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E-2"/>
              <c:y val="0.32598745537878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8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98"/>
          <c:y val="1.75208035399197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68499600475506E-2"/>
          <c:y val="8.0359262096485196E-2"/>
          <c:w val="0.908895140285924"/>
          <c:h val="0.69405228042225398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'RAM-662'!$P$6:$P$12</c:f>
              <c:numCache>
                <c:formatCode>General</c:formatCode>
                <c:ptCount val="7"/>
                <c:pt idx="0">
                  <c:v>649.43148499999995</c:v>
                </c:pt>
                <c:pt idx="1">
                  <c:v>197.50738200000001</c:v>
                </c:pt>
                <c:pt idx="2">
                  <c:v>93.552012000000005</c:v>
                </c:pt>
                <c:pt idx="3">
                  <c:v>62.926752</c:v>
                </c:pt>
                <c:pt idx="4">
                  <c:v>48.366109000000002</c:v>
                </c:pt>
                <c:pt idx="5">
                  <c:v>45.371532000000002</c:v>
                </c:pt>
                <c:pt idx="6">
                  <c:v>62.674204000000003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0-4B96-A71B-36336C742177}"/>
            </c:ext>
          </c:extLst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'RAM-662'!$R$6:$R$12</c:f>
              <c:numCache>
                <c:formatCode>General</c:formatCode>
                <c:ptCount val="7"/>
                <c:pt idx="0">
                  <c:v>649.43148499999995</c:v>
                </c:pt>
                <c:pt idx="1">
                  <c:v>324.71574249999998</c:v>
                </c:pt>
                <c:pt idx="2">
                  <c:v>162.35787124999999</c:v>
                </c:pt>
                <c:pt idx="3">
                  <c:v>81.178935624999994</c:v>
                </c:pt>
                <c:pt idx="4">
                  <c:v>40.589467812499997</c:v>
                </c:pt>
                <c:pt idx="5">
                  <c:v>27.059645208333333</c:v>
                </c:pt>
                <c:pt idx="6">
                  <c:v>20.294733906249999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0-4B96-A71B-36336C74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05504"/>
        <c:axId val="190577984"/>
      </c:lineChart>
      <c:catAx>
        <c:axId val="1900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02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577984"/>
        <c:crosses val="autoZero"/>
        <c:auto val="1"/>
        <c:lblAlgn val="ctr"/>
        <c:lblOffset val="100"/>
        <c:noMultiLvlLbl val="0"/>
      </c:catAx>
      <c:valAx>
        <c:axId val="190577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6001E-3"/>
              <c:y val="0.32155365104574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805820959451204E-2"/>
          <c:y val="8.1750684180009595E-2"/>
          <c:w val="0.91107652976800901"/>
          <c:h val="0.73366939057659397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'RAM-662'!$S$6:$S$12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3.2881377821108475</c:v>
                </c:pt>
                <c:pt idx="2">
                  <c:v>6.9419296401663697</c:v>
                </c:pt>
                <c:pt idx="3">
                  <c:v>10.32043549617816</c:v>
                </c:pt>
                <c:pt idx="4">
                  <c:v>13.427408125801477</c:v>
                </c:pt>
                <c:pt idx="5">
                  <c:v>14.313633601792418</c:v>
                </c:pt>
                <c:pt idx="6">
                  <c:v>10.362022068920092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A-4DF5-BE32-428E713051F7}"/>
            </c:ext>
          </c:extLst>
        </c:ser>
        <c:ser>
          <c:idx val="1"/>
          <c:order val="1"/>
          <c:tx>
            <c:v>Tempo 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'RAM-662'!$T$6:$T$10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A-4DF5-BE32-428E7130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29632"/>
        <c:axId val="266290928"/>
      </c:lineChart>
      <c:catAx>
        <c:axId val="2659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290928"/>
        <c:crosses val="autoZero"/>
        <c:auto val="1"/>
        <c:lblAlgn val="ctr"/>
        <c:lblOffset val="100"/>
        <c:noMultiLvlLbl val="0"/>
      </c:catAx>
      <c:valAx>
        <c:axId val="2662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E-2"/>
              <c:y val="0.32598745537878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9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02"/>
          <c:y val="0.93873892786098201"/>
          <c:w val="0.34306963212941499"/>
          <c:h val="6.1261072139017901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E055-4FD1-BA8D-8A616107AAE9}"/>
              </c:ext>
            </c:extLst>
          </c:dPt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5-4FD1-BA8D-8A616107AAE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2.0647752694732557</c:v>
                </c:pt>
                <c:pt idx="2">
                  <c:v>1.3878067117763653</c:v>
                </c:pt>
                <c:pt idx="3">
                  <c:v>1.1762831653342603</c:v>
                </c:pt>
                <c:pt idx="4">
                  <c:v>1.0262825372757138</c:v>
                </c:pt>
                <c:pt idx="5">
                  <c:v>0.77802896773699137</c:v>
                </c:pt>
                <c:pt idx="6">
                  <c:v>0.64976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5-4FD1-BA8D-8A616107AA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249184"/>
        <c:axId val="261252304"/>
      </c:lineChart>
      <c:catAx>
        <c:axId val="2612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52304"/>
        <c:crosses val="autoZero"/>
        <c:auto val="1"/>
        <c:lblAlgn val="ctr"/>
        <c:lblOffset val="100"/>
        <c:noMultiLvlLbl val="0"/>
      </c:catAx>
      <c:valAx>
        <c:axId val="261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02566562268586"/>
          <c:h val="8.49620731501354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2.5378999999999999E-2</c:v>
                </c:pt>
                <c:pt idx="1">
                  <c:v>1.1055000000000001E-2</c:v>
                </c:pt>
                <c:pt idx="2">
                  <c:v>1.6709999999999999E-2</c:v>
                </c:pt>
                <c:pt idx="3">
                  <c:v>1.9255000000000001E-2</c:v>
                </c:pt>
                <c:pt idx="4">
                  <c:v>2.3469E-2</c:v>
                </c:pt>
                <c:pt idx="5">
                  <c:v>2.6969E-2</c:v>
                </c:pt>
                <c:pt idx="6">
                  <c:v>3.3031999999999999E-2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4DEA-8B7A-B9A54F63502F}"/>
            </c:ext>
          </c:extLst>
        </c:ser>
        <c:ser>
          <c:idx val="3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'19KBytes-662'!$M$6:$M$12</c:f>
              <c:numCache>
                <c:formatCode>General</c:formatCode>
                <c:ptCount val="7"/>
                <c:pt idx="0">
                  <c:v>2.5378999999999999E-2</c:v>
                </c:pt>
                <c:pt idx="1">
                  <c:v>1.2689499999999999E-2</c:v>
                </c:pt>
                <c:pt idx="2">
                  <c:v>6.3447499999999997E-3</c:v>
                </c:pt>
                <c:pt idx="3">
                  <c:v>3.1723749999999998E-3</c:v>
                </c:pt>
                <c:pt idx="4">
                  <c:v>1.5861874999999999E-3</c:v>
                </c:pt>
                <c:pt idx="5">
                  <c:v>1.0574583333333332E-3</c:v>
                </c:pt>
                <c:pt idx="6">
                  <c:v>7.9309374999999996E-4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B-4DEA-8B7A-B9A54F6350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426800"/>
        <c:axId val="261266688"/>
      </c:lineChart>
      <c:catAx>
        <c:axId val="3214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5404930507848"/>
              <c:y val="0.826083126809773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66688"/>
        <c:crossesAt val="1E-4"/>
        <c:auto val="1"/>
        <c:lblAlgn val="ctr"/>
        <c:lblOffset val="100"/>
        <c:noMultiLvlLbl val="0"/>
      </c:catAx>
      <c:valAx>
        <c:axId val="261266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2.2957033016734507</c:v>
                </c:pt>
                <c:pt idx="2">
                  <c:v>1.5187911430281269</c:v>
                </c:pt>
                <c:pt idx="3">
                  <c:v>1.3180472604518305</c:v>
                </c:pt>
                <c:pt idx="4">
                  <c:v>1.081383953300098</c:v>
                </c:pt>
                <c:pt idx="5">
                  <c:v>0.94104342022321918</c:v>
                </c:pt>
                <c:pt idx="6">
                  <c:v>0.76831557277791229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9-4E10-BECE-B8ECB18D70C4}"/>
            </c:ext>
          </c:extLst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val>
            <c:numRef>
              <c:f>'19KBytes-662'!$O$6:$O$9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9-4E10-BECE-B8ECB18D70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6346336"/>
        <c:axId val="261236512"/>
      </c:lineChart>
      <c:catAx>
        <c:axId val="2663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7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36512"/>
        <c:crosses val="autoZero"/>
        <c:auto val="1"/>
        <c:lblAlgn val="ctr"/>
        <c:lblOffset val="100"/>
        <c:noMultiLvlLbl val="0"/>
      </c:catAx>
      <c:valAx>
        <c:axId val="261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3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200669708957"/>
          <c:y val="0.88872547199627605"/>
          <c:w val="0.449927334300184"/>
          <c:h val="7.957567212650340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 Node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9.1697000000000001E-2</c:v>
                </c:pt>
                <c:pt idx="2">
                  <c:v>7.5243000000000004E-2</c:v>
                </c:pt>
                <c:pt idx="3">
                  <c:v>6.5715999999999997E-2</c:v>
                </c:pt>
                <c:pt idx="4">
                  <c:v>6.3926999999999998E-2</c:v>
                </c:pt>
                <c:pt idx="5">
                  <c:v>8.3245E-2</c:v>
                </c:pt>
                <c:pt idx="6">
                  <c:v>33.523218999999997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6-4FB6-BB99-B240E18599C3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8.8266999999999998E-2</c:v>
                </c:pt>
                <c:pt idx="2">
                  <c:v>4.4133499999999999E-2</c:v>
                </c:pt>
                <c:pt idx="3">
                  <c:v>2.206675E-2</c:v>
                </c:pt>
                <c:pt idx="4">
                  <c:v>1.1033375E-2</c:v>
                </c:pt>
                <c:pt idx="5">
                  <c:v>7.3555833333333329E-3</c:v>
                </c:pt>
                <c:pt idx="6">
                  <c:v>5.5166874999999999E-3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6-4FB6-BB99-B240E18599C3}"/>
            </c:ext>
          </c:extLst>
        </c:ser>
        <c:ser>
          <c:idx val="1"/>
          <c:order val="2"/>
          <c:tx>
            <c:v>2 Nodes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'CacheLvL2-641'!$K$18:$K$24</c:f>
              <c:numCache>
                <c:formatCode>General</c:formatCode>
                <c:ptCount val="7"/>
                <c:pt idx="0">
                  <c:v>0.176534</c:v>
                </c:pt>
                <c:pt idx="1">
                  <c:v>0.74887499999999996</c:v>
                </c:pt>
                <c:pt idx="2">
                  <c:v>0.589951</c:v>
                </c:pt>
                <c:pt idx="3">
                  <c:v>0.55740500000000004</c:v>
                </c:pt>
                <c:pt idx="4">
                  <c:v>0.63826400000000005</c:v>
                </c:pt>
                <c:pt idx="5">
                  <c:v>0.76321099999999997</c:v>
                </c:pt>
                <c:pt idx="6">
                  <c:v>0.74913700000000005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6-4FB6-BB99-B240E18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53872"/>
        <c:axId val="265863648"/>
      </c:lineChart>
      <c:catAx>
        <c:axId val="2666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PT"/>
          </a:p>
        </c:txPr>
        <c:crossAx val="265863648"/>
        <c:crossesAt val="1E-3"/>
        <c:auto val="1"/>
        <c:lblAlgn val="ctr"/>
        <c:lblOffset val="100"/>
        <c:noMultiLvlLbl val="0"/>
      </c:catAx>
      <c:valAx>
        <c:axId val="26586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6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D99F-4285-B724-455D5EA56B83}"/>
              </c:ext>
            </c:extLst>
          </c:dPt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285-B724-455D5EA56B83}"/>
            </c:ext>
          </c:extLst>
        </c:ser>
        <c:ser>
          <c:idx val="2"/>
          <c:order val="1"/>
          <c:tx>
            <c:v>1 Node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1.9251883922047612</c:v>
                </c:pt>
                <c:pt idx="2">
                  <c:v>2.346185027178608</c:v>
                </c:pt>
                <c:pt idx="3">
                  <c:v>2.6863168786901213</c:v>
                </c:pt>
                <c:pt idx="4">
                  <c:v>2.7614935786131056</c:v>
                </c:pt>
                <c:pt idx="5">
                  <c:v>2.120655895248964</c:v>
                </c:pt>
                <c:pt idx="6">
                  <c:v>5.2660217385448582E-3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F-4285-B724-455D5EA56B83}"/>
            </c:ext>
          </c:extLst>
        </c:ser>
        <c:ser>
          <c:idx val="0"/>
          <c:order val="2"/>
          <c:tx>
            <c:v>2 nodes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'CacheLvL2-641'!$N$18:$N$24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0.23573226506426306</c:v>
                </c:pt>
                <c:pt idx="2">
                  <c:v>0.29923502121362622</c:v>
                </c:pt>
                <c:pt idx="3">
                  <c:v>0.31670688278720138</c:v>
                </c:pt>
                <c:pt idx="4">
                  <c:v>0.27658461075667745</c:v>
                </c:pt>
                <c:pt idx="5">
                  <c:v>0.23130431820296091</c:v>
                </c:pt>
                <c:pt idx="6">
                  <c:v>0.23564982106076723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F-4285-B724-455D5EA56B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030400"/>
        <c:axId val="190995600"/>
      </c:lineChart>
      <c:catAx>
        <c:axId val="32103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95600"/>
        <c:crosses val="autoZero"/>
        <c:auto val="1"/>
        <c:lblAlgn val="ctr"/>
        <c:lblOffset val="100"/>
        <c:noMultiLvlLbl val="0"/>
      </c:catAx>
      <c:valAx>
        <c:axId val="1909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0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8836877612520657"/>
          <c:h val="7.136817198246164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7.7781000000000003E-2</c:v>
                </c:pt>
                <c:pt idx="2">
                  <c:v>6.8737000000000006E-2</c:v>
                </c:pt>
                <c:pt idx="3">
                  <c:v>6.8529999999999994E-2</c:v>
                </c:pt>
                <c:pt idx="4">
                  <c:v>7.3485999999999996E-2</c:v>
                </c:pt>
                <c:pt idx="5">
                  <c:v>8.2186999999999996E-2</c:v>
                </c:pt>
                <c:pt idx="6">
                  <c:v>9.7717999999999999E-2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8-4AC1-9D9E-1A21D1DC6D0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8.8266999999999998E-2</c:v>
                </c:pt>
                <c:pt idx="2">
                  <c:v>4.4133499999999999E-2</c:v>
                </c:pt>
                <c:pt idx="3">
                  <c:v>2.206675E-2</c:v>
                </c:pt>
                <c:pt idx="4">
                  <c:v>1.1033375E-2</c:v>
                </c:pt>
                <c:pt idx="5">
                  <c:v>7.3555833333333329E-3</c:v>
                </c:pt>
                <c:pt idx="6">
                  <c:v>5.5166874999999999E-3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8-4AC1-9D9E-1A21D1D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40336"/>
        <c:axId val="261293328"/>
      </c:lineChart>
      <c:catAx>
        <c:axId val="26584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93328"/>
        <c:crossesAt val="1E-3"/>
        <c:auto val="1"/>
        <c:lblAlgn val="ctr"/>
        <c:lblOffset val="100"/>
        <c:noMultiLvlLbl val="0"/>
      </c:catAx>
      <c:valAx>
        <c:axId val="26129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8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38F9-439D-A077-FD60BE387169}"/>
              </c:ext>
            </c:extLst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9-439D-A077-FD60BE38716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2.2696288296627709</c:v>
                </c:pt>
                <c:pt idx="2">
                  <c:v>2.568252906004044</c:v>
                </c:pt>
                <c:pt idx="3">
                  <c:v>2.5760105063475853</c:v>
                </c:pt>
                <c:pt idx="4">
                  <c:v>2.4022807065291349</c:v>
                </c:pt>
                <c:pt idx="5">
                  <c:v>2.1479552727316973</c:v>
                </c:pt>
                <c:pt idx="6">
                  <c:v>1.8065658322929246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9-439D-A077-FD60BE3871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353728"/>
        <c:axId val="261285632"/>
      </c:lineChart>
      <c:catAx>
        <c:axId val="2613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02"/>
              <c:y val="0.77690597785515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85632"/>
        <c:crosses val="autoZero"/>
        <c:auto val="1"/>
        <c:lblAlgn val="ctr"/>
        <c:lblOffset val="100"/>
        <c:noMultiLvlLbl val="0"/>
      </c:catAx>
      <c:valAx>
        <c:axId val="261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9019314713124701E-2"/>
              <c:y val="0.39638764081577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3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3999"/>
          <c:y val="0.88119340578148397"/>
          <c:w val="0.402566562268586"/>
          <c:h val="8.4962073150135403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Nodes 1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0.78422400000000003</c:v>
                </c:pt>
                <c:pt idx="2">
                  <c:v>0.450957</c:v>
                </c:pt>
                <c:pt idx="3">
                  <c:v>0.29097400000000001</c:v>
                </c:pt>
                <c:pt idx="4">
                  <c:v>0.21413499999999999</c:v>
                </c:pt>
                <c:pt idx="5">
                  <c:v>0.28577599999999997</c:v>
                </c:pt>
                <c:pt idx="6">
                  <c:v>66.689694000000003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8-4175-BFB1-F8954C10E21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0.78901849999999996</c:v>
                </c:pt>
                <c:pt idx="2">
                  <c:v>0.39450924999999998</c:v>
                </c:pt>
                <c:pt idx="3">
                  <c:v>0.19725462499999999</c:v>
                </c:pt>
                <c:pt idx="4">
                  <c:v>9.8627312499999994E-2</c:v>
                </c:pt>
                <c:pt idx="5">
                  <c:v>6.5751541666666663E-2</c:v>
                </c:pt>
                <c:pt idx="6">
                  <c:v>4.9313656249999997E-2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8-4175-BFB1-F8954C10E214}"/>
            </c:ext>
          </c:extLst>
        </c:ser>
        <c:ser>
          <c:idx val="1"/>
          <c:order val="2"/>
          <c:tx>
            <c:v>Nodes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'CacheLvL3-641'!$K$19:$K$25</c:f>
              <c:numCache>
                <c:formatCode>General</c:formatCode>
                <c:ptCount val="7"/>
                <c:pt idx="0">
                  <c:v>1.5780369999999999</c:v>
                </c:pt>
                <c:pt idx="1">
                  <c:v>2.3082590000000001</c:v>
                </c:pt>
                <c:pt idx="2">
                  <c:v>2.3567130000000001</c:v>
                </c:pt>
                <c:pt idx="3">
                  <c:v>2.2199309999999999</c:v>
                </c:pt>
                <c:pt idx="4">
                  <c:v>2.0074580000000002</c:v>
                </c:pt>
                <c:pt idx="5">
                  <c:v>2.22357</c:v>
                </c:pt>
                <c:pt idx="6">
                  <c:v>2.2518449999999999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8-4175-BFB1-F8954C1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32800"/>
        <c:axId val="190909024"/>
      </c:lineChart>
      <c:catAx>
        <c:axId val="3217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03"/>
              <c:y val="0.82445890804086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09024"/>
        <c:crossesAt val="0.01"/>
        <c:auto val="1"/>
        <c:lblAlgn val="ctr"/>
        <c:lblOffset val="100"/>
        <c:noMultiLvlLbl val="0"/>
      </c:catAx>
      <c:valAx>
        <c:axId val="190909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1.06241690979562E-2"/>
              <c:y val="0.40453599013764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7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14</xdr:row>
      <xdr:rowOff>169861</xdr:rowOff>
    </xdr:from>
    <xdr:to>
      <xdr:col>10</xdr:col>
      <xdr:colOff>298450</xdr:colOff>
      <xdr:row>33</xdr:row>
      <xdr:rowOff>149224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758825</xdr:colOff>
      <xdr:row>15</xdr:row>
      <xdr:rowOff>112711</xdr:rowOff>
    </xdr:from>
    <xdr:to>
      <xdr:col>19</xdr:col>
      <xdr:colOff>739775</xdr:colOff>
      <xdr:row>32</xdr:row>
      <xdr:rowOff>79374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31</xdr:row>
      <xdr:rowOff>26986</xdr:rowOff>
    </xdr:from>
    <xdr:to>
      <xdr:col>13</xdr:col>
      <xdr:colOff>9525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968375</xdr:colOff>
      <xdr:row>33</xdr:row>
      <xdr:rowOff>179386</xdr:rowOff>
    </xdr:from>
    <xdr:to>
      <xdr:col>23</xdr:col>
      <xdr:colOff>454025</xdr:colOff>
      <xdr:row>50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30</xdr:row>
      <xdr:rowOff>150811</xdr:rowOff>
    </xdr:from>
    <xdr:to>
      <xdr:col>11</xdr:col>
      <xdr:colOff>47625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30</xdr:row>
      <xdr:rowOff>188911</xdr:rowOff>
    </xdr:from>
    <xdr:to>
      <xdr:col>22</xdr:col>
      <xdr:colOff>177800</xdr:colOff>
      <xdr:row>47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16</xdr:row>
      <xdr:rowOff>33336</xdr:rowOff>
    </xdr:from>
    <xdr:to>
      <xdr:col>11</xdr:col>
      <xdr:colOff>457199</xdr:colOff>
      <xdr:row>35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4762</xdr:rowOff>
    </xdr:from>
    <xdr:to>
      <xdr:col>23</xdr:col>
      <xdr:colOff>380999</xdr:colOff>
      <xdr:row>35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14</xdr:row>
      <xdr:rowOff>96836</xdr:rowOff>
    </xdr:from>
    <xdr:to>
      <xdr:col>12</xdr:col>
      <xdr:colOff>152400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3" workbookViewId="0">
      <selection activeCell="P33" sqref="P33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13</v>
      </c>
    </row>
    <row r="2" spans="2:18" ht="15.75" thickBot="1" x14ac:dyDescent="0.3"/>
    <row r="3" spans="2:18" ht="15.75" thickBot="1" x14ac:dyDescent="0.3">
      <c r="D3" s="26" t="s">
        <v>0</v>
      </c>
      <c r="E3" s="27"/>
      <c r="F3" s="27"/>
      <c r="G3" s="27"/>
      <c r="H3" s="28"/>
    </row>
    <row r="4" spans="2:18" ht="15.75" thickBot="1" x14ac:dyDescent="0.3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2</v>
      </c>
      <c r="K4" s="5" t="s">
        <v>7</v>
      </c>
      <c r="M4" s="4" t="s">
        <v>4</v>
      </c>
      <c r="N4" s="5" t="s">
        <v>3</v>
      </c>
      <c r="O4" s="1" t="s">
        <v>15</v>
      </c>
      <c r="P4" s="7" t="s">
        <v>11</v>
      </c>
      <c r="Q4" s="5" t="s">
        <v>9</v>
      </c>
      <c r="R4" s="7" t="s">
        <v>1</v>
      </c>
    </row>
    <row r="5" spans="2:18" ht="5.25" customHeight="1" x14ac:dyDescent="0.25"/>
    <row r="6" spans="2:18" x14ac:dyDescent="0.25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5">
      <c r="B7" s="9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 x14ac:dyDescent="0.25">
      <c r="B8" s="9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 x14ac:dyDescent="0.25">
      <c r="B9" s="9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 x14ac:dyDescent="0.25">
      <c r="B10" s="9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 x14ac:dyDescent="0.25">
      <c r="B11" s="9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 x14ac:dyDescent="0.25">
      <c r="B12" s="9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6.3453125E-4</v>
      </c>
      <c r="N12" s="3">
        <f t="shared" si="3"/>
        <v>0.64976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5" workbookViewId="0">
      <selection activeCell="L35" sqref="L35"/>
    </sheetView>
  </sheetViews>
  <sheetFormatPr defaultColWidth="10.85546875" defaultRowHeight="15.75" x14ac:dyDescent="0.25"/>
  <cols>
    <col min="1" max="16384" width="10.85546875" style="18"/>
  </cols>
  <sheetData>
    <row r="2" spans="1:23" ht="16.5" thickBot="1" x14ac:dyDescent="0.3"/>
    <row r="3" spans="1:23" ht="16.5" thickBot="1" x14ac:dyDescent="0.3">
      <c r="A3" s="1"/>
      <c r="B3" s="1"/>
      <c r="C3" s="1"/>
      <c r="D3" s="26" t="s">
        <v>0</v>
      </c>
      <c r="E3" s="27"/>
      <c r="F3" s="27"/>
      <c r="G3" s="27"/>
      <c r="H3" s="2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thickBot="1" x14ac:dyDescent="0.3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>
        <v>5</v>
      </c>
      <c r="I4" s="1"/>
      <c r="J4" s="15" t="s">
        <v>2</v>
      </c>
      <c r="K4" s="17" t="s">
        <v>7</v>
      </c>
      <c r="L4" s="1"/>
      <c r="M4" s="15" t="s">
        <v>4</v>
      </c>
      <c r="N4" s="17" t="s">
        <v>3</v>
      </c>
      <c r="O4" s="1" t="s">
        <v>15</v>
      </c>
      <c r="P4" s="7" t="s">
        <v>11</v>
      </c>
      <c r="Q4" s="17" t="s">
        <v>9</v>
      </c>
      <c r="R4" s="7" t="s">
        <v>1</v>
      </c>
      <c r="S4" s="1"/>
      <c r="T4" s="1"/>
      <c r="U4" s="1"/>
      <c r="V4" s="1"/>
      <c r="W4" s="1"/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8">
        <v>1</v>
      </c>
      <c r="D6" s="18">
        <v>2.6848E-2</v>
      </c>
      <c r="E6" s="18">
        <v>2.5378999999999999E-2</v>
      </c>
      <c r="F6" s="18">
        <v>2.5458000000000001E-2</v>
      </c>
      <c r="G6" s="18">
        <v>2.5624000000000001E-2</v>
      </c>
      <c r="H6" s="18">
        <v>2.5714000000000001E-2</v>
      </c>
      <c r="I6" s="1"/>
      <c r="J6" s="18">
        <f>AVERAGE(D7:H7)</f>
        <v>1.12268E-2</v>
      </c>
      <c r="K6" s="18">
        <f t="shared" ref="K6:K12" si="0">MIN(D6:H6)</f>
        <v>2.5378999999999999E-2</v>
      </c>
      <c r="L6" s="1"/>
      <c r="M6" s="18">
        <f>K6</f>
        <v>2.5378999999999999E-2</v>
      </c>
      <c r="N6" s="18">
        <v>1</v>
      </c>
      <c r="O6" s="1">
        <v>1</v>
      </c>
      <c r="P6" s="1">
        <v>50</v>
      </c>
      <c r="Q6" s="14">
        <v>2500</v>
      </c>
      <c r="R6" s="1" t="s">
        <v>12</v>
      </c>
      <c r="S6" s="1"/>
      <c r="T6" s="1"/>
      <c r="U6" s="1"/>
      <c r="V6" s="1"/>
      <c r="W6" s="1"/>
    </row>
    <row r="7" spans="1:23" x14ac:dyDescent="0.25">
      <c r="A7" s="1"/>
      <c r="B7" s="9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9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9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9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9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9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P39" s="1"/>
      <c r="Q39" s="1"/>
      <c r="R39" s="1"/>
      <c r="S39" s="1"/>
      <c r="T39" s="1"/>
      <c r="U39" s="1"/>
      <c r="V39" s="1"/>
      <c r="W39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16" workbookViewId="0">
      <selection activeCell="Q26" sqref="Q26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21</v>
      </c>
      <c r="D1" s="1" t="s">
        <v>23</v>
      </c>
    </row>
    <row r="2" spans="2:18" ht="15.75" thickBot="1" x14ac:dyDescent="0.3"/>
    <row r="3" spans="2:18" ht="15.75" thickBot="1" x14ac:dyDescent="0.3">
      <c r="D3" s="26" t="s">
        <v>0</v>
      </c>
      <c r="E3" s="27"/>
      <c r="F3" s="27"/>
      <c r="G3" s="27"/>
      <c r="H3" s="28"/>
    </row>
    <row r="4" spans="2:18" ht="15.75" thickBot="1" x14ac:dyDescent="0.3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5"/>
    <row r="6" spans="2:18" x14ac:dyDescent="0.25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ht="15.75" x14ac:dyDescent="0.25">
      <c r="B7" s="9">
        <v>2</v>
      </c>
      <c r="D7" s="2">
        <v>9.3120999999999995E-2</v>
      </c>
      <c r="E7" s="2">
        <v>9.2323000000000002E-2</v>
      </c>
      <c r="F7" s="22">
        <v>9.1697000000000001E-2</v>
      </c>
      <c r="G7" s="2">
        <v>9.3094999999999997E-2</v>
      </c>
      <c r="H7" s="22">
        <v>9.2146000000000006E-2</v>
      </c>
      <c r="J7" s="2">
        <f t="shared" ref="J7:J12" si="0">AVERAGE(D7:H7)</f>
        <v>9.2476399999999986E-2</v>
      </c>
      <c r="K7" s="2">
        <f t="shared" ref="K7:K10" si="1">MIN(D7:H7)</f>
        <v>9.1697000000000001E-2</v>
      </c>
      <c r="M7" s="2">
        <f t="shared" ref="M7:M12" si="2">$M$6/B7</f>
        <v>8.8266999999999998E-2</v>
      </c>
      <c r="N7" s="3">
        <f t="shared" ref="N7:N12" si="3">$K$6/K7</f>
        <v>1.9251883922047612</v>
      </c>
      <c r="O7" s="1">
        <v>2</v>
      </c>
    </row>
    <row r="8" spans="2:18" x14ac:dyDescent="0.25">
      <c r="B8" s="9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4.4133499999999999E-2</v>
      </c>
      <c r="N8" s="3">
        <f t="shared" si="3"/>
        <v>2.346185027178608</v>
      </c>
      <c r="O8" s="1">
        <v>4</v>
      </c>
    </row>
    <row r="9" spans="2:18" x14ac:dyDescent="0.25">
      <c r="B9" s="9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2.206675E-2</v>
      </c>
      <c r="N9" s="3">
        <f t="shared" si="3"/>
        <v>2.6863168786901213</v>
      </c>
      <c r="O9" s="1">
        <v>8</v>
      </c>
    </row>
    <row r="10" spans="2:18" x14ac:dyDescent="0.25">
      <c r="B10" s="9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1.1033375E-2</v>
      </c>
      <c r="N10" s="3">
        <f t="shared" si="3"/>
        <v>2.7614935786131056</v>
      </c>
    </row>
    <row r="11" spans="2:18" x14ac:dyDescent="0.25">
      <c r="B11" s="9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7.3555833333333329E-3</v>
      </c>
      <c r="N11" s="3">
        <f t="shared" si="3"/>
        <v>2.120655895248964</v>
      </c>
    </row>
    <row r="12" spans="2:18" ht="15.75" x14ac:dyDescent="0.25">
      <c r="B12" s="9">
        <v>32</v>
      </c>
      <c r="D12" s="2">
        <v>40.332892999999999</v>
      </c>
      <c r="E12" s="2">
        <v>74.029926000000003</v>
      </c>
      <c r="F12" s="2">
        <v>33.523218999999997</v>
      </c>
      <c r="G12" s="22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5.5166874999999999E-3</v>
      </c>
      <c r="N12" s="3">
        <f t="shared" si="3"/>
        <v>5.2660217385448582E-3</v>
      </c>
    </row>
    <row r="14" spans="2:18" ht="15.75" thickBot="1" x14ac:dyDescent="0.3">
      <c r="D14" s="29" t="s">
        <v>24</v>
      </c>
    </row>
    <row r="15" spans="2:18" ht="15.75" thickBot="1" x14ac:dyDescent="0.3">
      <c r="D15" s="26" t="s">
        <v>0</v>
      </c>
      <c r="E15" s="27"/>
      <c r="F15" s="27"/>
      <c r="G15" s="27"/>
      <c r="H15" s="28"/>
    </row>
    <row r="16" spans="2:18" ht="15.75" thickBot="1" x14ac:dyDescent="0.3">
      <c r="B16" s="7" t="s">
        <v>19</v>
      </c>
      <c r="D16" s="23">
        <v>1</v>
      </c>
      <c r="E16" s="24">
        <v>2</v>
      </c>
      <c r="F16" s="24">
        <v>3</v>
      </c>
      <c r="G16" s="24">
        <v>4</v>
      </c>
      <c r="H16" s="25">
        <v>5</v>
      </c>
      <c r="J16" s="23" t="s">
        <v>2</v>
      </c>
      <c r="K16" s="25" t="s">
        <v>7</v>
      </c>
      <c r="M16" s="23" t="s">
        <v>4</v>
      </c>
      <c r="N16" s="25" t="s">
        <v>3</v>
      </c>
      <c r="O16" s="1" t="s">
        <v>15</v>
      </c>
      <c r="P16" s="7" t="s">
        <v>11</v>
      </c>
      <c r="Q16" s="25" t="s">
        <v>9</v>
      </c>
      <c r="R16" s="7" t="s">
        <v>1</v>
      </c>
    </row>
    <row r="18" spans="2:18" x14ac:dyDescent="0.25">
      <c r="B18" s="1">
        <v>1</v>
      </c>
      <c r="D18" s="1">
        <v>0.17789199999999999</v>
      </c>
      <c r="E18" s="1">
        <v>0.18132200000000001</v>
      </c>
      <c r="F18" s="1">
        <v>0.176534</v>
      </c>
      <c r="G18" s="1">
        <v>0.18329300000000001</v>
      </c>
      <c r="H18" s="1">
        <v>0.176923</v>
      </c>
      <c r="J18" s="1">
        <f>AVERAGE(D18:H18)</f>
        <v>0.17919279999999999</v>
      </c>
      <c r="K18" s="1">
        <f>MIN(D18:H18)</f>
        <v>0.176534</v>
      </c>
      <c r="M18" s="1">
        <f>K18</f>
        <v>0.176534</v>
      </c>
      <c r="N18" s="1">
        <v>1</v>
      </c>
      <c r="O18" s="1">
        <v>1</v>
      </c>
      <c r="P18" s="1">
        <v>50</v>
      </c>
      <c r="Q18" s="14">
        <v>2500</v>
      </c>
      <c r="R18" s="1" t="s">
        <v>12</v>
      </c>
    </row>
    <row r="19" spans="2:18" ht="15.75" x14ac:dyDescent="0.25">
      <c r="B19" s="9">
        <v>2</v>
      </c>
      <c r="D19" s="2">
        <v>0.74887499999999996</v>
      </c>
      <c r="E19" s="2">
        <v>0.75074099999999999</v>
      </c>
      <c r="F19" s="22">
        <v>0.74892000000000003</v>
      </c>
      <c r="G19" s="2">
        <v>0.75208699999999995</v>
      </c>
      <c r="H19" s="22">
        <v>0.74902800000000003</v>
      </c>
      <c r="J19" s="2">
        <f t="shared" ref="J19:J24" si="4">AVERAGE(D19:H19)</f>
        <v>0.74993019999999999</v>
      </c>
      <c r="K19" s="2">
        <f t="shared" ref="K19:K22" si="5">MIN(D19:H19)</f>
        <v>0.74887499999999996</v>
      </c>
      <c r="M19" s="2">
        <f>$M$6/B19</f>
        <v>8.8266999999999998E-2</v>
      </c>
      <c r="N19" s="3">
        <f t="shared" ref="N19:N24" si="6">$K$6/K19</f>
        <v>0.23573226506426306</v>
      </c>
      <c r="O19" s="1">
        <v>2</v>
      </c>
    </row>
    <row r="20" spans="2:18" x14ac:dyDescent="0.25">
      <c r="B20" s="9">
        <v>4</v>
      </c>
      <c r="D20" s="2">
        <v>0.71882599999999996</v>
      </c>
      <c r="E20" s="2">
        <v>0.91069299999999997</v>
      </c>
      <c r="F20" s="2">
        <v>0.90869299999999997</v>
      </c>
      <c r="G20" s="2">
        <v>0.589951</v>
      </c>
      <c r="H20" s="2">
        <v>0.74827200000000005</v>
      </c>
      <c r="J20" s="2">
        <f t="shared" si="4"/>
        <v>0.77528699999999995</v>
      </c>
      <c r="K20" s="2">
        <f t="shared" si="5"/>
        <v>0.589951</v>
      </c>
      <c r="M20" s="2">
        <f>$M$6/B20</f>
        <v>4.4133499999999999E-2</v>
      </c>
      <c r="N20" s="3">
        <f t="shared" si="6"/>
        <v>0.29923502121362622</v>
      </c>
      <c r="O20" s="1">
        <v>4</v>
      </c>
    </row>
    <row r="21" spans="2:18" x14ac:dyDescent="0.25">
      <c r="B21" s="9">
        <v>8</v>
      </c>
      <c r="D21" s="2">
        <v>0.55740500000000004</v>
      </c>
      <c r="E21" s="2">
        <v>0.58085900000000001</v>
      </c>
      <c r="F21" s="2">
        <v>0.74904000000000004</v>
      </c>
      <c r="G21" s="2">
        <v>0.74902400000000002</v>
      </c>
      <c r="H21" s="2">
        <v>0.73000399999999999</v>
      </c>
      <c r="J21" s="2">
        <f t="shared" si="4"/>
        <v>0.67326639999999993</v>
      </c>
      <c r="K21" s="2">
        <f t="shared" si="5"/>
        <v>0.55740500000000004</v>
      </c>
      <c r="M21" s="2">
        <f>$M$6/B21</f>
        <v>2.206675E-2</v>
      </c>
      <c r="N21" s="3">
        <f t="shared" si="6"/>
        <v>0.31670688278720138</v>
      </c>
      <c r="O21" s="1">
        <v>8</v>
      </c>
    </row>
    <row r="22" spans="2:18" x14ac:dyDescent="0.25">
      <c r="B22" s="9">
        <v>16</v>
      </c>
      <c r="D22" s="2">
        <v>0.74981399999999998</v>
      </c>
      <c r="E22" s="2">
        <v>0.91463499999999998</v>
      </c>
      <c r="F22" s="2">
        <v>0.74912100000000004</v>
      </c>
      <c r="G22" s="2">
        <v>0.74664600000000003</v>
      </c>
      <c r="H22" s="2">
        <v>0.63826400000000005</v>
      </c>
      <c r="J22" s="2">
        <f t="shared" si="4"/>
        <v>0.75969600000000004</v>
      </c>
      <c r="K22" s="2">
        <f t="shared" si="5"/>
        <v>0.63826400000000005</v>
      </c>
      <c r="M22" s="2">
        <f>$M$6/B22</f>
        <v>1.1033375E-2</v>
      </c>
      <c r="N22" s="3">
        <f t="shared" si="6"/>
        <v>0.27658461075667745</v>
      </c>
    </row>
    <row r="23" spans="2:18" x14ac:dyDescent="0.25">
      <c r="B23" s="9">
        <v>24</v>
      </c>
      <c r="D23" s="2">
        <v>0.98713399999999996</v>
      </c>
      <c r="E23" s="2">
        <v>0.76321099999999997</v>
      </c>
      <c r="F23" s="2">
        <v>1.0632539999999999</v>
      </c>
      <c r="G23" s="2">
        <v>0.78876900000000005</v>
      </c>
      <c r="H23" s="2">
        <v>0.90348399999999995</v>
      </c>
      <c r="J23" s="2">
        <f t="shared" si="4"/>
        <v>0.90117040000000004</v>
      </c>
      <c r="K23" s="2">
        <f>MIN(D23:H23)</f>
        <v>0.76321099999999997</v>
      </c>
      <c r="M23" s="2">
        <f>$M$6/B23</f>
        <v>7.3555833333333329E-3</v>
      </c>
      <c r="N23" s="3">
        <f t="shared" si="6"/>
        <v>0.23130431820296091</v>
      </c>
    </row>
    <row r="24" spans="2:18" ht="15.75" x14ac:dyDescent="0.25">
      <c r="B24" s="9">
        <v>32</v>
      </c>
      <c r="D24" s="2">
        <v>0.74913700000000005</v>
      </c>
      <c r="E24" s="2">
        <v>0.76321099999999997</v>
      </c>
      <c r="F24" s="2">
        <v>0.76321099999999997</v>
      </c>
      <c r="G24" s="22">
        <v>0.77795999999999998</v>
      </c>
      <c r="H24" s="2">
        <v>0.99633000000000005</v>
      </c>
      <c r="J24" s="2">
        <f t="shared" si="4"/>
        <v>0.80996979999999996</v>
      </c>
      <c r="K24" s="2">
        <f>MIN(D24:H24)</f>
        <v>0.74913700000000005</v>
      </c>
      <c r="M24" s="2">
        <f>$M$6/B24</f>
        <v>5.5166874999999999E-3</v>
      </c>
      <c r="N24" s="3">
        <f t="shared" si="6"/>
        <v>0.23564982106076723</v>
      </c>
    </row>
  </sheetData>
  <mergeCells count="2">
    <mergeCell ref="D3:H3"/>
    <mergeCell ref="D15:H1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P34" sqref="P34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21</v>
      </c>
    </row>
    <row r="2" spans="2:18" ht="15.75" thickBot="1" x14ac:dyDescent="0.3"/>
    <row r="3" spans="2:18" ht="15.75" thickBot="1" x14ac:dyDescent="0.3">
      <c r="D3" s="26" t="s">
        <v>0</v>
      </c>
      <c r="E3" s="27"/>
      <c r="F3" s="27"/>
      <c r="G3" s="27"/>
      <c r="H3" s="28"/>
    </row>
    <row r="4" spans="2:18" ht="15.75" thickBot="1" x14ac:dyDescent="0.3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5"/>
    <row r="6" spans="2:18" x14ac:dyDescent="0.25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ht="15.75" x14ac:dyDescent="0.25">
      <c r="B7" s="9">
        <v>2</v>
      </c>
      <c r="D7" s="2">
        <v>0.100594</v>
      </c>
      <c r="E7" s="2">
        <v>0.100386</v>
      </c>
      <c r="F7" s="22">
        <v>7.7781000000000003E-2</v>
      </c>
      <c r="G7" s="2">
        <v>0.100994</v>
      </c>
      <c r="H7" s="22">
        <v>0.10014000000000001</v>
      </c>
      <c r="J7" s="2">
        <f t="shared" ref="J7:J12" si="0">AVERAGE(D7:H7)</f>
        <v>9.5978999999999995E-2</v>
      </c>
      <c r="K7" s="2">
        <f t="shared" ref="K7:K10" si="1">MIN(D7:H7)</f>
        <v>7.7781000000000003E-2</v>
      </c>
      <c r="M7" s="2">
        <f t="shared" ref="M7:M12" si="2">$M$6/B7</f>
        <v>8.8266999999999998E-2</v>
      </c>
      <c r="N7" s="3">
        <f t="shared" ref="N7:N12" si="3">$K$6/K7</f>
        <v>2.2696288296627709</v>
      </c>
      <c r="O7" s="1">
        <v>2</v>
      </c>
    </row>
    <row r="8" spans="2:18" x14ac:dyDescent="0.25">
      <c r="B8" s="9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4.4133499999999999E-2</v>
      </c>
      <c r="N8" s="3">
        <f t="shared" si="3"/>
        <v>2.568252906004044</v>
      </c>
      <c r="O8" s="1">
        <v>4</v>
      </c>
    </row>
    <row r="9" spans="2:18" x14ac:dyDescent="0.25">
      <c r="B9" s="9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2.206675E-2</v>
      </c>
      <c r="N9" s="3">
        <f t="shared" si="3"/>
        <v>2.5760105063475853</v>
      </c>
      <c r="O9" s="1">
        <v>8</v>
      </c>
    </row>
    <row r="10" spans="2:18" x14ac:dyDescent="0.25">
      <c r="B10" s="9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1.1033375E-2</v>
      </c>
      <c r="N10" s="3">
        <f t="shared" si="3"/>
        <v>2.4022807065291349</v>
      </c>
    </row>
    <row r="11" spans="2:18" x14ac:dyDescent="0.25">
      <c r="B11" s="9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7.3555833333333329E-3</v>
      </c>
      <c r="N11" s="3">
        <f t="shared" si="3"/>
        <v>2.1479552727316973</v>
      </c>
    </row>
    <row r="12" spans="2:18" ht="15.75" x14ac:dyDescent="0.25">
      <c r="B12" s="9">
        <v>32</v>
      </c>
      <c r="D12" s="2">
        <v>9.9904000000000007E-2</v>
      </c>
      <c r="E12" s="2">
        <v>1.611583</v>
      </c>
      <c r="F12" s="2">
        <v>9.7717999999999999E-2</v>
      </c>
      <c r="G12" s="22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5.5166874999999999E-3</v>
      </c>
      <c r="N12" s="3">
        <f t="shared" si="3"/>
        <v>1.8065658322929246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abSelected="1" topLeftCell="A18" workbookViewId="0">
      <selection activeCell="R55" sqref="R55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22</v>
      </c>
      <c r="D1" s="29" t="s">
        <v>23</v>
      </c>
    </row>
    <row r="2" spans="2:18" ht="15.75" thickBot="1" x14ac:dyDescent="0.3"/>
    <row r="3" spans="2:18" ht="15.75" thickBot="1" x14ac:dyDescent="0.3">
      <c r="D3" s="26" t="s">
        <v>0</v>
      </c>
      <c r="E3" s="27"/>
      <c r="F3" s="27"/>
      <c r="G3" s="27"/>
      <c r="H3" s="28"/>
    </row>
    <row r="4" spans="2:18" ht="15.75" thickBot="1" x14ac:dyDescent="0.3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5"/>
    <row r="6" spans="2:18" x14ac:dyDescent="0.25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5">
      <c r="B7" s="9">
        <v>2</v>
      </c>
      <c r="D7" s="2">
        <v>0.79442800000000002</v>
      </c>
      <c r="E7" s="2">
        <v>0.794049</v>
      </c>
      <c r="F7" s="2">
        <v>0.78528299999999995</v>
      </c>
      <c r="G7" s="2">
        <v>0.79638900000000001</v>
      </c>
      <c r="H7" s="2">
        <v>0.78422400000000003</v>
      </c>
      <c r="J7" s="2">
        <f t="shared" ref="J7:J12" si="0">AVERAGE(D7:H7)</f>
        <v>0.79087459999999998</v>
      </c>
      <c r="K7" s="2">
        <f t="shared" ref="K7:K10" si="1">MIN(D7:H7)</f>
        <v>0.78422400000000003</v>
      </c>
      <c r="M7" s="2">
        <f t="shared" ref="M7:M12" si="2">$M$6/B7</f>
        <v>0.78901849999999996</v>
      </c>
      <c r="N7" s="3">
        <f t="shared" ref="N7:N12" si="3">$K$6/K7</f>
        <v>2.0122273738115637</v>
      </c>
      <c r="O7" s="1">
        <v>2</v>
      </c>
    </row>
    <row r="8" spans="2:18" x14ac:dyDescent="0.25">
      <c r="B8" s="9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0.39450924999999998</v>
      </c>
      <c r="N8" s="3">
        <f t="shared" si="3"/>
        <v>3.4993070292733006</v>
      </c>
      <c r="O8" s="1">
        <v>4</v>
      </c>
    </row>
    <row r="9" spans="2:18" x14ac:dyDescent="0.25">
      <c r="B9" s="9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0.19725462499999999</v>
      </c>
      <c r="N9" s="3">
        <f t="shared" si="3"/>
        <v>5.4232921154467402</v>
      </c>
      <c r="O9" s="1">
        <v>8</v>
      </c>
    </row>
    <row r="10" spans="2:18" x14ac:dyDescent="0.25">
      <c r="B10" s="9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9.8627312499999994E-2</v>
      </c>
      <c r="N10" s="3">
        <f t="shared" si="3"/>
        <v>7.3693557802320964</v>
      </c>
      <c r="O10" s="1">
        <v>16</v>
      </c>
    </row>
    <row r="11" spans="2:18" x14ac:dyDescent="0.25">
      <c r="B11" s="9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6.5751541666666663E-2</v>
      </c>
      <c r="N11" s="3">
        <f t="shared" si="3"/>
        <v>5.5219367616594814</v>
      </c>
    </row>
    <row r="12" spans="2:18" x14ac:dyDescent="0.25">
      <c r="B12" s="9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4.9313656249999997E-2</v>
      </c>
      <c r="N12" s="3">
        <f t="shared" si="3"/>
        <v>2.3662381776710505E-2</v>
      </c>
    </row>
    <row r="14" spans="2:18" x14ac:dyDescent="0.25">
      <c r="D14" s="29" t="s">
        <v>24</v>
      </c>
    </row>
    <row r="15" spans="2:18" ht="15.75" thickBot="1" x14ac:dyDescent="0.3"/>
    <row r="16" spans="2:18" ht="15.75" thickBot="1" x14ac:dyDescent="0.3">
      <c r="D16" s="26" t="s">
        <v>0</v>
      </c>
      <c r="E16" s="27"/>
      <c r="F16" s="27"/>
      <c r="G16" s="27"/>
      <c r="H16" s="28"/>
    </row>
    <row r="17" spans="2:18" ht="15.75" thickBot="1" x14ac:dyDescent="0.3">
      <c r="B17" s="7" t="s">
        <v>19</v>
      </c>
      <c r="D17" s="23">
        <v>1</v>
      </c>
      <c r="E17" s="24">
        <v>2</v>
      </c>
      <c r="F17" s="24">
        <v>3</v>
      </c>
      <c r="G17" s="24">
        <v>4</v>
      </c>
      <c r="H17" s="25">
        <v>5</v>
      </c>
      <c r="J17" s="23" t="s">
        <v>2</v>
      </c>
      <c r="K17" s="25" t="s">
        <v>7</v>
      </c>
      <c r="M17" s="23" t="s">
        <v>4</v>
      </c>
      <c r="N17" s="25" t="s">
        <v>3</v>
      </c>
      <c r="O17" s="1" t="s">
        <v>15</v>
      </c>
      <c r="P17" s="7" t="s">
        <v>11</v>
      </c>
      <c r="Q17" s="25" t="s">
        <v>9</v>
      </c>
      <c r="R17" s="7" t="s">
        <v>1</v>
      </c>
    </row>
    <row r="19" spans="2:18" x14ac:dyDescent="0.25">
      <c r="B19" s="1">
        <v>1</v>
      </c>
      <c r="D19" s="1">
        <v>1.5783210000000001</v>
      </c>
      <c r="E19" s="1">
        <v>1.583143</v>
      </c>
      <c r="F19" s="1">
        <v>1.5811219999999999</v>
      </c>
      <c r="G19" s="1">
        <v>1.5842130000000001</v>
      </c>
      <c r="H19" s="1">
        <v>1.5780369999999999</v>
      </c>
      <c r="J19" s="1">
        <f>AVERAGE(D19:H19)</f>
        <v>1.5809672000000001</v>
      </c>
      <c r="K19" s="1">
        <f>MIN(D19:H19)</f>
        <v>1.5780369999999999</v>
      </c>
      <c r="M19" s="1">
        <f>K19</f>
        <v>1.5780369999999999</v>
      </c>
      <c r="N19" s="1">
        <v>1</v>
      </c>
      <c r="O19" s="1">
        <v>1</v>
      </c>
      <c r="P19" s="1">
        <v>50</v>
      </c>
      <c r="Q19" s="14">
        <v>2500</v>
      </c>
      <c r="R19" s="1" t="s">
        <v>12</v>
      </c>
    </row>
    <row r="20" spans="2:18" x14ac:dyDescent="0.25">
      <c r="B20" s="9">
        <v>2</v>
      </c>
      <c r="D20" s="2">
        <v>2.3341949999999998</v>
      </c>
      <c r="E20" s="2">
        <v>2.308532</v>
      </c>
      <c r="F20" s="2">
        <v>2.3117969999999999</v>
      </c>
      <c r="G20" s="2">
        <v>2.3107500000000001</v>
      </c>
      <c r="H20" s="2">
        <v>2.3082590000000001</v>
      </c>
      <c r="J20" s="2">
        <f t="shared" ref="J20:J25" si="4">AVERAGE(D20:H20)</f>
        <v>2.3147066000000001</v>
      </c>
      <c r="K20" s="2">
        <f t="shared" ref="K20:K23" si="5">MIN(D20:H20)</f>
        <v>2.3082590000000001</v>
      </c>
      <c r="M20" s="2">
        <f t="shared" ref="M20:M25" si="6">$M$6/B20</f>
        <v>0.78901849999999996</v>
      </c>
      <c r="N20" s="3">
        <f t="shared" ref="N20:N25" si="7">$K$6/K20</f>
        <v>0.6836481521354405</v>
      </c>
      <c r="O20" s="1">
        <v>2</v>
      </c>
    </row>
    <row r="21" spans="2:18" x14ac:dyDescent="0.25">
      <c r="B21" s="9">
        <v>4</v>
      </c>
      <c r="D21" s="2">
        <v>2.3833950000000002</v>
      </c>
      <c r="E21" s="2">
        <v>2.3567130000000001</v>
      </c>
      <c r="F21" s="2">
        <v>3.1476060000000001</v>
      </c>
      <c r="G21" s="2">
        <v>3.1521560000000002</v>
      </c>
      <c r="H21" s="2">
        <v>2.8835709999999999</v>
      </c>
      <c r="J21" s="2">
        <f t="shared" si="4"/>
        <v>2.7846882000000002</v>
      </c>
      <c r="K21" s="2">
        <f t="shared" si="5"/>
        <v>2.3567130000000001</v>
      </c>
      <c r="M21" s="2">
        <f t="shared" si="6"/>
        <v>0.39450924999999998</v>
      </c>
      <c r="N21" s="3">
        <f t="shared" si="7"/>
        <v>0.66959235172038334</v>
      </c>
      <c r="O21" s="1">
        <v>4</v>
      </c>
    </row>
    <row r="22" spans="2:18" x14ac:dyDescent="0.25">
      <c r="B22" s="9">
        <v>8</v>
      </c>
      <c r="D22" s="2">
        <v>2.3097110000000001</v>
      </c>
      <c r="E22" s="2">
        <v>2.2844549999999999</v>
      </c>
      <c r="F22" s="2">
        <v>2.3526310000000001</v>
      </c>
      <c r="G22" s="2">
        <v>2.5611519999999999</v>
      </c>
      <c r="H22" s="2">
        <v>2.2199309999999999</v>
      </c>
      <c r="J22" s="2">
        <f t="shared" si="4"/>
        <v>2.3455759999999999</v>
      </c>
      <c r="K22" s="2">
        <f t="shared" si="5"/>
        <v>2.2199309999999999</v>
      </c>
      <c r="M22" s="2">
        <f t="shared" si="6"/>
        <v>0.19725462499999999</v>
      </c>
      <c r="N22" s="3">
        <f t="shared" si="7"/>
        <v>0.7108495714506442</v>
      </c>
      <c r="O22" s="1">
        <v>8</v>
      </c>
    </row>
    <row r="23" spans="2:18" x14ac:dyDescent="0.25">
      <c r="B23" s="9">
        <v>16</v>
      </c>
      <c r="D23" s="2">
        <v>2.3135330000000001</v>
      </c>
      <c r="E23" s="2">
        <v>2.0074580000000002</v>
      </c>
      <c r="F23" s="2">
        <v>2.0411060000000001</v>
      </c>
      <c r="G23" s="2">
        <v>2.3182770000000001</v>
      </c>
      <c r="H23" s="2">
        <v>2.1466259999999999</v>
      </c>
      <c r="J23" s="2">
        <f t="shared" si="4"/>
        <v>2.1654</v>
      </c>
      <c r="K23" s="2">
        <f t="shared" si="5"/>
        <v>2.0074580000000002</v>
      </c>
      <c r="M23" s="2">
        <f t="shared" si="6"/>
        <v>9.8627312499999994E-2</v>
      </c>
      <c r="N23" s="3">
        <f t="shared" si="7"/>
        <v>0.78608718090241481</v>
      </c>
      <c r="O23" s="1">
        <v>16</v>
      </c>
    </row>
    <row r="24" spans="2:18" x14ac:dyDescent="0.25">
      <c r="B24" s="9">
        <v>24</v>
      </c>
      <c r="D24" s="2">
        <v>2.333396</v>
      </c>
      <c r="E24" s="2">
        <v>2.22357</v>
      </c>
      <c r="F24" s="2">
        <v>2.370279</v>
      </c>
      <c r="G24" s="2">
        <v>2.3393600000000001</v>
      </c>
      <c r="H24" s="2">
        <v>2.3108279999999999</v>
      </c>
      <c r="J24" s="2">
        <f t="shared" si="4"/>
        <v>2.3154865999999998</v>
      </c>
      <c r="K24" s="2">
        <f>MIN(D24:H24)</f>
        <v>2.22357</v>
      </c>
      <c r="M24" s="2">
        <f t="shared" si="6"/>
        <v>6.5751541666666663E-2</v>
      </c>
      <c r="N24" s="3">
        <f t="shared" si="7"/>
        <v>0.70968622530435288</v>
      </c>
    </row>
    <row r="25" spans="2:18" x14ac:dyDescent="0.25">
      <c r="B25" s="9">
        <v>32</v>
      </c>
      <c r="D25" s="2">
        <v>2.3097940000000001</v>
      </c>
      <c r="E25" s="2">
        <v>2.4991319999999999</v>
      </c>
      <c r="F25" s="2">
        <v>2.2518449999999999</v>
      </c>
      <c r="G25" s="2">
        <v>2.3102290000000001</v>
      </c>
      <c r="H25" s="2">
        <v>2.3108279999999999</v>
      </c>
      <c r="J25" s="2">
        <f t="shared" si="4"/>
        <v>2.3363655999999997</v>
      </c>
      <c r="K25" s="2">
        <f>MIN(D25:H25)</f>
        <v>2.2518449999999999</v>
      </c>
      <c r="M25" s="2">
        <f t="shared" si="6"/>
        <v>4.9313656249999997E-2</v>
      </c>
      <c r="N25" s="3">
        <f t="shared" si="7"/>
        <v>0.70077514216120562</v>
      </c>
    </row>
  </sheetData>
  <mergeCells count="2">
    <mergeCell ref="D3:H3"/>
    <mergeCell ref="D16:H16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7" workbookViewId="0">
      <selection activeCell="P35" sqref="P35"/>
    </sheetView>
  </sheetViews>
  <sheetFormatPr defaultColWidth="8.85546875" defaultRowHeight="15" x14ac:dyDescent="0.25"/>
  <cols>
    <col min="1" max="1" width="6" style="1" customWidth="1"/>
    <col min="2" max="2" width="8.85546875" style="1"/>
    <col min="3" max="3" width="1.7109375" style="1" customWidth="1"/>
    <col min="4" max="8" width="8.85546875" style="1"/>
    <col min="9" max="9" width="1.85546875" style="1" customWidth="1"/>
    <col min="10" max="10" width="8.85546875" style="1"/>
    <col min="11" max="11" width="13.7109375" style="1" customWidth="1"/>
    <col min="12" max="12" width="1" style="1" customWidth="1"/>
    <col min="13" max="13" width="8.85546875" style="1"/>
    <col min="14" max="14" width="10.28515625" style="1" customWidth="1"/>
    <col min="15" max="15" width="17.42578125" style="1" customWidth="1"/>
    <col min="16" max="16" width="14.140625" style="1" bestFit="1" customWidth="1"/>
    <col min="17" max="17" width="14.42578125" style="1" customWidth="1"/>
    <col min="18" max="18" width="13.85546875" style="1" customWidth="1"/>
    <col min="19" max="16384" width="8.85546875" style="1"/>
  </cols>
  <sheetData>
    <row r="1" spans="2:18" x14ac:dyDescent="0.25">
      <c r="B1" s="1" t="s">
        <v>22</v>
      </c>
    </row>
    <row r="2" spans="2:18" ht="15.75" thickBot="1" x14ac:dyDescent="0.3"/>
    <row r="3" spans="2:18" ht="15.75" thickBot="1" x14ac:dyDescent="0.3">
      <c r="D3" s="26" t="s">
        <v>0</v>
      </c>
      <c r="E3" s="27"/>
      <c r="F3" s="27"/>
      <c r="G3" s="27"/>
      <c r="H3" s="28"/>
    </row>
    <row r="4" spans="2:18" ht="15.75" thickBot="1" x14ac:dyDescent="0.3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5"/>
    <row r="6" spans="2:18" x14ac:dyDescent="0.25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5">
      <c r="B7" s="9">
        <v>2</v>
      </c>
      <c r="D7" s="2">
        <v>0.83477900000000005</v>
      </c>
      <c r="E7" s="2">
        <v>0.71958500000000003</v>
      </c>
      <c r="F7" s="2">
        <v>0.66970799999999997</v>
      </c>
      <c r="G7" s="2">
        <v>0.67224799999999996</v>
      </c>
      <c r="H7" s="2">
        <v>0.67386599999999997</v>
      </c>
      <c r="J7" s="2">
        <f t="shared" ref="J7:J12" si="0">AVERAGE(D7:H7)</f>
        <v>0.71403720000000004</v>
      </c>
      <c r="K7" s="2">
        <f t="shared" ref="K7:K10" si="1">MIN(D7:H7)</f>
        <v>0.66970799999999997</v>
      </c>
      <c r="M7" s="2">
        <f t="shared" ref="M7:M12" si="2">$M$6/B7</f>
        <v>0.78901849999999996</v>
      </c>
      <c r="N7" s="3">
        <f t="shared" ref="N7:N12" si="3">$K$6/K7</f>
        <v>2.3563060318825517</v>
      </c>
      <c r="O7" s="1">
        <v>2</v>
      </c>
    </row>
    <row r="8" spans="2:18" x14ac:dyDescent="0.25">
      <c r="B8" s="9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0.39450924999999998</v>
      </c>
      <c r="N8" s="3">
        <f t="shared" si="3"/>
        <v>3.2766344894030972</v>
      </c>
      <c r="O8" s="1">
        <v>4</v>
      </c>
    </row>
    <row r="9" spans="2:18" x14ac:dyDescent="0.25">
      <c r="B9" s="9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0.19725462499999999</v>
      </c>
      <c r="N9" s="3">
        <f t="shared" si="3"/>
        <v>5.1349837786476886</v>
      </c>
      <c r="O9" s="1">
        <v>8</v>
      </c>
    </row>
    <row r="10" spans="2:18" x14ac:dyDescent="0.25">
      <c r="B10" s="9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9.8627312499999994E-2</v>
      </c>
      <c r="N10" s="3">
        <f t="shared" si="3"/>
        <v>6.7097118463180356</v>
      </c>
      <c r="O10" s="1">
        <v>16</v>
      </c>
    </row>
    <row r="11" spans="2:18" x14ac:dyDescent="0.25">
      <c r="B11" s="9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6.5751541666666663E-2</v>
      </c>
      <c r="N11" s="3">
        <f t="shared" si="3"/>
        <v>6.7835213301924098</v>
      </c>
    </row>
    <row r="12" spans="2:18" x14ac:dyDescent="0.25">
      <c r="B12" s="9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4.9313656249999997E-2</v>
      </c>
      <c r="N12" s="3">
        <f t="shared" si="3"/>
        <v>6.1293463737492999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opLeftCell="A3" workbookViewId="0">
      <selection activeCell="S6" sqref="S6"/>
    </sheetView>
  </sheetViews>
  <sheetFormatPr defaultColWidth="8.85546875" defaultRowHeight="15" x14ac:dyDescent="0.25"/>
  <cols>
    <col min="1" max="1" width="6.85546875" style="1" customWidth="1"/>
    <col min="2" max="2" width="8.85546875" style="1"/>
    <col min="3" max="3" width="1.85546875" style="1" customWidth="1"/>
    <col min="4" max="4" width="10.42578125" style="1" customWidth="1"/>
    <col min="5" max="5" width="11.140625" style="1" customWidth="1"/>
    <col min="6" max="6" width="12.140625" style="1" customWidth="1"/>
    <col min="7" max="7" width="13.28515625" style="1" customWidth="1"/>
    <col min="8" max="8" width="12.85546875" style="1" customWidth="1"/>
    <col min="9" max="9" width="12.28515625" style="1" customWidth="1"/>
    <col min="10" max="10" width="12" style="1" customWidth="1"/>
    <col min="11" max="11" width="12.42578125" style="1" bestFit="1" customWidth="1"/>
    <col min="12" max="12" width="2" style="1" customWidth="1"/>
    <col min="13" max="13" width="8.85546875" style="1"/>
    <col min="14" max="14" width="9.42578125" style="1" bestFit="1" customWidth="1"/>
    <col min="15" max="15" width="17" style="1" customWidth="1"/>
    <col min="16" max="16" width="14" style="1" customWidth="1"/>
    <col min="17" max="17" width="14.42578125" style="1" customWidth="1"/>
    <col min="18" max="18" width="10.7109375" style="1" customWidth="1"/>
    <col min="19" max="19" width="8.85546875" style="1"/>
    <col min="20" max="20" width="20" style="1" customWidth="1"/>
    <col min="21" max="16384" width="8.85546875" style="1"/>
  </cols>
  <sheetData>
    <row r="2" spans="2:24" ht="15.75" thickBot="1" x14ac:dyDescent="0.3"/>
    <row r="3" spans="2:24" ht="29.1" customHeight="1" thickBot="1" x14ac:dyDescent="0.3">
      <c r="D3" s="26" t="s">
        <v>0</v>
      </c>
      <c r="E3" s="27"/>
      <c r="F3" s="27"/>
      <c r="G3" s="27"/>
      <c r="H3" s="28"/>
    </row>
    <row r="4" spans="2:24" ht="35.1" customHeight="1" thickBot="1" x14ac:dyDescent="0.3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/>
      <c r="O4" s="4" t="s">
        <v>2</v>
      </c>
      <c r="P4" s="5" t="s">
        <v>7</v>
      </c>
      <c r="R4" s="4" t="s">
        <v>4</v>
      </c>
      <c r="S4" s="6" t="s">
        <v>3</v>
      </c>
      <c r="T4" s="5" t="s">
        <v>5</v>
      </c>
      <c r="V4" s="7" t="s">
        <v>1</v>
      </c>
      <c r="X4" s="5" t="s">
        <v>9</v>
      </c>
    </row>
    <row r="5" spans="2:24" ht="8.1" customHeight="1" x14ac:dyDescent="0.25"/>
    <row r="6" spans="2:24" x14ac:dyDescent="0.25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 x14ac:dyDescent="0.25">
      <c r="B7" s="9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 x14ac:dyDescent="0.25">
      <c r="B8" s="9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 x14ac:dyDescent="0.25">
      <c r="B9" s="9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 x14ac:dyDescent="0.25">
      <c r="B10" s="9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</row>
    <row r="11" spans="2:24" x14ac:dyDescent="0.25">
      <c r="B11" s="9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 x14ac:dyDescent="0.25">
      <c r="B12" s="9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workbookViewId="0">
      <selection activeCell="N13" sqref="N13"/>
    </sheetView>
  </sheetViews>
  <sheetFormatPr defaultColWidth="10.85546875" defaultRowHeight="15.75" x14ac:dyDescent="0.25"/>
  <cols>
    <col min="1" max="16384" width="10.85546875" style="18"/>
  </cols>
  <sheetData>
    <row r="2" spans="1:24" ht="16.5" thickBot="1" x14ac:dyDescent="0.3"/>
    <row r="3" spans="1:24" ht="16.5" thickBot="1" x14ac:dyDescent="0.3">
      <c r="A3" s="1"/>
      <c r="B3" s="1"/>
      <c r="C3" s="1"/>
      <c r="D3" s="26" t="s">
        <v>0</v>
      </c>
      <c r="E3" s="27"/>
      <c r="F3" s="27"/>
      <c r="G3" s="27"/>
      <c r="H3" s="2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thickBot="1" x14ac:dyDescent="0.3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/>
      <c r="I4" s="1"/>
      <c r="J4" s="1"/>
      <c r="K4" s="1"/>
      <c r="L4" s="1"/>
      <c r="M4" s="1"/>
      <c r="N4" s="1"/>
      <c r="O4" s="15" t="s">
        <v>2</v>
      </c>
      <c r="P4" s="17" t="s">
        <v>7</v>
      </c>
      <c r="Q4" s="1"/>
      <c r="R4" s="15" t="s">
        <v>4</v>
      </c>
      <c r="S4" s="16" t="s">
        <v>3</v>
      </c>
      <c r="T4" s="17" t="s">
        <v>5</v>
      </c>
      <c r="U4" s="1"/>
      <c r="V4" s="7" t="s">
        <v>1</v>
      </c>
      <c r="W4" s="1"/>
      <c r="X4" s="17" t="s">
        <v>9</v>
      </c>
    </row>
    <row r="5" spans="1:2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8">
        <v>1</v>
      </c>
      <c r="D6" s="18">
        <v>658.70205499999997</v>
      </c>
      <c r="E6" s="18">
        <v>654.731764</v>
      </c>
      <c r="F6" s="18">
        <v>657.87472000000002</v>
      </c>
      <c r="G6" s="18">
        <v>650.32435499999997</v>
      </c>
      <c r="H6" s="18">
        <v>649.43148499999995</v>
      </c>
      <c r="I6" s="1"/>
      <c r="J6" s="1"/>
      <c r="K6" s="1"/>
      <c r="L6" s="1"/>
      <c r="M6" s="1"/>
      <c r="N6" s="1"/>
      <c r="O6" s="18">
        <f t="shared" ref="O6:O12" si="0">AVERAGE(D6:H6)</f>
        <v>654.21287580000001</v>
      </c>
      <c r="P6" s="18">
        <f t="shared" ref="P6:P12" si="1">MIN(D6:H6)</f>
        <v>649.43148499999995</v>
      </c>
      <c r="Q6" s="1"/>
      <c r="R6" s="18">
        <f>P6</f>
        <v>649.43148499999995</v>
      </c>
      <c r="S6" s="18">
        <v>1</v>
      </c>
      <c r="T6" s="2">
        <v>1</v>
      </c>
      <c r="U6" s="1"/>
      <c r="V6" s="2" t="s">
        <v>14</v>
      </c>
      <c r="W6" s="1"/>
      <c r="X6" s="14" t="s">
        <v>20</v>
      </c>
    </row>
    <row r="7" spans="1:24" x14ac:dyDescent="0.25">
      <c r="A7" s="1"/>
      <c r="B7" s="9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 x14ac:dyDescent="0.25">
      <c r="A8" s="1"/>
      <c r="B8" s="9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 x14ac:dyDescent="0.25">
      <c r="A9" s="1"/>
      <c r="B9" s="9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 x14ac:dyDescent="0.25">
      <c r="A10" s="1"/>
      <c r="B10" s="9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 x14ac:dyDescent="0.25">
      <c r="A11" s="1"/>
      <c r="B11" s="9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 x14ac:dyDescent="0.25">
      <c r="A12" s="1"/>
      <c r="B12" s="9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e">
        <f>$R$6/'RAM-662'!B13</f>
        <v>#DIV/0!</v>
      </c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U38" s="1"/>
      <c r="V38" s="1"/>
      <c r="W38" s="1"/>
      <c r="X38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defaultColWidth="8.85546875" defaultRowHeight="15" x14ac:dyDescent="0.25"/>
  <cols>
    <col min="1" max="1" width="8.85546875" style="1"/>
    <col min="2" max="2" width="19.85546875" style="1" customWidth="1"/>
    <col min="3" max="3" width="2" style="1" customWidth="1"/>
    <col min="4" max="8" width="10.42578125" style="1" customWidth="1"/>
    <col min="9" max="9" width="1.7109375" style="1" customWidth="1"/>
    <col min="10" max="10" width="8.85546875" style="1"/>
    <col min="11" max="11" width="14.42578125" style="1" customWidth="1"/>
    <col min="12" max="12" width="1.85546875" style="1" customWidth="1"/>
    <col min="13" max="13" width="15.7109375" style="1" bestFit="1" customWidth="1"/>
    <col min="14" max="16384" width="8.85546875" style="1"/>
  </cols>
  <sheetData>
    <row r="2" spans="2:13" ht="15.75" thickBot="1" x14ac:dyDescent="0.3"/>
    <row r="3" spans="2:13" ht="15.75" thickBot="1" x14ac:dyDescent="0.3">
      <c r="D3" s="26" t="s">
        <v>8</v>
      </c>
      <c r="E3" s="27"/>
      <c r="F3" s="27"/>
      <c r="G3" s="27"/>
      <c r="H3" s="28"/>
    </row>
    <row r="4" spans="2:13" ht="15.75" thickBot="1" x14ac:dyDescent="0.3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2</v>
      </c>
      <c r="K4" s="13" t="s">
        <v>7</v>
      </c>
      <c r="M4" s="7" t="s">
        <v>10</v>
      </c>
    </row>
    <row r="5" spans="2:13" ht="4.5" customHeight="1" thickBot="1" x14ac:dyDescent="0.3"/>
    <row r="6" spans="2:13" x14ac:dyDescent="0.25">
      <c r="B6" s="8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.75" thickBot="1" x14ac:dyDescent="0.3">
      <c r="B7" s="10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.75" thickBot="1" x14ac:dyDescent="0.3">
      <c r="B8" s="10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 x14ac:dyDescent="0.25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2016-12-14T18:09:32Z</dcterms:modified>
</cp:coreProperties>
</file>