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ng\INNOLUX\food\"/>
    </mc:Choice>
  </mc:AlternateContent>
  <bookViews>
    <workbookView xWindow="2796" yWindow="3012" windowWidth="12600" windowHeight="4812" firstSheet="1" activeTab="1"/>
  </bookViews>
  <sheets>
    <sheet name="工作表1" sheetId="21" r:id="rId1"/>
    <sheet name="宵夜supper Bưã đêm " sheetId="17" r:id="rId2"/>
    <sheet name="早餐Breakfast Bữa sáng" sheetId="18" r:id="rId3"/>
    <sheet name="人員主檔" sheetId="2" r:id="rId4"/>
    <sheet name="名單" sheetId="11" r:id="rId5"/>
    <sheet name="午餐Lunch Bưã trưa" sheetId="5" r:id="rId6"/>
    <sheet name="晚餐Dinner Bữa tối" sheetId="22" r:id="rId7"/>
    <sheet name="Sheet1" sheetId="15" r:id="rId8"/>
    <sheet name="Sheet2" sheetId="20" r:id="rId9"/>
  </sheets>
  <definedNames>
    <definedName name="_xlnm._FilterDatabase" localSheetId="3" hidden="1">人員主檔!$A$1:$C$1527</definedName>
    <definedName name="_xlnm._FilterDatabase" localSheetId="5" hidden="1">'午餐Lunch Bưã trưa'!$M$1:$N$463</definedName>
    <definedName name="_xlnm._FilterDatabase" localSheetId="2" hidden="1">'早餐Breakfast Bữa sáng'!$N$1:$N$547</definedName>
    <definedName name="_xlnm._FilterDatabase" localSheetId="1" hidden="1">'宵夜supper Bưã đêm '!$N$1:$N$547</definedName>
    <definedName name="_xlnm._FilterDatabase" localSheetId="6" hidden="1">'晚餐Dinner Bữa tối'!$M$1:$N$463</definedName>
    <definedName name="_xlnm.Print_Area" localSheetId="8">Sheet2!$A$1:$E$13</definedName>
    <definedName name="_xlnm.Print_Area" localSheetId="5">'午餐Lunch Bưã trưa'!$F$1:$L$1</definedName>
    <definedName name="_xlnm.Print_Area" localSheetId="1">'宵夜supper Bưã đêm '!$F$1:$M$22</definedName>
    <definedName name="_xlnm.Print_Area" localSheetId="6">'晚餐Dinner Bữa tối'!$F$1:$L$1</definedName>
  </definedNames>
  <calcPr calcId="162913"/>
</workbook>
</file>

<file path=xl/calcChain.xml><?xml version="1.0" encoding="utf-8"?>
<calcChain xmlns="http://schemas.openxmlformats.org/spreadsheetml/2006/main">
  <c r="J439" i="22" l="1"/>
  <c r="I439" i="22"/>
  <c r="H439" i="22"/>
  <c r="J441" i="22" s="1"/>
  <c r="H438" i="22"/>
  <c r="F438" i="22"/>
  <c r="H437" i="22"/>
  <c r="F439" i="22" s="1"/>
  <c r="J436" i="22"/>
  <c r="I436" i="22"/>
  <c r="H436" i="22"/>
  <c r="H435" i="22"/>
  <c r="J437" i="22" s="1"/>
  <c r="J434" i="22"/>
  <c r="I434" i="22"/>
  <c r="H434" i="22"/>
  <c r="F436" i="22" s="1"/>
  <c r="F434" i="22"/>
  <c r="J433" i="22"/>
  <c r="H433" i="22"/>
  <c r="F433" i="22"/>
  <c r="I432" i="22"/>
  <c r="H432" i="22"/>
  <c r="J431" i="22"/>
  <c r="I431" i="22"/>
  <c r="H431" i="22"/>
  <c r="H430" i="22"/>
  <c r="F430" i="22"/>
  <c r="H429" i="22"/>
  <c r="F431" i="22" s="1"/>
  <c r="J428" i="22"/>
  <c r="I428" i="22"/>
  <c r="H428" i="22"/>
  <c r="F428" i="22"/>
  <c r="H427" i="22"/>
  <c r="J429" i="22" s="1"/>
  <c r="J426" i="22"/>
  <c r="I426" i="22"/>
  <c r="H426" i="22"/>
  <c r="F426" i="22"/>
  <c r="J425" i="22"/>
  <c r="H425" i="22"/>
  <c r="F425" i="22"/>
  <c r="I424" i="22"/>
  <c r="H424" i="22"/>
  <c r="J423" i="22"/>
  <c r="I423" i="22"/>
  <c r="H423" i="22"/>
  <c r="H422" i="22"/>
  <c r="F422" i="22"/>
  <c r="H421" i="22"/>
  <c r="F423" i="22" s="1"/>
  <c r="J420" i="22"/>
  <c r="I420" i="22"/>
  <c r="H420" i="22"/>
  <c r="F420" i="22"/>
  <c r="H419" i="22"/>
  <c r="J421" i="22" s="1"/>
  <c r="J418" i="22"/>
  <c r="I418" i="22"/>
  <c r="H418" i="22"/>
  <c r="J417" i="22"/>
  <c r="H417" i="22"/>
  <c r="F417" i="22"/>
  <c r="H416" i="22"/>
  <c r="F418" i="22" s="1"/>
  <c r="J415" i="22"/>
  <c r="I415" i="22"/>
  <c r="H415" i="22"/>
  <c r="H414" i="22"/>
  <c r="F414" i="22"/>
  <c r="H413" i="22"/>
  <c r="F415" i="22" s="1"/>
  <c r="J412" i="22"/>
  <c r="I412" i="22"/>
  <c r="H412" i="22"/>
  <c r="H411" i="22"/>
  <c r="J413" i="22" s="1"/>
  <c r="J410" i="22"/>
  <c r="H410" i="22"/>
  <c r="F412" i="22" s="1"/>
  <c r="J409" i="22"/>
  <c r="H409" i="22"/>
  <c r="F409" i="22"/>
  <c r="H408" i="22"/>
  <c r="F410" i="22" s="1"/>
  <c r="J407" i="22"/>
  <c r="I407" i="22"/>
  <c r="H407" i="22"/>
  <c r="H406" i="22"/>
  <c r="F406" i="22"/>
  <c r="H405" i="22"/>
  <c r="F407" i="22" s="1"/>
  <c r="J404" i="22"/>
  <c r="I404" i="22"/>
  <c r="H404" i="22"/>
  <c r="H403" i="22"/>
  <c r="J405" i="22" s="1"/>
  <c r="J402" i="22"/>
  <c r="H402" i="22"/>
  <c r="F404" i="22" s="1"/>
  <c r="J401" i="22"/>
  <c r="H401" i="22"/>
  <c r="F401" i="22"/>
  <c r="H400" i="22"/>
  <c r="F402" i="22" s="1"/>
  <c r="J399" i="22"/>
  <c r="I399" i="22"/>
  <c r="H399" i="22"/>
  <c r="H398" i="22"/>
  <c r="F398" i="22"/>
  <c r="H397" i="22"/>
  <c r="F399" i="22" s="1"/>
  <c r="J396" i="22"/>
  <c r="I396" i="22"/>
  <c r="H396" i="22"/>
  <c r="H395" i="22"/>
  <c r="J397" i="22" s="1"/>
  <c r="J394" i="22"/>
  <c r="H394" i="22"/>
  <c r="F396" i="22" s="1"/>
  <c r="J393" i="22"/>
  <c r="H393" i="22"/>
  <c r="F393" i="22"/>
  <c r="H392" i="22"/>
  <c r="F394" i="22" s="1"/>
  <c r="J391" i="22"/>
  <c r="I391" i="22"/>
  <c r="H391" i="22"/>
  <c r="H390" i="22"/>
  <c r="F390" i="22"/>
  <c r="H389" i="22"/>
  <c r="F391" i="22" s="1"/>
  <c r="J388" i="22"/>
  <c r="I388" i="22"/>
  <c r="H388" i="22"/>
  <c r="H387" i="22"/>
  <c r="J389" i="22" s="1"/>
  <c r="J386" i="22"/>
  <c r="H386" i="22"/>
  <c r="F388" i="22" s="1"/>
  <c r="J385" i="22"/>
  <c r="H385" i="22"/>
  <c r="F385" i="22"/>
  <c r="H384" i="22"/>
  <c r="F386" i="22" s="1"/>
  <c r="J383" i="22"/>
  <c r="I383" i="22"/>
  <c r="H383" i="22"/>
  <c r="H382" i="22"/>
  <c r="F382" i="22"/>
  <c r="H381" i="22"/>
  <c r="F383" i="22" s="1"/>
  <c r="J380" i="22"/>
  <c r="I380" i="22"/>
  <c r="H380" i="22"/>
  <c r="H379" i="22"/>
  <c r="J381" i="22" s="1"/>
  <c r="J378" i="22"/>
  <c r="H378" i="22"/>
  <c r="F380" i="22" s="1"/>
  <c r="J377" i="22"/>
  <c r="H377" i="22"/>
  <c r="F377" i="22"/>
  <c r="H376" i="22"/>
  <c r="F378" i="22" s="1"/>
  <c r="J375" i="22"/>
  <c r="I375" i="22"/>
  <c r="H375" i="22"/>
  <c r="H374" i="22"/>
  <c r="F374" i="22"/>
  <c r="H373" i="22"/>
  <c r="F375" i="22" s="1"/>
  <c r="J372" i="22"/>
  <c r="I372" i="22"/>
  <c r="H372" i="22"/>
  <c r="H371" i="22"/>
  <c r="J373" i="22" s="1"/>
  <c r="J370" i="22"/>
  <c r="H370" i="22"/>
  <c r="F372" i="22" s="1"/>
  <c r="J369" i="22"/>
  <c r="H369" i="22"/>
  <c r="F369" i="22"/>
  <c r="H368" i="22"/>
  <c r="F370" i="22" s="1"/>
  <c r="J367" i="22"/>
  <c r="I367" i="22"/>
  <c r="H367" i="22"/>
  <c r="H366" i="22"/>
  <c r="F366" i="22"/>
  <c r="H365" i="22"/>
  <c r="F367" i="22" s="1"/>
  <c r="J364" i="22"/>
  <c r="I364" i="22"/>
  <c r="H364" i="22"/>
  <c r="H363" i="22"/>
  <c r="J365" i="22" s="1"/>
  <c r="J362" i="22"/>
  <c r="H362" i="22"/>
  <c r="F364" i="22" s="1"/>
  <c r="J361" i="22"/>
  <c r="H361" i="22"/>
  <c r="F361" i="22"/>
  <c r="H360" i="22"/>
  <c r="F362" i="22" s="1"/>
  <c r="J359" i="22"/>
  <c r="I359" i="22"/>
  <c r="H359" i="22"/>
  <c r="H358" i="22"/>
  <c r="F358" i="22"/>
  <c r="H357" i="22"/>
  <c r="F359" i="22" s="1"/>
  <c r="J356" i="22"/>
  <c r="I356" i="22"/>
  <c r="H356" i="22"/>
  <c r="H355" i="22"/>
  <c r="J357" i="22" s="1"/>
  <c r="J354" i="22"/>
  <c r="H354" i="22"/>
  <c r="F356" i="22" s="1"/>
  <c r="J353" i="22"/>
  <c r="H353" i="22"/>
  <c r="F353" i="22"/>
  <c r="H352" i="22"/>
  <c r="F354" i="22" s="1"/>
  <c r="J351" i="22"/>
  <c r="I351" i="22"/>
  <c r="H351" i="22"/>
  <c r="H350" i="22"/>
  <c r="F350" i="22"/>
  <c r="I349" i="22"/>
  <c r="H349" i="22"/>
  <c r="F351" i="22" s="1"/>
  <c r="J348" i="22"/>
  <c r="I348" i="22"/>
  <c r="H348" i="22"/>
  <c r="H347" i="22"/>
  <c r="J349" i="22" s="1"/>
  <c r="J346" i="22"/>
  <c r="H346" i="22"/>
  <c r="F348" i="22" s="1"/>
  <c r="J345" i="22"/>
  <c r="H345" i="22"/>
  <c r="F345" i="22"/>
  <c r="H344" i="22"/>
  <c r="F346" i="22" s="1"/>
  <c r="J343" i="22"/>
  <c r="I343" i="22"/>
  <c r="H343" i="22"/>
  <c r="F343" i="22"/>
  <c r="H342" i="22"/>
  <c r="F342" i="22"/>
  <c r="I341" i="22"/>
  <c r="H341" i="22"/>
  <c r="J340" i="22"/>
  <c r="I340" i="22"/>
  <c r="H340" i="22"/>
  <c r="H339" i="22"/>
  <c r="J341" i="22" s="1"/>
  <c r="J338" i="22"/>
  <c r="H338" i="22"/>
  <c r="F340" i="22" s="1"/>
  <c r="J337" i="22"/>
  <c r="H337" i="22"/>
  <c r="F337" i="22"/>
  <c r="H336" i="22"/>
  <c r="F338" i="22" s="1"/>
  <c r="J335" i="22"/>
  <c r="I335" i="22"/>
  <c r="H335" i="22"/>
  <c r="F335" i="22"/>
  <c r="H334" i="22"/>
  <c r="F334" i="22"/>
  <c r="I333" i="22"/>
  <c r="H333" i="22"/>
  <c r="J332" i="22"/>
  <c r="H332" i="22"/>
  <c r="H331" i="22"/>
  <c r="J333" i="22" s="1"/>
  <c r="J330" i="22"/>
  <c r="H330" i="22"/>
  <c r="F332" i="22" s="1"/>
  <c r="J329" i="22"/>
  <c r="H329" i="22"/>
  <c r="F329" i="22"/>
  <c r="H328" i="22"/>
  <c r="F330" i="22" s="1"/>
  <c r="J327" i="22"/>
  <c r="I327" i="22"/>
  <c r="H327" i="22"/>
  <c r="F327" i="22"/>
  <c r="H326" i="22"/>
  <c r="F326" i="22"/>
  <c r="I325" i="22"/>
  <c r="H325" i="22"/>
  <c r="J324" i="22"/>
  <c r="I324" i="22"/>
  <c r="H324" i="22"/>
  <c r="H323" i="22"/>
  <c r="J325" i="22" s="1"/>
  <c r="J322" i="22"/>
  <c r="H322" i="22"/>
  <c r="F324" i="22" s="1"/>
  <c r="J321" i="22"/>
  <c r="H321" i="22"/>
  <c r="F321" i="22"/>
  <c r="H320" i="22"/>
  <c r="F322" i="22" s="1"/>
  <c r="J319" i="22"/>
  <c r="I319" i="22"/>
  <c r="H319" i="22"/>
  <c r="H318" i="22"/>
  <c r="H317" i="22"/>
  <c r="F319" i="22" s="1"/>
  <c r="J316" i="22"/>
  <c r="I316" i="22"/>
  <c r="H316" i="22"/>
  <c r="F318" i="22" s="1"/>
  <c r="H315" i="22"/>
  <c r="J317" i="22" s="1"/>
  <c r="J314" i="22"/>
  <c r="H314" i="22"/>
  <c r="F316" i="22" s="1"/>
  <c r="J313" i="22"/>
  <c r="H313" i="22"/>
  <c r="F313" i="22"/>
  <c r="H312" i="22"/>
  <c r="F314" i="22" s="1"/>
  <c r="J311" i="22"/>
  <c r="I311" i="22"/>
  <c r="H311" i="22"/>
  <c r="H310" i="22"/>
  <c r="H309" i="22"/>
  <c r="F311" i="22" s="1"/>
  <c r="J308" i="22"/>
  <c r="H308" i="22"/>
  <c r="H307" i="22"/>
  <c r="J309" i="22" s="1"/>
  <c r="F307" i="22"/>
  <c r="J306" i="22"/>
  <c r="H306" i="22"/>
  <c r="F308" i="22" s="1"/>
  <c r="J305" i="22"/>
  <c r="H305" i="22"/>
  <c r="F305" i="22"/>
  <c r="H304" i="22"/>
  <c r="F306" i="22" s="1"/>
  <c r="J303" i="22"/>
  <c r="I303" i="22"/>
  <c r="H303" i="22"/>
  <c r="H302" i="22"/>
  <c r="H301" i="22"/>
  <c r="F303" i="22" s="1"/>
  <c r="J300" i="22"/>
  <c r="H300" i="22"/>
  <c r="F302" i="22" s="1"/>
  <c r="H299" i="22"/>
  <c r="J301" i="22" s="1"/>
  <c r="J298" i="22"/>
  <c r="H298" i="22"/>
  <c r="F300" i="22" s="1"/>
  <c r="J297" i="22"/>
  <c r="H297" i="22"/>
  <c r="F299" i="22" s="1"/>
  <c r="F297" i="22"/>
  <c r="H296" i="22"/>
  <c r="F298" i="22" s="1"/>
  <c r="J295" i="22"/>
  <c r="I295" i="22"/>
  <c r="H295" i="22"/>
  <c r="H294" i="22"/>
  <c r="H293" i="22"/>
  <c r="F295" i="22" s="1"/>
  <c r="J292" i="22"/>
  <c r="H292" i="22"/>
  <c r="H291" i="22"/>
  <c r="J293" i="22" s="1"/>
  <c r="J290" i="22"/>
  <c r="H290" i="22"/>
  <c r="F292" i="22" s="1"/>
  <c r="J289" i="22"/>
  <c r="H289" i="22"/>
  <c r="F289" i="22"/>
  <c r="H288" i="22"/>
  <c r="F290" i="22" s="1"/>
  <c r="J287" i="22"/>
  <c r="I287" i="22"/>
  <c r="H287" i="22"/>
  <c r="H286" i="22"/>
  <c r="H285" i="22"/>
  <c r="F287" i="22" s="1"/>
  <c r="J284" i="22"/>
  <c r="I284" i="22"/>
  <c r="H284" i="22"/>
  <c r="H283" i="22"/>
  <c r="J282" i="22"/>
  <c r="H282" i="22"/>
  <c r="F284" i="22" s="1"/>
  <c r="J281" i="22"/>
  <c r="I281" i="22"/>
  <c r="H281" i="22"/>
  <c r="F281" i="22"/>
  <c r="H280" i="22"/>
  <c r="F282" i="22" s="1"/>
  <c r="J279" i="22"/>
  <c r="I279" i="22"/>
  <c r="H279" i="22"/>
  <c r="H278" i="22"/>
  <c r="H277" i="22"/>
  <c r="F279" i="22" s="1"/>
  <c r="J276" i="22"/>
  <c r="I276" i="22"/>
  <c r="H276" i="22"/>
  <c r="H275" i="22"/>
  <c r="J274" i="22"/>
  <c r="H274" i="22"/>
  <c r="F276" i="22" s="1"/>
  <c r="F274" i="22"/>
  <c r="J273" i="22"/>
  <c r="H273" i="22"/>
  <c r="I272" i="22"/>
  <c r="H272" i="22"/>
  <c r="F272" i="22"/>
  <c r="I271" i="22"/>
  <c r="H271" i="22"/>
  <c r="I270" i="22"/>
  <c r="H270" i="22"/>
  <c r="H269" i="22"/>
  <c r="F271" i="22" s="1"/>
  <c r="J268" i="22"/>
  <c r="H268" i="22"/>
  <c r="F268" i="22"/>
  <c r="J267" i="22"/>
  <c r="H267" i="22"/>
  <c r="J269" i="22" s="1"/>
  <c r="F267" i="22"/>
  <c r="J266" i="22"/>
  <c r="I266" i="22"/>
  <c r="H266" i="22"/>
  <c r="F266" i="22"/>
  <c r="J265" i="22"/>
  <c r="I265" i="22"/>
  <c r="H265" i="22"/>
  <c r="F265" i="22"/>
  <c r="I264" i="22"/>
  <c r="H264" i="22"/>
  <c r="F264" i="22"/>
  <c r="I263" i="22"/>
  <c r="H263" i="22"/>
  <c r="I262" i="22"/>
  <c r="H262" i="22"/>
  <c r="H261" i="22"/>
  <c r="F263" i="22" s="1"/>
  <c r="J260" i="22"/>
  <c r="H260" i="22"/>
  <c r="F260" i="22"/>
  <c r="J259" i="22"/>
  <c r="H259" i="22"/>
  <c r="J261" i="22" s="1"/>
  <c r="F259" i="22"/>
  <c r="J258" i="22"/>
  <c r="I258" i="22"/>
  <c r="H258" i="22"/>
  <c r="F258" i="22"/>
  <c r="J257" i="22"/>
  <c r="I257" i="22"/>
  <c r="H257" i="22"/>
  <c r="F257" i="22"/>
  <c r="I256" i="22"/>
  <c r="H256" i="22"/>
  <c r="F256" i="22"/>
  <c r="I255" i="22"/>
  <c r="H255" i="22"/>
  <c r="I254" i="22"/>
  <c r="H254" i="22"/>
  <c r="H253" i="22"/>
  <c r="F255" i="22" s="1"/>
  <c r="J252" i="22"/>
  <c r="H252" i="22"/>
  <c r="F252" i="22"/>
  <c r="J251" i="22"/>
  <c r="H251" i="22"/>
  <c r="J253" i="22" s="1"/>
  <c r="F251" i="22"/>
  <c r="J250" i="22"/>
  <c r="I250" i="22"/>
  <c r="H250" i="22"/>
  <c r="F250" i="22"/>
  <c r="J249" i="22"/>
  <c r="I249" i="22"/>
  <c r="H249" i="22"/>
  <c r="F249" i="22"/>
  <c r="I248" i="22"/>
  <c r="H248" i="22"/>
  <c r="F248" i="22"/>
  <c r="I247" i="22"/>
  <c r="H247" i="22"/>
  <c r="I246" i="22"/>
  <c r="H246" i="22"/>
  <c r="H245" i="22"/>
  <c r="F247" i="22" s="1"/>
  <c r="J244" i="22"/>
  <c r="H244" i="22"/>
  <c r="F244" i="22"/>
  <c r="J243" i="22"/>
  <c r="H243" i="22"/>
  <c r="J245" i="22" s="1"/>
  <c r="F243" i="22"/>
  <c r="J242" i="22"/>
  <c r="I242" i="22"/>
  <c r="H242" i="22"/>
  <c r="F242" i="22"/>
  <c r="J241" i="22"/>
  <c r="I241" i="22"/>
  <c r="H241" i="22"/>
  <c r="F241" i="22"/>
  <c r="I240" i="22"/>
  <c r="H240" i="22"/>
  <c r="F240" i="22"/>
  <c r="I239" i="22"/>
  <c r="H239" i="22"/>
  <c r="I238" i="22"/>
  <c r="H238" i="22"/>
  <c r="H237" i="22"/>
  <c r="F239" i="22" s="1"/>
  <c r="J236" i="22"/>
  <c r="H236" i="22"/>
  <c r="F236" i="22"/>
  <c r="J235" i="22"/>
  <c r="H235" i="22"/>
  <c r="J237" i="22" s="1"/>
  <c r="F235" i="22"/>
  <c r="J234" i="22"/>
  <c r="I234" i="22"/>
  <c r="H234" i="22"/>
  <c r="F234" i="22"/>
  <c r="J233" i="22"/>
  <c r="I233" i="22"/>
  <c r="H233" i="22"/>
  <c r="F233" i="22"/>
  <c r="I232" i="22"/>
  <c r="H232" i="22"/>
  <c r="F232" i="22"/>
  <c r="I231" i="22"/>
  <c r="H231" i="22"/>
  <c r="I230" i="22"/>
  <c r="H230" i="22"/>
  <c r="H229" i="22"/>
  <c r="F231" i="22" s="1"/>
  <c r="J228" i="22"/>
  <c r="H228" i="22"/>
  <c r="F228" i="22"/>
  <c r="J227" i="22"/>
  <c r="H227" i="22"/>
  <c r="J229" i="22" s="1"/>
  <c r="F227" i="22"/>
  <c r="J226" i="22"/>
  <c r="I226" i="22"/>
  <c r="H226" i="22"/>
  <c r="F226" i="22"/>
  <c r="J225" i="22"/>
  <c r="I225" i="22"/>
  <c r="H225" i="22"/>
  <c r="F225" i="22"/>
  <c r="I224" i="22"/>
  <c r="H224" i="22"/>
  <c r="F224" i="22"/>
  <c r="I223" i="22"/>
  <c r="H223" i="22"/>
  <c r="I222" i="22"/>
  <c r="H222" i="22"/>
  <c r="H221" i="22"/>
  <c r="F223" i="22" s="1"/>
  <c r="J220" i="22"/>
  <c r="H220" i="22"/>
  <c r="F220" i="22"/>
  <c r="J219" i="22"/>
  <c r="H219" i="22"/>
  <c r="J221" i="22" s="1"/>
  <c r="F219" i="22"/>
  <c r="J218" i="22"/>
  <c r="I218" i="22"/>
  <c r="H218" i="22"/>
  <c r="F218" i="22"/>
  <c r="J217" i="22"/>
  <c r="I217" i="22"/>
  <c r="H217" i="22"/>
  <c r="F217" i="22"/>
  <c r="I216" i="22"/>
  <c r="H216" i="22"/>
  <c r="F216" i="22"/>
  <c r="I215" i="22"/>
  <c r="H215" i="22"/>
  <c r="I214" i="22"/>
  <c r="H214" i="22"/>
  <c r="H213" i="22"/>
  <c r="F215" i="22" s="1"/>
  <c r="J212" i="22"/>
  <c r="H212" i="22"/>
  <c r="F212" i="22"/>
  <c r="J211" i="22"/>
  <c r="H211" i="22"/>
  <c r="J213" i="22" s="1"/>
  <c r="F211" i="22"/>
  <c r="J210" i="22"/>
  <c r="I210" i="22"/>
  <c r="H210" i="22"/>
  <c r="F210" i="22"/>
  <c r="J209" i="22"/>
  <c r="I209" i="22"/>
  <c r="H209" i="22"/>
  <c r="F209" i="22"/>
  <c r="I208" i="22"/>
  <c r="H208" i="22"/>
  <c r="F208" i="22"/>
  <c r="I207" i="22"/>
  <c r="H207" i="22"/>
  <c r="I206" i="22"/>
  <c r="H206" i="22"/>
  <c r="H205" i="22"/>
  <c r="F207" i="22" s="1"/>
  <c r="J204" i="22"/>
  <c r="H204" i="22"/>
  <c r="F204" i="22"/>
  <c r="J203" i="22"/>
  <c r="H203" i="22"/>
  <c r="J205" i="22" s="1"/>
  <c r="F203" i="22"/>
  <c r="J202" i="22"/>
  <c r="I202" i="22"/>
  <c r="H202" i="22"/>
  <c r="F202" i="22"/>
  <c r="J201" i="22"/>
  <c r="I201" i="22"/>
  <c r="H201" i="22"/>
  <c r="F201" i="22"/>
  <c r="I200" i="22"/>
  <c r="H200" i="22"/>
  <c r="F200" i="22"/>
  <c r="I199" i="22"/>
  <c r="H199" i="22"/>
  <c r="I198" i="22"/>
  <c r="H198" i="22"/>
  <c r="H197" i="22"/>
  <c r="F199" i="22" s="1"/>
  <c r="J196" i="22"/>
  <c r="H196" i="22"/>
  <c r="F196" i="22"/>
  <c r="J195" i="22"/>
  <c r="H195" i="22"/>
  <c r="J197" i="22" s="1"/>
  <c r="F195" i="22"/>
  <c r="J194" i="22"/>
  <c r="I194" i="22"/>
  <c r="H194" i="22"/>
  <c r="F194" i="22"/>
  <c r="J193" i="22"/>
  <c r="I193" i="22"/>
  <c r="H193" i="22"/>
  <c r="F193" i="22"/>
  <c r="I192" i="22"/>
  <c r="H192" i="22"/>
  <c r="F192" i="22"/>
  <c r="I191" i="22"/>
  <c r="H191" i="22"/>
  <c r="I190" i="22"/>
  <c r="H190" i="22"/>
  <c r="H189" i="22"/>
  <c r="F191" i="22" s="1"/>
  <c r="J188" i="22"/>
  <c r="H188" i="22"/>
  <c r="F188" i="22"/>
  <c r="J187" i="22"/>
  <c r="H187" i="22"/>
  <c r="J189" i="22" s="1"/>
  <c r="F187" i="22"/>
  <c r="J186" i="22"/>
  <c r="I186" i="22"/>
  <c r="H186" i="22"/>
  <c r="F186" i="22"/>
  <c r="J185" i="22"/>
  <c r="I185" i="22"/>
  <c r="H185" i="22"/>
  <c r="F185" i="22"/>
  <c r="I184" i="22"/>
  <c r="H184" i="22"/>
  <c r="F184" i="22"/>
  <c r="I183" i="22"/>
  <c r="H183" i="22"/>
  <c r="I182" i="22"/>
  <c r="H182" i="22"/>
  <c r="H181" i="22"/>
  <c r="J180" i="22"/>
  <c r="H180" i="22"/>
  <c r="F180" i="22"/>
  <c r="J179" i="22"/>
  <c r="H179" i="22"/>
  <c r="J181" i="22" s="1"/>
  <c r="F179" i="22"/>
  <c r="J178" i="22"/>
  <c r="I178" i="22"/>
  <c r="H178" i="22"/>
  <c r="F178" i="22"/>
  <c r="J177" i="22"/>
  <c r="I177" i="22"/>
  <c r="H177" i="22"/>
  <c r="F177" i="22"/>
  <c r="I176" i="22"/>
  <c r="H176" i="22"/>
  <c r="F176" i="22"/>
  <c r="I175" i="22"/>
  <c r="H175" i="22"/>
  <c r="I174" i="22"/>
  <c r="H174" i="22"/>
  <c r="H173" i="22"/>
  <c r="J172" i="22"/>
  <c r="H172" i="22"/>
  <c r="F172" i="22"/>
  <c r="J171" i="22"/>
  <c r="H171" i="22"/>
  <c r="F171" i="22"/>
  <c r="J170" i="22"/>
  <c r="I170" i="22"/>
  <c r="H170" i="22"/>
  <c r="F170" i="22"/>
  <c r="J169" i="22"/>
  <c r="I169" i="22"/>
  <c r="H169" i="22"/>
  <c r="F169" i="22"/>
  <c r="I168" i="22"/>
  <c r="H168" i="22"/>
  <c r="F168" i="22"/>
  <c r="I167" i="22"/>
  <c r="H167" i="22"/>
  <c r="I166" i="22"/>
  <c r="H166" i="22"/>
  <c r="J168" i="22" s="1"/>
  <c r="H165" i="22"/>
  <c r="H164" i="22"/>
  <c r="F164" i="22"/>
  <c r="H163" i="22"/>
  <c r="F163" i="22"/>
  <c r="J162" i="22"/>
  <c r="I162" i="22"/>
  <c r="H162" i="22"/>
  <c r="F162" i="22"/>
  <c r="J161" i="22"/>
  <c r="I161" i="22"/>
  <c r="H161" i="22"/>
  <c r="F161" i="22"/>
  <c r="I160" i="22"/>
  <c r="H160" i="22"/>
  <c r="J160" i="22" s="1"/>
  <c r="F160" i="22"/>
  <c r="I159" i="22"/>
  <c r="H159" i="22"/>
  <c r="I158" i="22"/>
  <c r="H158" i="22"/>
  <c r="J158" i="22" s="1"/>
  <c r="H157" i="22"/>
  <c r="H156" i="22"/>
  <c r="F156" i="22"/>
  <c r="J155" i="22"/>
  <c r="H155" i="22"/>
  <c r="F155" i="22"/>
  <c r="J154" i="22"/>
  <c r="I154" i="22"/>
  <c r="H154" i="22"/>
  <c r="F154" i="22"/>
  <c r="J153" i="22"/>
  <c r="I153" i="22"/>
  <c r="H153" i="22"/>
  <c r="F153" i="22"/>
  <c r="I152" i="22"/>
  <c r="H152" i="22"/>
  <c r="J152" i="22" s="1"/>
  <c r="F152" i="22"/>
  <c r="H151" i="22"/>
  <c r="I150" i="22"/>
  <c r="H150" i="22"/>
  <c r="J150" i="22" s="1"/>
  <c r="H149" i="22"/>
  <c r="J148" i="22"/>
  <c r="H148" i="22"/>
  <c r="F148" i="22"/>
  <c r="H147" i="22"/>
  <c r="F147" i="22"/>
  <c r="J146" i="22"/>
  <c r="I146" i="22"/>
  <c r="H146" i="22"/>
  <c r="F146" i="22"/>
  <c r="J145" i="22"/>
  <c r="I145" i="22"/>
  <c r="H145" i="22"/>
  <c r="I144" i="22"/>
  <c r="H144" i="22"/>
  <c r="J144" i="22" s="1"/>
  <c r="H143" i="22"/>
  <c r="J143" i="22" s="1"/>
  <c r="I142" i="22"/>
  <c r="H142" i="22"/>
  <c r="J142" i="22" s="1"/>
  <c r="H141" i="22"/>
  <c r="J140" i="22"/>
  <c r="H140" i="22"/>
  <c r="F140" i="22"/>
  <c r="J139" i="22"/>
  <c r="H139" i="22"/>
  <c r="F139" i="22"/>
  <c r="J138" i="22"/>
  <c r="I138" i="22"/>
  <c r="H138" i="22"/>
  <c r="F138" i="22"/>
  <c r="J137" i="22"/>
  <c r="I137" i="22"/>
  <c r="H137" i="22"/>
  <c r="I136" i="22"/>
  <c r="H136" i="22"/>
  <c r="J136" i="22" s="1"/>
  <c r="I135" i="22"/>
  <c r="H135" i="22"/>
  <c r="J135" i="22" s="1"/>
  <c r="J134" i="22"/>
  <c r="I134" i="22"/>
  <c r="H134" i="22"/>
  <c r="F136" i="22" s="1"/>
  <c r="F134" i="22"/>
  <c r="H133" i="22"/>
  <c r="F135" i="22" s="1"/>
  <c r="I132" i="22"/>
  <c r="H132" i="22"/>
  <c r="J132" i="22" s="1"/>
  <c r="F132" i="22"/>
  <c r="J131" i="22"/>
  <c r="H131" i="22"/>
  <c r="J130" i="22"/>
  <c r="I130" i="22"/>
  <c r="H130" i="22"/>
  <c r="F130" i="22"/>
  <c r="H129" i="22"/>
  <c r="F129" i="22"/>
  <c r="I128" i="22"/>
  <c r="H128" i="22"/>
  <c r="J128" i="22" s="1"/>
  <c r="F128" i="22"/>
  <c r="J127" i="22"/>
  <c r="I127" i="22"/>
  <c r="H127" i="22"/>
  <c r="J126" i="22"/>
  <c r="I126" i="22"/>
  <c r="H126" i="22"/>
  <c r="F126" i="22"/>
  <c r="H125" i="22"/>
  <c r="F127" i="22" s="1"/>
  <c r="I124" i="22"/>
  <c r="H124" i="22"/>
  <c r="J124" i="22" s="1"/>
  <c r="F124" i="22"/>
  <c r="J123" i="22"/>
  <c r="H123" i="22"/>
  <c r="J122" i="22"/>
  <c r="I122" i="22"/>
  <c r="H122" i="22"/>
  <c r="F122" i="22"/>
  <c r="H121" i="22"/>
  <c r="F121" i="22"/>
  <c r="I120" i="22"/>
  <c r="H120" i="22"/>
  <c r="J120" i="22" s="1"/>
  <c r="F120" i="22"/>
  <c r="J119" i="22"/>
  <c r="I119" i="22"/>
  <c r="H119" i="22"/>
  <c r="J118" i="22"/>
  <c r="I118" i="22"/>
  <c r="H118" i="22"/>
  <c r="F118" i="22"/>
  <c r="H117" i="22"/>
  <c r="F119" i="22" s="1"/>
  <c r="I116" i="22"/>
  <c r="H116" i="22"/>
  <c r="J116" i="22" s="1"/>
  <c r="F116" i="22"/>
  <c r="J115" i="22"/>
  <c r="H115" i="22"/>
  <c r="J114" i="22"/>
  <c r="I114" i="22"/>
  <c r="H114" i="22"/>
  <c r="F114" i="22"/>
  <c r="H113" i="22"/>
  <c r="I112" i="22"/>
  <c r="H112" i="22"/>
  <c r="J112" i="22" s="1"/>
  <c r="F112" i="22"/>
  <c r="J111" i="22"/>
  <c r="H111" i="22"/>
  <c r="J110" i="22"/>
  <c r="I110" i="22"/>
  <c r="H110" i="22"/>
  <c r="F110" i="22"/>
  <c r="H109" i="22"/>
  <c r="F111" i="22" s="1"/>
  <c r="I108" i="22"/>
  <c r="H108" i="22"/>
  <c r="J108" i="22" s="1"/>
  <c r="F108" i="22"/>
  <c r="J107" i="22"/>
  <c r="H107" i="22"/>
  <c r="J106" i="22"/>
  <c r="I106" i="22"/>
  <c r="H106" i="22"/>
  <c r="F106" i="22"/>
  <c r="H105" i="22"/>
  <c r="I104" i="22"/>
  <c r="H104" i="22"/>
  <c r="J104" i="22" s="1"/>
  <c r="F104" i="22"/>
  <c r="J103" i="22"/>
  <c r="H103" i="22"/>
  <c r="J102" i="22"/>
  <c r="I102" i="22"/>
  <c r="H102" i="22"/>
  <c r="F102" i="22"/>
  <c r="H101" i="22"/>
  <c r="F103" i="22" s="1"/>
  <c r="I100" i="22"/>
  <c r="H100" i="22"/>
  <c r="J100" i="22" s="1"/>
  <c r="F100" i="22"/>
  <c r="J99" i="22"/>
  <c r="H99" i="22"/>
  <c r="J98" i="22"/>
  <c r="I98" i="22"/>
  <c r="H98" i="22"/>
  <c r="F98" i="22"/>
  <c r="H97" i="22"/>
  <c r="I96" i="22"/>
  <c r="H96" i="22"/>
  <c r="J96" i="22" s="1"/>
  <c r="F96" i="22"/>
  <c r="J95" i="22"/>
  <c r="H95" i="22"/>
  <c r="J94" i="22"/>
  <c r="I94" i="22"/>
  <c r="H94" i="22"/>
  <c r="F94" i="22"/>
  <c r="H93" i="22"/>
  <c r="F95" i="22" s="1"/>
  <c r="I92" i="22"/>
  <c r="H92" i="22"/>
  <c r="J92" i="22" s="1"/>
  <c r="I91" i="22"/>
  <c r="H91" i="22"/>
  <c r="J91" i="22" s="1"/>
  <c r="F91" i="22"/>
  <c r="I90" i="22"/>
  <c r="H90" i="22"/>
  <c r="J90" i="22" s="1"/>
  <c r="I89" i="22"/>
  <c r="H89" i="22"/>
  <c r="J89" i="22" s="1"/>
  <c r="F89" i="22"/>
  <c r="I88" i="22"/>
  <c r="H88" i="22"/>
  <c r="J88" i="22" s="1"/>
  <c r="I87" i="22"/>
  <c r="H87" i="22"/>
  <c r="J87" i="22" s="1"/>
  <c r="F87" i="22"/>
  <c r="I86" i="22"/>
  <c r="H86" i="22"/>
  <c r="J86" i="22" s="1"/>
  <c r="I85" i="22"/>
  <c r="H85" i="22"/>
  <c r="J85" i="22" s="1"/>
  <c r="F85" i="22"/>
  <c r="I84" i="22"/>
  <c r="H84" i="22"/>
  <c r="J84" i="22" s="1"/>
  <c r="I83" i="22"/>
  <c r="H83" i="22"/>
  <c r="J83" i="22" s="1"/>
  <c r="F83" i="22"/>
  <c r="I82" i="22"/>
  <c r="H82" i="22"/>
  <c r="J82" i="22" s="1"/>
  <c r="I81" i="22"/>
  <c r="H81" i="22"/>
  <c r="J81" i="22" s="1"/>
  <c r="F81" i="22"/>
  <c r="J80" i="22"/>
  <c r="H80" i="22"/>
  <c r="F80" i="22" s="1"/>
  <c r="N79" i="22"/>
  <c r="J79" i="22"/>
  <c r="I79" i="22"/>
  <c r="H79" i="22"/>
  <c r="F79" i="22"/>
  <c r="H78" i="22"/>
  <c r="I78" i="22" s="1"/>
  <c r="N77" i="22"/>
  <c r="I77" i="22"/>
  <c r="H77" i="22"/>
  <c r="J77" i="22" s="1"/>
  <c r="F77" i="22"/>
  <c r="J76" i="22"/>
  <c r="H76" i="22"/>
  <c r="N76" i="22" s="1"/>
  <c r="N75" i="22"/>
  <c r="J75" i="22"/>
  <c r="I75" i="22"/>
  <c r="H75" i="22"/>
  <c r="F75" i="22"/>
  <c r="H74" i="22"/>
  <c r="N74" i="22" s="1"/>
  <c r="I73" i="22"/>
  <c r="H73" i="22"/>
  <c r="J73" i="22" s="1"/>
  <c r="F73" i="22"/>
  <c r="J72" i="22"/>
  <c r="H72" i="22"/>
  <c r="F72" i="22" s="1"/>
  <c r="N71" i="22"/>
  <c r="J71" i="22"/>
  <c r="I71" i="22"/>
  <c r="H71" i="22"/>
  <c r="F71" i="22"/>
  <c r="H70" i="22"/>
  <c r="I70" i="22" s="1"/>
  <c r="N69" i="22"/>
  <c r="I69" i="22"/>
  <c r="H69" i="22"/>
  <c r="J69" i="22" s="1"/>
  <c r="F69" i="22"/>
  <c r="J68" i="22"/>
  <c r="H68" i="22"/>
  <c r="N68" i="22" s="1"/>
  <c r="N67" i="22"/>
  <c r="J67" i="22"/>
  <c r="I67" i="22"/>
  <c r="H67" i="22"/>
  <c r="F67" i="22"/>
  <c r="J66" i="22"/>
  <c r="H66" i="22"/>
  <c r="N66" i="22" s="1"/>
  <c r="I65" i="22"/>
  <c r="H65" i="22"/>
  <c r="J65" i="22" s="1"/>
  <c r="F65" i="22"/>
  <c r="J64" i="22"/>
  <c r="H64" i="22"/>
  <c r="F64" i="22" s="1"/>
  <c r="N63" i="22"/>
  <c r="J63" i="22"/>
  <c r="I63" i="22"/>
  <c r="H63" i="22"/>
  <c r="F63" i="22"/>
  <c r="H62" i="22"/>
  <c r="I62" i="22" s="1"/>
  <c r="N61" i="22"/>
  <c r="I61" i="22"/>
  <c r="H61" i="22"/>
  <c r="J61" i="22" s="1"/>
  <c r="F61" i="22"/>
  <c r="J60" i="22"/>
  <c r="H60" i="22"/>
  <c r="N60" i="22" s="1"/>
  <c r="H59" i="22"/>
  <c r="I59" i="22" s="1"/>
  <c r="N58" i="22"/>
  <c r="J58" i="22"/>
  <c r="H58" i="22"/>
  <c r="F58" i="22" s="1"/>
  <c r="N57" i="22"/>
  <c r="J57" i="22"/>
  <c r="H57" i="22"/>
  <c r="J56" i="22"/>
  <c r="H56" i="22"/>
  <c r="H55" i="22"/>
  <c r="I55" i="22" s="1"/>
  <c r="N54" i="22"/>
  <c r="J54" i="22"/>
  <c r="H54" i="22"/>
  <c r="F54" i="22" s="1"/>
  <c r="N53" i="22"/>
  <c r="J53" i="22"/>
  <c r="H53" i="22"/>
  <c r="J52" i="22"/>
  <c r="H52" i="22"/>
  <c r="H51" i="22"/>
  <c r="N50" i="22"/>
  <c r="J50" i="22"/>
  <c r="H50" i="22"/>
  <c r="F50" i="22" s="1"/>
  <c r="N49" i="22"/>
  <c r="J49" i="22"/>
  <c r="H49" i="22"/>
  <c r="J48" i="22"/>
  <c r="H48" i="22"/>
  <c r="H47" i="22"/>
  <c r="N46" i="22"/>
  <c r="J45" i="22"/>
  <c r="I44" i="22"/>
  <c r="H44" i="22"/>
  <c r="N44" i="22" s="1"/>
  <c r="N42" i="22"/>
  <c r="J42" i="22"/>
  <c r="I42" i="22"/>
  <c r="J41" i="22"/>
  <c r="N40" i="22"/>
  <c r="I40" i="22"/>
  <c r="H40" i="22"/>
  <c r="N39" i="22"/>
  <c r="J39" i="22"/>
  <c r="H39" i="22"/>
  <c r="J38" i="22"/>
  <c r="H38" i="22"/>
  <c r="N37" i="22"/>
  <c r="J37" i="22"/>
  <c r="I37" i="22"/>
  <c r="H37" i="22"/>
  <c r="H36" i="22"/>
  <c r="N36" i="22" s="1"/>
  <c r="N35" i="22"/>
  <c r="I35" i="22"/>
  <c r="H35" i="22"/>
  <c r="J35" i="22" s="1"/>
  <c r="N34" i="22"/>
  <c r="J34" i="22"/>
  <c r="I34" i="22"/>
  <c r="H34" i="22"/>
  <c r="J33" i="22"/>
  <c r="I33" i="22"/>
  <c r="H33" i="22"/>
  <c r="N33" i="22" s="1"/>
  <c r="H32" i="22"/>
  <c r="N32" i="22" s="1"/>
  <c r="N31" i="22"/>
  <c r="J31" i="22"/>
  <c r="H31" i="22"/>
  <c r="H30" i="22"/>
  <c r="H29" i="22"/>
  <c r="N28" i="22"/>
  <c r="H28" i="22"/>
  <c r="N27" i="22"/>
  <c r="J27" i="22"/>
  <c r="H27" i="22"/>
  <c r="H26" i="22"/>
  <c r="N25" i="22"/>
  <c r="J25" i="22"/>
  <c r="I25" i="22"/>
  <c r="H25" i="22"/>
  <c r="H24" i="22"/>
  <c r="N24" i="22" s="1"/>
  <c r="N23" i="22"/>
  <c r="I23" i="22"/>
  <c r="H23" i="22"/>
  <c r="J23" i="22" s="1"/>
  <c r="N22" i="22"/>
  <c r="J22" i="22"/>
  <c r="I22" i="22"/>
  <c r="H22" i="22"/>
  <c r="J21" i="22"/>
  <c r="I21" i="22"/>
  <c r="H21" i="22"/>
  <c r="N21" i="22" s="1"/>
  <c r="H20" i="22"/>
  <c r="N20" i="22" s="1"/>
  <c r="H19" i="22"/>
  <c r="J18" i="22"/>
  <c r="H18" i="22"/>
  <c r="N17" i="22"/>
  <c r="H17" i="22"/>
  <c r="N16" i="22"/>
  <c r="J16" i="22"/>
  <c r="H16" i="22"/>
  <c r="J15" i="22"/>
  <c r="H15" i="22"/>
  <c r="J14" i="22"/>
  <c r="H14" i="22"/>
  <c r="N13" i="22"/>
  <c r="H13" i="22"/>
  <c r="N12" i="22"/>
  <c r="J12" i="22"/>
  <c r="H12" i="22"/>
  <c r="J11" i="22"/>
  <c r="H11" i="22"/>
  <c r="J10" i="22"/>
  <c r="I10" i="22"/>
  <c r="H10" i="22"/>
  <c r="N10" i="22" s="1"/>
  <c r="H9" i="22"/>
  <c r="N9" i="22" s="1"/>
  <c r="N8" i="22"/>
  <c r="I8" i="22"/>
  <c r="H8" i="22"/>
  <c r="J8" i="22" s="1"/>
  <c r="N7" i="22"/>
  <c r="J7" i="22"/>
  <c r="I7" i="22"/>
  <c r="H7" i="22"/>
  <c r="J6" i="22"/>
  <c r="I6" i="22"/>
  <c r="H6" i="22"/>
  <c r="N6" i="22" s="1"/>
  <c r="H5" i="22"/>
  <c r="L5" i="22" s="1"/>
  <c r="H4" i="22"/>
  <c r="L8" i="22" s="1"/>
  <c r="H3" i="22"/>
  <c r="L35" i="22" s="1"/>
  <c r="N2" i="22"/>
  <c r="I2" i="22"/>
  <c r="H2" i="22"/>
  <c r="H30" i="5"/>
  <c r="J4" i="22" l="1"/>
  <c r="L26" i="22"/>
  <c r="I26" i="22"/>
  <c r="N26" i="22"/>
  <c r="L30" i="22"/>
  <c r="I30" i="22"/>
  <c r="N30" i="22"/>
  <c r="L41" i="22"/>
  <c r="F2" i="22"/>
  <c r="L42" i="22"/>
  <c r="L2" i="22"/>
  <c r="J2" i="22"/>
  <c r="L33" i="22"/>
  <c r="L34" i="22"/>
  <c r="L11" i="22"/>
  <c r="I11" i="22"/>
  <c r="I14" i="22"/>
  <c r="N14" i="22"/>
  <c r="L14" i="22"/>
  <c r="L17" i="22"/>
  <c r="J17" i="22"/>
  <c r="I17" i="22"/>
  <c r="L20" i="22"/>
  <c r="J26" i="22"/>
  <c r="J30" i="22"/>
  <c r="L22" i="22"/>
  <c r="L24" i="22"/>
  <c r="L27" i="22"/>
  <c r="L31" i="22"/>
  <c r="N11" i="22"/>
  <c r="L15" i="22"/>
  <c r="I15" i="22"/>
  <c r="I18" i="22"/>
  <c r="N18" i="22"/>
  <c r="L18" i="22"/>
  <c r="L38" i="22"/>
  <c r="I3" i="22"/>
  <c r="F3" i="22"/>
  <c r="L7" i="22"/>
  <c r="L9" i="22"/>
  <c r="L12" i="22"/>
  <c r="N15" i="22"/>
  <c r="N19" i="22"/>
  <c r="I19" i="22"/>
  <c r="L36" i="22"/>
  <c r="L39" i="22"/>
  <c r="I47" i="22"/>
  <c r="F47" i="22"/>
  <c r="N47" i="22"/>
  <c r="J47" i="22"/>
  <c r="N4" i="22"/>
  <c r="I4" i="22"/>
  <c r="N5" i="22"/>
  <c r="J5" i="22"/>
  <c r="I5" i="22"/>
  <c r="J3" i="22"/>
  <c r="N3" i="22"/>
  <c r="L16" i="22"/>
  <c r="J19" i="22"/>
  <c r="L23" i="22"/>
  <c r="L32" i="22"/>
  <c r="I51" i="22"/>
  <c r="F51" i="22"/>
  <c r="N51" i="22"/>
  <c r="J51" i="22"/>
  <c r="L13" i="22"/>
  <c r="J13" i="22"/>
  <c r="I13" i="22"/>
  <c r="I29" i="22"/>
  <c r="N29" i="22"/>
  <c r="L29" i="22"/>
  <c r="J29" i="22"/>
  <c r="N38" i="22"/>
  <c r="N48" i="22"/>
  <c r="N52" i="22"/>
  <c r="J55" i="22"/>
  <c r="N56" i="22"/>
  <c r="J59" i="22"/>
  <c r="J62" i="22"/>
  <c r="N65" i="22"/>
  <c r="J70" i="22"/>
  <c r="N73" i="22"/>
  <c r="J78" i="22"/>
  <c r="F82" i="22"/>
  <c r="F84" i="22"/>
  <c r="F86" i="22"/>
  <c r="F88" i="22"/>
  <c r="F90" i="22"/>
  <c r="F92" i="22"/>
  <c r="J93" i="22"/>
  <c r="J101" i="22"/>
  <c r="J109" i="22"/>
  <c r="J117" i="22"/>
  <c r="J125" i="22"/>
  <c r="J133" i="22"/>
  <c r="F141" i="22"/>
  <c r="I139" i="22"/>
  <c r="J151" i="22"/>
  <c r="F165" i="22"/>
  <c r="I163" i="22"/>
  <c r="J173" i="22"/>
  <c r="F173" i="22"/>
  <c r="I171" i="22"/>
  <c r="J214" i="22"/>
  <c r="F214" i="22"/>
  <c r="I212" i="22"/>
  <c r="F49" i="22"/>
  <c r="I50" i="22"/>
  <c r="F53" i="22"/>
  <c r="I54" i="22"/>
  <c r="F57" i="22"/>
  <c r="I58" i="22"/>
  <c r="N62" i="22"/>
  <c r="I64" i="22"/>
  <c r="F66" i="22"/>
  <c r="N70" i="22"/>
  <c r="I72" i="22"/>
  <c r="F74" i="22"/>
  <c r="N78" i="22"/>
  <c r="I80" i="22"/>
  <c r="I95" i="22"/>
  <c r="F97" i="22"/>
  <c r="I103" i="22"/>
  <c r="F105" i="22"/>
  <c r="I111" i="22"/>
  <c r="F113" i="22"/>
  <c r="I151" i="22"/>
  <c r="J163" i="22"/>
  <c r="J206" i="22"/>
  <c r="F206" i="22"/>
  <c r="I204" i="22"/>
  <c r="J270" i="22"/>
  <c r="F270" i="22"/>
  <c r="I268" i="22"/>
  <c r="J277" i="22"/>
  <c r="F277" i="22"/>
  <c r="I275" i="22"/>
  <c r="J285" i="22"/>
  <c r="F285" i="22"/>
  <c r="I283" i="22"/>
  <c r="J294" i="22"/>
  <c r="F294" i="22"/>
  <c r="I292" i="22"/>
  <c r="J312" i="22"/>
  <c r="F312" i="22"/>
  <c r="I310" i="22"/>
  <c r="I28" i="22"/>
  <c r="L6" i="22"/>
  <c r="I9" i="22"/>
  <c r="I20" i="22"/>
  <c r="L21" i="22"/>
  <c r="I24" i="22"/>
  <c r="J28" i="22"/>
  <c r="I32" i="22"/>
  <c r="I36" i="22"/>
  <c r="J40" i="22"/>
  <c r="F151" i="22"/>
  <c r="I149" i="22"/>
  <c r="J156" i="22"/>
  <c r="F158" i="22"/>
  <c r="I156" i="22"/>
  <c r="J198" i="22"/>
  <c r="F198" i="22"/>
  <c r="I196" i="22"/>
  <c r="J262" i="22"/>
  <c r="F262" i="22"/>
  <c r="I260" i="22"/>
  <c r="N55" i="22"/>
  <c r="N59" i="22"/>
  <c r="J9" i="22"/>
  <c r="I12" i="22"/>
  <c r="I16" i="22"/>
  <c r="J20" i="22"/>
  <c r="J24" i="22"/>
  <c r="I27" i="22"/>
  <c r="L28" i="22"/>
  <c r="I31" i="22"/>
  <c r="J32" i="22"/>
  <c r="J36" i="22"/>
  <c r="I39" i="22"/>
  <c r="L40" i="22"/>
  <c r="F48" i="22"/>
  <c r="I49" i="22"/>
  <c r="F52" i="22"/>
  <c r="I53" i="22"/>
  <c r="F56" i="22"/>
  <c r="I57" i="22"/>
  <c r="F60" i="22"/>
  <c r="N64" i="22"/>
  <c r="I66" i="22"/>
  <c r="F68" i="22"/>
  <c r="N72" i="22"/>
  <c r="I74" i="22"/>
  <c r="F76" i="22"/>
  <c r="N80" i="22"/>
  <c r="I97" i="22"/>
  <c r="F99" i="22"/>
  <c r="I105" i="22"/>
  <c r="F107" i="22"/>
  <c r="I113" i="22"/>
  <c r="F115" i="22"/>
  <c r="I121" i="22"/>
  <c r="F123" i="22"/>
  <c r="I129" i="22"/>
  <c r="F131" i="22"/>
  <c r="F142" i="22"/>
  <c r="I140" i="22"/>
  <c r="F145" i="22"/>
  <c r="J149" i="22"/>
  <c r="J166" i="22"/>
  <c r="J164" i="22"/>
  <c r="F166" i="22"/>
  <c r="I164" i="22"/>
  <c r="J174" i="22"/>
  <c r="F174" i="22"/>
  <c r="I172" i="22"/>
  <c r="J182" i="22"/>
  <c r="F182" i="22"/>
  <c r="I180" i="22"/>
  <c r="J190" i="22"/>
  <c r="F190" i="22"/>
  <c r="I188" i="22"/>
  <c r="J254" i="22"/>
  <c r="F254" i="22"/>
  <c r="I252" i="22"/>
  <c r="J339" i="22"/>
  <c r="F339" i="22"/>
  <c r="I337" i="22"/>
  <c r="J97" i="22"/>
  <c r="J105" i="22"/>
  <c r="J113" i="22"/>
  <c r="J121" i="22"/>
  <c r="J129" i="22"/>
  <c r="F149" i="22"/>
  <c r="I147" i="22"/>
  <c r="F159" i="22"/>
  <c r="I157" i="22"/>
  <c r="J246" i="22"/>
  <c r="F246" i="22"/>
  <c r="I244" i="22"/>
  <c r="J275" i="22"/>
  <c r="F275" i="22"/>
  <c r="I273" i="22"/>
  <c r="J291" i="22"/>
  <c r="F291" i="22"/>
  <c r="I289" i="22"/>
  <c r="J74" i="22"/>
  <c r="I38" i="22"/>
  <c r="J44" i="22"/>
  <c r="I48" i="22"/>
  <c r="I52" i="22"/>
  <c r="F55" i="22"/>
  <c r="I56" i="22"/>
  <c r="F59" i="22"/>
  <c r="I60" i="22"/>
  <c r="F62" i="22"/>
  <c r="I68" i="22"/>
  <c r="F70" i="22"/>
  <c r="I76" i="22"/>
  <c r="F78" i="22"/>
  <c r="F93" i="22"/>
  <c r="I99" i="22"/>
  <c r="F101" i="22"/>
  <c r="I107" i="22"/>
  <c r="F109" i="22"/>
  <c r="I115" i="22"/>
  <c r="F117" i="22"/>
  <c r="I123" i="22"/>
  <c r="F125" i="22"/>
  <c r="I131" i="22"/>
  <c r="F133" i="22"/>
  <c r="I143" i="22"/>
  <c r="J147" i="22"/>
  <c r="J157" i="22"/>
  <c r="J165" i="22"/>
  <c r="F167" i="22"/>
  <c r="I165" i="22"/>
  <c r="J167" i="22"/>
  <c r="F175" i="22"/>
  <c r="I173" i="22"/>
  <c r="J175" i="22"/>
  <c r="F183" i="22"/>
  <c r="I181" i="22"/>
  <c r="J183" i="22"/>
  <c r="J238" i="22"/>
  <c r="F238" i="22"/>
  <c r="I236" i="22"/>
  <c r="F143" i="22"/>
  <c r="I141" i="22"/>
  <c r="J230" i="22"/>
  <c r="F230" i="22"/>
  <c r="I228" i="22"/>
  <c r="J280" i="22"/>
  <c r="F280" i="22"/>
  <c r="I278" i="22"/>
  <c r="J288" i="22"/>
  <c r="F288" i="22"/>
  <c r="I286" i="22"/>
  <c r="I93" i="22"/>
  <c r="I101" i="22"/>
  <c r="I109" i="22"/>
  <c r="I117" i="22"/>
  <c r="I125" i="22"/>
  <c r="I133" i="22"/>
  <c r="F137" i="22"/>
  <c r="J141" i="22"/>
  <c r="F144" i="22"/>
  <c r="F150" i="22"/>
  <c r="I148" i="22"/>
  <c r="F157" i="22"/>
  <c r="I155" i="22"/>
  <c r="J222" i="22"/>
  <c r="F222" i="22"/>
  <c r="I220" i="22"/>
  <c r="J323" i="22"/>
  <c r="F323" i="22"/>
  <c r="I321" i="22"/>
  <c r="J371" i="22"/>
  <c r="F371" i="22"/>
  <c r="I369" i="22"/>
  <c r="J159" i="22"/>
  <c r="J191" i="22"/>
  <c r="J199" i="22"/>
  <c r="J207" i="22"/>
  <c r="J215" i="22"/>
  <c r="J223" i="22"/>
  <c r="J231" i="22"/>
  <c r="J239" i="22"/>
  <c r="J247" i="22"/>
  <c r="J255" i="22"/>
  <c r="J263" i="22"/>
  <c r="J271" i="22"/>
  <c r="J278" i="22"/>
  <c r="J283" i="22"/>
  <c r="J286" i="22"/>
  <c r="J379" i="22"/>
  <c r="F379" i="22"/>
  <c r="I377" i="22"/>
  <c r="J307" i="22"/>
  <c r="J310" i="22"/>
  <c r="J334" i="22"/>
  <c r="J387" i="22"/>
  <c r="F387" i="22"/>
  <c r="I385" i="22"/>
  <c r="J427" i="22"/>
  <c r="F427" i="22"/>
  <c r="I425" i="22"/>
  <c r="J304" i="22"/>
  <c r="F304" i="22"/>
  <c r="I302" i="22"/>
  <c r="I305" i="22"/>
  <c r="I308" i="22"/>
  <c r="I332" i="22"/>
  <c r="J395" i="22"/>
  <c r="F395" i="22"/>
  <c r="I393" i="22"/>
  <c r="I179" i="22"/>
  <c r="F181" i="22"/>
  <c r="I187" i="22"/>
  <c r="F189" i="22"/>
  <c r="I195" i="22"/>
  <c r="F197" i="22"/>
  <c r="I203" i="22"/>
  <c r="F205" i="22"/>
  <c r="I211" i="22"/>
  <c r="F213" i="22"/>
  <c r="I219" i="22"/>
  <c r="F221" i="22"/>
  <c r="I227" i="22"/>
  <c r="F229" i="22"/>
  <c r="I235" i="22"/>
  <c r="F237" i="22"/>
  <c r="I243" i="22"/>
  <c r="F245" i="22"/>
  <c r="I251" i="22"/>
  <c r="F253" i="22"/>
  <c r="I259" i="22"/>
  <c r="F261" i="22"/>
  <c r="I267" i="22"/>
  <c r="F269" i="22"/>
  <c r="J318" i="22"/>
  <c r="J331" i="22"/>
  <c r="F331" i="22"/>
  <c r="I329" i="22"/>
  <c r="J347" i="22"/>
  <c r="F347" i="22"/>
  <c r="I345" i="22"/>
  <c r="J403" i="22"/>
  <c r="F403" i="22"/>
  <c r="I401" i="22"/>
  <c r="J299" i="22"/>
  <c r="J302" i="22"/>
  <c r="J411" i="22"/>
  <c r="F411" i="22"/>
  <c r="I409" i="22"/>
  <c r="J176" i="22"/>
  <c r="J184" i="22"/>
  <c r="I189" i="22"/>
  <c r="J192" i="22"/>
  <c r="I197" i="22"/>
  <c r="J200" i="22"/>
  <c r="I205" i="22"/>
  <c r="J208" i="22"/>
  <c r="I213" i="22"/>
  <c r="J216" i="22"/>
  <c r="I221" i="22"/>
  <c r="J224" i="22"/>
  <c r="I229" i="22"/>
  <c r="J232" i="22"/>
  <c r="I237" i="22"/>
  <c r="J240" i="22"/>
  <c r="I245" i="22"/>
  <c r="J248" i="22"/>
  <c r="I253" i="22"/>
  <c r="J256" i="22"/>
  <c r="I261" i="22"/>
  <c r="J264" i="22"/>
  <c r="I269" i="22"/>
  <c r="J272" i="22"/>
  <c r="J296" i="22"/>
  <c r="F296" i="22"/>
  <c r="I294" i="22"/>
  <c r="I297" i="22"/>
  <c r="I300" i="22"/>
  <c r="J315" i="22"/>
  <c r="F315" i="22"/>
  <c r="I313" i="22"/>
  <c r="J326" i="22"/>
  <c r="J342" i="22"/>
  <c r="J355" i="22"/>
  <c r="F355" i="22"/>
  <c r="I353" i="22"/>
  <c r="J419" i="22"/>
  <c r="F419" i="22"/>
  <c r="I417" i="22"/>
  <c r="F273" i="22"/>
  <c r="F278" i="22"/>
  <c r="F283" i="22"/>
  <c r="F286" i="22"/>
  <c r="F310" i="22"/>
  <c r="J363" i="22"/>
  <c r="F363" i="22"/>
  <c r="I361" i="22"/>
  <c r="J435" i="22"/>
  <c r="F435" i="22"/>
  <c r="I433" i="22"/>
  <c r="I318" i="22"/>
  <c r="F320" i="22"/>
  <c r="I326" i="22"/>
  <c r="F328" i="22"/>
  <c r="I334" i="22"/>
  <c r="F336" i="22"/>
  <c r="I342" i="22"/>
  <c r="F344" i="22"/>
  <c r="I350" i="22"/>
  <c r="F352" i="22"/>
  <c r="I358" i="22"/>
  <c r="F360" i="22"/>
  <c r="I366" i="22"/>
  <c r="F368" i="22"/>
  <c r="I374" i="22"/>
  <c r="F376" i="22"/>
  <c r="I382" i="22"/>
  <c r="F384" i="22"/>
  <c r="I390" i="22"/>
  <c r="F392" i="22"/>
  <c r="I398" i="22"/>
  <c r="F400" i="22"/>
  <c r="I406" i="22"/>
  <c r="F408" i="22"/>
  <c r="I414" i="22"/>
  <c r="F416" i="22"/>
  <c r="I422" i="22"/>
  <c r="F424" i="22"/>
  <c r="I430" i="22"/>
  <c r="F432" i="22"/>
  <c r="I438" i="22"/>
  <c r="F440" i="22"/>
  <c r="I291" i="22"/>
  <c r="F293" i="22"/>
  <c r="I299" i="22"/>
  <c r="F301" i="22"/>
  <c r="I307" i="22"/>
  <c r="F309" i="22"/>
  <c r="I315" i="22"/>
  <c r="F317" i="22"/>
  <c r="I323" i="22"/>
  <c r="F325" i="22"/>
  <c r="I331" i="22"/>
  <c r="F333" i="22"/>
  <c r="I339" i="22"/>
  <c r="F341" i="22"/>
  <c r="I347" i="22"/>
  <c r="F349" i="22"/>
  <c r="J350" i="22"/>
  <c r="I355" i="22"/>
  <c r="F357" i="22"/>
  <c r="J358" i="22"/>
  <c r="I363" i="22"/>
  <c r="F365" i="22"/>
  <c r="J366" i="22"/>
  <c r="I371" i="22"/>
  <c r="F373" i="22"/>
  <c r="J374" i="22"/>
  <c r="I379" i="22"/>
  <c r="F381" i="22"/>
  <c r="J382" i="22"/>
  <c r="I387" i="22"/>
  <c r="F389" i="22"/>
  <c r="J390" i="22"/>
  <c r="I395" i="22"/>
  <c r="F397" i="22"/>
  <c r="J398" i="22"/>
  <c r="I403" i="22"/>
  <c r="F405" i="22"/>
  <c r="J406" i="22"/>
  <c r="I411" i="22"/>
  <c r="F413" i="22"/>
  <c r="J414" i="22"/>
  <c r="I419" i="22"/>
  <c r="F421" i="22"/>
  <c r="J422" i="22"/>
  <c r="I427" i="22"/>
  <c r="F429" i="22"/>
  <c r="J430" i="22"/>
  <c r="I435" i="22"/>
  <c r="F437" i="22"/>
  <c r="J438" i="22"/>
  <c r="J440" i="22"/>
  <c r="I280" i="22"/>
  <c r="I288" i="22"/>
  <c r="I296" i="22"/>
  <c r="I304" i="22"/>
  <c r="I312" i="22"/>
  <c r="I320" i="22"/>
  <c r="I328" i="22"/>
  <c r="I336" i="22"/>
  <c r="I344" i="22"/>
  <c r="I352" i="22"/>
  <c r="I360" i="22"/>
  <c r="I368" i="22"/>
  <c r="I376" i="22"/>
  <c r="I384" i="22"/>
  <c r="I392" i="22"/>
  <c r="I400" i="22"/>
  <c r="I408" i="22"/>
  <c r="I416" i="22"/>
  <c r="I277" i="22"/>
  <c r="I285" i="22"/>
  <c r="I293" i="22"/>
  <c r="I301" i="22"/>
  <c r="I309" i="22"/>
  <c r="I317" i="22"/>
  <c r="J320" i="22"/>
  <c r="J328" i="22"/>
  <c r="J336" i="22"/>
  <c r="J344" i="22"/>
  <c r="J352" i="22"/>
  <c r="I357" i="22"/>
  <c r="J360" i="22"/>
  <c r="I365" i="22"/>
  <c r="J368" i="22"/>
  <c r="I373" i="22"/>
  <c r="J376" i="22"/>
  <c r="I381" i="22"/>
  <c r="J384" i="22"/>
  <c r="I389" i="22"/>
  <c r="J392" i="22"/>
  <c r="I397" i="22"/>
  <c r="J400" i="22"/>
  <c r="I405" i="22"/>
  <c r="J408" i="22"/>
  <c r="I413" i="22"/>
  <c r="J416" i="22"/>
  <c r="I421" i="22"/>
  <c r="J424" i="22"/>
  <c r="I429" i="22"/>
  <c r="J432" i="22"/>
  <c r="I437" i="22"/>
  <c r="F441" i="22"/>
  <c r="I274" i="22"/>
  <c r="I282" i="22"/>
  <c r="I290" i="22"/>
  <c r="I298" i="22"/>
  <c r="I306" i="22"/>
  <c r="I314" i="22"/>
  <c r="I322" i="22"/>
  <c r="I330" i="22"/>
  <c r="I338" i="22"/>
  <c r="I346" i="22"/>
  <c r="I354" i="22"/>
  <c r="I362" i="22"/>
  <c r="I370" i="22"/>
  <c r="I378" i="22"/>
  <c r="I386" i="22"/>
  <c r="I394" i="22"/>
  <c r="I402" i="22"/>
  <c r="I410" i="22"/>
  <c r="J45" i="5"/>
  <c r="H35" i="5"/>
  <c r="J35" i="5" s="1"/>
  <c r="H34" i="5"/>
  <c r="J34" i="5" s="1"/>
  <c r="N29" i="5"/>
  <c r="H24" i="5"/>
  <c r="J24" i="5" s="1"/>
  <c r="H25" i="5"/>
  <c r="J25" i="5" s="1"/>
  <c r="H28" i="5"/>
  <c r="J28" i="5" s="1"/>
  <c r="H29" i="5"/>
  <c r="I29" i="5" s="1"/>
  <c r="J30" i="5"/>
  <c r="H31" i="5"/>
  <c r="I31" i="5" s="1"/>
  <c r="J29" i="5"/>
  <c r="F5" i="22" l="1"/>
  <c r="F4" i="22"/>
  <c r="F6" i="22"/>
  <c r="N30" i="5"/>
  <c r="I35" i="5"/>
  <c r="I34" i="5"/>
  <c r="N31" i="5"/>
  <c r="N28" i="5"/>
  <c r="N25" i="5"/>
  <c r="I25" i="5"/>
  <c r="N24" i="5"/>
  <c r="I24" i="5"/>
  <c r="I28" i="5"/>
  <c r="I30" i="5"/>
  <c r="N30" i="17"/>
  <c r="F7" i="22" l="1"/>
  <c r="H27" i="5"/>
  <c r="N27" i="5" s="1"/>
  <c r="H7" i="18"/>
  <c r="H8" i="18"/>
  <c r="H9" i="18"/>
  <c r="H10" i="18"/>
  <c r="N10" i="18" s="1"/>
  <c r="H11" i="18"/>
  <c r="H12" i="18"/>
  <c r="H13" i="18"/>
  <c r="H14" i="18"/>
  <c r="I14" i="18" s="1"/>
  <c r="H15" i="18"/>
  <c r="H16" i="18"/>
  <c r="H17" i="18"/>
  <c r="H18" i="18"/>
  <c r="H19" i="18"/>
  <c r="H20" i="18"/>
  <c r="I20" i="18" s="1"/>
  <c r="H21" i="18"/>
  <c r="H22" i="18"/>
  <c r="N22" i="18" s="1"/>
  <c r="I22" i="18"/>
  <c r="H23" i="18"/>
  <c r="J23" i="18"/>
  <c r="H24" i="18"/>
  <c r="I24" i="18" s="1"/>
  <c r="H25" i="18"/>
  <c r="H26" i="18"/>
  <c r="N26" i="18" s="1"/>
  <c r="H27" i="18"/>
  <c r="J27" i="18"/>
  <c r="H28" i="18"/>
  <c r="I28" i="18" s="1"/>
  <c r="H29" i="18"/>
  <c r="H30" i="18"/>
  <c r="N30" i="18" s="1"/>
  <c r="H31" i="18"/>
  <c r="J31" i="18"/>
  <c r="H32" i="18"/>
  <c r="I32" i="18" s="1"/>
  <c r="H33" i="18"/>
  <c r="H34" i="18"/>
  <c r="N34" i="18" s="1"/>
  <c r="H35" i="18"/>
  <c r="J35" i="18"/>
  <c r="H36" i="18"/>
  <c r="I36" i="18" s="1"/>
  <c r="H37" i="18"/>
  <c r="H38" i="18"/>
  <c r="N38" i="18" s="1"/>
  <c r="H39" i="18"/>
  <c r="J39" i="18"/>
  <c r="H40" i="18"/>
  <c r="I40" i="18" s="1"/>
  <c r="H41" i="18"/>
  <c r="H42" i="18"/>
  <c r="N42" i="18" s="1"/>
  <c r="H43" i="18"/>
  <c r="J43" i="18"/>
  <c r="H44" i="18"/>
  <c r="I44" i="18" s="1"/>
  <c r="H45" i="18"/>
  <c r="H46" i="18"/>
  <c r="N46" i="18" s="1"/>
  <c r="H47" i="18"/>
  <c r="J47" i="18"/>
  <c r="H48" i="18"/>
  <c r="I48" i="18" s="1"/>
  <c r="H49" i="18"/>
  <c r="H50" i="18"/>
  <c r="N50" i="18" s="1"/>
  <c r="H51" i="18"/>
  <c r="J51" i="18"/>
  <c r="H52" i="18"/>
  <c r="I52" i="18" s="1"/>
  <c r="H53" i="18"/>
  <c r="H54" i="18"/>
  <c r="N54" i="18" s="1"/>
  <c r="H55" i="18"/>
  <c r="J55" i="18"/>
  <c r="H56" i="18"/>
  <c r="I56" i="18" s="1"/>
  <c r="H57" i="18"/>
  <c r="H58" i="18"/>
  <c r="N58" i="18" s="1"/>
  <c r="H59" i="18"/>
  <c r="J59" i="18"/>
  <c r="H60" i="18"/>
  <c r="I60" i="18" s="1"/>
  <c r="H61" i="18"/>
  <c r="H62" i="18"/>
  <c r="N62" i="18" s="1"/>
  <c r="H63" i="18"/>
  <c r="J63" i="18"/>
  <c r="H64" i="18"/>
  <c r="I64" i="18" s="1"/>
  <c r="H65" i="18"/>
  <c r="H66" i="18"/>
  <c r="N66" i="18" s="1"/>
  <c r="H67" i="18"/>
  <c r="J67" i="18"/>
  <c r="H68" i="18"/>
  <c r="I68" i="18" s="1"/>
  <c r="H69" i="18"/>
  <c r="H70" i="18"/>
  <c r="N70" i="18" s="1"/>
  <c r="H71" i="18"/>
  <c r="J71" i="18"/>
  <c r="H72" i="18"/>
  <c r="I72" i="18" s="1"/>
  <c r="H73" i="18"/>
  <c r="H74" i="18"/>
  <c r="N74" i="18" s="1"/>
  <c r="H75" i="18"/>
  <c r="J75" i="18"/>
  <c r="H76" i="18"/>
  <c r="I76" i="18" s="1"/>
  <c r="H77" i="18"/>
  <c r="H78" i="18"/>
  <c r="N78" i="18" s="1"/>
  <c r="H79" i="18"/>
  <c r="J79" i="18"/>
  <c r="H80" i="18"/>
  <c r="I80" i="18" s="1"/>
  <c r="H81" i="18"/>
  <c r="I81" i="18" s="1"/>
  <c r="H82" i="18"/>
  <c r="I82" i="18" s="1"/>
  <c r="H83" i="18"/>
  <c r="I83" i="18" s="1"/>
  <c r="J83" i="18"/>
  <c r="H84" i="18"/>
  <c r="J84" i="18" s="1"/>
  <c r="H85" i="18"/>
  <c r="I85" i="18" s="1"/>
  <c r="H86" i="18"/>
  <c r="I86" i="18" s="1"/>
  <c r="H87" i="18"/>
  <c r="I87" i="18" s="1"/>
  <c r="J87" i="18"/>
  <c r="H88" i="18"/>
  <c r="J88" i="18" s="1"/>
  <c r="H89" i="18"/>
  <c r="I89" i="18" s="1"/>
  <c r="H90" i="18"/>
  <c r="I90" i="18" s="1"/>
  <c r="H91" i="18"/>
  <c r="I91" i="18" s="1"/>
  <c r="J91" i="18"/>
  <c r="H92" i="18"/>
  <c r="J92" i="18" s="1"/>
  <c r="H93" i="18"/>
  <c r="I93" i="18" s="1"/>
  <c r="H94" i="18"/>
  <c r="I94" i="18" s="1"/>
  <c r="H95" i="18"/>
  <c r="I95" i="18" s="1"/>
  <c r="J95" i="18"/>
  <c r="H96" i="18"/>
  <c r="J96" i="18" s="1"/>
  <c r="H97" i="18"/>
  <c r="I97" i="18" s="1"/>
  <c r="H98" i="18"/>
  <c r="I98" i="18" s="1"/>
  <c r="H99" i="18"/>
  <c r="I99" i="18" s="1"/>
  <c r="J99" i="18"/>
  <c r="H100" i="18"/>
  <c r="J100" i="18" s="1"/>
  <c r="H101" i="18"/>
  <c r="I101" i="18" s="1"/>
  <c r="H102" i="18"/>
  <c r="I102" i="18" s="1"/>
  <c r="H103" i="18"/>
  <c r="I103" i="18" s="1"/>
  <c r="J103" i="18"/>
  <c r="H104" i="18"/>
  <c r="J104" i="18" s="1"/>
  <c r="H105" i="18"/>
  <c r="I105" i="18" s="1"/>
  <c r="H106" i="18"/>
  <c r="I106" i="18" s="1"/>
  <c r="H107" i="18"/>
  <c r="I107" i="18" s="1"/>
  <c r="J107" i="18"/>
  <c r="H108" i="18"/>
  <c r="J108" i="18" s="1"/>
  <c r="H109" i="18"/>
  <c r="I109" i="18" s="1"/>
  <c r="H110" i="18"/>
  <c r="I110" i="18" s="1"/>
  <c r="H111" i="18"/>
  <c r="I111" i="18" s="1"/>
  <c r="J111" i="18"/>
  <c r="H112" i="18"/>
  <c r="J112" i="18" s="1"/>
  <c r="H113" i="18"/>
  <c r="I113" i="18" s="1"/>
  <c r="H114" i="18"/>
  <c r="I114" i="18" s="1"/>
  <c r="H115" i="18"/>
  <c r="I115" i="18" s="1"/>
  <c r="J115" i="18"/>
  <c r="H116" i="18"/>
  <c r="J116" i="18" s="1"/>
  <c r="H117" i="18"/>
  <c r="I117" i="18" s="1"/>
  <c r="H118" i="18"/>
  <c r="I118" i="18" s="1"/>
  <c r="H119" i="18"/>
  <c r="I119" i="18" s="1"/>
  <c r="J119" i="18"/>
  <c r="H120" i="18"/>
  <c r="J120" i="18" s="1"/>
  <c r="H121" i="18"/>
  <c r="I121" i="18" s="1"/>
  <c r="H122" i="18"/>
  <c r="I122" i="18" s="1"/>
  <c r="H123" i="18"/>
  <c r="I123" i="18" s="1"/>
  <c r="J123" i="18"/>
  <c r="H124" i="18"/>
  <c r="J124" i="18" s="1"/>
  <c r="H125" i="18"/>
  <c r="I125" i="18" s="1"/>
  <c r="H126" i="18"/>
  <c r="I126" i="18" s="1"/>
  <c r="H127" i="18"/>
  <c r="I127" i="18" s="1"/>
  <c r="J127" i="18"/>
  <c r="H128" i="18"/>
  <c r="J128" i="18" s="1"/>
  <c r="H129" i="18"/>
  <c r="I129" i="18" s="1"/>
  <c r="H130" i="18"/>
  <c r="I130" i="18" s="1"/>
  <c r="H131" i="18"/>
  <c r="I131" i="18" s="1"/>
  <c r="J131" i="18"/>
  <c r="H132" i="18"/>
  <c r="J132" i="18" s="1"/>
  <c r="H133" i="18"/>
  <c r="I133" i="18" s="1"/>
  <c r="H134" i="18"/>
  <c r="I134" i="18" s="1"/>
  <c r="H135" i="18"/>
  <c r="I135" i="18" s="1"/>
  <c r="J135" i="18"/>
  <c r="H136" i="18"/>
  <c r="J136" i="18" s="1"/>
  <c r="H137" i="18"/>
  <c r="I137" i="18" s="1"/>
  <c r="H138" i="18"/>
  <c r="I138" i="18" s="1"/>
  <c r="H139" i="18"/>
  <c r="I139" i="18" s="1"/>
  <c r="J139" i="18"/>
  <c r="H140" i="18"/>
  <c r="J140" i="18" s="1"/>
  <c r="H141" i="18"/>
  <c r="I141" i="18" s="1"/>
  <c r="H142" i="18"/>
  <c r="I142" i="18" s="1"/>
  <c r="H143" i="18"/>
  <c r="I143" i="18" s="1"/>
  <c r="J143" i="18"/>
  <c r="H144" i="18"/>
  <c r="J144" i="18" s="1"/>
  <c r="H145" i="18"/>
  <c r="I145" i="18" s="1"/>
  <c r="H146" i="18"/>
  <c r="I146" i="18" s="1"/>
  <c r="H147" i="18"/>
  <c r="I147" i="18" s="1"/>
  <c r="J147" i="18"/>
  <c r="H148" i="18"/>
  <c r="J148" i="18" s="1"/>
  <c r="H149" i="18"/>
  <c r="I149" i="18" s="1"/>
  <c r="H150" i="18"/>
  <c r="I150" i="18" s="1"/>
  <c r="H151" i="18"/>
  <c r="I151" i="18" s="1"/>
  <c r="J151" i="18"/>
  <c r="H152" i="18"/>
  <c r="J152" i="18" s="1"/>
  <c r="H153" i="18"/>
  <c r="I153" i="18" s="1"/>
  <c r="H154" i="18"/>
  <c r="I154" i="18" s="1"/>
  <c r="H155" i="18"/>
  <c r="I155" i="18" s="1"/>
  <c r="J155" i="18"/>
  <c r="H156" i="18"/>
  <c r="J156" i="18" s="1"/>
  <c r="H157" i="18"/>
  <c r="I157" i="18" s="1"/>
  <c r="H158" i="18"/>
  <c r="I158" i="18" s="1"/>
  <c r="H159" i="18"/>
  <c r="I159" i="18" s="1"/>
  <c r="J159" i="18"/>
  <c r="H160" i="18"/>
  <c r="J160" i="18" s="1"/>
  <c r="H161" i="18"/>
  <c r="I161" i="18" s="1"/>
  <c r="H162" i="18"/>
  <c r="I162" i="18" s="1"/>
  <c r="H163" i="18"/>
  <c r="I163" i="18" s="1"/>
  <c r="J163" i="18"/>
  <c r="H164" i="18"/>
  <c r="J164" i="18" s="1"/>
  <c r="H165" i="18"/>
  <c r="I165" i="18" s="1"/>
  <c r="H166" i="18"/>
  <c r="I166" i="18" s="1"/>
  <c r="H167" i="18"/>
  <c r="I167" i="18" s="1"/>
  <c r="J167" i="18"/>
  <c r="H168" i="18"/>
  <c r="J168" i="18" s="1"/>
  <c r="H169" i="18"/>
  <c r="I169" i="18" s="1"/>
  <c r="H170" i="18"/>
  <c r="I170" i="18" s="1"/>
  <c r="H171" i="18"/>
  <c r="I171" i="18" s="1"/>
  <c r="J171" i="18"/>
  <c r="H172" i="18"/>
  <c r="J172" i="18" s="1"/>
  <c r="H173" i="18"/>
  <c r="I173" i="18" s="1"/>
  <c r="H174" i="18"/>
  <c r="I174" i="18" s="1"/>
  <c r="H175" i="18"/>
  <c r="I175" i="18" s="1"/>
  <c r="J175" i="18"/>
  <c r="H176" i="18"/>
  <c r="J176" i="18" s="1"/>
  <c r="H177" i="18"/>
  <c r="I177" i="18" s="1"/>
  <c r="H178" i="18"/>
  <c r="I178" i="18" s="1"/>
  <c r="H179" i="18"/>
  <c r="I179" i="18" s="1"/>
  <c r="J179" i="18"/>
  <c r="H180" i="18"/>
  <c r="J180" i="18" s="1"/>
  <c r="H181" i="18"/>
  <c r="I181" i="18" s="1"/>
  <c r="H182" i="18"/>
  <c r="I182" i="18" s="1"/>
  <c r="H183" i="18"/>
  <c r="I183" i="18" s="1"/>
  <c r="J183" i="18"/>
  <c r="H184" i="18"/>
  <c r="J184" i="18" s="1"/>
  <c r="H185" i="18"/>
  <c r="I185" i="18" s="1"/>
  <c r="H186" i="18"/>
  <c r="I186" i="18" s="1"/>
  <c r="H187" i="18"/>
  <c r="I187" i="18" s="1"/>
  <c r="J187" i="18"/>
  <c r="H188" i="18"/>
  <c r="J188" i="18" s="1"/>
  <c r="H189" i="18"/>
  <c r="I189" i="18" s="1"/>
  <c r="H190" i="18"/>
  <c r="I190" i="18" s="1"/>
  <c r="H191" i="18"/>
  <c r="I191" i="18" s="1"/>
  <c r="J191" i="18"/>
  <c r="H192" i="18"/>
  <c r="J192" i="18" s="1"/>
  <c r="H193" i="18"/>
  <c r="I193" i="18" s="1"/>
  <c r="H194" i="18"/>
  <c r="I194" i="18" s="1"/>
  <c r="H195" i="18"/>
  <c r="I195" i="18" s="1"/>
  <c r="J195" i="18"/>
  <c r="H196" i="18"/>
  <c r="J196" i="18" s="1"/>
  <c r="H197" i="18"/>
  <c r="I197" i="18" s="1"/>
  <c r="H198" i="18"/>
  <c r="I198" i="18" s="1"/>
  <c r="H199" i="18"/>
  <c r="I199" i="18" s="1"/>
  <c r="J199" i="18"/>
  <c r="H200" i="18"/>
  <c r="J200" i="18" s="1"/>
  <c r="H201" i="18"/>
  <c r="I201" i="18" s="1"/>
  <c r="H202" i="18"/>
  <c r="I202" i="18" s="1"/>
  <c r="H203" i="18"/>
  <c r="I203" i="18" s="1"/>
  <c r="J203" i="18"/>
  <c r="H204" i="18"/>
  <c r="J204" i="18" s="1"/>
  <c r="H6" i="18"/>
  <c r="H5" i="18"/>
  <c r="J30" i="17"/>
  <c r="H31" i="17"/>
  <c r="N31" i="17" s="1"/>
  <c r="I31" i="17"/>
  <c r="J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J44" i="17"/>
  <c r="H45" i="17"/>
  <c r="H46" i="17"/>
  <c r="H47" i="17"/>
  <c r="I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N63" i="17" s="1"/>
  <c r="H64" i="17"/>
  <c r="H65" i="17"/>
  <c r="H66" i="17"/>
  <c r="H67" i="17"/>
  <c r="J67" i="17"/>
  <c r="H68" i="17"/>
  <c r="H69" i="17"/>
  <c r="H70" i="17"/>
  <c r="H71" i="17"/>
  <c r="H72" i="17"/>
  <c r="H73" i="17"/>
  <c r="H74" i="17"/>
  <c r="H75" i="17"/>
  <c r="H76" i="17"/>
  <c r="J76" i="17" s="1"/>
  <c r="H77" i="17"/>
  <c r="H78" i="17"/>
  <c r="H79" i="17"/>
  <c r="H80" i="17"/>
  <c r="H81" i="17"/>
  <c r="I81" i="17" s="1"/>
  <c r="H82" i="17"/>
  <c r="J82" i="17" s="1"/>
  <c r="H83" i="17"/>
  <c r="J83" i="17" s="1"/>
  <c r="H84" i="17"/>
  <c r="I84" i="17" s="1"/>
  <c r="H85" i="17"/>
  <c r="I85" i="17" s="1"/>
  <c r="H86" i="17"/>
  <c r="J86" i="17" s="1"/>
  <c r="H87" i="17"/>
  <c r="J87" i="17" s="1"/>
  <c r="H88" i="17"/>
  <c r="I88" i="17" s="1"/>
  <c r="H89" i="17"/>
  <c r="I89" i="17" s="1"/>
  <c r="H90" i="17"/>
  <c r="J90" i="17" s="1"/>
  <c r="H91" i="17"/>
  <c r="J91" i="17" s="1"/>
  <c r="H92" i="17"/>
  <c r="I92" i="17" s="1"/>
  <c r="J92" i="17"/>
  <c r="H93" i="17"/>
  <c r="I93" i="17" s="1"/>
  <c r="H94" i="17"/>
  <c r="J94" i="17" s="1"/>
  <c r="H95" i="17"/>
  <c r="I95" i="17"/>
  <c r="J95" i="17"/>
  <c r="H96" i="17"/>
  <c r="I96" i="17" s="1"/>
  <c r="H97" i="17"/>
  <c r="I97" i="17" s="1"/>
  <c r="H98" i="17"/>
  <c r="J98" i="17" s="1"/>
  <c r="H99" i="17"/>
  <c r="I99" i="17" s="1"/>
  <c r="H100" i="17"/>
  <c r="I100" i="17" s="1"/>
  <c r="H101" i="17"/>
  <c r="I101" i="17" s="1"/>
  <c r="H102" i="17"/>
  <c r="J102" i="17" s="1"/>
  <c r="H103" i="17"/>
  <c r="J103" i="17" s="1"/>
  <c r="H104" i="17"/>
  <c r="I104" i="17" s="1"/>
  <c r="H105" i="17"/>
  <c r="I105" i="17" s="1"/>
  <c r="H106" i="17"/>
  <c r="J106" i="17" s="1"/>
  <c r="H107" i="17"/>
  <c r="J107" i="17" s="1"/>
  <c r="H108" i="17"/>
  <c r="I108" i="17" s="1"/>
  <c r="J108" i="17"/>
  <c r="H109" i="17"/>
  <c r="I109" i="17" s="1"/>
  <c r="H110" i="17"/>
  <c r="J110" i="17" s="1"/>
  <c r="H111" i="17"/>
  <c r="J111" i="17" s="1"/>
  <c r="I111" i="17"/>
  <c r="H112" i="17"/>
  <c r="I112" i="17" s="1"/>
  <c r="H113" i="17"/>
  <c r="I113" i="17" s="1"/>
  <c r="H114" i="17"/>
  <c r="J114" i="17" s="1"/>
  <c r="H115" i="17"/>
  <c r="J115" i="17" s="1"/>
  <c r="H116" i="17"/>
  <c r="I116" i="17" s="1"/>
  <c r="H117" i="17"/>
  <c r="I117" i="17" s="1"/>
  <c r="H118" i="17"/>
  <c r="J118" i="17" s="1"/>
  <c r="H119" i="17"/>
  <c r="J119" i="17" s="1"/>
  <c r="H120" i="17"/>
  <c r="I120" i="17" s="1"/>
  <c r="H121" i="17"/>
  <c r="I121" i="17" s="1"/>
  <c r="H122" i="17"/>
  <c r="J122" i="17" s="1"/>
  <c r="H123" i="17"/>
  <c r="J123" i="17" s="1"/>
  <c r="H124" i="17"/>
  <c r="I124" i="17" s="1"/>
  <c r="H125" i="17"/>
  <c r="I125" i="17" s="1"/>
  <c r="H126" i="17"/>
  <c r="I126" i="17" s="1"/>
  <c r="H127" i="17"/>
  <c r="I127" i="17" s="1"/>
  <c r="H128" i="17"/>
  <c r="I128" i="17" s="1"/>
  <c r="H129" i="17"/>
  <c r="I129" i="17" s="1"/>
  <c r="H130" i="17"/>
  <c r="J130" i="17" s="1"/>
  <c r="H131" i="17"/>
  <c r="I131" i="17" s="1"/>
  <c r="J131" i="17"/>
  <c r="H132" i="17"/>
  <c r="I132" i="17" s="1"/>
  <c r="H133" i="17"/>
  <c r="J133" i="17" s="1"/>
  <c r="H134" i="17"/>
  <c r="J134" i="17" s="1"/>
  <c r="H135" i="17"/>
  <c r="J135" i="17" s="1"/>
  <c r="H136" i="17"/>
  <c r="I136" i="17" s="1"/>
  <c r="H137" i="17"/>
  <c r="I137" i="17" s="1"/>
  <c r="H138" i="17"/>
  <c r="J138" i="17" s="1"/>
  <c r="H139" i="17"/>
  <c r="J139" i="17" s="1"/>
  <c r="H140" i="17"/>
  <c r="I140" i="17" s="1"/>
  <c r="H141" i="17"/>
  <c r="J141" i="17" s="1"/>
  <c r="H142" i="17"/>
  <c r="I142" i="17" s="1"/>
  <c r="H143" i="17"/>
  <c r="J143" i="17" s="1"/>
  <c r="H144" i="17"/>
  <c r="I144" i="17" s="1"/>
  <c r="H145" i="17"/>
  <c r="I145" i="17" s="1"/>
  <c r="H146" i="17"/>
  <c r="J146" i="17" s="1"/>
  <c r="H147" i="17"/>
  <c r="J147" i="17" s="1"/>
  <c r="H148" i="17"/>
  <c r="I148" i="17" s="1"/>
  <c r="H149" i="17"/>
  <c r="I149" i="17" s="1"/>
  <c r="H150" i="17"/>
  <c r="J150" i="17" s="1"/>
  <c r="H151" i="17"/>
  <c r="J151" i="17" s="1"/>
  <c r="H152" i="17"/>
  <c r="I152" i="17" s="1"/>
  <c r="H153" i="17"/>
  <c r="J153" i="17" s="1"/>
  <c r="H154" i="17"/>
  <c r="I154" i="17" s="1"/>
  <c r="H155" i="17"/>
  <c r="J155" i="17" s="1"/>
  <c r="H156" i="17"/>
  <c r="I156" i="17" s="1"/>
  <c r="J156" i="17"/>
  <c r="H157" i="17"/>
  <c r="I157" i="17" s="1"/>
  <c r="H158" i="17"/>
  <c r="J158" i="17" s="1"/>
  <c r="H159" i="17"/>
  <c r="I159" i="17"/>
  <c r="J159" i="17"/>
  <c r="H160" i="17"/>
  <c r="I160" i="17" s="1"/>
  <c r="H161" i="17"/>
  <c r="J161" i="17" s="1"/>
  <c r="H162" i="17"/>
  <c r="I162" i="17" s="1"/>
  <c r="H163" i="17"/>
  <c r="I163" i="17" s="1"/>
  <c r="H164" i="17"/>
  <c r="I164" i="17" s="1"/>
  <c r="H165" i="17"/>
  <c r="I165" i="17" s="1"/>
  <c r="H166" i="17"/>
  <c r="J166" i="17" s="1"/>
  <c r="H167" i="17"/>
  <c r="J167" i="17" s="1"/>
  <c r="H168" i="17"/>
  <c r="I168" i="17" s="1"/>
  <c r="H169" i="17"/>
  <c r="I169" i="17" s="1"/>
  <c r="H170" i="17"/>
  <c r="J170" i="17" s="1"/>
  <c r="H171" i="17"/>
  <c r="J171" i="17" s="1"/>
  <c r="H172" i="17"/>
  <c r="I172" i="17" s="1"/>
  <c r="J172" i="17"/>
  <c r="H173" i="17"/>
  <c r="J173" i="17" s="1"/>
  <c r="H174" i="17"/>
  <c r="J174" i="17" s="1"/>
  <c r="H175" i="17"/>
  <c r="J175" i="17" s="1"/>
  <c r="I175" i="17"/>
  <c r="H176" i="17"/>
  <c r="I176" i="17" s="1"/>
  <c r="H177" i="17"/>
  <c r="I177" i="17" s="1"/>
  <c r="H178" i="17"/>
  <c r="J178" i="17" s="1"/>
  <c r="H179" i="17"/>
  <c r="J179" i="17" s="1"/>
  <c r="H180" i="17"/>
  <c r="I180" i="17" s="1"/>
  <c r="H181" i="17"/>
  <c r="J181" i="17" s="1"/>
  <c r="H182" i="17"/>
  <c r="J182" i="17" s="1"/>
  <c r="H183" i="17"/>
  <c r="J183" i="17" s="1"/>
  <c r="H184" i="17"/>
  <c r="I184" i="17" s="1"/>
  <c r="H185" i="17"/>
  <c r="J185" i="17" s="1"/>
  <c r="H186" i="17"/>
  <c r="I186" i="17" s="1"/>
  <c r="H187" i="17"/>
  <c r="J187" i="17" s="1"/>
  <c r="H188" i="17"/>
  <c r="I188" i="17" s="1"/>
  <c r="H189" i="17"/>
  <c r="I189" i="17" s="1"/>
  <c r="H190" i="17"/>
  <c r="I190" i="17" s="1"/>
  <c r="H191" i="17"/>
  <c r="I191" i="17" s="1"/>
  <c r="H192" i="17"/>
  <c r="I192" i="17" s="1"/>
  <c r="H193" i="17"/>
  <c r="J193" i="17" s="1"/>
  <c r="H194" i="17"/>
  <c r="J194" i="17" s="1"/>
  <c r="H195" i="17"/>
  <c r="I195" i="17" s="1"/>
  <c r="J195" i="17"/>
  <c r="H196" i="17"/>
  <c r="I196" i="17" s="1"/>
  <c r="H197" i="17"/>
  <c r="I197" i="17" s="1"/>
  <c r="H198" i="17"/>
  <c r="I198" i="17" s="1"/>
  <c r="F8" i="22" l="1"/>
  <c r="F9" i="22"/>
  <c r="I35" i="17"/>
  <c r="N35" i="17"/>
  <c r="J79" i="17"/>
  <c r="N79" i="17"/>
  <c r="I65" i="17"/>
  <c r="N65" i="17"/>
  <c r="I45" i="17"/>
  <c r="N45" i="17"/>
  <c r="J78" i="17"/>
  <c r="N78" i="17"/>
  <c r="J71" i="17"/>
  <c r="N71" i="17"/>
  <c r="I64" i="17"/>
  <c r="N64" i="17"/>
  <c r="J59" i="17"/>
  <c r="N59" i="17"/>
  <c r="J51" i="17"/>
  <c r="N51" i="17"/>
  <c r="I37" i="17"/>
  <c r="N37" i="17"/>
  <c r="I79" i="18"/>
  <c r="N79" i="18"/>
  <c r="I75" i="18"/>
  <c r="N75" i="18"/>
  <c r="I71" i="18"/>
  <c r="N71" i="18"/>
  <c r="I67" i="18"/>
  <c r="N67" i="18"/>
  <c r="I63" i="18"/>
  <c r="N63" i="18"/>
  <c r="I59" i="18"/>
  <c r="N59" i="18"/>
  <c r="I55" i="18"/>
  <c r="N55" i="18"/>
  <c r="I51" i="18"/>
  <c r="N51" i="18"/>
  <c r="I47" i="18"/>
  <c r="N47" i="18"/>
  <c r="I43" i="18"/>
  <c r="N43" i="18"/>
  <c r="I39" i="18"/>
  <c r="N39" i="18"/>
  <c r="I35" i="18"/>
  <c r="N35" i="18"/>
  <c r="I31" i="18"/>
  <c r="N31" i="18"/>
  <c r="I27" i="18"/>
  <c r="N27" i="18"/>
  <c r="I23" i="18"/>
  <c r="N23" i="18"/>
  <c r="I18" i="18"/>
  <c r="N18" i="18"/>
  <c r="I56" i="17"/>
  <c r="N56" i="17"/>
  <c r="I72" i="17"/>
  <c r="N72" i="17"/>
  <c r="I60" i="17"/>
  <c r="N60" i="17"/>
  <c r="J38" i="17"/>
  <c r="N38" i="17"/>
  <c r="J191" i="17"/>
  <c r="I77" i="17"/>
  <c r="N77" i="17"/>
  <c r="J70" i="17"/>
  <c r="N70" i="17"/>
  <c r="J63" i="17"/>
  <c r="J58" i="17"/>
  <c r="N58" i="17"/>
  <c r="J50" i="17"/>
  <c r="N50" i="17"/>
  <c r="I44" i="17"/>
  <c r="N44" i="17"/>
  <c r="I36" i="17"/>
  <c r="N36" i="17"/>
  <c r="J202" i="18"/>
  <c r="J198" i="18"/>
  <c r="J194" i="18"/>
  <c r="J190" i="18"/>
  <c r="J186" i="18"/>
  <c r="J182" i="18"/>
  <c r="J178" i="18"/>
  <c r="J174" i="18"/>
  <c r="J170" i="18"/>
  <c r="J166" i="18"/>
  <c r="J162" i="18"/>
  <c r="J158" i="18"/>
  <c r="J154" i="18"/>
  <c r="J150" i="18"/>
  <c r="J146" i="18"/>
  <c r="J142" i="18"/>
  <c r="J138" i="18"/>
  <c r="J134" i="18"/>
  <c r="J130" i="18"/>
  <c r="J126" i="18"/>
  <c r="J122" i="18"/>
  <c r="J118" i="18"/>
  <c r="J114" i="18"/>
  <c r="J110" i="18"/>
  <c r="J106" i="18"/>
  <c r="J102" i="18"/>
  <c r="J98" i="18"/>
  <c r="J94" i="18"/>
  <c r="J90" i="18"/>
  <c r="J86" i="18"/>
  <c r="J82" i="18"/>
  <c r="J78" i="18"/>
  <c r="J74" i="18"/>
  <c r="J70" i="18"/>
  <c r="J66" i="18"/>
  <c r="J62" i="18"/>
  <c r="J58" i="18"/>
  <c r="J54" i="18"/>
  <c r="J50" i="18"/>
  <c r="J46" i="18"/>
  <c r="J42" i="18"/>
  <c r="J38" i="18"/>
  <c r="J34" i="18"/>
  <c r="J30" i="18"/>
  <c r="J26" i="18"/>
  <c r="J22" i="18"/>
  <c r="I17" i="18"/>
  <c r="N17" i="18"/>
  <c r="J10" i="18"/>
  <c r="I52" i="17"/>
  <c r="N52" i="17"/>
  <c r="I19" i="18"/>
  <c r="N19" i="18"/>
  <c r="J163" i="17"/>
  <c r="I143" i="17"/>
  <c r="J124" i="17"/>
  <c r="I69" i="17"/>
  <c r="N69" i="17"/>
  <c r="I63" i="17"/>
  <c r="I57" i="17"/>
  <c r="N57" i="17"/>
  <c r="I49" i="17"/>
  <c r="N49" i="17"/>
  <c r="J43" i="17"/>
  <c r="N43" i="17"/>
  <c r="J35" i="17"/>
  <c r="I78" i="18"/>
  <c r="I74" i="18"/>
  <c r="I70" i="18"/>
  <c r="I66" i="18"/>
  <c r="I62" i="18"/>
  <c r="I58" i="18"/>
  <c r="I54" i="18"/>
  <c r="I50" i="18"/>
  <c r="I46" i="18"/>
  <c r="I42" i="18"/>
  <c r="I38" i="18"/>
  <c r="I34" i="18"/>
  <c r="I30" i="18"/>
  <c r="I26" i="18"/>
  <c r="J16" i="18"/>
  <c r="N16" i="18"/>
  <c r="I48" i="17"/>
  <c r="N48" i="17"/>
  <c r="I15" i="18"/>
  <c r="N15" i="18"/>
  <c r="I76" i="17"/>
  <c r="N76" i="17"/>
  <c r="J75" i="17"/>
  <c r="N75" i="17"/>
  <c r="J55" i="17"/>
  <c r="N55" i="17"/>
  <c r="J34" i="17"/>
  <c r="N34" i="17"/>
  <c r="I77" i="18"/>
  <c r="N77" i="18"/>
  <c r="I73" i="18"/>
  <c r="N73" i="18"/>
  <c r="I69" i="18"/>
  <c r="N69" i="18"/>
  <c r="I65" i="18"/>
  <c r="N65" i="18"/>
  <c r="I61" i="18"/>
  <c r="N61" i="18"/>
  <c r="I57" i="18"/>
  <c r="N57" i="18"/>
  <c r="I53" i="18"/>
  <c r="N53" i="18"/>
  <c r="I49" i="18"/>
  <c r="N49" i="18"/>
  <c r="I45" i="18"/>
  <c r="N45" i="18"/>
  <c r="I41" i="18"/>
  <c r="N41" i="18"/>
  <c r="I37" i="18"/>
  <c r="N37" i="18"/>
  <c r="I33" i="18"/>
  <c r="N33" i="18"/>
  <c r="I29" i="18"/>
  <c r="N29" i="18"/>
  <c r="I25" i="18"/>
  <c r="N25" i="18"/>
  <c r="I21" i="18"/>
  <c r="N21" i="18"/>
  <c r="I68" i="17"/>
  <c r="N68" i="17"/>
  <c r="J42" i="17"/>
  <c r="N42" i="17"/>
  <c r="J62" i="17"/>
  <c r="N62" i="17"/>
  <c r="I41" i="17"/>
  <c r="N41" i="17"/>
  <c r="J127" i="17"/>
  <c r="I80" i="17"/>
  <c r="N80" i="17"/>
  <c r="J74" i="17"/>
  <c r="N74" i="17"/>
  <c r="I67" i="17"/>
  <c r="N67" i="17"/>
  <c r="I61" i="17"/>
  <c r="N61" i="17"/>
  <c r="J54" i="17"/>
  <c r="N54" i="17"/>
  <c r="J47" i="17"/>
  <c r="N47" i="17"/>
  <c r="I40" i="17"/>
  <c r="N40" i="17"/>
  <c r="I33" i="17"/>
  <c r="N33" i="17"/>
  <c r="I204" i="18"/>
  <c r="I200" i="18"/>
  <c r="I196" i="18"/>
  <c r="I192" i="18"/>
  <c r="I188" i="18"/>
  <c r="I184" i="18"/>
  <c r="I180" i="18"/>
  <c r="I176" i="18"/>
  <c r="I172" i="18"/>
  <c r="I168" i="18"/>
  <c r="I164" i="18"/>
  <c r="I160" i="18"/>
  <c r="I156" i="18"/>
  <c r="I152" i="18"/>
  <c r="I148" i="18"/>
  <c r="I144" i="18"/>
  <c r="I140" i="18"/>
  <c r="I136" i="18"/>
  <c r="I132" i="18"/>
  <c r="I128" i="18"/>
  <c r="I124" i="18"/>
  <c r="I120" i="18"/>
  <c r="I116" i="18"/>
  <c r="I112" i="18"/>
  <c r="I108" i="18"/>
  <c r="I104" i="18"/>
  <c r="I100" i="18"/>
  <c r="I96" i="18"/>
  <c r="I92" i="18"/>
  <c r="I88" i="18"/>
  <c r="I84" i="18"/>
  <c r="J14" i="18"/>
  <c r="N14" i="18"/>
  <c r="J188" i="17"/>
  <c r="J140" i="17"/>
  <c r="J99" i="17"/>
  <c r="I79" i="17"/>
  <c r="I73" i="17"/>
  <c r="N73" i="17"/>
  <c r="J66" i="17"/>
  <c r="N66" i="17"/>
  <c r="J60" i="17"/>
  <c r="I53" i="17"/>
  <c r="N53" i="17"/>
  <c r="J46" i="17"/>
  <c r="N46" i="17"/>
  <c r="J39" i="17"/>
  <c r="N39" i="17"/>
  <c r="I32" i="17"/>
  <c r="N32" i="17"/>
  <c r="J80" i="18"/>
  <c r="N80" i="18"/>
  <c r="J76" i="18"/>
  <c r="N76" i="18"/>
  <c r="J72" i="18"/>
  <c r="N72" i="18"/>
  <c r="J68" i="18"/>
  <c r="N68" i="18"/>
  <c r="J64" i="18"/>
  <c r="N64" i="18"/>
  <c r="J60" i="18"/>
  <c r="N60" i="18"/>
  <c r="J56" i="18"/>
  <c r="N56" i="18"/>
  <c r="J52" i="18"/>
  <c r="N52" i="18"/>
  <c r="J48" i="18"/>
  <c r="N48" i="18"/>
  <c r="J44" i="18"/>
  <c r="N44" i="18"/>
  <c r="J40" i="18"/>
  <c r="N40" i="18"/>
  <c r="J36" i="18"/>
  <c r="N36" i="18"/>
  <c r="J32" i="18"/>
  <c r="N32" i="18"/>
  <c r="J28" i="18"/>
  <c r="N28" i="18"/>
  <c r="J24" i="18"/>
  <c r="N24" i="18"/>
  <c r="J20" i="18"/>
  <c r="N20" i="18"/>
  <c r="I13" i="18"/>
  <c r="N13" i="18"/>
  <c r="N29" i="17"/>
  <c r="N28" i="17"/>
  <c r="J28" i="17"/>
  <c r="J27" i="17"/>
  <c r="N27" i="17"/>
  <c r="J12" i="18"/>
  <c r="N12" i="18"/>
  <c r="I12" i="18"/>
  <c r="J26" i="17"/>
  <c r="N26" i="17"/>
  <c r="I11" i="18"/>
  <c r="N11" i="18"/>
  <c r="J11" i="18"/>
  <c r="I10" i="18"/>
  <c r="N25" i="17"/>
  <c r="N24" i="17"/>
  <c r="J23" i="17"/>
  <c r="N23" i="17"/>
  <c r="I9" i="18"/>
  <c r="N9" i="18"/>
  <c r="J22" i="17"/>
  <c r="N22" i="17"/>
  <c r="N21" i="17"/>
  <c r="N20" i="17"/>
  <c r="J8" i="18"/>
  <c r="N8" i="18"/>
  <c r="I8" i="18"/>
  <c r="J19" i="17"/>
  <c r="N19" i="17"/>
  <c r="J18" i="17"/>
  <c r="N18" i="17"/>
  <c r="I7" i="18"/>
  <c r="N7" i="18"/>
  <c r="J6" i="18"/>
  <c r="N6" i="18"/>
  <c r="N17" i="17"/>
  <c r="N16" i="17"/>
  <c r="J15" i="17"/>
  <c r="N15" i="17"/>
  <c r="J14" i="17"/>
  <c r="N14" i="17"/>
  <c r="N13" i="17"/>
  <c r="N12" i="17"/>
  <c r="N11" i="17"/>
  <c r="J10" i="17"/>
  <c r="N10" i="17"/>
  <c r="N9" i="17"/>
  <c r="N8" i="17"/>
  <c r="J7" i="17"/>
  <c r="N7" i="17"/>
  <c r="J5" i="18"/>
  <c r="N5" i="18"/>
  <c r="N4" i="18"/>
  <c r="J6" i="17"/>
  <c r="N6" i="17"/>
  <c r="N5" i="17"/>
  <c r="N4" i="17"/>
  <c r="N3" i="18"/>
  <c r="J3" i="17"/>
  <c r="N3" i="17"/>
  <c r="N2" i="18"/>
  <c r="J2" i="17"/>
  <c r="N2" i="17"/>
  <c r="J18" i="18"/>
  <c r="J15" i="18"/>
  <c r="J19" i="18"/>
  <c r="I16" i="18"/>
  <c r="J7" i="18"/>
  <c r="I179" i="17"/>
  <c r="J176" i="17"/>
  <c r="I147" i="17"/>
  <c r="J144" i="17"/>
  <c r="I115" i="17"/>
  <c r="J112" i="17"/>
  <c r="I83" i="17"/>
  <c r="J80" i="17"/>
  <c r="I51" i="17"/>
  <c r="J48" i="17"/>
  <c r="J192" i="17"/>
  <c r="J160" i="17"/>
  <c r="J128" i="17"/>
  <c r="J96" i="17"/>
  <c r="J64" i="17"/>
  <c r="J32" i="17"/>
  <c r="I187" i="17"/>
  <c r="J184" i="17"/>
  <c r="I171" i="17"/>
  <c r="J168" i="17"/>
  <c r="I155" i="17"/>
  <c r="J152" i="17"/>
  <c r="I139" i="17"/>
  <c r="J136" i="17"/>
  <c r="I123" i="17"/>
  <c r="J120" i="17"/>
  <c r="I107" i="17"/>
  <c r="J104" i="17"/>
  <c r="I91" i="17"/>
  <c r="J88" i="17"/>
  <c r="I75" i="17"/>
  <c r="J72" i="17"/>
  <c r="I59" i="17"/>
  <c r="J56" i="17"/>
  <c r="I43" i="17"/>
  <c r="J40" i="17"/>
  <c r="J24" i="17"/>
  <c r="J196" i="17"/>
  <c r="I183" i="17"/>
  <c r="J180" i="17"/>
  <c r="I167" i="17"/>
  <c r="J164" i="17"/>
  <c r="I151" i="17"/>
  <c r="J148" i="17"/>
  <c r="I135" i="17"/>
  <c r="J132" i="17"/>
  <c r="I119" i="17"/>
  <c r="J116" i="17"/>
  <c r="I103" i="17"/>
  <c r="J100" i="17"/>
  <c r="I87" i="17"/>
  <c r="J84" i="17"/>
  <c r="I71" i="17"/>
  <c r="J68" i="17"/>
  <c r="I55" i="17"/>
  <c r="J52" i="17"/>
  <c r="I39" i="17"/>
  <c r="J36" i="17"/>
  <c r="J20" i="17"/>
  <c r="J8" i="17"/>
  <c r="J16" i="17"/>
  <c r="I6" i="18"/>
  <c r="I5" i="18"/>
  <c r="J12" i="17"/>
  <c r="J11" i="17"/>
  <c r="J4" i="17"/>
  <c r="J3" i="18"/>
  <c r="J201" i="18"/>
  <c r="J197" i="18"/>
  <c r="J193" i="18"/>
  <c r="J189" i="18"/>
  <c r="J185" i="18"/>
  <c r="J181" i="18"/>
  <c r="J177" i="18"/>
  <c r="J173" i="18"/>
  <c r="J169" i="18"/>
  <c r="J165" i="18"/>
  <c r="J161" i="18"/>
  <c r="J157" i="18"/>
  <c r="J153" i="18"/>
  <c r="J149" i="18"/>
  <c r="J145" i="18"/>
  <c r="J141" i="18"/>
  <c r="J137" i="18"/>
  <c r="J133" i="18"/>
  <c r="J129" i="18"/>
  <c r="J125" i="18"/>
  <c r="J121" i="18"/>
  <c r="J117" i="18"/>
  <c r="J113" i="18"/>
  <c r="J109" i="18"/>
  <c r="J105" i="18"/>
  <c r="J101" i="18"/>
  <c r="J97" i="18"/>
  <c r="J93" i="18"/>
  <c r="J89" i="18"/>
  <c r="J85" i="18"/>
  <c r="J81" i="18"/>
  <c r="J77" i="18"/>
  <c r="J73" i="18"/>
  <c r="J69" i="18"/>
  <c r="J65" i="18"/>
  <c r="J61" i="18"/>
  <c r="J57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2" i="18"/>
  <c r="J4" i="18"/>
  <c r="I194" i="17"/>
  <c r="I182" i="17"/>
  <c r="I170" i="17"/>
  <c r="I158" i="17"/>
  <c r="I150" i="17"/>
  <c r="I134" i="17"/>
  <c r="I130" i="17"/>
  <c r="J198" i="17"/>
  <c r="I193" i="17"/>
  <c r="J190" i="17"/>
  <c r="J186" i="17"/>
  <c r="I185" i="17"/>
  <c r="I181" i="17"/>
  <c r="I173" i="17"/>
  <c r="J162" i="17"/>
  <c r="I161" i="17"/>
  <c r="J154" i="17"/>
  <c r="I153" i="17"/>
  <c r="J142" i="17"/>
  <c r="I141" i="17"/>
  <c r="I133" i="17"/>
  <c r="J126" i="17"/>
  <c r="J197" i="17"/>
  <c r="J189" i="17"/>
  <c r="J177" i="17"/>
  <c r="J169" i="17"/>
  <c r="J165" i="17"/>
  <c r="J157" i="17"/>
  <c r="J149" i="17"/>
  <c r="J145" i="17"/>
  <c r="J137" i="17"/>
  <c r="J129" i="17"/>
  <c r="J125" i="17"/>
  <c r="J121" i="17"/>
  <c r="J117" i="17"/>
  <c r="J113" i="17"/>
  <c r="J109" i="17"/>
  <c r="J105" i="17"/>
  <c r="J101" i="17"/>
  <c r="J97" i="17"/>
  <c r="J93" i="17"/>
  <c r="J89" i="17"/>
  <c r="J85" i="17"/>
  <c r="J81" i="17"/>
  <c r="J77" i="17"/>
  <c r="J73" i="17"/>
  <c r="J69" i="17"/>
  <c r="J65" i="17"/>
  <c r="J61" i="17"/>
  <c r="J57" i="17"/>
  <c r="J53" i="17"/>
  <c r="J49" i="17"/>
  <c r="J45" i="17"/>
  <c r="J41" i="17"/>
  <c r="J37" i="17"/>
  <c r="J33" i="17"/>
  <c r="J29" i="17"/>
  <c r="J25" i="17"/>
  <c r="J21" i="17"/>
  <c r="J17" i="17"/>
  <c r="J13" i="17"/>
  <c r="J9" i="17"/>
  <c r="J5" i="17"/>
  <c r="I178" i="17"/>
  <c r="I146" i="17"/>
  <c r="I118" i="17"/>
  <c r="I114" i="17"/>
  <c r="I110" i="17"/>
  <c r="I106" i="17"/>
  <c r="I102" i="17"/>
  <c r="I98" i="17"/>
  <c r="I94" i="17"/>
  <c r="I90" i="17"/>
  <c r="I86" i="17"/>
  <c r="I82" i="17"/>
  <c r="I78" i="17"/>
  <c r="I74" i="17"/>
  <c r="I70" i="17"/>
  <c r="I66" i="17"/>
  <c r="I62" i="17"/>
  <c r="I58" i="17"/>
  <c r="I54" i="17"/>
  <c r="I50" i="17"/>
  <c r="I46" i="17"/>
  <c r="I42" i="17"/>
  <c r="I38" i="17"/>
  <c r="I34" i="17"/>
  <c r="I174" i="17"/>
  <c r="I166" i="17"/>
  <c r="I138" i="17"/>
  <c r="I122" i="17"/>
  <c r="H52" i="5"/>
  <c r="H53" i="5"/>
  <c r="H54" i="5"/>
  <c r="H55" i="5"/>
  <c r="H56" i="5"/>
  <c r="H57" i="5"/>
  <c r="H58" i="5"/>
  <c r="F11" i="22" l="1"/>
  <c r="F10" i="22"/>
  <c r="J58" i="5"/>
  <c r="N58" i="5"/>
  <c r="I57" i="5"/>
  <c r="N57" i="5"/>
  <c r="J56" i="5"/>
  <c r="N56" i="5"/>
  <c r="J55" i="5"/>
  <c r="N55" i="5"/>
  <c r="J54" i="5"/>
  <c r="N54" i="5"/>
  <c r="J53" i="5"/>
  <c r="N53" i="5"/>
  <c r="J52" i="5"/>
  <c r="N52" i="5"/>
  <c r="J57" i="5"/>
  <c r="I54" i="5"/>
  <c r="I58" i="5"/>
  <c r="I53" i="5"/>
  <c r="I56" i="5"/>
  <c r="I52" i="5"/>
  <c r="I55" i="5"/>
  <c r="H44" i="5"/>
  <c r="H47" i="5"/>
  <c r="N47" i="5" s="1"/>
  <c r="H12" i="5"/>
  <c r="H13" i="5"/>
  <c r="H14" i="5"/>
  <c r="H15" i="5"/>
  <c r="H16" i="5"/>
  <c r="H11" i="5"/>
  <c r="H50" i="5"/>
  <c r="H51" i="5"/>
  <c r="I27" i="5"/>
  <c r="H26" i="5"/>
  <c r="N26" i="5" s="1"/>
  <c r="H23" i="5"/>
  <c r="H22" i="5"/>
  <c r="F12" i="22" l="1"/>
  <c r="N46" i="5"/>
  <c r="I51" i="5"/>
  <c r="N51" i="5"/>
  <c r="J50" i="5"/>
  <c r="N50" i="5"/>
  <c r="I44" i="5"/>
  <c r="J44" i="5"/>
  <c r="N44" i="5"/>
  <c r="I42" i="5"/>
  <c r="N42" i="5"/>
  <c r="I26" i="5"/>
  <c r="I23" i="5"/>
  <c r="N23" i="5"/>
  <c r="I22" i="5"/>
  <c r="N22" i="5"/>
  <c r="J16" i="5"/>
  <c r="N16" i="5"/>
  <c r="I15" i="5"/>
  <c r="N15" i="5"/>
  <c r="I14" i="5"/>
  <c r="N14" i="5"/>
  <c r="I13" i="5"/>
  <c r="N13" i="5"/>
  <c r="J12" i="5"/>
  <c r="N12" i="5"/>
  <c r="J11" i="5"/>
  <c r="N11" i="5"/>
  <c r="J51" i="5"/>
  <c r="I16" i="5"/>
  <c r="J13" i="5"/>
  <c r="I12" i="5"/>
  <c r="J15" i="5"/>
  <c r="J14" i="5"/>
  <c r="I11" i="5"/>
  <c r="I50" i="5"/>
  <c r="J26" i="5"/>
  <c r="J27" i="5"/>
  <c r="J22" i="5"/>
  <c r="J23" i="5"/>
  <c r="H37" i="5"/>
  <c r="H38" i="5"/>
  <c r="N38" i="5" s="1"/>
  <c r="H39" i="5"/>
  <c r="N39" i="5" s="1"/>
  <c r="H40" i="5"/>
  <c r="N40" i="5" s="1"/>
  <c r="H32" i="5"/>
  <c r="H33" i="5"/>
  <c r="F13" i="22" l="1"/>
  <c r="N37" i="5"/>
  <c r="I37" i="5"/>
  <c r="I33" i="5"/>
  <c r="N33" i="5"/>
  <c r="I32" i="5"/>
  <c r="N32" i="5"/>
  <c r="J40" i="5"/>
  <c r="I39" i="5"/>
  <c r="J42" i="5"/>
  <c r="J41" i="5"/>
  <c r="J38" i="5"/>
  <c r="J37" i="5"/>
  <c r="I40" i="5"/>
  <c r="J39" i="5"/>
  <c r="I38" i="5"/>
  <c r="J33" i="5"/>
  <c r="J32" i="5"/>
  <c r="J31" i="5"/>
  <c r="H20" i="5"/>
  <c r="N20" i="5" s="1"/>
  <c r="F14" i="22" l="1"/>
  <c r="H21" i="5"/>
  <c r="N21" i="5" s="1"/>
  <c r="I20" i="5"/>
  <c r="H19" i="5"/>
  <c r="N19" i="5" s="1"/>
  <c r="H18" i="5"/>
  <c r="N18" i="5" s="1"/>
  <c r="H17" i="5"/>
  <c r="F15" i="22" l="1"/>
  <c r="J17" i="5"/>
  <c r="N17" i="5"/>
  <c r="I21" i="5"/>
  <c r="I19" i="5"/>
  <c r="J19" i="5"/>
  <c r="J18" i="5"/>
  <c r="I17" i="5"/>
  <c r="I18" i="5"/>
  <c r="J20" i="5"/>
  <c r="J21" i="5"/>
  <c r="H6" i="5"/>
  <c r="N6" i="5" s="1"/>
  <c r="H7" i="5"/>
  <c r="N7" i="5" s="1"/>
  <c r="H36" i="5"/>
  <c r="H4" i="5"/>
  <c r="N4" i="5" s="1"/>
  <c r="H5" i="5"/>
  <c r="N5" i="5" s="1"/>
  <c r="H8" i="5"/>
  <c r="N8" i="5" s="1"/>
  <c r="H9" i="5"/>
  <c r="N9" i="5" s="1"/>
  <c r="H10" i="5"/>
  <c r="N10" i="5" s="1"/>
  <c r="N34" i="5"/>
  <c r="N35" i="5"/>
  <c r="H48" i="5"/>
  <c r="N48" i="5" s="1"/>
  <c r="H49" i="5"/>
  <c r="N49" i="5" s="1"/>
  <c r="H3" i="5"/>
  <c r="N3" i="5" s="1"/>
  <c r="F16" i="22" l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J36" i="5"/>
  <c r="I36" i="5"/>
  <c r="N36" i="5"/>
  <c r="J49" i="5"/>
  <c r="I49" i="5"/>
  <c r="I48" i="5"/>
  <c r="J48" i="5"/>
  <c r="J47" i="5"/>
  <c r="I47" i="5"/>
  <c r="J10" i="5"/>
  <c r="J9" i="5"/>
  <c r="J8" i="5"/>
  <c r="J7" i="5"/>
  <c r="I6" i="5"/>
  <c r="J5" i="5"/>
  <c r="I4" i="5"/>
  <c r="J3" i="5"/>
  <c r="J6" i="5"/>
  <c r="I7" i="5"/>
  <c r="I5" i="5"/>
  <c r="I10" i="5"/>
  <c r="I9" i="5"/>
  <c r="I8" i="5"/>
  <c r="J4" i="5"/>
  <c r="I3" i="5"/>
  <c r="H2" i="5"/>
  <c r="N2" i="5" s="1"/>
  <c r="F58" i="5"/>
  <c r="H59" i="5"/>
  <c r="H60" i="5"/>
  <c r="H61" i="5"/>
  <c r="H62" i="5"/>
  <c r="H63" i="5"/>
  <c r="F63" i="5" l="1"/>
  <c r="N63" i="5"/>
  <c r="F62" i="5"/>
  <c r="N62" i="5"/>
  <c r="F61" i="5"/>
  <c r="N61" i="5"/>
  <c r="F60" i="5"/>
  <c r="N60" i="5"/>
  <c r="F59" i="5"/>
  <c r="N59" i="5"/>
  <c r="L2" i="5"/>
  <c r="L26" i="5"/>
  <c r="L23" i="5"/>
  <c r="L27" i="5"/>
  <c r="L22" i="5"/>
  <c r="L29" i="5"/>
  <c r="L28" i="5"/>
  <c r="L24" i="5"/>
  <c r="L30" i="5"/>
  <c r="F2" i="5"/>
  <c r="L32" i="5"/>
  <c r="L31" i="5"/>
  <c r="L35" i="5"/>
  <c r="L34" i="5"/>
  <c r="L21" i="5"/>
  <c r="L33" i="5"/>
  <c r="I60" i="5"/>
  <c r="J62" i="5"/>
  <c r="J61" i="5"/>
  <c r="I59" i="5"/>
  <c r="I2" i="5"/>
  <c r="L18" i="5"/>
  <c r="L17" i="5"/>
  <c r="L16" i="5"/>
  <c r="L15" i="5"/>
  <c r="L14" i="5"/>
  <c r="L13" i="5"/>
  <c r="L20" i="5"/>
  <c r="J60" i="5"/>
  <c r="J59" i="5"/>
  <c r="L41" i="5"/>
  <c r="L40" i="5"/>
  <c r="L39" i="5"/>
  <c r="L38" i="5"/>
  <c r="L42" i="5"/>
  <c r="J2" i="5"/>
  <c r="L7" i="17"/>
  <c r="L36" i="5"/>
  <c r="I62" i="5"/>
  <c r="I61" i="5"/>
  <c r="L23" i="17"/>
  <c r="L19" i="17"/>
  <c r="L15" i="17"/>
  <c r="L11" i="17"/>
  <c r="L24" i="17"/>
  <c r="L20" i="17"/>
  <c r="L16" i="17"/>
  <c r="L12" i="17"/>
  <c r="L8" i="17"/>
  <c r="L25" i="17"/>
  <c r="L21" i="17"/>
  <c r="L17" i="17"/>
  <c r="L13" i="17"/>
  <c r="L9" i="17"/>
  <c r="L22" i="17"/>
  <c r="L18" i="17"/>
  <c r="L14" i="17"/>
  <c r="L10" i="17"/>
  <c r="L11" i="5"/>
  <c r="L7" i="5"/>
  <c r="L12" i="5"/>
  <c r="F2" i="17"/>
  <c r="L5" i="5"/>
  <c r="L8" i="5"/>
  <c r="L9" i="5"/>
  <c r="L6" i="5"/>
  <c r="F3" i="5" l="1"/>
  <c r="F3" i="17"/>
  <c r="F4" i="17" s="1"/>
  <c r="F101" i="17"/>
  <c r="F105" i="17"/>
  <c r="F109" i="17"/>
  <c r="F113" i="17"/>
  <c r="F114" i="17"/>
  <c r="F117" i="17"/>
  <c r="F121" i="17"/>
  <c r="F5" i="17" l="1"/>
  <c r="F4" i="5"/>
  <c r="L9" i="18"/>
  <c r="L8" i="18"/>
  <c r="L7" i="18"/>
  <c r="F118" i="17"/>
  <c r="F100" i="17"/>
  <c r="F97" i="17"/>
  <c r="F106" i="17"/>
  <c r="F122" i="17"/>
  <c r="F96" i="17"/>
  <c r="F110" i="17"/>
  <c r="F102" i="17"/>
  <c r="F116" i="17"/>
  <c r="F108" i="17"/>
  <c r="F98" i="17"/>
  <c r="F120" i="17"/>
  <c r="F112" i="17"/>
  <c r="F104" i="17"/>
  <c r="F119" i="17"/>
  <c r="F115" i="17"/>
  <c r="F111" i="17"/>
  <c r="F107" i="17"/>
  <c r="F103" i="17"/>
  <c r="F99" i="17"/>
  <c r="F95" i="17"/>
  <c r="F5" i="5" l="1"/>
  <c r="F6" i="17"/>
  <c r="F7" i="17" s="1"/>
  <c r="F8" i="17" s="1"/>
  <c r="F6" i="5"/>
  <c r="F7" i="5" s="1"/>
  <c r="J63" i="5"/>
  <c r="H64" i="5"/>
  <c r="H65" i="5"/>
  <c r="H66" i="5"/>
  <c r="H67" i="5"/>
  <c r="H68" i="5"/>
  <c r="H69" i="5"/>
  <c r="H70" i="5"/>
  <c r="N70" i="5" s="1"/>
  <c r="H71" i="5"/>
  <c r="N71" i="5" s="1"/>
  <c r="H72" i="5"/>
  <c r="N72" i="5" s="1"/>
  <c r="H73" i="5"/>
  <c r="N73" i="5" s="1"/>
  <c r="H74" i="5"/>
  <c r="N74" i="5" s="1"/>
  <c r="H75" i="5"/>
  <c r="N75" i="5" s="1"/>
  <c r="H76" i="5"/>
  <c r="N76" i="5" s="1"/>
  <c r="H77" i="5"/>
  <c r="N77" i="5" s="1"/>
  <c r="H78" i="5"/>
  <c r="N78" i="5" s="1"/>
  <c r="H79" i="5"/>
  <c r="N79" i="5" s="1"/>
  <c r="H80" i="5"/>
  <c r="N80" i="5" s="1"/>
  <c r="H81" i="5"/>
  <c r="J81" i="5" s="1"/>
  <c r="H82" i="5"/>
  <c r="J82" i="5" s="1"/>
  <c r="H83" i="5"/>
  <c r="J83" i="5" s="1"/>
  <c r="H84" i="5"/>
  <c r="J84" i="5" s="1"/>
  <c r="H85" i="5"/>
  <c r="J85" i="5" s="1"/>
  <c r="H86" i="5"/>
  <c r="J86" i="5" s="1"/>
  <c r="H87" i="5"/>
  <c r="J87" i="5" s="1"/>
  <c r="H88" i="5"/>
  <c r="J88" i="5" s="1"/>
  <c r="H89" i="5"/>
  <c r="J89" i="5" s="1"/>
  <c r="H90" i="5"/>
  <c r="J90" i="5" s="1"/>
  <c r="H91" i="5"/>
  <c r="J91" i="5" s="1"/>
  <c r="F69" i="5" l="1"/>
  <c r="N69" i="5"/>
  <c r="F68" i="5"/>
  <c r="N68" i="5"/>
  <c r="F67" i="5"/>
  <c r="N67" i="5"/>
  <c r="F66" i="5"/>
  <c r="N66" i="5"/>
  <c r="F65" i="5"/>
  <c r="N65" i="5"/>
  <c r="F64" i="5"/>
  <c r="N64" i="5"/>
  <c r="F9" i="17"/>
  <c r="F10" i="17" s="1"/>
  <c r="J77" i="5"/>
  <c r="F77" i="5"/>
  <c r="J74" i="5"/>
  <c r="F74" i="5"/>
  <c r="J70" i="5"/>
  <c r="F70" i="5"/>
  <c r="J79" i="5"/>
  <c r="F79" i="5"/>
  <c r="J75" i="5"/>
  <c r="F75" i="5"/>
  <c r="J71" i="5"/>
  <c r="F71" i="5"/>
  <c r="F8" i="5"/>
  <c r="J73" i="5"/>
  <c r="F73" i="5"/>
  <c r="J78" i="5"/>
  <c r="F78" i="5"/>
  <c r="J80" i="5"/>
  <c r="F80" i="5"/>
  <c r="J76" i="5"/>
  <c r="F76" i="5"/>
  <c r="J72" i="5"/>
  <c r="F72" i="5"/>
  <c r="J68" i="5"/>
  <c r="J64" i="5"/>
  <c r="J69" i="5"/>
  <c r="J65" i="5"/>
  <c r="J66" i="5"/>
  <c r="J67" i="5"/>
  <c r="I91" i="5"/>
  <c r="I89" i="5"/>
  <c r="I87" i="5"/>
  <c r="I85" i="5"/>
  <c r="I83" i="5"/>
  <c r="I81" i="5"/>
  <c r="I79" i="5"/>
  <c r="I77" i="5"/>
  <c r="I75" i="5"/>
  <c r="I73" i="5"/>
  <c r="I71" i="5"/>
  <c r="I69" i="5"/>
  <c r="I67" i="5"/>
  <c r="I65" i="5"/>
  <c r="F91" i="5"/>
  <c r="F89" i="5"/>
  <c r="F87" i="5"/>
  <c r="F85" i="5"/>
  <c r="F83" i="5"/>
  <c r="F81" i="5"/>
  <c r="I90" i="5"/>
  <c r="F88" i="5"/>
  <c r="I86" i="5"/>
  <c r="F84" i="5"/>
  <c r="I82" i="5"/>
  <c r="I78" i="5"/>
  <c r="I74" i="5"/>
  <c r="I70" i="5"/>
  <c r="I66" i="5"/>
  <c r="F90" i="5"/>
  <c r="I88" i="5"/>
  <c r="F86" i="5"/>
  <c r="I84" i="5"/>
  <c r="F82" i="5"/>
  <c r="I80" i="5"/>
  <c r="I76" i="5"/>
  <c r="I72" i="5"/>
  <c r="I68" i="5"/>
  <c r="L28" i="17"/>
  <c r="L27" i="17"/>
  <c r="L30" i="17"/>
  <c r="L29" i="17"/>
  <c r="L26" i="17"/>
  <c r="I64" i="5"/>
  <c r="I63" i="5"/>
  <c r="L38" i="17"/>
  <c r="L42" i="17"/>
  <c r="L46" i="17"/>
  <c r="L50" i="17"/>
  <c r="L54" i="17"/>
  <c r="L58" i="17"/>
  <c r="L62" i="17"/>
  <c r="L66" i="17"/>
  <c r="L70" i="17"/>
  <c r="L74" i="17"/>
  <c r="L78" i="17"/>
  <c r="L82" i="17"/>
  <c r="L86" i="17"/>
  <c r="L90" i="17"/>
  <c r="L94" i="17"/>
  <c r="L98" i="17"/>
  <c r="L102" i="17"/>
  <c r="L106" i="17"/>
  <c r="L110" i="17"/>
  <c r="L114" i="17"/>
  <c r="L118" i="17"/>
  <c r="L122" i="17"/>
  <c r="L126" i="17"/>
  <c r="L130" i="17"/>
  <c r="L134" i="17"/>
  <c r="L138" i="17"/>
  <c r="L142" i="17"/>
  <c r="L146" i="17"/>
  <c r="L150" i="17"/>
  <c r="L154" i="17"/>
  <c r="L158" i="17"/>
  <c r="L162" i="17"/>
  <c r="L166" i="17"/>
  <c r="L170" i="17"/>
  <c r="L174" i="17"/>
  <c r="L178" i="17"/>
  <c r="L182" i="17"/>
  <c r="L186" i="17"/>
  <c r="L190" i="17"/>
  <c r="L194" i="17"/>
  <c r="L31" i="17"/>
  <c r="L35" i="17"/>
  <c r="L37" i="17"/>
  <c r="L41" i="17"/>
  <c r="L45" i="17"/>
  <c r="L49" i="17"/>
  <c r="L53" i="17"/>
  <c r="L57" i="17"/>
  <c r="L61" i="17"/>
  <c r="L65" i="17"/>
  <c r="L69" i="17"/>
  <c r="L73" i="17"/>
  <c r="L77" i="17"/>
  <c r="L81" i="17"/>
  <c r="L85" i="17"/>
  <c r="L89" i="17"/>
  <c r="L93" i="17"/>
  <c r="L97" i="17"/>
  <c r="L101" i="17"/>
  <c r="L105" i="17"/>
  <c r="L109" i="17"/>
  <c r="L113" i="17"/>
  <c r="L117" i="17"/>
  <c r="L121" i="17"/>
  <c r="L125" i="17"/>
  <c r="L129" i="17"/>
  <c r="L133" i="17"/>
  <c r="L137" i="17"/>
  <c r="L141" i="17"/>
  <c r="L145" i="17"/>
  <c r="L149" i="17"/>
  <c r="L153" i="17"/>
  <c r="L157" i="17"/>
  <c r="L161" i="17"/>
  <c r="L165" i="17"/>
  <c r="L169" i="17"/>
  <c r="L173" i="17"/>
  <c r="L177" i="17"/>
  <c r="L181" i="17"/>
  <c r="L185" i="17"/>
  <c r="L189" i="17"/>
  <c r="L193" i="17"/>
  <c r="L34" i="17"/>
  <c r="L36" i="17"/>
  <c r="L40" i="17"/>
  <c r="L44" i="17"/>
  <c r="L48" i="17"/>
  <c r="L52" i="17"/>
  <c r="L56" i="17"/>
  <c r="L60" i="17"/>
  <c r="L64" i="17"/>
  <c r="L68" i="17"/>
  <c r="L72" i="17"/>
  <c r="L76" i="17"/>
  <c r="L80" i="17"/>
  <c r="L84" i="17"/>
  <c r="L88" i="17"/>
  <c r="L92" i="17"/>
  <c r="L96" i="17"/>
  <c r="L100" i="17"/>
  <c r="L104" i="17"/>
  <c r="L108" i="17"/>
  <c r="L112" i="17"/>
  <c r="L116" i="17"/>
  <c r="L120" i="17"/>
  <c r="L124" i="17"/>
  <c r="L128" i="17"/>
  <c r="L132" i="17"/>
  <c r="L136" i="17"/>
  <c r="L140" i="17"/>
  <c r="L144" i="17"/>
  <c r="L148" i="17"/>
  <c r="L152" i="17"/>
  <c r="L156" i="17"/>
  <c r="L160" i="17"/>
  <c r="L164" i="17"/>
  <c r="L168" i="17"/>
  <c r="L172" i="17"/>
  <c r="L176" i="17"/>
  <c r="L180" i="17"/>
  <c r="L184" i="17"/>
  <c r="L188" i="17"/>
  <c r="L192" i="17"/>
  <c r="L196" i="17"/>
  <c r="L33" i="17"/>
  <c r="L39" i="17"/>
  <c r="L43" i="17"/>
  <c r="L47" i="17"/>
  <c r="L51" i="17"/>
  <c r="L55" i="17"/>
  <c r="L59" i="17"/>
  <c r="L63" i="17"/>
  <c r="L67" i="17"/>
  <c r="L71" i="17"/>
  <c r="L75" i="17"/>
  <c r="L79" i="17"/>
  <c r="L83" i="17"/>
  <c r="L87" i="17"/>
  <c r="L91" i="17"/>
  <c r="L95" i="17"/>
  <c r="L99" i="17"/>
  <c r="L103" i="17"/>
  <c r="L107" i="17"/>
  <c r="L111" i="17"/>
  <c r="L115" i="17"/>
  <c r="L119" i="17"/>
  <c r="L123" i="17"/>
  <c r="L127" i="17"/>
  <c r="L131" i="17"/>
  <c r="L135" i="17"/>
  <c r="L139" i="17"/>
  <c r="L143" i="17"/>
  <c r="L147" i="17"/>
  <c r="L151" i="17"/>
  <c r="L155" i="17"/>
  <c r="L159" i="17"/>
  <c r="L163" i="17"/>
  <c r="L167" i="17"/>
  <c r="L171" i="17"/>
  <c r="L175" i="17"/>
  <c r="L179" i="17"/>
  <c r="L183" i="17"/>
  <c r="L187" i="17"/>
  <c r="L191" i="17"/>
  <c r="L195" i="17"/>
  <c r="L32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94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9" i="5" l="1"/>
  <c r="F11" i="17"/>
  <c r="F10" i="5"/>
  <c r="F12" i="17" l="1"/>
  <c r="F13" i="17" s="1"/>
  <c r="F14" i="17" s="1"/>
  <c r="F15" i="17" s="1"/>
  <c r="F11" i="5"/>
  <c r="F12" i="5" s="1"/>
  <c r="F13" i="5" s="1"/>
  <c r="H92" i="5"/>
  <c r="I92" i="5" s="1"/>
  <c r="H93" i="5"/>
  <c r="J93" i="5" s="1"/>
  <c r="H94" i="5"/>
  <c r="J94" i="5" s="1"/>
  <c r="H95" i="5"/>
  <c r="J95" i="5" s="1"/>
  <c r="H96" i="5"/>
  <c r="I96" i="5" s="1"/>
  <c r="H97" i="5"/>
  <c r="J97" i="5" s="1"/>
  <c r="H98" i="5"/>
  <c r="J98" i="5" s="1"/>
  <c r="H99" i="5"/>
  <c r="I99" i="5" s="1"/>
  <c r="H100" i="5"/>
  <c r="I100" i="5" s="1"/>
  <c r="H101" i="5"/>
  <c r="J101" i="5" s="1"/>
  <c r="H102" i="5"/>
  <c r="J102" i="5" s="1"/>
  <c r="H103" i="5"/>
  <c r="J103" i="5" s="1"/>
  <c r="H104" i="5"/>
  <c r="I104" i="5" s="1"/>
  <c r="H105" i="5"/>
  <c r="J105" i="5" s="1"/>
  <c r="H106" i="5"/>
  <c r="J106" i="5" s="1"/>
  <c r="H107" i="5"/>
  <c r="J107" i="5" s="1"/>
  <c r="H108" i="5"/>
  <c r="I108" i="5" s="1"/>
  <c r="H109" i="5"/>
  <c r="J109" i="5" s="1"/>
  <c r="H110" i="5"/>
  <c r="J110" i="5" s="1"/>
  <c r="H111" i="5"/>
  <c r="I111" i="5" s="1"/>
  <c r="H112" i="5"/>
  <c r="I112" i="5" s="1"/>
  <c r="H113" i="5"/>
  <c r="J113" i="5" s="1"/>
  <c r="H114" i="5"/>
  <c r="J114" i="5" s="1"/>
  <c r="H115" i="5"/>
  <c r="I115" i="5" s="1"/>
  <c r="H116" i="5"/>
  <c r="I116" i="5" s="1"/>
  <c r="H117" i="5"/>
  <c r="J117" i="5" s="1"/>
  <c r="H118" i="5"/>
  <c r="J118" i="5" s="1"/>
  <c r="H119" i="5"/>
  <c r="J119" i="5" s="1"/>
  <c r="H120" i="5"/>
  <c r="I120" i="5" s="1"/>
  <c r="H121" i="5"/>
  <c r="J121" i="5" s="1"/>
  <c r="H122" i="5"/>
  <c r="J122" i="5" s="1"/>
  <c r="H123" i="5"/>
  <c r="J123" i="5" s="1"/>
  <c r="H124" i="5"/>
  <c r="I124" i="5" s="1"/>
  <c r="H125" i="5"/>
  <c r="J125" i="5" s="1"/>
  <c r="H126" i="5"/>
  <c r="J126" i="5" s="1"/>
  <c r="H127" i="5"/>
  <c r="J127" i="5" s="1"/>
  <c r="H128" i="5"/>
  <c r="I128" i="5" s="1"/>
  <c r="H129" i="5"/>
  <c r="J129" i="5" s="1"/>
  <c r="H130" i="5"/>
  <c r="J130" i="5" s="1"/>
  <c r="H131" i="5"/>
  <c r="I131" i="5" s="1"/>
  <c r="H132" i="5"/>
  <c r="I132" i="5" s="1"/>
  <c r="H133" i="5"/>
  <c r="J133" i="5" s="1"/>
  <c r="H134" i="5"/>
  <c r="J134" i="5" s="1"/>
  <c r="H135" i="5"/>
  <c r="J135" i="5" s="1"/>
  <c r="H136" i="5"/>
  <c r="I136" i="5" s="1"/>
  <c r="H137" i="5"/>
  <c r="J137" i="5" s="1"/>
  <c r="H138" i="5"/>
  <c r="J138" i="5" s="1"/>
  <c r="H139" i="5"/>
  <c r="J139" i="5" s="1"/>
  <c r="H140" i="5"/>
  <c r="I140" i="5" s="1"/>
  <c r="H141" i="5"/>
  <c r="J141" i="5" s="1"/>
  <c r="H142" i="5"/>
  <c r="J142" i="5" s="1"/>
  <c r="H143" i="5"/>
  <c r="J143" i="5" s="1"/>
  <c r="H144" i="5"/>
  <c r="I144" i="5" s="1"/>
  <c r="H145" i="5"/>
  <c r="J145" i="5" s="1"/>
  <c r="H146" i="5"/>
  <c r="J146" i="5" s="1"/>
  <c r="H147" i="5"/>
  <c r="I147" i="5" s="1"/>
  <c r="H148" i="5"/>
  <c r="I148" i="5" s="1"/>
  <c r="H149" i="5"/>
  <c r="J149" i="5" s="1"/>
  <c r="H150" i="5"/>
  <c r="J150" i="5" s="1"/>
  <c r="H151" i="5"/>
  <c r="J151" i="5" s="1"/>
  <c r="H152" i="5"/>
  <c r="I152" i="5" s="1"/>
  <c r="H153" i="5"/>
  <c r="J153" i="5" s="1"/>
  <c r="H154" i="5"/>
  <c r="J154" i="5" s="1"/>
  <c r="H155" i="5"/>
  <c r="I155" i="5" s="1"/>
  <c r="H156" i="5"/>
  <c r="I156" i="5" s="1"/>
  <c r="H157" i="5"/>
  <c r="J157" i="5" s="1"/>
  <c r="H158" i="5"/>
  <c r="J158" i="5" s="1"/>
  <c r="H159" i="5"/>
  <c r="J159" i="5" s="1"/>
  <c r="H160" i="5"/>
  <c r="I160" i="5" s="1"/>
  <c r="H161" i="5"/>
  <c r="J161" i="5" s="1"/>
  <c r="H162" i="5"/>
  <c r="J162" i="5" s="1"/>
  <c r="H163" i="5"/>
  <c r="I163" i="5" s="1"/>
  <c r="H164" i="5"/>
  <c r="I164" i="5" s="1"/>
  <c r="H165" i="5"/>
  <c r="J165" i="5" s="1"/>
  <c r="F143" i="17"/>
  <c r="F144" i="17"/>
  <c r="F147" i="17"/>
  <c r="F148" i="17"/>
  <c r="F151" i="17"/>
  <c r="F152" i="17"/>
  <c r="F155" i="17"/>
  <c r="F156" i="17"/>
  <c r="F159" i="17"/>
  <c r="F160" i="17"/>
  <c r="F163" i="17"/>
  <c r="F164" i="17"/>
  <c r="F167" i="17"/>
  <c r="F168" i="17"/>
  <c r="F171" i="17"/>
  <c r="F172" i="17"/>
  <c r="F175" i="17"/>
  <c r="F176" i="17"/>
  <c r="F179" i="17"/>
  <c r="F180" i="17"/>
  <c r="F183" i="17"/>
  <c r="F184" i="17"/>
  <c r="F187" i="17"/>
  <c r="F188" i="17"/>
  <c r="F191" i="17"/>
  <c r="F192" i="17"/>
  <c r="L197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F142" i="17"/>
  <c r="F145" i="17"/>
  <c r="F146" i="17"/>
  <c r="F149" i="17"/>
  <c r="F150" i="17"/>
  <c r="F153" i="17"/>
  <c r="F154" i="17"/>
  <c r="F157" i="17"/>
  <c r="F158" i="17"/>
  <c r="F161" i="17"/>
  <c r="F162" i="17"/>
  <c r="F165" i="17"/>
  <c r="F166" i="17"/>
  <c r="F169" i="17"/>
  <c r="F170" i="17"/>
  <c r="F173" i="17"/>
  <c r="F174" i="17"/>
  <c r="F177" i="17"/>
  <c r="F178" i="17"/>
  <c r="F181" i="17"/>
  <c r="F182" i="17"/>
  <c r="F185" i="17"/>
  <c r="F186" i="17"/>
  <c r="F189" i="17"/>
  <c r="F190" i="17"/>
  <c r="F193" i="17"/>
  <c r="F14" i="5" l="1"/>
  <c r="F15" i="5"/>
  <c r="F16" i="5" s="1"/>
  <c r="I143" i="5"/>
  <c r="J140" i="5"/>
  <c r="J111" i="5"/>
  <c r="J147" i="5"/>
  <c r="L232" i="17"/>
  <c r="L224" i="17"/>
  <c r="L220" i="17"/>
  <c r="L212" i="17"/>
  <c r="L208" i="17"/>
  <c r="L204" i="17"/>
  <c r="L200" i="17"/>
  <c r="L236" i="17"/>
  <c r="L228" i="17"/>
  <c r="L216" i="17"/>
  <c r="J115" i="5"/>
  <c r="J108" i="5"/>
  <c r="L237" i="17"/>
  <c r="L229" i="17"/>
  <c r="L221" i="17"/>
  <c r="L213" i="17"/>
  <c r="L205" i="17"/>
  <c r="L234" i="17"/>
  <c r="L230" i="17"/>
  <c r="L226" i="17"/>
  <c r="L222" i="17"/>
  <c r="L218" i="17"/>
  <c r="L214" i="17"/>
  <c r="L210" i="17"/>
  <c r="L206" i="17"/>
  <c r="L202" i="17"/>
  <c r="L198" i="17"/>
  <c r="L233" i="17"/>
  <c r="L225" i="17"/>
  <c r="L217" i="17"/>
  <c r="L209" i="17"/>
  <c r="L201" i="17"/>
  <c r="L235" i="17"/>
  <c r="L231" i="17"/>
  <c r="L227" i="17"/>
  <c r="L223" i="17"/>
  <c r="L219" i="17"/>
  <c r="L215" i="17"/>
  <c r="L211" i="17"/>
  <c r="L207" i="17"/>
  <c r="L203" i="17"/>
  <c r="L199" i="17"/>
  <c r="J163" i="5"/>
  <c r="I159" i="5"/>
  <c r="J156" i="5"/>
  <c r="J131" i="5"/>
  <c r="I127" i="5"/>
  <c r="J124" i="5"/>
  <c r="J99" i="5"/>
  <c r="I95" i="5"/>
  <c r="J92" i="5"/>
  <c r="J160" i="5"/>
  <c r="J128" i="5"/>
  <c r="J96" i="5"/>
  <c r="J144" i="5"/>
  <c r="J112" i="5"/>
  <c r="I139" i="5"/>
  <c r="J136" i="5"/>
  <c r="I123" i="5"/>
  <c r="J120" i="5"/>
  <c r="I107" i="5"/>
  <c r="J104" i="5"/>
  <c r="J164" i="5"/>
  <c r="J155" i="5"/>
  <c r="I151" i="5"/>
  <c r="J148" i="5"/>
  <c r="I135" i="5"/>
  <c r="J132" i="5"/>
  <c r="I119" i="5"/>
  <c r="J116" i="5"/>
  <c r="I103" i="5"/>
  <c r="J100" i="5"/>
  <c r="J152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L3" i="18"/>
  <c r="F30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F17" i="5" l="1"/>
  <c r="F18" i="5" s="1"/>
  <c r="F19" i="5" s="1"/>
  <c r="F20" i="5" s="1"/>
  <c r="F21" i="5" s="1"/>
  <c r="F22" i="5" s="1"/>
  <c r="F23" i="5" s="1"/>
  <c r="F24" i="5" s="1"/>
  <c r="F16" i="17"/>
  <c r="L30" i="18"/>
  <c r="F26" i="5" l="1"/>
  <c r="F27" i="5" s="1"/>
  <c r="F28" i="5" s="1"/>
  <c r="F29" i="5" s="1"/>
  <c r="F30" i="5" s="1"/>
  <c r="F31" i="5" s="1"/>
  <c r="F25" i="5"/>
  <c r="F17" i="17"/>
  <c r="F18" i="17" s="1"/>
  <c r="F19" i="17" s="1"/>
  <c r="F2" i="18"/>
  <c r="F32" i="5" l="1"/>
  <c r="F33" i="5" s="1"/>
  <c r="F34" i="5" s="1"/>
  <c r="F20" i="17"/>
  <c r="F21" i="17" s="1"/>
  <c r="F22" i="17" s="1"/>
  <c r="F23" i="17" s="1"/>
  <c r="F24" i="17" s="1"/>
  <c r="F25" i="17" s="1"/>
  <c r="F26" i="17" s="1"/>
  <c r="F27" i="17" s="1"/>
  <c r="F28" i="17" s="1"/>
  <c r="F3" i="18"/>
  <c r="F35" i="5" l="1"/>
  <c r="F36" i="5"/>
  <c r="F37" i="5" s="1"/>
  <c r="F38" i="5" s="1"/>
  <c r="F39" i="5" s="1"/>
  <c r="F40" i="5" s="1"/>
  <c r="F29" i="17"/>
  <c r="F30" i="17" s="1"/>
  <c r="F31" i="17" s="1"/>
  <c r="F32" i="17" s="1"/>
  <c r="F33" i="17" s="1"/>
  <c r="F34" i="17" s="1"/>
  <c r="F5" i="18"/>
  <c r="F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F41" i="5" l="1"/>
  <c r="F42" i="5" s="1"/>
  <c r="F6" i="18"/>
  <c r="F7" i="18" s="1"/>
  <c r="F8" i="18" s="1"/>
  <c r="F9" i="18" s="1"/>
  <c r="F10" i="18" s="1"/>
  <c r="J255" i="18"/>
  <c r="J253" i="18"/>
  <c r="J251" i="18"/>
  <c r="J249" i="18"/>
  <c r="J247" i="18"/>
  <c r="J245" i="18"/>
  <c r="J243" i="18"/>
  <c r="J241" i="18"/>
  <c r="J239" i="18"/>
  <c r="J237" i="18"/>
  <c r="J235" i="18"/>
  <c r="J233" i="18"/>
  <c r="J231" i="18"/>
  <c r="J229" i="18"/>
  <c r="J227" i="18"/>
  <c r="J225" i="18"/>
  <c r="J223" i="18"/>
  <c r="J221" i="18"/>
  <c r="J219" i="18"/>
  <c r="J217" i="18"/>
  <c r="J215" i="18"/>
  <c r="J213" i="18"/>
  <c r="J211" i="18"/>
  <c r="J209" i="18"/>
  <c r="J207" i="18"/>
  <c r="J205" i="18"/>
  <c r="J256" i="18"/>
  <c r="J254" i="18"/>
  <c r="J252" i="18"/>
  <c r="J250" i="18"/>
  <c r="J248" i="18"/>
  <c r="J246" i="18"/>
  <c r="J244" i="18"/>
  <c r="J242" i="18"/>
  <c r="J240" i="18"/>
  <c r="J238" i="18"/>
  <c r="J236" i="18"/>
  <c r="J234" i="18"/>
  <c r="J232" i="18"/>
  <c r="J230" i="18"/>
  <c r="J228" i="18"/>
  <c r="J226" i="18"/>
  <c r="J224" i="18"/>
  <c r="J222" i="18"/>
  <c r="J220" i="18"/>
  <c r="J218" i="18"/>
  <c r="J216" i="18"/>
  <c r="J214" i="18"/>
  <c r="J212" i="18"/>
  <c r="J210" i="18"/>
  <c r="J208" i="18"/>
  <c r="J206" i="18"/>
  <c r="F12" i="18" l="1"/>
  <c r="F11" i="18"/>
  <c r="L145" i="18"/>
  <c r="L131" i="18"/>
  <c r="L154" i="18"/>
  <c r="L146" i="18"/>
  <c r="L138" i="18"/>
  <c r="L130" i="18"/>
  <c r="L122" i="18"/>
  <c r="L114" i="18"/>
  <c r="L106" i="18"/>
  <c r="L98" i="18"/>
  <c r="L90" i="18"/>
  <c r="L82" i="18"/>
  <c r="L74" i="18"/>
  <c r="L66" i="18"/>
  <c r="L58" i="18"/>
  <c r="L50" i="18"/>
  <c r="L42" i="18"/>
  <c r="L34" i="18"/>
  <c r="L25" i="18"/>
  <c r="L17" i="18"/>
  <c r="L147" i="18"/>
  <c r="L129" i="18"/>
  <c r="L121" i="18"/>
  <c r="L111" i="18"/>
  <c r="L103" i="18"/>
  <c r="L95" i="18"/>
  <c r="L87" i="18"/>
  <c r="L79" i="18"/>
  <c r="L71" i="18"/>
  <c r="L63" i="18"/>
  <c r="L55" i="18"/>
  <c r="L47" i="18"/>
  <c r="L39" i="18"/>
  <c r="L31" i="18"/>
  <c r="L22" i="18"/>
  <c r="L14" i="18"/>
  <c r="L6" i="18"/>
  <c r="L253" i="18"/>
  <c r="L249" i="18"/>
  <c r="L245" i="18"/>
  <c r="L241" i="18"/>
  <c r="L237" i="18"/>
  <c r="L233" i="18"/>
  <c r="L229" i="18"/>
  <c r="L225" i="18"/>
  <c r="L221" i="18"/>
  <c r="L217" i="18"/>
  <c r="L213" i="18"/>
  <c r="L209" i="18"/>
  <c r="L205" i="18"/>
  <c r="L201" i="18"/>
  <c r="L197" i="18"/>
  <c r="L193" i="18"/>
  <c r="L189" i="18"/>
  <c r="L185" i="18"/>
  <c r="L181" i="18"/>
  <c r="L177" i="18"/>
  <c r="L173" i="18"/>
  <c r="L169" i="18"/>
  <c r="L165" i="18"/>
  <c r="L161" i="18"/>
  <c r="L254" i="18"/>
  <c r="L250" i="18"/>
  <c r="L246" i="18"/>
  <c r="L242" i="18"/>
  <c r="L238" i="18"/>
  <c r="L234" i="18"/>
  <c r="L230" i="18"/>
  <c r="L226" i="18"/>
  <c r="L222" i="18"/>
  <c r="L218" i="18"/>
  <c r="L214" i="18"/>
  <c r="L210" i="18"/>
  <c r="L206" i="18"/>
  <c r="L202" i="18"/>
  <c r="L198" i="18"/>
  <c r="L194" i="18"/>
  <c r="L190" i="18"/>
  <c r="L186" i="18"/>
  <c r="L182" i="18"/>
  <c r="L178" i="18"/>
  <c r="L174" i="18"/>
  <c r="L170" i="18"/>
  <c r="L166" i="18"/>
  <c r="L162" i="18"/>
  <c r="L157" i="18"/>
  <c r="L152" i="18"/>
  <c r="L136" i="18"/>
  <c r="L120" i="18"/>
  <c r="L104" i="18"/>
  <c r="L88" i="18"/>
  <c r="L72" i="18"/>
  <c r="L56" i="18"/>
  <c r="L40" i="18"/>
  <c r="L23" i="18"/>
  <c r="L143" i="18"/>
  <c r="L117" i="18"/>
  <c r="L101" i="18"/>
  <c r="L85" i="18"/>
  <c r="L69" i="18"/>
  <c r="L53" i="18"/>
  <c r="L37" i="18"/>
  <c r="L20" i="18"/>
  <c r="L149" i="18"/>
  <c r="L135" i="18"/>
  <c r="L156" i="18"/>
  <c r="L148" i="18"/>
  <c r="L140" i="18"/>
  <c r="L132" i="18"/>
  <c r="L124" i="18"/>
  <c r="L116" i="18"/>
  <c r="L108" i="18"/>
  <c r="L100" i="18"/>
  <c r="L92" i="18"/>
  <c r="L84" i="18"/>
  <c r="L76" i="18"/>
  <c r="L68" i="18"/>
  <c r="L60" i="18"/>
  <c r="L52" i="18"/>
  <c r="L44" i="18"/>
  <c r="L36" i="18"/>
  <c r="L27" i="18"/>
  <c r="L19" i="18"/>
  <c r="L11" i="18"/>
  <c r="L4" i="18"/>
  <c r="L151" i="18"/>
  <c r="L133" i="18"/>
  <c r="L123" i="18"/>
  <c r="L113" i="18"/>
  <c r="L105" i="18"/>
  <c r="L97" i="18"/>
  <c r="L89" i="18"/>
  <c r="L81" i="18"/>
  <c r="L73" i="18"/>
  <c r="L65" i="18"/>
  <c r="L57" i="18"/>
  <c r="L49" i="18"/>
  <c r="L41" i="18"/>
  <c r="L33" i="18"/>
  <c r="L24" i="18"/>
  <c r="L16" i="18"/>
  <c r="L153" i="18"/>
  <c r="L139" i="18"/>
  <c r="L158" i="18"/>
  <c r="L150" i="18"/>
  <c r="L142" i="18"/>
  <c r="L134" i="18"/>
  <c r="L126" i="18"/>
  <c r="L118" i="18"/>
  <c r="L110" i="18"/>
  <c r="L102" i="18"/>
  <c r="L94" i="18"/>
  <c r="L86" i="18"/>
  <c r="L78" i="18"/>
  <c r="L70" i="18"/>
  <c r="L62" i="18"/>
  <c r="L54" i="18"/>
  <c r="L46" i="18"/>
  <c r="L38" i="18"/>
  <c r="L29" i="18"/>
  <c r="L21" i="18"/>
  <c r="L13" i="18"/>
  <c r="L5" i="18"/>
  <c r="L155" i="18"/>
  <c r="L137" i="18"/>
  <c r="L125" i="18"/>
  <c r="L115" i="18"/>
  <c r="L107" i="18"/>
  <c r="L99" i="18"/>
  <c r="L91" i="18"/>
  <c r="L83" i="18"/>
  <c r="L75" i="18"/>
  <c r="L67" i="18"/>
  <c r="L59" i="18"/>
  <c r="L51" i="18"/>
  <c r="L43" i="18"/>
  <c r="L35" i="18"/>
  <c r="L26" i="18"/>
  <c r="L18" i="18"/>
  <c r="L10" i="18"/>
  <c r="L255" i="18"/>
  <c r="L251" i="18"/>
  <c r="L247" i="18"/>
  <c r="L243" i="18"/>
  <c r="L239" i="18"/>
  <c r="L235" i="18"/>
  <c r="L231" i="18"/>
  <c r="L227" i="18"/>
  <c r="L223" i="18"/>
  <c r="L219" i="18"/>
  <c r="L215" i="18"/>
  <c r="L211" i="18"/>
  <c r="L207" i="18"/>
  <c r="L203" i="18"/>
  <c r="L199" i="18"/>
  <c r="L195" i="18"/>
  <c r="L191" i="18"/>
  <c r="L187" i="18"/>
  <c r="L183" i="18"/>
  <c r="L179" i="18"/>
  <c r="L175" i="18"/>
  <c r="L171" i="18"/>
  <c r="L167" i="18"/>
  <c r="L163" i="18"/>
  <c r="L256" i="18"/>
  <c r="L252" i="18"/>
  <c r="L248" i="18"/>
  <c r="L244" i="18"/>
  <c r="L240" i="18"/>
  <c r="L236" i="18"/>
  <c r="L232" i="18"/>
  <c r="L228" i="18"/>
  <c r="L224" i="18"/>
  <c r="L220" i="18"/>
  <c r="L216" i="18"/>
  <c r="L212" i="18"/>
  <c r="L208" i="18"/>
  <c r="L204" i="18"/>
  <c r="L200" i="18"/>
  <c r="L196" i="18"/>
  <c r="L192" i="18"/>
  <c r="L188" i="18"/>
  <c r="L184" i="18"/>
  <c r="L180" i="18"/>
  <c r="L176" i="18"/>
  <c r="L172" i="18"/>
  <c r="L168" i="18"/>
  <c r="L164" i="18"/>
  <c r="L160" i="18"/>
  <c r="L141" i="18"/>
  <c r="L119" i="18"/>
  <c r="L144" i="18"/>
  <c r="L128" i="18"/>
  <c r="L112" i="18"/>
  <c r="L96" i="18"/>
  <c r="L80" i="18"/>
  <c r="L64" i="18"/>
  <c r="L48" i="18"/>
  <c r="L32" i="18"/>
  <c r="L15" i="18"/>
  <c r="L159" i="18"/>
  <c r="L127" i="18"/>
  <c r="L109" i="18"/>
  <c r="L93" i="18"/>
  <c r="L77" i="18"/>
  <c r="L61" i="18"/>
  <c r="L45" i="18"/>
  <c r="L28" i="18"/>
  <c r="L12" i="18"/>
  <c r="L2" i="18" l="1"/>
  <c r="F92" i="5"/>
  <c r="F94" i="5"/>
  <c r="F95" i="5"/>
  <c r="F96" i="5"/>
  <c r="F99" i="5"/>
  <c r="F100" i="5"/>
  <c r="F102" i="5"/>
  <c r="F103" i="5"/>
  <c r="F104" i="5"/>
  <c r="F107" i="5"/>
  <c r="F108" i="5"/>
  <c r="F110" i="5"/>
  <c r="F111" i="5"/>
  <c r="F112" i="5"/>
  <c r="F115" i="5"/>
  <c r="F116" i="5"/>
  <c r="F118" i="5"/>
  <c r="F119" i="5"/>
  <c r="F120" i="5"/>
  <c r="F123" i="5"/>
  <c r="F124" i="5"/>
  <c r="F126" i="5"/>
  <c r="F127" i="5"/>
  <c r="F128" i="5"/>
  <c r="F131" i="5"/>
  <c r="F132" i="5"/>
  <c r="F134" i="5"/>
  <c r="F135" i="5"/>
  <c r="F136" i="5"/>
  <c r="F139" i="5"/>
  <c r="F140" i="5"/>
  <c r="F142" i="5"/>
  <c r="F143" i="5"/>
  <c r="F144" i="5"/>
  <c r="F147" i="5"/>
  <c r="F148" i="5"/>
  <c r="F150" i="5"/>
  <c r="F102" i="18"/>
  <c r="F104" i="18"/>
  <c r="F105" i="18"/>
  <c r="F106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F291" i="18" s="1"/>
  <c r="F290" i="18"/>
  <c r="F289" i="18"/>
  <c r="F287" i="18"/>
  <c r="F286" i="18"/>
  <c r="F285" i="18"/>
  <c r="F283" i="18"/>
  <c r="F282" i="18"/>
  <c r="F281" i="18"/>
  <c r="F279" i="18"/>
  <c r="F278" i="18"/>
  <c r="F277" i="18"/>
  <c r="F275" i="18"/>
  <c r="F274" i="18"/>
  <c r="F273" i="18"/>
  <c r="F271" i="18"/>
  <c r="F270" i="18"/>
  <c r="F269" i="18"/>
  <c r="F267" i="18"/>
  <c r="F266" i="18"/>
  <c r="F265" i="18"/>
  <c r="F263" i="18"/>
  <c r="F262" i="18"/>
  <c r="F261" i="18"/>
  <c r="F259" i="18"/>
  <c r="F258" i="18"/>
  <c r="F257" i="18"/>
  <c r="F255" i="18"/>
  <c r="F254" i="18"/>
  <c r="F253" i="18"/>
  <c r="F251" i="18"/>
  <c r="F250" i="18"/>
  <c r="F249" i="18"/>
  <c r="F247" i="18"/>
  <c r="F246" i="18"/>
  <c r="F245" i="18"/>
  <c r="F243" i="18"/>
  <c r="F242" i="18"/>
  <c r="F241" i="18"/>
  <c r="F239" i="18"/>
  <c r="F238" i="18"/>
  <c r="F237" i="18"/>
  <c r="F235" i="18"/>
  <c r="F234" i="18"/>
  <c r="F233" i="18"/>
  <c r="F231" i="18"/>
  <c r="F230" i="18"/>
  <c r="F229" i="18"/>
  <c r="F227" i="18"/>
  <c r="F226" i="18"/>
  <c r="F225" i="18"/>
  <c r="F223" i="18"/>
  <c r="F222" i="18"/>
  <c r="F221" i="18"/>
  <c r="F219" i="18"/>
  <c r="F218" i="18"/>
  <c r="F217" i="18"/>
  <c r="F215" i="18"/>
  <c r="F214" i="18"/>
  <c r="F213" i="18"/>
  <c r="F211" i="18"/>
  <c r="F210" i="18"/>
  <c r="F209" i="18"/>
  <c r="F207" i="18"/>
  <c r="F206" i="18"/>
  <c r="F205" i="18"/>
  <c r="F203" i="18"/>
  <c r="F202" i="18"/>
  <c r="F201" i="18"/>
  <c r="F199" i="18"/>
  <c r="F198" i="18"/>
  <c r="F197" i="18"/>
  <c r="F195" i="18"/>
  <c r="F194" i="18"/>
  <c r="F193" i="18"/>
  <c r="F191" i="18"/>
  <c r="F190" i="18"/>
  <c r="F189" i="18"/>
  <c r="F187" i="18"/>
  <c r="F186" i="18"/>
  <c r="F185" i="18"/>
  <c r="F183" i="18"/>
  <c r="F182" i="18"/>
  <c r="F181" i="18"/>
  <c r="F179" i="18"/>
  <c r="F178" i="18"/>
  <c r="F177" i="18"/>
  <c r="F175" i="18"/>
  <c r="F174" i="18"/>
  <c r="F173" i="18"/>
  <c r="F171" i="18"/>
  <c r="F170" i="18"/>
  <c r="F169" i="18"/>
  <c r="F167" i="18"/>
  <c r="F166" i="18"/>
  <c r="F163" i="18"/>
  <c r="F162" i="18"/>
  <c r="F158" i="18"/>
  <c r="F153" i="18"/>
  <c r="F150" i="18"/>
  <c r="F149" i="18"/>
  <c r="F147" i="18"/>
  <c r="F143" i="18"/>
  <c r="F142" i="18"/>
  <c r="F129" i="18"/>
  <c r="F125" i="18"/>
  <c r="F123" i="18"/>
  <c r="F115" i="18"/>
  <c r="F114" i="18"/>
  <c r="F109" i="18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F197" i="17"/>
  <c r="F196" i="17"/>
  <c r="F195" i="17"/>
  <c r="F194" i="17"/>
  <c r="F101" i="18"/>
  <c r="F108" i="18"/>
  <c r="F112" i="18"/>
  <c r="F116" i="18"/>
  <c r="F120" i="18"/>
  <c r="F124" i="18"/>
  <c r="F128" i="18"/>
  <c r="F132" i="18"/>
  <c r="F136" i="18"/>
  <c r="F140" i="18"/>
  <c r="F144" i="18"/>
  <c r="F148" i="18"/>
  <c r="F152" i="18"/>
  <c r="F156" i="18"/>
  <c r="F160" i="18"/>
  <c r="F164" i="18"/>
  <c r="F168" i="18"/>
  <c r="F172" i="18"/>
  <c r="F176" i="18"/>
  <c r="F180" i="18"/>
  <c r="F184" i="18"/>
  <c r="F188" i="18"/>
  <c r="F192" i="18"/>
  <c r="F196" i="18"/>
  <c r="F200" i="18"/>
  <c r="F204" i="18"/>
  <c r="F208" i="18"/>
  <c r="F212" i="18"/>
  <c r="F216" i="18"/>
  <c r="F220" i="18"/>
  <c r="F224" i="18"/>
  <c r="F228" i="18"/>
  <c r="F232" i="18"/>
  <c r="F236" i="18"/>
  <c r="F240" i="18"/>
  <c r="F244" i="18"/>
  <c r="F248" i="18"/>
  <c r="F252" i="18"/>
  <c r="F256" i="18"/>
  <c r="F260" i="18"/>
  <c r="F264" i="18"/>
  <c r="F268" i="18"/>
  <c r="F272" i="18"/>
  <c r="F276" i="18"/>
  <c r="F280" i="18"/>
  <c r="F284" i="18"/>
  <c r="F288" i="18"/>
  <c r="F292" i="18"/>
  <c r="F153" i="5"/>
  <c r="F157" i="5"/>
  <c r="F165" i="5"/>
  <c r="J167" i="5"/>
  <c r="F168" i="5"/>
  <c r="F169" i="5"/>
  <c r="J170" i="5"/>
  <c r="J171" i="5"/>
  <c r="F173" i="5"/>
  <c r="J174" i="5"/>
  <c r="J176" i="5"/>
  <c r="J178" i="5"/>
  <c r="J179" i="5"/>
  <c r="I178" i="5"/>
  <c r="F181" i="5"/>
  <c r="J183" i="5"/>
  <c r="F184" i="5"/>
  <c r="F185" i="5"/>
  <c r="J186" i="5"/>
  <c r="J187" i="5"/>
  <c r="F189" i="5"/>
  <c r="J190" i="5"/>
  <c r="J192" i="5"/>
  <c r="J194" i="5"/>
  <c r="J195" i="5"/>
  <c r="I194" i="5"/>
  <c r="F197" i="5"/>
  <c r="J199" i="5"/>
  <c r="J200" i="5"/>
  <c r="F201" i="5"/>
  <c r="J202" i="5"/>
  <c r="J203" i="5"/>
  <c r="F205" i="5"/>
  <c r="J206" i="5"/>
  <c r="J208" i="5"/>
  <c r="J210" i="5"/>
  <c r="J211" i="5"/>
  <c r="I210" i="5"/>
  <c r="F213" i="5"/>
  <c r="J215" i="5"/>
  <c r="I214" i="5"/>
  <c r="F217" i="5"/>
  <c r="J218" i="5"/>
  <c r="J219" i="5"/>
  <c r="F221" i="5"/>
  <c r="J222" i="5"/>
  <c r="J224" i="5"/>
  <c r="J226" i="5"/>
  <c r="J227" i="5"/>
  <c r="I226" i="5"/>
  <c r="F229" i="5"/>
  <c r="J231" i="5"/>
  <c r="F232" i="5"/>
  <c r="F233" i="5"/>
  <c r="J234" i="5"/>
  <c r="J235" i="5"/>
  <c r="F237" i="5"/>
  <c r="J238" i="5"/>
  <c r="J240" i="5"/>
  <c r="J242" i="5"/>
  <c r="J243" i="5"/>
  <c r="I242" i="5"/>
  <c r="F245" i="5"/>
  <c r="J247" i="5"/>
  <c r="F248" i="5"/>
  <c r="F249" i="5"/>
  <c r="J250" i="5"/>
  <c r="J251" i="5"/>
  <c r="H250" i="5"/>
  <c r="H251" i="5"/>
  <c r="F253" i="5" s="1"/>
  <c r="H252" i="5"/>
  <c r="J254" i="5" s="1"/>
  <c r="H253" i="5"/>
  <c r="H254" i="5"/>
  <c r="J256" i="5" s="1"/>
  <c r="H255" i="5"/>
  <c r="H256" i="5"/>
  <c r="J258" i="5" s="1"/>
  <c r="H257" i="5"/>
  <c r="J259" i="5" s="1"/>
  <c r="H258" i="5"/>
  <c r="I258" i="5" s="1"/>
  <c r="H259" i="5"/>
  <c r="F261" i="5" s="1"/>
  <c r="H260" i="5"/>
  <c r="H261" i="5"/>
  <c r="J263" i="5" s="1"/>
  <c r="H262" i="5"/>
  <c r="J264" i="5" s="1"/>
  <c r="H263" i="5"/>
  <c r="F265" i="5" s="1"/>
  <c r="H264" i="5"/>
  <c r="J266" i="5" s="1"/>
  <c r="H265" i="5"/>
  <c r="J267" i="5" s="1"/>
  <c r="H266" i="5"/>
  <c r="H267" i="5"/>
  <c r="F269" i="5" s="1"/>
  <c r="H268" i="5"/>
  <c r="J270" i="5" s="1"/>
  <c r="H269" i="5"/>
  <c r="H270" i="5"/>
  <c r="J272" i="5" s="1"/>
  <c r="H271" i="5"/>
  <c r="I271" i="5" s="1"/>
  <c r="H272" i="5"/>
  <c r="J274" i="5" s="1"/>
  <c r="H273" i="5"/>
  <c r="J275" i="5" s="1"/>
  <c r="H274" i="5"/>
  <c r="I274" i="5" s="1"/>
  <c r="H275" i="5"/>
  <c r="J277" i="5" s="1"/>
  <c r="H276" i="5"/>
  <c r="F278" i="5" s="1"/>
  <c r="H277" i="5"/>
  <c r="J279" i="5" s="1"/>
  <c r="H278" i="5"/>
  <c r="F280" i="5" s="1"/>
  <c r="H279" i="5"/>
  <c r="I279" i="5" s="1"/>
  <c r="H280" i="5"/>
  <c r="J282" i="5" s="1"/>
  <c r="H281" i="5"/>
  <c r="J283" i="5" s="1"/>
  <c r="H282" i="5"/>
  <c r="F284" i="5" s="1"/>
  <c r="H283" i="5"/>
  <c r="J285" i="5" s="1"/>
  <c r="H284" i="5"/>
  <c r="J286" i="5" s="1"/>
  <c r="H285" i="5"/>
  <c r="J287" i="5" s="1"/>
  <c r="H286" i="5"/>
  <c r="J288" i="5" s="1"/>
  <c r="H287" i="5"/>
  <c r="H288" i="5"/>
  <c r="J290" i="5" s="1"/>
  <c r="H289" i="5"/>
  <c r="J291" i="5" s="1"/>
  <c r="H290" i="5"/>
  <c r="I290" i="5" s="1"/>
  <c r="H291" i="5"/>
  <c r="J293" i="5" s="1"/>
  <c r="H292" i="5"/>
  <c r="F294" i="5" s="1"/>
  <c r="H293" i="5"/>
  <c r="J295" i="5" s="1"/>
  <c r="H294" i="5"/>
  <c r="F296" i="5" s="1"/>
  <c r="H295" i="5"/>
  <c r="I295" i="5" s="1"/>
  <c r="H296" i="5"/>
  <c r="J298" i="5" s="1"/>
  <c r="H297" i="5"/>
  <c r="J299" i="5" s="1"/>
  <c r="H298" i="5"/>
  <c r="F300" i="5" s="1"/>
  <c r="H299" i="5"/>
  <c r="I299" i="5" s="1"/>
  <c r="H300" i="5"/>
  <c r="J302" i="5" s="1"/>
  <c r="H301" i="5"/>
  <c r="J303" i="5" s="1"/>
  <c r="H302" i="5"/>
  <c r="J304" i="5" s="1"/>
  <c r="H303" i="5"/>
  <c r="F305" i="5" s="1"/>
  <c r="H304" i="5"/>
  <c r="J306" i="5" s="1"/>
  <c r="H305" i="5"/>
  <c r="J307" i="5" s="1"/>
  <c r="H306" i="5"/>
  <c r="I306" i="5" s="1"/>
  <c r="H307" i="5"/>
  <c r="J309" i="5" s="1"/>
  <c r="H308" i="5"/>
  <c r="F310" i="5" s="1"/>
  <c r="H309" i="5"/>
  <c r="J311" i="5" s="1"/>
  <c r="H310" i="5"/>
  <c r="J312" i="5" s="1"/>
  <c r="H311" i="5"/>
  <c r="I311" i="5" s="1"/>
  <c r="H312" i="5"/>
  <c r="J314" i="5" s="1"/>
  <c r="H313" i="5"/>
  <c r="J315" i="5" s="1"/>
  <c r="H314" i="5"/>
  <c r="F316" i="5" s="1"/>
  <c r="H315" i="5"/>
  <c r="F317" i="5" s="1"/>
  <c r="H316" i="5"/>
  <c r="J318" i="5" s="1"/>
  <c r="H317" i="5"/>
  <c r="J319" i="5" s="1"/>
  <c r="H318" i="5"/>
  <c r="F320" i="5" s="1"/>
  <c r="H319" i="5"/>
  <c r="J321" i="5" s="1"/>
  <c r="H320" i="5"/>
  <c r="J322" i="5" s="1"/>
  <c r="H321" i="5"/>
  <c r="J323" i="5" s="1"/>
  <c r="H322" i="5"/>
  <c r="I322" i="5" s="1"/>
  <c r="H323" i="5"/>
  <c r="H324" i="5"/>
  <c r="J326" i="5" s="1"/>
  <c r="H325" i="5"/>
  <c r="J327" i="5" s="1"/>
  <c r="H326" i="5"/>
  <c r="F328" i="5" s="1"/>
  <c r="H327" i="5"/>
  <c r="I327" i="5" s="1"/>
  <c r="H328" i="5"/>
  <c r="F330" i="5" s="1"/>
  <c r="F100" i="18" l="1"/>
  <c r="F137" i="18"/>
  <c r="F126" i="18"/>
  <c r="F165" i="18"/>
  <c r="F154" i="18"/>
  <c r="F145" i="18"/>
  <c r="F117" i="18"/>
  <c r="F121" i="18"/>
  <c r="F110" i="18"/>
  <c r="F161" i="18"/>
  <c r="F133" i="18"/>
  <c r="F133" i="5"/>
  <c r="F130" i="5"/>
  <c r="F125" i="5"/>
  <c r="F106" i="5"/>
  <c r="F138" i="5"/>
  <c r="F101" i="5"/>
  <c r="F98" i="5"/>
  <c r="F93" i="5"/>
  <c r="F157" i="18"/>
  <c r="F146" i="18"/>
  <c r="F141" i="18"/>
  <c r="F134" i="18"/>
  <c r="F118" i="18"/>
  <c r="F113" i="18"/>
  <c r="F122" i="18"/>
  <c r="F130" i="18"/>
  <c r="F146" i="5"/>
  <c r="F141" i="5"/>
  <c r="F114" i="5"/>
  <c r="F109" i="5"/>
  <c r="F149" i="5"/>
  <c r="F122" i="5"/>
  <c r="F117" i="5"/>
  <c r="F282" i="5"/>
  <c r="F145" i="5"/>
  <c r="F137" i="5"/>
  <c r="F129" i="5"/>
  <c r="F121" i="5"/>
  <c r="F113" i="5"/>
  <c r="F105" i="5"/>
  <c r="F97" i="5"/>
  <c r="J217" i="5"/>
  <c r="J228" i="5"/>
  <c r="F312" i="5"/>
  <c r="F322" i="5"/>
  <c r="F301" i="5"/>
  <c r="J301" i="5"/>
  <c r="I240" i="5"/>
  <c r="F290" i="5"/>
  <c r="I320" i="5"/>
  <c r="J248" i="5"/>
  <c r="F238" i="5"/>
  <c r="J173" i="5"/>
  <c r="J317" i="5"/>
  <c r="J296" i="5"/>
  <c r="J233" i="5"/>
  <c r="I187" i="5"/>
  <c r="F194" i="5"/>
  <c r="F235" i="5"/>
  <c r="I315" i="5"/>
  <c r="J276" i="5"/>
  <c r="I246" i="5"/>
  <c r="J189" i="5"/>
  <c r="J168" i="5"/>
  <c r="F203" i="5"/>
  <c r="F258" i="5"/>
  <c r="I310" i="5"/>
  <c r="J281" i="5"/>
  <c r="I230" i="5"/>
  <c r="J212" i="5"/>
  <c r="I182" i="5"/>
  <c r="F174" i="5"/>
  <c r="F306" i="5"/>
  <c r="I326" i="5"/>
  <c r="I304" i="5"/>
  <c r="J297" i="5"/>
  <c r="J292" i="5"/>
  <c r="I251" i="5"/>
  <c r="J237" i="5"/>
  <c r="J232" i="5"/>
  <c r="J184" i="5"/>
  <c r="I176" i="5"/>
  <c r="J169" i="5"/>
  <c r="F226" i="5"/>
  <c r="F162" i="5"/>
  <c r="F171" i="5"/>
  <c r="F314" i="5"/>
  <c r="J329" i="5"/>
  <c r="I235" i="5"/>
  <c r="I224" i="5"/>
  <c r="F267" i="5"/>
  <c r="F309" i="5"/>
  <c r="F277" i="5"/>
  <c r="J328" i="5"/>
  <c r="I294" i="5"/>
  <c r="I288" i="5"/>
  <c r="J253" i="5"/>
  <c r="I171" i="5"/>
  <c r="I166" i="5"/>
  <c r="F250" i="5"/>
  <c r="F231" i="5"/>
  <c r="F186" i="5"/>
  <c r="F167" i="5"/>
  <c r="F216" i="5"/>
  <c r="F293" i="5"/>
  <c r="I319" i="5"/>
  <c r="I283" i="5"/>
  <c r="J260" i="5"/>
  <c r="I219" i="5"/>
  <c r="J201" i="5"/>
  <c r="F206" i="5"/>
  <c r="F199" i="5"/>
  <c r="F154" i="5"/>
  <c r="F304" i="5"/>
  <c r="F285" i="5"/>
  <c r="J324" i="5"/>
  <c r="J313" i="5"/>
  <c r="J308" i="5"/>
  <c r="J280" i="5"/>
  <c r="I267" i="5"/>
  <c r="I262" i="5"/>
  <c r="I256" i="5"/>
  <c r="J249" i="5"/>
  <c r="J244" i="5"/>
  <c r="J221" i="5"/>
  <c r="J216" i="5"/>
  <c r="I203" i="5"/>
  <c r="I198" i="5"/>
  <c r="I192" i="5"/>
  <c r="J185" i="5"/>
  <c r="J180" i="5"/>
  <c r="F274" i="5"/>
  <c r="F264" i="5"/>
  <c r="F251" i="5"/>
  <c r="F242" i="5"/>
  <c r="F219" i="5"/>
  <c r="F210" i="5"/>
  <c r="F200" i="5"/>
  <c r="F187" i="5"/>
  <c r="F178" i="5"/>
  <c r="F155" i="5"/>
  <c r="F152" i="5"/>
  <c r="F326" i="5"/>
  <c r="I324" i="5"/>
  <c r="I278" i="5"/>
  <c r="I272" i="5"/>
  <c r="J265" i="5"/>
  <c r="I208" i="5"/>
  <c r="J196" i="5"/>
  <c r="F270" i="5"/>
  <c r="F263" i="5"/>
  <c r="F218" i="5"/>
  <c r="F321" i="5"/>
  <c r="F298" i="5"/>
  <c r="F288" i="5"/>
  <c r="J269" i="5"/>
  <c r="J205" i="5"/>
  <c r="F266" i="5"/>
  <c r="F254" i="5"/>
  <c r="F247" i="5"/>
  <c r="F234" i="5"/>
  <c r="F222" i="5"/>
  <c r="F215" i="5"/>
  <c r="F202" i="5"/>
  <c r="F190" i="5"/>
  <c r="F183" i="5"/>
  <c r="F170" i="5"/>
  <c r="F158" i="5"/>
  <c r="F151" i="5"/>
  <c r="F138" i="18"/>
  <c r="F159" i="18"/>
  <c r="F155" i="18"/>
  <c r="F151" i="18"/>
  <c r="F139" i="18"/>
  <c r="F135" i="18"/>
  <c r="F131" i="18"/>
  <c r="F127" i="18"/>
  <c r="F119" i="18"/>
  <c r="F111" i="18"/>
  <c r="F107" i="18"/>
  <c r="F103" i="18"/>
  <c r="J305" i="5"/>
  <c r="I303" i="5"/>
  <c r="J255" i="5"/>
  <c r="F255" i="5"/>
  <c r="I234" i="5"/>
  <c r="F236" i="5"/>
  <c r="J236" i="5"/>
  <c r="F225" i="5"/>
  <c r="I223" i="5"/>
  <c r="J225" i="5"/>
  <c r="F161" i="5"/>
  <c r="J325" i="5"/>
  <c r="I323" i="5"/>
  <c r="J320" i="5"/>
  <c r="I318" i="5"/>
  <c r="J284" i="5"/>
  <c r="I282" i="5"/>
  <c r="J268" i="5"/>
  <c r="I266" i="5"/>
  <c r="F268" i="5"/>
  <c r="F257" i="5"/>
  <c r="J257" i="5"/>
  <c r="I255" i="5"/>
  <c r="J246" i="5"/>
  <c r="I244" i="5"/>
  <c r="J223" i="5"/>
  <c r="F223" i="5"/>
  <c r="J204" i="5"/>
  <c r="I202" i="5"/>
  <c r="F204" i="5"/>
  <c r="F193" i="5"/>
  <c r="I191" i="5"/>
  <c r="J193" i="5"/>
  <c r="J182" i="5"/>
  <c r="I180" i="5"/>
  <c r="F159" i="5"/>
  <c r="F246" i="5"/>
  <c r="F182" i="5"/>
  <c r="J316" i="5"/>
  <c r="I314" i="5"/>
  <c r="J294" i="5"/>
  <c r="I292" i="5"/>
  <c r="J214" i="5"/>
  <c r="I212" i="5"/>
  <c r="J191" i="5"/>
  <c r="F191" i="5"/>
  <c r="I170" i="5"/>
  <c r="F172" i="5"/>
  <c r="J172" i="5"/>
  <c r="J300" i="5"/>
  <c r="I298" i="5"/>
  <c r="J289" i="5"/>
  <c r="I287" i="5"/>
  <c r="J278" i="5"/>
  <c r="I276" i="5"/>
  <c r="F273" i="5"/>
  <c r="J273" i="5"/>
  <c r="J262" i="5"/>
  <c r="I260" i="5"/>
  <c r="J239" i="5"/>
  <c r="F239" i="5"/>
  <c r="I218" i="5"/>
  <c r="F220" i="5"/>
  <c r="J220" i="5"/>
  <c r="F209" i="5"/>
  <c r="J209" i="5"/>
  <c r="I207" i="5"/>
  <c r="J198" i="5"/>
  <c r="I196" i="5"/>
  <c r="J175" i="5"/>
  <c r="F175" i="5"/>
  <c r="F156" i="5"/>
  <c r="J330" i="5"/>
  <c r="I328" i="5"/>
  <c r="J310" i="5"/>
  <c r="I308" i="5"/>
  <c r="J271" i="5"/>
  <c r="F271" i="5"/>
  <c r="I250" i="5"/>
  <c r="F252" i="5"/>
  <c r="J252" i="5"/>
  <c r="F241" i="5"/>
  <c r="I239" i="5"/>
  <c r="J241" i="5"/>
  <c r="J230" i="5"/>
  <c r="I228" i="5"/>
  <c r="J207" i="5"/>
  <c r="F207" i="5"/>
  <c r="I186" i="5"/>
  <c r="F188" i="5"/>
  <c r="J188" i="5"/>
  <c r="F177" i="5"/>
  <c r="I175" i="5"/>
  <c r="J177" i="5"/>
  <c r="J166" i="5"/>
  <c r="F214" i="5"/>
  <c r="F262" i="5"/>
  <c r="F198" i="5"/>
  <c r="F325" i="5"/>
  <c r="F289" i="5"/>
  <c r="F230" i="5"/>
  <c r="F166" i="5"/>
  <c r="I296" i="5"/>
  <c r="I286" i="5"/>
  <c r="I264" i="5"/>
  <c r="I248" i="5"/>
  <c r="I243" i="5"/>
  <c r="I238" i="5"/>
  <c r="I232" i="5"/>
  <c r="I222" i="5"/>
  <c r="I216" i="5"/>
  <c r="I211" i="5"/>
  <c r="I195" i="5"/>
  <c r="I184" i="5"/>
  <c r="I179" i="5"/>
  <c r="I174" i="5"/>
  <c r="I168" i="5"/>
  <c r="F272" i="5"/>
  <c r="F260" i="5"/>
  <c r="F256" i="5"/>
  <c r="F244" i="5"/>
  <c r="F240" i="5"/>
  <c r="F228" i="5"/>
  <c r="F224" i="5"/>
  <c r="F212" i="5"/>
  <c r="F208" i="5"/>
  <c r="F196" i="5"/>
  <c r="F192" i="5"/>
  <c r="F180" i="5"/>
  <c r="F176" i="5"/>
  <c r="F164" i="5"/>
  <c r="F160" i="5"/>
  <c r="F259" i="5"/>
  <c r="F243" i="5"/>
  <c r="F227" i="5"/>
  <c r="F211" i="5"/>
  <c r="F195" i="5"/>
  <c r="F179" i="5"/>
  <c r="F163" i="5"/>
  <c r="I312" i="5"/>
  <c r="I307" i="5"/>
  <c r="I302" i="5"/>
  <c r="I291" i="5"/>
  <c r="I280" i="5"/>
  <c r="I275" i="5"/>
  <c r="I270" i="5"/>
  <c r="I259" i="5"/>
  <c r="I254" i="5"/>
  <c r="I227" i="5"/>
  <c r="I206" i="5"/>
  <c r="I200" i="5"/>
  <c r="I190" i="5"/>
  <c r="F329" i="5"/>
  <c r="F324" i="5"/>
  <c r="F318" i="5"/>
  <c r="F313" i="5"/>
  <c r="F308" i="5"/>
  <c r="F302" i="5"/>
  <c r="F297" i="5"/>
  <c r="F292" i="5"/>
  <c r="F286" i="5"/>
  <c r="F281" i="5"/>
  <c r="F276" i="5"/>
  <c r="I316" i="5"/>
  <c r="I300" i="5"/>
  <c r="I284" i="5"/>
  <c r="I268" i="5"/>
  <c r="I263" i="5"/>
  <c r="J261" i="5"/>
  <c r="I252" i="5"/>
  <c r="I247" i="5"/>
  <c r="J245" i="5"/>
  <c r="I236" i="5"/>
  <c r="I231" i="5"/>
  <c r="J229" i="5"/>
  <c r="I220" i="5"/>
  <c r="I215" i="5"/>
  <c r="J213" i="5"/>
  <c r="I204" i="5"/>
  <c r="I199" i="5"/>
  <c r="J197" i="5"/>
  <c r="I188" i="5"/>
  <c r="I183" i="5"/>
  <c r="J181" i="5"/>
  <c r="I172" i="5"/>
  <c r="I167" i="5"/>
  <c r="I325" i="5"/>
  <c r="I321" i="5"/>
  <c r="I317" i="5"/>
  <c r="I313" i="5"/>
  <c r="I309" i="5"/>
  <c r="I305" i="5"/>
  <c r="I301" i="5"/>
  <c r="I297" i="5"/>
  <c r="I293" i="5"/>
  <c r="I289" i="5"/>
  <c r="I285" i="5"/>
  <c r="I281" i="5"/>
  <c r="I277" i="5"/>
  <c r="I273" i="5"/>
  <c r="I269" i="5"/>
  <c r="I26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F327" i="5"/>
  <c r="F323" i="5"/>
  <c r="F319" i="5"/>
  <c r="F315" i="5"/>
  <c r="F311" i="5"/>
  <c r="F307" i="5"/>
  <c r="F303" i="5"/>
  <c r="F299" i="5"/>
  <c r="F295" i="5"/>
  <c r="F291" i="5"/>
  <c r="F287" i="5"/>
  <c r="F283" i="5"/>
  <c r="F279" i="5"/>
  <c r="F275" i="5"/>
  <c r="F48" i="5" l="1"/>
  <c r="F49" i="5" s="1"/>
  <c r="F50" i="5" s="1"/>
  <c r="F51" i="5" s="1"/>
  <c r="F52" i="5" s="1"/>
  <c r="F53" i="5" s="1"/>
  <c r="F54" i="5" s="1"/>
  <c r="A2" i="18"/>
  <c r="J257" i="18"/>
  <c r="I258" i="18"/>
  <c r="J259" i="18"/>
  <c r="I262" i="18"/>
  <c r="J263" i="18"/>
  <c r="J265" i="18"/>
  <c r="I266" i="18"/>
  <c r="J267" i="18"/>
  <c r="I270" i="18"/>
  <c r="J271" i="18"/>
  <c r="J273" i="18"/>
  <c r="I274" i="18"/>
  <c r="J275" i="18"/>
  <c r="I278" i="18"/>
  <c r="J279" i="18"/>
  <c r="J527" i="18"/>
  <c r="J526" i="18"/>
  <c r="I524" i="18"/>
  <c r="I523" i="18"/>
  <c r="J522" i="18"/>
  <c r="I520" i="18"/>
  <c r="I519" i="18"/>
  <c r="J518" i="18"/>
  <c r="I516" i="18"/>
  <c r="I515" i="18"/>
  <c r="J514" i="18"/>
  <c r="I512" i="18"/>
  <c r="I511" i="18"/>
  <c r="J511" i="18"/>
  <c r="J510" i="18"/>
  <c r="J508" i="18"/>
  <c r="I508" i="18"/>
  <c r="I507" i="18"/>
  <c r="J506" i="18"/>
  <c r="I504" i="18"/>
  <c r="I503" i="18"/>
  <c r="J502" i="18"/>
  <c r="I500" i="18"/>
  <c r="I499" i="18"/>
  <c r="J498" i="18"/>
  <c r="I496" i="18"/>
  <c r="J495" i="18"/>
  <c r="J494" i="18"/>
  <c r="I492" i="18"/>
  <c r="I491" i="18"/>
  <c r="J490" i="18"/>
  <c r="I488" i="18"/>
  <c r="I487" i="18"/>
  <c r="J486" i="18"/>
  <c r="I484" i="18"/>
  <c r="I483" i="18"/>
  <c r="J482" i="18"/>
  <c r="I480" i="18"/>
  <c r="J479" i="18"/>
  <c r="J478" i="18"/>
  <c r="I476" i="18"/>
  <c r="I475" i="18"/>
  <c r="J474" i="18"/>
  <c r="I472" i="18"/>
  <c r="I471" i="18"/>
  <c r="J470" i="18"/>
  <c r="I468" i="18"/>
  <c r="J467" i="18"/>
  <c r="I467" i="18"/>
  <c r="J466" i="18"/>
  <c r="I464" i="18"/>
  <c r="J463" i="18"/>
  <c r="J462" i="18"/>
  <c r="I460" i="18"/>
  <c r="I459" i="18"/>
  <c r="J458" i="18"/>
  <c r="I456" i="18"/>
  <c r="I455" i="18"/>
  <c r="J454" i="18"/>
  <c r="I452" i="18"/>
  <c r="I451" i="18"/>
  <c r="J450" i="18"/>
  <c r="I448" i="18"/>
  <c r="J447" i="18"/>
  <c r="J446" i="18"/>
  <c r="I444" i="18"/>
  <c r="I443" i="18"/>
  <c r="J442" i="18"/>
  <c r="I440" i="18"/>
  <c r="I439" i="18"/>
  <c r="J438" i="18"/>
  <c r="I436" i="18"/>
  <c r="I435" i="18"/>
  <c r="J434" i="18"/>
  <c r="I432" i="18"/>
  <c r="J431" i="18"/>
  <c r="J430" i="18"/>
  <c r="I428" i="18"/>
  <c r="I427" i="18"/>
  <c r="J426" i="18"/>
  <c r="I424" i="18"/>
  <c r="I423" i="18"/>
  <c r="J422" i="18"/>
  <c r="I420" i="18"/>
  <c r="I419" i="18"/>
  <c r="J418" i="18"/>
  <c r="I416" i="18"/>
  <c r="J415" i="18"/>
  <c r="J414" i="18"/>
  <c r="I412" i="18"/>
  <c r="I411" i="18"/>
  <c r="J410" i="18"/>
  <c r="I408" i="18"/>
  <c r="I407" i="18"/>
  <c r="J406" i="18"/>
  <c r="I404" i="18"/>
  <c r="I403" i="18"/>
  <c r="J402" i="18"/>
  <c r="I400" i="18"/>
  <c r="J399" i="18"/>
  <c r="J398" i="18"/>
  <c r="I396" i="18"/>
  <c r="I395" i="18"/>
  <c r="J394" i="18"/>
  <c r="I392" i="18"/>
  <c r="I391" i="18"/>
  <c r="J390" i="18"/>
  <c r="I388" i="18"/>
  <c r="I387" i="18"/>
  <c r="J386" i="18"/>
  <c r="I384" i="18"/>
  <c r="J383" i="18"/>
  <c r="J382" i="18"/>
  <c r="I380" i="18"/>
  <c r="I379" i="18"/>
  <c r="J378" i="18"/>
  <c r="I376" i="18"/>
  <c r="I375" i="18"/>
  <c r="J374" i="18"/>
  <c r="I372" i="18"/>
  <c r="I371" i="18"/>
  <c r="J370" i="18"/>
  <c r="I368" i="18"/>
  <c r="J367" i="18"/>
  <c r="J366" i="18"/>
  <c r="I364" i="18"/>
  <c r="I363" i="18"/>
  <c r="J362" i="18"/>
  <c r="I360" i="18"/>
  <c r="I359" i="18"/>
  <c r="J358" i="18"/>
  <c r="I356" i="18"/>
  <c r="I355" i="18"/>
  <c r="J354" i="18"/>
  <c r="I352" i="18"/>
  <c r="J351" i="18"/>
  <c r="J350" i="18"/>
  <c r="I348" i="18"/>
  <c r="I347" i="18"/>
  <c r="J346" i="18"/>
  <c r="I344" i="18"/>
  <c r="I343" i="18"/>
  <c r="J342" i="18"/>
  <c r="I340" i="18"/>
  <c r="I339" i="18"/>
  <c r="J338" i="18"/>
  <c r="I336" i="18"/>
  <c r="J335" i="18"/>
  <c r="J334" i="18"/>
  <c r="I332" i="18"/>
  <c r="I331" i="18"/>
  <c r="J330" i="18"/>
  <c r="I328" i="18"/>
  <c r="I327" i="18"/>
  <c r="J326" i="18"/>
  <c r="I324" i="18"/>
  <c r="I323" i="18"/>
  <c r="J322" i="18"/>
  <c r="I320" i="18"/>
  <c r="J319" i="18"/>
  <c r="J318" i="18"/>
  <c r="I316" i="18"/>
  <c r="I315" i="18"/>
  <c r="J314" i="18"/>
  <c r="I312" i="18"/>
  <c r="J311" i="18"/>
  <c r="J310" i="18"/>
  <c r="I308" i="18"/>
  <c r="I307" i="18"/>
  <c r="J306" i="18"/>
  <c r="I304" i="18"/>
  <c r="J303" i="18"/>
  <c r="J302" i="18"/>
  <c r="I300" i="18"/>
  <c r="I299" i="18"/>
  <c r="J298" i="18"/>
  <c r="I296" i="18"/>
  <c r="J295" i="18"/>
  <c r="J294" i="18"/>
  <c r="I292" i="18"/>
  <c r="I291" i="18"/>
  <c r="J290" i="18"/>
  <c r="I288" i="18"/>
  <c r="J287" i="18"/>
  <c r="J286" i="18"/>
  <c r="I284" i="18"/>
  <c r="I283" i="18"/>
  <c r="J282" i="18"/>
  <c r="I280" i="18"/>
  <c r="I547" i="17"/>
  <c r="J546" i="17"/>
  <c r="I544" i="17"/>
  <c r="I543" i="17"/>
  <c r="J542" i="17"/>
  <c r="I540" i="17"/>
  <c r="I539" i="17"/>
  <c r="J539" i="17"/>
  <c r="J538" i="17"/>
  <c r="J536" i="17"/>
  <c r="I536" i="17"/>
  <c r="I535" i="17"/>
  <c r="J534" i="17"/>
  <c r="I532" i="17"/>
  <c r="J531" i="17"/>
  <c r="J530" i="17"/>
  <c r="I528" i="17"/>
  <c r="I527" i="17"/>
  <c r="J526" i="17"/>
  <c r="I524" i="17"/>
  <c r="J523" i="17"/>
  <c r="J522" i="17"/>
  <c r="I520" i="17"/>
  <c r="I519" i="17"/>
  <c r="J518" i="17"/>
  <c r="I516" i="17"/>
  <c r="I515" i="17"/>
  <c r="J514" i="17"/>
  <c r="I512" i="17"/>
  <c r="I511" i="17"/>
  <c r="J510" i="17"/>
  <c r="I508" i="17"/>
  <c r="J507" i="17"/>
  <c r="J506" i="17"/>
  <c r="I504" i="17"/>
  <c r="I503" i="17"/>
  <c r="J502" i="17"/>
  <c r="I500" i="17"/>
  <c r="I499" i="17"/>
  <c r="J499" i="17"/>
  <c r="J498" i="17"/>
  <c r="J496" i="17"/>
  <c r="I496" i="17"/>
  <c r="I495" i="17"/>
  <c r="J494" i="17"/>
  <c r="I492" i="17"/>
  <c r="J491" i="17"/>
  <c r="J490" i="17"/>
  <c r="I488" i="17"/>
  <c r="I487" i="17"/>
  <c r="J486" i="17"/>
  <c r="I484" i="17"/>
  <c r="I483" i="17"/>
  <c r="J482" i="17"/>
  <c r="I480" i="17"/>
  <c r="I479" i="17"/>
  <c r="J478" i="17"/>
  <c r="I476" i="17"/>
  <c r="J475" i="17"/>
  <c r="J474" i="17"/>
  <c r="I472" i="17"/>
  <c r="I471" i="17"/>
  <c r="J470" i="17"/>
  <c r="I468" i="17"/>
  <c r="J467" i="17"/>
  <c r="J466" i="17"/>
  <c r="I464" i="17"/>
  <c r="I463" i="17"/>
  <c r="J462" i="17"/>
  <c r="I460" i="17"/>
  <c r="J459" i="17"/>
  <c r="J458" i="17"/>
  <c r="I456" i="17"/>
  <c r="I455" i="17"/>
  <c r="J454" i="17"/>
  <c r="I452" i="17"/>
  <c r="J451" i="17"/>
  <c r="I451" i="17"/>
  <c r="J450" i="17"/>
  <c r="I448" i="17"/>
  <c r="I447" i="17"/>
  <c r="J446" i="17"/>
  <c r="I444" i="17"/>
  <c r="J443" i="17"/>
  <c r="J442" i="17"/>
  <c r="I440" i="17"/>
  <c r="I439" i="17"/>
  <c r="J438" i="17"/>
  <c r="I436" i="17"/>
  <c r="J435" i="17"/>
  <c r="J434" i="17"/>
  <c r="I432" i="17"/>
  <c r="I431" i="17"/>
  <c r="J430" i="17"/>
  <c r="I428" i="17"/>
  <c r="J427" i="17"/>
  <c r="J426" i="17"/>
  <c r="I424" i="17"/>
  <c r="I423" i="17"/>
  <c r="J422" i="17"/>
  <c r="I420" i="17"/>
  <c r="I419" i="17"/>
  <c r="J419" i="17"/>
  <c r="J418" i="17"/>
  <c r="J416" i="17"/>
  <c r="I416" i="17"/>
  <c r="I415" i="17"/>
  <c r="J414" i="17"/>
  <c r="I412" i="17"/>
  <c r="J411" i="17"/>
  <c r="J410" i="17"/>
  <c r="I408" i="17"/>
  <c r="I407" i="17"/>
  <c r="J406" i="17"/>
  <c r="J405" i="17"/>
  <c r="I404" i="17"/>
  <c r="I403" i="17"/>
  <c r="I402" i="17"/>
  <c r="J401" i="17"/>
  <c r="I400" i="17"/>
  <c r="I399" i="17"/>
  <c r="J398" i="17"/>
  <c r="J397" i="17"/>
  <c r="I396" i="17"/>
  <c r="I395" i="17"/>
  <c r="I394" i="17"/>
  <c r="J393" i="17"/>
  <c r="I392" i="17"/>
  <c r="I391" i="17"/>
  <c r="J390" i="17"/>
  <c r="J389" i="17"/>
  <c r="I388" i="17"/>
  <c r="I387" i="17"/>
  <c r="I386" i="17"/>
  <c r="J385" i="17"/>
  <c r="I384" i="17"/>
  <c r="I383" i="17"/>
  <c r="J382" i="17"/>
  <c r="J381" i="17"/>
  <c r="J380" i="17"/>
  <c r="I380" i="17"/>
  <c r="I379" i="17"/>
  <c r="I378" i="17"/>
  <c r="J377" i="17"/>
  <c r="I376" i="17"/>
  <c r="I375" i="17"/>
  <c r="J374" i="17"/>
  <c r="J373" i="17"/>
  <c r="I372" i="17"/>
  <c r="I371" i="17"/>
  <c r="I370" i="17"/>
  <c r="J369" i="17"/>
  <c r="I368" i="17"/>
  <c r="I367" i="17"/>
  <c r="J366" i="17"/>
  <c r="J365" i="17"/>
  <c r="I364" i="17"/>
  <c r="I363" i="17"/>
  <c r="I362" i="17"/>
  <c r="J361" i="17"/>
  <c r="I360" i="17"/>
  <c r="I359" i="17"/>
  <c r="J358" i="17"/>
  <c r="J357" i="17"/>
  <c r="J356" i="17"/>
  <c r="I356" i="17"/>
  <c r="I355" i="17"/>
  <c r="I354" i="17"/>
  <c r="J353" i="17"/>
  <c r="I352" i="17"/>
  <c r="I351" i="17"/>
  <c r="J350" i="17"/>
  <c r="J349" i="17"/>
  <c r="I348" i="17"/>
  <c r="I347" i="17"/>
  <c r="I346" i="17"/>
  <c r="J345" i="17"/>
  <c r="I344" i="17"/>
  <c r="I343" i="17"/>
  <c r="J342" i="17"/>
  <c r="J341" i="17"/>
  <c r="I340" i="17"/>
  <c r="I339" i="17"/>
  <c r="I338" i="17"/>
  <c r="J337" i="17"/>
  <c r="I336" i="17"/>
  <c r="I335" i="17"/>
  <c r="J334" i="17"/>
  <c r="J333" i="17"/>
  <c r="I332" i="17"/>
  <c r="I331" i="17"/>
  <c r="I330" i="17"/>
  <c r="J329" i="17"/>
  <c r="I328" i="17"/>
  <c r="I327" i="17"/>
  <c r="J326" i="17"/>
  <c r="J325" i="17"/>
  <c r="I324" i="17"/>
  <c r="I323" i="17"/>
  <c r="I322" i="17"/>
  <c r="J321" i="17"/>
  <c r="I320" i="17"/>
  <c r="I319" i="17"/>
  <c r="J318" i="17"/>
  <c r="J317" i="17"/>
  <c r="I316" i="17"/>
  <c r="I315" i="17"/>
  <c r="I314" i="17"/>
  <c r="J313" i="17"/>
  <c r="I312" i="17"/>
  <c r="I311" i="17"/>
  <c r="J310" i="17"/>
  <c r="J309" i="17"/>
  <c r="I308" i="17"/>
  <c r="I307" i="17"/>
  <c r="I306" i="17"/>
  <c r="J305" i="17"/>
  <c r="I304" i="17"/>
  <c r="I303" i="17"/>
  <c r="J302" i="17"/>
  <c r="J301" i="17"/>
  <c r="I300" i="17"/>
  <c r="I299" i="17"/>
  <c r="I298" i="17"/>
  <c r="J297" i="17"/>
  <c r="I296" i="17"/>
  <c r="I295" i="17"/>
  <c r="J294" i="17"/>
  <c r="J293" i="17"/>
  <c r="J292" i="17"/>
  <c r="I292" i="17"/>
  <c r="I291" i="17"/>
  <c r="I290" i="17"/>
  <c r="J289" i="17"/>
  <c r="I288" i="17"/>
  <c r="I287" i="17"/>
  <c r="J286" i="17"/>
  <c r="J285" i="17"/>
  <c r="I284" i="17"/>
  <c r="I283" i="17"/>
  <c r="I282" i="17"/>
  <c r="J281" i="17"/>
  <c r="I280" i="17"/>
  <c r="I279" i="17"/>
  <c r="J278" i="17"/>
  <c r="J277" i="17"/>
  <c r="I276" i="17"/>
  <c r="I275" i="17"/>
  <c r="I274" i="17"/>
  <c r="J273" i="17"/>
  <c r="I272" i="17"/>
  <c r="I271" i="17"/>
  <c r="J270" i="17"/>
  <c r="J269" i="17"/>
  <c r="I268" i="17"/>
  <c r="I267" i="17"/>
  <c r="I266" i="17"/>
  <c r="J265" i="17"/>
  <c r="I264" i="17"/>
  <c r="I263" i="17"/>
  <c r="J262" i="17"/>
  <c r="J261" i="17"/>
  <c r="J260" i="17"/>
  <c r="I260" i="17"/>
  <c r="I259" i="17"/>
  <c r="I258" i="17"/>
  <c r="J257" i="17"/>
  <c r="I256" i="17"/>
  <c r="I255" i="17"/>
  <c r="J254" i="17"/>
  <c r="J253" i="17"/>
  <c r="I252" i="17"/>
  <c r="I251" i="17"/>
  <c r="I250" i="17"/>
  <c r="J249" i="17"/>
  <c r="I248" i="17"/>
  <c r="I247" i="17"/>
  <c r="J246" i="17"/>
  <c r="J245" i="17"/>
  <c r="I244" i="17"/>
  <c r="I243" i="17"/>
  <c r="I242" i="17"/>
  <c r="J241" i="17"/>
  <c r="I240" i="17"/>
  <c r="I239" i="17"/>
  <c r="J238" i="17"/>
  <c r="J237" i="17"/>
  <c r="I236" i="17"/>
  <c r="I235" i="17"/>
  <c r="I234" i="17"/>
  <c r="J233" i="17"/>
  <c r="I232" i="17"/>
  <c r="I231" i="17"/>
  <c r="J230" i="17"/>
  <c r="J229" i="17"/>
  <c r="I228" i="17"/>
  <c r="I227" i="17"/>
  <c r="I226" i="17"/>
  <c r="J225" i="17"/>
  <c r="I224" i="17"/>
  <c r="I223" i="17"/>
  <c r="J222" i="17"/>
  <c r="J221" i="17"/>
  <c r="I220" i="17"/>
  <c r="I219" i="17"/>
  <c r="I218" i="17"/>
  <c r="J217" i="17"/>
  <c r="I216" i="17"/>
  <c r="I215" i="17"/>
  <c r="J214" i="17"/>
  <c r="J213" i="17"/>
  <c r="I212" i="17"/>
  <c r="I211" i="17"/>
  <c r="I210" i="17"/>
  <c r="J209" i="17"/>
  <c r="I208" i="17"/>
  <c r="I207" i="17"/>
  <c r="J206" i="17"/>
  <c r="J205" i="17"/>
  <c r="I204" i="17"/>
  <c r="I203" i="17"/>
  <c r="I202" i="17"/>
  <c r="F55" i="5" l="1"/>
  <c r="F56" i="5" s="1"/>
  <c r="I200" i="17"/>
  <c r="F199" i="17"/>
  <c r="J252" i="17"/>
  <c r="J324" i="17"/>
  <c r="J447" i="17"/>
  <c r="J479" i="17"/>
  <c r="J515" i="17"/>
  <c r="I199" i="17"/>
  <c r="F198" i="17"/>
  <c r="J201" i="17"/>
  <c r="F200" i="17"/>
  <c r="J228" i="17"/>
  <c r="J316" i="17"/>
  <c r="J388" i="17"/>
  <c r="J415" i="17"/>
  <c r="J432" i="17"/>
  <c r="I435" i="17"/>
  <c r="J472" i="17"/>
  <c r="I475" i="17"/>
  <c r="J511" i="17"/>
  <c r="J543" i="17"/>
  <c r="J308" i="18"/>
  <c r="I311" i="18"/>
  <c r="J292" i="18"/>
  <c r="I295" i="18"/>
  <c r="J348" i="18"/>
  <c r="I351" i="18"/>
  <c r="I261" i="18"/>
  <c r="J444" i="18"/>
  <c r="I447" i="18"/>
  <c r="I277" i="18"/>
  <c r="J403" i="18"/>
  <c r="J339" i="18"/>
  <c r="J380" i="18"/>
  <c r="I383" i="18"/>
  <c r="J476" i="18"/>
  <c r="I479" i="18"/>
  <c r="J269" i="18"/>
  <c r="I269" i="18"/>
  <c r="J284" i="18"/>
  <c r="I287" i="18"/>
  <c r="J300" i="18"/>
  <c r="I303" i="18"/>
  <c r="J316" i="18"/>
  <c r="I319" i="18"/>
  <c r="J412" i="18"/>
  <c r="I415" i="18"/>
  <c r="J371" i="18"/>
  <c r="J435" i="18"/>
  <c r="J499" i="18"/>
  <c r="J327" i="18"/>
  <c r="J368" i="18"/>
  <c r="J391" i="18"/>
  <c r="J432" i="18"/>
  <c r="J455" i="18"/>
  <c r="J496" i="18"/>
  <c r="J515" i="18"/>
  <c r="J277" i="18"/>
  <c r="I275" i="18"/>
  <c r="J270" i="18"/>
  <c r="J261" i="18"/>
  <c r="I259" i="18"/>
  <c r="J336" i="18"/>
  <c r="J359" i="18"/>
  <c r="J400" i="18"/>
  <c r="J423" i="18"/>
  <c r="J464" i="18"/>
  <c r="J487" i="18"/>
  <c r="J524" i="18"/>
  <c r="I527" i="18"/>
  <c r="J278" i="18"/>
  <c r="I267" i="18"/>
  <c r="J262" i="18"/>
  <c r="J274" i="18"/>
  <c r="J291" i="18"/>
  <c r="J307" i="18"/>
  <c r="J323" i="18"/>
  <c r="J355" i="18"/>
  <c r="J387" i="18"/>
  <c r="J419" i="18"/>
  <c r="J451" i="18"/>
  <c r="J483" i="18"/>
  <c r="J503" i="18"/>
  <c r="J512" i="18"/>
  <c r="J519" i="18"/>
  <c r="I279" i="18"/>
  <c r="I273" i="18"/>
  <c r="I271" i="18"/>
  <c r="I265" i="18"/>
  <c r="I263" i="18"/>
  <c r="I257" i="18"/>
  <c r="J266" i="18"/>
  <c r="J258" i="18"/>
  <c r="J288" i="18"/>
  <c r="J304" i="18"/>
  <c r="J320" i="18"/>
  <c r="J332" i="18"/>
  <c r="I335" i="18"/>
  <c r="J343" i="18"/>
  <c r="J352" i="18"/>
  <c r="J364" i="18"/>
  <c r="I367" i="18"/>
  <c r="J375" i="18"/>
  <c r="J384" i="18"/>
  <c r="J396" i="18"/>
  <c r="I399" i="18"/>
  <c r="J407" i="18"/>
  <c r="J416" i="18"/>
  <c r="J428" i="18"/>
  <c r="I431" i="18"/>
  <c r="J439" i="18"/>
  <c r="J448" i="18"/>
  <c r="J460" i="18"/>
  <c r="I463" i="18"/>
  <c r="J471" i="18"/>
  <c r="J480" i="18"/>
  <c r="J492" i="18"/>
  <c r="I495" i="18"/>
  <c r="J516" i="18"/>
  <c r="J220" i="17"/>
  <c r="J284" i="17"/>
  <c r="J348" i="17"/>
  <c r="J408" i="17"/>
  <c r="I411" i="17"/>
  <c r="J440" i="17"/>
  <c r="I443" i="17"/>
  <c r="J464" i="17"/>
  <c r="I467" i="17"/>
  <c r="J483" i="17"/>
  <c r="J504" i="17"/>
  <c r="I507" i="17"/>
  <c r="J528" i="17"/>
  <c r="I531" i="17"/>
  <c r="J547" i="17"/>
  <c r="J212" i="17"/>
  <c r="J244" i="17"/>
  <c r="J276" i="17"/>
  <c r="J308" i="17"/>
  <c r="J340" i="17"/>
  <c r="J372" i="17"/>
  <c r="J404" i="17"/>
  <c r="J431" i="17"/>
  <c r="J448" i="17"/>
  <c r="J463" i="17"/>
  <c r="J480" i="17"/>
  <c r="J495" i="17"/>
  <c r="J512" i="17"/>
  <c r="J527" i="17"/>
  <c r="J544" i="17"/>
  <c r="J204" i="17"/>
  <c r="J236" i="17"/>
  <c r="J268" i="17"/>
  <c r="J300" i="17"/>
  <c r="J332" i="17"/>
  <c r="J364" i="17"/>
  <c r="J396" i="17"/>
  <c r="J424" i="17"/>
  <c r="I427" i="17"/>
  <c r="J456" i="17"/>
  <c r="I459" i="17"/>
  <c r="J488" i="17"/>
  <c r="I491" i="17"/>
  <c r="J520" i="17"/>
  <c r="I523" i="17"/>
  <c r="J202" i="17"/>
  <c r="I206" i="17"/>
  <c r="J210" i="17"/>
  <c r="I214" i="17"/>
  <c r="J218" i="17"/>
  <c r="I222" i="17"/>
  <c r="J226" i="17"/>
  <c r="I230" i="17"/>
  <c r="J234" i="17"/>
  <c r="I238" i="17"/>
  <c r="J242" i="17"/>
  <c r="I246" i="17"/>
  <c r="J250" i="17"/>
  <c r="I254" i="17"/>
  <c r="J258" i="17"/>
  <c r="I262" i="17"/>
  <c r="J266" i="17"/>
  <c r="I270" i="17"/>
  <c r="J274" i="17"/>
  <c r="I278" i="17"/>
  <c r="J282" i="17"/>
  <c r="I286" i="17"/>
  <c r="J290" i="17"/>
  <c r="I294" i="17"/>
  <c r="J298" i="17"/>
  <c r="I302" i="17"/>
  <c r="J306" i="17"/>
  <c r="I310" i="17"/>
  <c r="J314" i="17"/>
  <c r="I318" i="17"/>
  <c r="J322" i="17"/>
  <c r="I326" i="17"/>
  <c r="J330" i="17"/>
  <c r="I334" i="17"/>
  <c r="J338" i="17"/>
  <c r="I342" i="17"/>
  <c r="J346" i="17"/>
  <c r="I350" i="17"/>
  <c r="J354" i="17"/>
  <c r="I358" i="17"/>
  <c r="J362" i="17"/>
  <c r="I366" i="17"/>
  <c r="J370" i="17"/>
  <c r="I374" i="17"/>
  <c r="J378" i="17"/>
  <c r="I382" i="17"/>
  <c r="J386" i="17"/>
  <c r="I390" i="17"/>
  <c r="J394" i="17"/>
  <c r="I398" i="17"/>
  <c r="J402" i="17"/>
  <c r="I406" i="17"/>
  <c r="J412" i="17"/>
  <c r="J428" i="17"/>
  <c r="J444" i="17"/>
  <c r="J460" i="17"/>
  <c r="J476" i="17"/>
  <c r="J492" i="17"/>
  <c r="J508" i="17"/>
  <c r="J524" i="17"/>
  <c r="J540" i="17"/>
  <c r="J199" i="17"/>
  <c r="J203" i="17"/>
  <c r="J207" i="17"/>
  <c r="J211" i="17"/>
  <c r="J215" i="17"/>
  <c r="J219" i="17"/>
  <c r="J223" i="17"/>
  <c r="J227" i="17"/>
  <c r="J231" i="17"/>
  <c r="J235" i="17"/>
  <c r="J239" i="17"/>
  <c r="J243" i="17"/>
  <c r="J247" i="17"/>
  <c r="J251" i="17"/>
  <c r="J255" i="17"/>
  <c r="J259" i="17"/>
  <c r="J263" i="17"/>
  <c r="J267" i="17"/>
  <c r="J271" i="17"/>
  <c r="J275" i="17"/>
  <c r="J279" i="17"/>
  <c r="J283" i="17"/>
  <c r="J287" i="17"/>
  <c r="J291" i="17"/>
  <c r="J295" i="17"/>
  <c r="J299" i="17"/>
  <c r="J303" i="17"/>
  <c r="J307" i="17"/>
  <c r="J311" i="17"/>
  <c r="J315" i="17"/>
  <c r="J319" i="17"/>
  <c r="J323" i="17"/>
  <c r="J327" i="17"/>
  <c r="J331" i="17"/>
  <c r="J335" i="17"/>
  <c r="J339" i="17"/>
  <c r="J343" i="17"/>
  <c r="J347" i="17"/>
  <c r="J351" i="17"/>
  <c r="J355" i="17"/>
  <c r="J359" i="17"/>
  <c r="J363" i="17"/>
  <c r="J367" i="17"/>
  <c r="J371" i="17"/>
  <c r="J375" i="17"/>
  <c r="J379" i="17"/>
  <c r="J383" i="17"/>
  <c r="J387" i="17"/>
  <c r="J391" i="17"/>
  <c r="J395" i="17"/>
  <c r="J399" i="17"/>
  <c r="J403" i="17"/>
  <c r="J407" i="17"/>
  <c r="J423" i="17"/>
  <c r="J439" i="17"/>
  <c r="J455" i="17"/>
  <c r="J471" i="17"/>
  <c r="J487" i="17"/>
  <c r="J503" i="17"/>
  <c r="J519" i="17"/>
  <c r="J535" i="17"/>
  <c r="I201" i="17"/>
  <c r="I209" i="17"/>
  <c r="I217" i="17"/>
  <c r="I225" i="17"/>
  <c r="I233" i="17"/>
  <c r="I241" i="17"/>
  <c r="I249" i="17"/>
  <c r="I257" i="17"/>
  <c r="I265" i="17"/>
  <c r="I273" i="17"/>
  <c r="I281" i="17"/>
  <c r="I289" i="17"/>
  <c r="I297" i="17"/>
  <c r="I305" i="17"/>
  <c r="I313" i="17"/>
  <c r="I321" i="17"/>
  <c r="I329" i="17"/>
  <c r="I337" i="17"/>
  <c r="I345" i="17"/>
  <c r="I353" i="17"/>
  <c r="I361" i="17"/>
  <c r="I369" i="17"/>
  <c r="I377" i="17"/>
  <c r="I385" i="17"/>
  <c r="I393" i="17"/>
  <c r="I401" i="17"/>
  <c r="J420" i="17"/>
  <c r="J436" i="17"/>
  <c r="J452" i="17"/>
  <c r="J468" i="17"/>
  <c r="J484" i="17"/>
  <c r="J500" i="17"/>
  <c r="J516" i="17"/>
  <c r="J532" i="17"/>
  <c r="I276" i="18"/>
  <c r="I272" i="18"/>
  <c r="I268" i="18"/>
  <c r="I264" i="18"/>
  <c r="I260" i="18"/>
  <c r="J276" i="18"/>
  <c r="J272" i="18"/>
  <c r="J268" i="18"/>
  <c r="J264" i="18"/>
  <c r="J260" i="18"/>
  <c r="J283" i="18"/>
  <c r="J299" i="18"/>
  <c r="J315" i="18"/>
  <c r="J324" i="18"/>
  <c r="J331" i="18"/>
  <c r="J340" i="18"/>
  <c r="J347" i="18"/>
  <c r="J356" i="18"/>
  <c r="J363" i="18"/>
  <c r="J372" i="18"/>
  <c r="J379" i="18"/>
  <c r="J388" i="18"/>
  <c r="J395" i="18"/>
  <c r="J404" i="18"/>
  <c r="J411" i="18"/>
  <c r="J420" i="18"/>
  <c r="J427" i="18"/>
  <c r="J436" i="18"/>
  <c r="J443" i="18"/>
  <c r="J452" i="18"/>
  <c r="J459" i="18"/>
  <c r="J468" i="18"/>
  <c r="J475" i="18"/>
  <c r="J484" i="18"/>
  <c r="J491" i="18"/>
  <c r="J500" i="18"/>
  <c r="J507" i="18"/>
  <c r="J523" i="18"/>
  <c r="J280" i="18"/>
  <c r="J296" i="18"/>
  <c r="J312" i="18"/>
  <c r="J328" i="18"/>
  <c r="J344" i="18"/>
  <c r="J360" i="18"/>
  <c r="J376" i="18"/>
  <c r="J392" i="18"/>
  <c r="J408" i="18"/>
  <c r="J424" i="18"/>
  <c r="J440" i="18"/>
  <c r="J456" i="18"/>
  <c r="J472" i="18"/>
  <c r="J488" i="18"/>
  <c r="J504" i="18"/>
  <c r="J520" i="18"/>
  <c r="I305" i="18"/>
  <c r="J305" i="18"/>
  <c r="I309" i="18"/>
  <c r="J309" i="18"/>
  <c r="I313" i="18"/>
  <c r="J313" i="18"/>
  <c r="I317" i="18"/>
  <c r="J317" i="18"/>
  <c r="I321" i="18"/>
  <c r="J321" i="18"/>
  <c r="I325" i="18"/>
  <c r="J325" i="18"/>
  <c r="I329" i="18"/>
  <c r="J329" i="18"/>
  <c r="I333" i="18"/>
  <c r="J333" i="18"/>
  <c r="I337" i="18"/>
  <c r="J337" i="18"/>
  <c r="I341" i="18"/>
  <c r="J341" i="18"/>
  <c r="I345" i="18"/>
  <c r="J345" i="18"/>
  <c r="I349" i="18"/>
  <c r="J349" i="18"/>
  <c r="I353" i="18"/>
  <c r="J353" i="18"/>
  <c r="I357" i="18"/>
  <c r="J357" i="18"/>
  <c r="I361" i="18"/>
  <c r="J361" i="18"/>
  <c r="I365" i="18"/>
  <c r="J365" i="18"/>
  <c r="I369" i="18"/>
  <c r="J369" i="18"/>
  <c r="I373" i="18"/>
  <c r="J373" i="18"/>
  <c r="I377" i="18"/>
  <c r="J377" i="18"/>
  <c r="I381" i="18"/>
  <c r="J381" i="18"/>
  <c r="I385" i="18"/>
  <c r="J385" i="18"/>
  <c r="I389" i="18"/>
  <c r="J389" i="18"/>
  <c r="I393" i="18"/>
  <c r="J393" i="18"/>
  <c r="I397" i="18"/>
  <c r="J397" i="18"/>
  <c r="I449" i="18"/>
  <c r="J449" i="18"/>
  <c r="I453" i="18"/>
  <c r="J453" i="18"/>
  <c r="I457" i="18"/>
  <c r="J457" i="18"/>
  <c r="I461" i="18"/>
  <c r="J461" i="18"/>
  <c r="I465" i="18"/>
  <c r="J465" i="18"/>
  <c r="I469" i="18"/>
  <c r="J469" i="18"/>
  <c r="I473" i="18"/>
  <c r="J473" i="18"/>
  <c r="I477" i="18"/>
  <c r="J477" i="18"/>
  <c r="I481" i="18"/>
  <c r="J481" i="18"/>
  <c r="I493" i="18"/>
  <c r="J493" i="18"/>
  <c r="I281" i="18"/>
  <c r="J281" i="18"/>
  <c r="I285" i="18"/>
  <c r="J285" i="18"/>
  <c r="I289" i="18"/>
  <c r="J289" i="18"/>
  <c r="I293" i="18"/>
  <c r="J293" i="18"/>
  <c r="I297" i="18"/>
  <c r="J297" i="18"/>
  <c r="I301" i="18"/>
  <c r="J301" i="18"/>
  <c r="I401" i="18"/>
  <c r="J401" i="18"/>
  <c r="I405" i="18"/>
  <c r="J405" i="18"/>
  <c r="I409" i="18"/>
  <c r="J409" i="18"/>
  <c r="I413" i="18"/>
  <c r="J413" i="18"/>
  <c r="I417" i="18"/>
  <c r="J417" i="18"/>
  <c r="I421" i="18"/>
  <c r="J421" i="18"/>
  <c r="I425" i="18"/>
  <c r="J425" i="18"/>
  <c r="I429" i="18"/>
  <c r="J429" i="18"/>
  <c r="I433" i="18"/>
  <c r="J433" i="18"/>
  <c r="I437" i="18"/>
  <c r="J437" i="18"/>
  <c r="I441" i="18"/>
  <c r="J441" i="18"/>
  <c r="I445" i="18"/>
  <c r="J445" i="18"/>
  <c r="I485" i="18"/>
  <c r="J485" i="18"/>
  <c r="I489" i="18"/>
  <c r="J489" i="18"/>
  <c r="I497" i="18"/>
  <c r="J497" i="18"/>
  <c r="I501" i="18"/>
  <c r="J501" i="18"/>
  <c r="I505" i="18"/>
  <c r="J505" i="18"/>
  <c r="I509" i="18"/>
  <c r="J509" i="18"/>
  <c r="I513" i="18"/>
  <c r="J513" i="18"/>
  <c r="I517" i="18"/>
  <c r="J517" i="18"/>
  <c r="I521" i="18"/>
  <c r="J521" i="18"/>
  <c r="I525" i="18"/>
  <c r="J525" i="18"/>
  <c r="I282" i="18"/>
  <c r="I286" i="18"/>
  <c r="I290" i="18"/>
  <c r="I294" i="18"/>
  <c r="I298" i="18"/>
  <c r="I302" i="18"/>
  <c r="I306" i="18"/>
  <c r="I310" i="18"/>
  <c r="I314" i="18"/>
  <c r="I318" i="18"/>
  <c r="I322" i="18"/>
  <c r="I326" i="18"/>
  <c r="I330" i="18"/>
  <c r="I334" i="18"/>
  <c r="I338" i="18"/>
  <c r="I342" i="18"/>
  <c r="I346" i="18"/>
  <c r="I350" i="18"/>
  <c r="I354" i="18"/>
  <c r="I358" i="18"/>
  <c r="I362" i="18"/>
  <c r="I366" i="18"/>
  <c r="I370" i="18"/>
  <c r="I374" i="18"/>
  <c r="I378" i="18"/>
  <c r="I382" i="18"/>
  <c r="I386" i="18"/>
  <c r="I390" i="18"/>
  <c r="I394" i="18"/>
  <c r="I398" i="18"/>
  <c r="I402" i="18"/>
  <c r="I406" i="18"/>
  <c r="I410" i="18"/>
  <c r="I414" i="18"/>
  <c r="I418" i="18"/>
  <c r="I422" i="18"/>
  <c r="I426" i="18"/>
  <c r="I430" i="18"/>
  <c r="I434" i="18"/>
  <c r="I438" i="18"/>
  <c r="I442" i="18"/>
  <c r="I446" i="18"/>
  <c r="I450" i="18"/>
  <c r="I454" i="18"/>
  <c r="I458" i="18"/>
  <c r="I462" i="18"/>
  <c r="I466" i="18"/>
  <c r="I470" i="18"/>
  <c r="I474" i="18"/>
  <c r="I478" i="18"/>
  <c r="I482" i="18"/>
  <c r="I486" i="18"/>
  <c r="I490" i="18"/>
  <c r="I494" i="18"/>
  <c r="I498" i="18"/>
  <c r="I502" i="18"/>
  <c r="I506" i="18"/>
  <c r="I510" i="18"/>
  <c r="I514" i="18"/>
  <c r="I518" i="18"/>
  <c r="I522" i="18"/>
  <c r="I526" i="18"/>
  <c r="I409" i="17"/>
  <c r="J409" i="17"/>
  <c r="I417" i="17"/>
  <c r="J417" i="17"/>
  <c r="I421" i="17"/>
  <c r="J421" i="17"/>
  <c r="I429" i="17"/>
  <c r="J429" i="17"/>
  <c r="I433" i="17"/>
  <c r="J433" i="17"/>
  <c r="I437" i="17"/>
  <c r="J437" i="17"/>
  <c r="I441" i="17"/>
  <c r="J441" i="17"/>
  <c r="I445" i="17"/>
  <c r="J445" i="17"/>
  <c r="I449" i="17"/>
  <c r="J449" i="17"/>
  <c r="I453" i="17"/>
  <c r="J453" i="17"/>
  <c r="I457" i="17"/>
  <c r="J457" i="17"/>
  <c r="I461" i="17"/>
  <c r="J461" i="17"/>
  <c r="I465" i="17"/>
  <c r="J465" i="17"/>
  <c r="I469" i="17"/>
  <c r="J469" i="17"/>
  <c r="I473" i="17"/>
  <c r="J473" i="17"/>
  <c r="I477" i="17"/>
  <c r="J477" i="17"/>
  <c r="I481" i="17"/>
  <c r="J481" i="17"/>
  <c r="I485" i="17"/>
  <c r="J485" i="17"/>
  <c r="I489" i="17"/>
  <c r="J489" i="17"/>
  <c r="I493" i="17"/>
  <c r="J493" i="17"/>
  <c r="I497" i="17"/>
  <c r="J497" i="17"/>
  <c r="I501" i="17"/>
  <c r="J501" i="17"/>
  <c r="I505" i="17"/>
  <c r="J505" i="17"/>
  <c r="I509" i="17"/>
  <c r="J509" i="17"/>
  <c r="I513" i="17"/>
  <c r="J513" i="17"/>
  <c r="I517" i="17"/>
  <c r="J517" i="17"/>
  <c r="I521" i="17"/>
  <c r="J521" i="17"/>
  <c r="I525" i="17"/>
  <c r="J525" i="17"/>
  <c r="I529" i="17"/>
  <c r="J529" i="17"/>
  <c r="I533" i="17"/>
  <c r="J533" i="17"/>
  <c r="I537" i="17"/>
  <c r="J537" i="17"/>
  <c r="I541" i="17"/>
  <c r="J541" i="17"/>
  <c r="J200" i="17"/>
  <c r="I205" i="17"/>
  <c r="J208" i="17"/>
  <c r="I213" i="17"/>
  <c r="J216" i="17"/>
  <c r="I221" i="17"/>
  <c r="J224" i="17"/>
  <c r="I229" i="17"/>
  <c r="J232" i="17"/>
  <c r="I237" i="17"/>
  <c r="J240" i="17"/>
  <c r="I245" i="17"/>
  <c r="J248" i="17"/>
  <c r="I253" i="17"/>
  <c r="J256" i="17"/>
  <c r="I261" i="17"/>
  <c r="J264" i="17"/>
  <c r="I269" i="17"/>
  <c r="J272" i="17"/>
  <c r="I277" i="17"/>
  <c r="J280" i="17"/>
  <c r="I285" i="17"/>
  <c r="J288" i="17"/>
  <c r="I293" i="17"/>
  <c r="J296" i="17"/>
  <c r="I301" i="17"/>
  <c r="J304" i="17"/>
  <c r="I309" i="17"/>
  <c r="J312" i="17"/>
  <c r="I317" i="17"/>
  <c r="J320" i="17"/>
  <c r="I325" i="17"/>
  <c r="J328" i="17"/>
  <c r="I333" i="17"/>
  <c r="J336" i="17"/>
  <c r="I341" i="17"/>
  <c r="J344" i="17"/>
  <c r="I349" i="17"/>
  <c r="J352" i="17"/>
  <c r="I357" i="17"/>
  <c r="J360" i="17"/>
  <c r="I365" i="17"/>
  <c r="J368" i="17"/>
  <c r="I373" i="17"/>
  <c r="J376" i="17"/>
  <c r="I381" i="17"/>
  <c r="J384" i="17"/>
  <c r="I389" i="17"/>
  <c r="J392" i="17"/>
  <c r="I397" i="17"/>
  <c r="J400" i="17"/>
  <c r="I405" i="17"/>
  <c r="I413" i="17"/>
  <c r="J413" i="17"/>
  <c r="I425" i="17"/>
  <c r="J425" i="17"/>
  <c r="I545" i="17"/>
  <c r="J545" i="17"/>
  <c r="I410" i="17"/>
  <c r="I414" i="17"/>
  <c r="I418" i="17"/>
  <c r="I422" i="17"/>
  <c r="I426" i="17"/>
  <c r="I430" i="17"/>
  <c r="I434" i="17"/>
  <c r="I438" i="17"/>
  <c r="I442" i="17"/>
  <c r="I446" i="17"/>
  <c r="I450" i="17"/>
  <c r="I454" i="17"/>
  <c r="I458" i="17"/>
  <c r="I462" i="17"/>
  <c r="I466" i="17"/>
  <c r="I470" i="17"/>
  <c r="I474" i="17"/>
  <c r="I478" i="17"/>
  <c r="I482" i="17"/>
  <c r="I486" i="17"/>
  <c r="I490" i="17"/>
  <c r="I494" i="17"/>
  <c r="I498" i="17"/>
  <c r="I502" i="17"/>
  <c r="I506" i="17"/>
  <c r="I510" i="17"/>
  <c r="I514" i="17"/>
  <c r="I518" i="17"/>
  <c r="I522" i="17"/>
  <c r="I526" i="17"/>
  <c r="I530" i="17"/>
  <c r="I534" i="17"/>
  <c r="I538" i="17"/>
  <c r="I542" i="17"/>
  <c r="I546" i="17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F57" i="5" l="1"/>
  <c r="F378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441" i="5"/>
  <c r="F374" i="5"/>
  <c r="F386" i="5"/>
  <c r="F398" i="5"/>
  <c r="F406" i="5"/>
  <c r="F418" i="5"/>
  <c r="F426" i="5"/>
  <c r="F434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F440" i="5"/>
  <c r="F382" i="5"/>
  <c r="F390" i="5"/>
  <c r="F394" i="5"/>
  <c r="F402" i="5"/>
  <c r="F410" i="5"/>
  <c r="F414" i="5"/>
  <c r="F422" i="5"/>
  <c r="F430" i="5"/>
  <c r="F438" i="5"/>
  <c r="F375" i="5"/>
  <c r="F379" i="5"/>
  <c r="F383" i="5"/>
  <c r="F387" i="5"/>
  <c r="F391" i="5"/>
  <c r="F395" i="5"/>
  <c r="F399" i="5"/>
  <c r="F403" i="5"/>
  <c r="F407" i="5"/>
  <c r="F411" i="5"/>
  <c r="F415" i="5"/>
  <c r="F419" i="5"/>
  <c r="F423" i="5"/>
  <c r="F427" i="5"/>
  <c r="F431" i="5"/>
  <c r="F435" i="5"/>
  <c r="F439" i="5"/>
  <c r="J332" i="5"/>
  <c r="F332" i="5"/>
  <c r="J336" i="5"/>
  <c r="F336" i="5"/>
  <c r="J340" i="5"/>
  <c r="F340" i="5"/>
  <c r="J344" i="5"/>
  <c r="F344" i="5"/>
  <c r="J348" i="5"/>
  <c r="F348" i="5"/>
  <c r="J352" i="5"/>
  <c r="F352" i="5"/>
  <c r="J356" i="5"/>
  <c r="F356" i="5"/>
  <c r="J360" i="5"/>
  <c r="F360" i="5"/>
  <c r="J364" i="5"/>
  <c r="F364" i="5"/>
  <c r="J368" i="5"/>
  <c r="F368" i="5"/>
  <c r="J331" i="5"/>
  <c r="F331" i="5"/>
  <c r="J335" i="5"/>
  <c r="F335" i="5"/>
  <c r="J339" i="5"/>
  <c r="F339" i="5"/>
  <c r="J343" i="5"/>
  <c r="F343" i="5"/>
  <c r="J347" i="5"/>
  <c r="F347" i="5"/>
  <c r="J351" i="5"/>
  <c r="F351" i="5"/>
  <c r="J355" i="5"/>
  <c r="F355" i="5"/>
  <c r="J359" i="5"/>
  <c r="F359" i="5"/>
  <c r="J363" i="5"/>
  <c r="F363" i="5"/>
  <c r="J367" i="5"/>
  <c r="F367" i="5"/>
  <c r="J371" i="5"/>
  <c r="F371" i="5"/>
  <c r="J334" i="5"/>
  <c r="F334" i="5"/>
  <c r="J338" i="5"/>
  <c r="F338" i="5"/>
  <c r="J342" i="5"/>
  <c r="F342" i="5"/>
  <c r="J346" i="5"/>
  <c r="F346" i="5"/>
  <c r="J350" i="5"/>
  <c r="F350" i="5"/>
  <c r="J354" i="5"/>
  <c r="F354" i="5"/>
  <c r="J358" i="5"/>
  <c r="F358" i="5"/>
  <c r="J362" i="5"/>
  <c r="F362" i="5"/>
  <c r="J366" i="5"/>
  <c r="F366" i="5"/>
  <c r="J370" i="5"/>
  <c r="F370" i="5"/>
  <c r="J333" i="5"/>
  <c r="F333" i="5"/>
  <c r="J337" i="5"/>
  <c r="F337" i="5"/>
  <c r="J341" i="5"/>
  <c r="F341" i="5"/>
  <c r="J345" i="5"/>
  <c r="F345" i="5"/>
  <c r="J349" i="5"/>
  <c r="F349" i="5"/>
  <c r="J353" i="5"/>
  <c r="F353" i="5"/>
  <c r="J357" i="5"/>
  <c r="F357" i="5"/>
  <c r="J361" i="5"/>
  <c r="F361" i="5"/>
  <c r="J365" i="5"/>
  <c r="F365" i="5"/>
  <c r="J369" i="5"/>
  <c r="F369" i="5"/>
  <c r="J424" i="5"/>
  <c r="J440" i="5"/>
  <c r="J376" i="5"/>
  <c r="J392" i="5"/>
  <c r="J408" i="5"/>
  <c r="J430" i="5"/>
  <c r="J382" i="5"/>
  <c r="J432" i="5"/>
  <c r="J416" i="5"/>
  <c r="J400" i="5"/>
  <c r="J384" i="5"/>
  <c r="J414" i="5"/>
  <c r="J398" i="5"/>
  <c r="J438" i="5"/>
  <c r="J422" i="5"/>
  <c r="J406" i="5"/>
  <c r="J390" i="5"/>
  <c r="J374" i="5"/>
  <c r="J434" i="5"/>
  <c r="J426" i="5"/>
  <c r="J418" i="5"/>
  <c r="J410" i="5"/>
  <c r="J402" i="5"/>
  <c r="J394" i="5"/>
  <c r="J386" i="5"/>
  <c r="J378" i="5"/>
  <c r="J436" i="5"/>
  <c r="J428" i="5"/>
  <c r="J420" i="5"/>
  <c r="J412" i="5"/>
  <c r="J404" i="5"/>
  <c r="J396" i="5"/>
  <c r="J388" i="5"/>
  <c r="J380" i="5"/>
  <c r="J372" i="5"/>
  <c r="J439" i="5"/>
  <c r="J435" i="5"/>
  <c r="J431" i="5"/>
  <c r="J427" i="5"/>
  <c r="J423" i="5"/>
  <c r="J419" i="5"/>
  <c r="J415" i="5"/>
  <c r="J411" i="5"/>
  <c r="J407" i="5"/>
  <c r="J403" i="5"/>
  <c r="J399" i="5"/>
  <c r="J395" i="5"/>
  <c r="J391" i="5"/>
  <c r="J387" i="5"/>
  <c r="J383" i="5"/>
  <c r="J379" i="5"/>
  <c r="J375" i="5"/>
  <c r="J441" i="5"/>
  <c r="J437" i="5"/>
  <c r="J433" i="5"/>
  <c r="J429" i="5"/>
  <c r="J425" i="5"/>
  <c r="J421" i="5"/>
  <c r="J417" i="5"/>
  <c r="J413" i="5"/>
  <c r="J409" i="5"/>
  <c r="J405" i="5"/>
  <c r="J401" i="5"/>
  <c r="J397" i="5"/>
  <c r="J393" i="5"/>
  <c r="J389" i="5"/>
  <c r="J385" i="5"/>
  <c r="J381" i="5"/>
  <c r="J377" i="5"/>
  <c r="J373" i="5"/>
  <c r="I335" i="5"/>
  <c r="I339" i="5"/>
  <c r="I343" i="5"/>
  <c r="I347" i="5"/>
  <c r="I351" i="5"/>
  <c r="I355" i="5"/>
  <c r="I359" i="5"/>
  <c r="I363" i="5"/>
  <c r="I367" i="5"/>
  <c r="I330" i="5"/>
  <c r="I332" i="5"/>
  <c r="I334" i="5"/>
  <c r="I338" i="5"/>
  <c r="I342" i="5"/>
  <c r="I346" i="5"/>
  <c r="I350" i="5"/>
  <c r="I354" i="5"/>
  <c r="I358" i="5"/>
  <c r="I362" i="5"/>
  <c r="I366" i="5"/>
  <c r="I337" i="5"/>
  <c r="I341" i="5"/>
  <c r="I345" i="5"/>
  <c r="I349" i="5"/>
  <c r="I353" i="5"/>
  <c r="I357" i="5"/>
  <c r="I361" i="5"/>
  <c r="I365" i="5"/>
  <c r="I369" i="5"/>
  <c r="I329" i="5"/>
  <c r="I331" i="5"/>
  <c r="I333" i="5"/>
  <c r="I336" i="5"/>
  <c r="I340" i="5"/>
  <c r="I344" i="5"/>
  <c r="I348" i="5"/>
  <c r="I352" i="5"/>
  <c r="I356" i="5"/>
  <c r="I360" i="5"/>
  <c r="I364" i="5"/>
  <c r="I368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L271" i="18" l="1"/>
  <c r="L263" i="18"/>
  <c r="L278" i="18"/>
  <c r="L276" i="18"/>
  <c r="L268" i="18" l="1"/>
  <c r="L257" i="18"/>
  <c r="L262" i="18"/>
  <c r="L264" i="18"/>
  <c r="L261" i="18"/>
  <c r="L269" i="18"/>
  <c r="L265" i="18"/>
  <c r="L259" i="18"/>
  <c r="L274" i="18"/>
  <c r="L270" i="18"/>
  <c r="L272" i="18"/>
  <c r="L277" i="18"/>
  <c r="L275" i="18"/>
  <c r="L267" i="18"/>
  <c r="L258" i="18"/>
  <c r="L279" i="18"/>
  <c r="L260" i="18"/>
  <c r="L266" i="18"/>
  <c r="L273" i="18"/>
  <c r="B2" i="18" l="1"/>
  <c r="A4" i="18" s="1"/>
  <c r="D2" i="18" l="1"/>
  <c r="A31" i="18"/>
  <c r="C2" i="18"/>
  <c r="F79" i="17" l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35" i="17" l="1"/>
  <c r="F37" i="17" l="1"/>
  <c r="F36" i="17"/>
  <c r="F38" i="17" l="1"/>
  <c r="F39" i="17" l="1"/>
  <c r="F40" i="17" l="1"/>
  <c r="B2" i="17" s="1"/>
  <c r="A2" i="17" l="1"/>
  <c r="A4" i="17" s="1"/>
  <c r="A32" i="17" l="1"/>
  <c r="D2" i="17"/>
  <c r="C2" i="17"/>
  <c r="F47" i="5"/>
  <c r="L173" i="22"/>
  <c r="L396" i="22"/>
  <c r="L101" i="22"/>
  <c r="L337" i="22"/>
  <c r="L299" i="22"/>
  <c r="L416" i="22"/>
  <c r="L278" i="22"/>
  <c r="L122" i="22"/>
  <c r="L215" i="22"/>
  <c r="L404" i="22"/>
  <c r="L126" i="22"/>
  <c r="L271" i="22"/>
  <c r="L55" i="22"/>
  <c r="L286" i="22"/>
  <c r="L43" i="22"/>
  <c r="L399" i="22"/>
  <c r="L277" i="22"/>
  <c r="L154" i="22"/>
  <c r="L228" i="22"/>
  <c r="L378" i="22"/>
  <c r="L388" i="22"/>
  <c r="L243" i="22"/>
  <c r="L309" i="22"/>
  <c r="L212" i="22"/>
  <c r="L153" i="22"/>
  <c r="L178" i="22"/>
  <c r="L134" i="22"/>
  <c r="L207" i="22"/>
  <c r="L308" i="22"/>
  <c r="L232" i="22"/>
  <c r="L258" i="22"/>
  <c r="L363" i="22"/>
  <c r="L123" i="22"/>
  <c r="L217" i="22"/>
  <c r="L253" i="22"/>
  <c r="L165" i="22"/>
  <c r="L195" i="22"/>
  <c r="L422" i="22"/>
  <c r="L237" i="22"/>
  <c r="L227" i="22"/>
  <c r="L148" i="22"/>
  <c r="L156" i="22"/>
  <c r="L439" i="22"/>
  <c r="L300" i="22"/>
  <c r="L418" i="22"/>
  <c r="L46" i="22"/>
  <c r="L432" i="22"/>
  <c r="L356" i="22"/>
  <c r="L135" i="22"/>
  <c r="L409" i="22"/>
  <c r="L320" i="22"/>
  <c r="L163" i="22"/>
  <c r="L106" i="22"/>
  <c r="L166" i="22"/>
  <c r="L436" i="22"/>
  <c r="L252" i="22"/>
  <c r="L268" i="22"/>
  <c r="L429" i="22"/>
  <c r="L171" i="22"/>
  <c r="L56" i="22"/>
  <c r="L179" i="22"/>
  <c r="L197" i="22"/>
  <c r="L322" i="22"/>
  <c r="L50" i="22"/>
  <c r="L185" i="22"/>
  <c r="L351" i="22"/>
  <c r="L354" i="22"/>
  <c r="L196" i="22"/>
  <c r="L150" i="22"/>
  <c r="L188" i="22"/>
  <c r="L142" i="22"/>
  <c r="L124" i="22"/>
  <c r="L390" i="22"/>
  <c r="L305" i="22"/>
  <c r="L204" i="22"/>
  <c r="L402" i="22"/>
  <c r="L117" i="22"/>
  <c r="L113" i="22"/>
  <c r="L364" i="22"/>
  <c r="L297" i="22"/>
  <c r="L325" i="22"/>
  <c r="L379" i="22"/>
  <c r="L256" i="22"/>
  <c r="L419" i="22"/>
  <c r="L257" i="22"/>
  <c r="L255" i="22"/>
  <c r="L109" i="22"/>
  <c r="L368" i="22"/>
  <c r="L223" i="22"/>
  <c r="L208" i="22"/>
  <c r="L426" i="22"/>
  <c r="L395" i="22"/>
  <c r="L336" i="22"/>
  <c r="L262" i="22"/>
  <c r="L184" i="22"/>
  <c r="L348" i="22"/>
  <c r="L382" i="22"/>
  <c r="L169" i="22"/>
  <c r="L45" i="22"/>
  <c r="L132" i="22"/>
  <c r="L371" i="22"/>
  <c r="L375" i="22"/>
  <c r="L334" i="22"/>
  <c r="L146" i="22"/>
  <c r="L190" i="22"/>
  <c r="L203" i="22"/>
  <c r="L175" i="22"/>
  <c r="L384" i="22"/>
  <c r="L138" i="22"/>
  <c r="L177" i="22"/>
  <c r="L131" i="22"/>
  <c r="L293" i="22"/>
  <c r="L393" i="22"/>
  <c r="L205" i="22"/>
  <c r="L210" i="22"/>
  <c r="L427" i="22"/>
  <c r="L434" i="22"/>
  <c r="L283" i="22"/>
  <c r="L133" i="22"/>
  <c r="L261" i="22"/>
  <c r="L251" i="22"/>
  <c r="L170" i="22"/>
  <c r="L199" i="22"/>
  <c r="L247" i="22"/>
  <c r="L44" i="22"/>
  <c r="L116" i="22"/>
  <c r="L387" i="22"/>
  <c r="L183" i="22"/>
  <c r="L240" i="22"/>
  <c r="L198" i="22"/>
  <c r="L441" i="22"/>
  <c r="L421" i="22"/>
  <c r="L311" i="22"/>
  <c r="L412" i="22"/>
  <c r="L275" i="22"/>
  <c r="L222" i="22"/>
  <c r="L315" i="22"/>
  <c r="L174" i="22"/>
  <c r="L302" i="22"/>
  <c r="L276" i="22"/>
  <c r="L430" i="22"/>
  <c r="L189" i="22"/>
  <c r="L314" i="22"/>
  <c r="L246" i="22"/>
  <c r="L160" i="22"/>
  <c r="L317" i="22"/>
  <c r="J43" i="22"/>
  <c r="L58" i="22"/>
  <c r="L304" i="22"/>
  <c r="L345" i="22"/>
  <c r="L54" i="22"/>
  <c r="L47" i="22"/>
  <c r="L260" i="22"/>
  <c r="L366" i="22"/>
  <c r="L350" i="22"/>
  <c r="L411" i="22"/>
  <c r="L130" i="22"/>
  <c r="L438" i="22"/>
  <c r="L57" i="22"/>
  <c r="L164" i="22"/>
  <c r="L386" i="22"/>
  <c r="L285" i="22"/>
  <c r="L281" i="22"/>
  <c r="L214" i="22"/>
  <c r="L373" i="22"/>
  <c r="L385" i="22"/>
  <c r="L53" i="22"/>
  <c r="L331" i="22"/>
  <c r="L357" i="22"/>
  <c r="L406" i="22"/>
  <c r="L358" i="22"/>
  <c r="L273" i="22"/>
  <c r="L263" i="22"/>
  <c r="L186" i="22"/>
  <c r="L341" i="22"/>
  <c r="L376" i="22"/>
  <c r="L209" i="22"/>
  <c r="L372" i="22"/>
  <c r="L254" i="22"/>
  <c r="L428" i="22"/>
  <c r="L338" i="22"/>
  <c r="L194" i="22"/>
  <c r="L394" i="22"/>
  <c r="L238" i="22"/>
  <c r="L353" i="22"/>
  <c r="L120" i="22"/>
  <c r="L187" i="22"/>
  <c r="L333" i="22"/>
  <c r="L288" i="22"/>
  <c r="L437" i="22"/>
  <c r="L410" i="22"/>
  <c r="L180" i="22"/>
  <c r="L347" i="22"/>
  <c r="L193" i="22"/>
  <c r="L100" i="22"/>
  <c r="L391" i="22"/>
  <c r="L313" i="22"/>
  <c r="L59" i="22"/>
  <c r="L234" i="22"/>
  <c r="L296" i="22"/>
  <c r="L162" i="22"/>
  <c r="L167" i="22"/>
  <c r="L219" i="22"/>
  <c r="L321" i="22"/>
  <c r="L310" i="22"/>
  <c r="L147" i="22"/>
  <c r="L440" i="22"/>
  <c r="L226" i="22"/>
  <c r="L280" i="22"/>
  <c r="L115" i="22"/>
  <c r="L397" i="22"/>
  <c r="L383" i="22"/>
  <c r="L107" i="22"/>
  <c r="L141" i="22"/>
  <c r="L312" i="22"/>
  <c r="L342" i="22"/>
  <c r="L328" i="22"/>
  <c r="L284" i="22"/>
  <c r="L326" i="22"/>
  <c r="L220" i="22"/>
  <c r="L269" i="22"/>
  <c r="L139" i="22"/>
  <c r="L202" i="22"/>
  <c r="L369" i="22"/>
  <c r="L367" i="22"/>
  <c r="L266" i="22"/>
  <c r="L340" i="22"/>
  <c r="L236" i="22"/>
  <c r="L413" i="22"/>
  <c r="L51" i="22"/>
  <c r="L112" i="22"/>
  <c r="L323" i="22"/>
  <c r="L301" i="22"/>
  <c r="L233" i="22"/>
  <c r="L433" i="22"/>
  <c r="L327" i="22"/>
  <c r="L119" i="22"/>
  <c r="L110" i="22"/>
  <c r="L355" i="22"/>
  <c r="L330" i="22"/>
  <c r="L267" i="22"/>
  <c r="L111" i="22"/>
  <c r="L377" i="22"/>
  <c r="L155" i="22"/>
  <c r="L292" i="22"/>
  <c r="L239" i="22"/>
  <c r="L52" i="22"/>
  <c r="L344" i="22"/>
  <c r="L362" i="22"/>
  <c r="L294" i="22"/>
  <c r="L425" i="22"/>
  <c r="L298" i="22"/>
  <c r="L249" i="22"/>
  <c r="L176" i="22"/>
  <c r="L415" i="22"/>
  <c r="L157" i="22"/>
  <c r="L105" i="22"/>
  <c r="L161" i="22"/>
  <c r="L129" i="22"/>
  <c r="L218" i="22"/>
  <c r="L407" i="22"/>
  <c r="L128" i="22"/>
  <c r="L172" i="22"/>
  <c r="L424" i="22"/>
  <c r="L295" i="22"/>
  <c r="L352" i="22"/>
  <c r="L182" i="22"/>
  <c r="L93" i="22"/>
  <c r="L137" i="22"/>
  <c r="L225" i="22"/>
  <c r="L121" i="22"/>
  <c r="L398" i="22"/>
  <c r="L95" i="22"/>
  <c r="L303" i="22"/>
  <c r="L329" i="22"/>
  <c r="L274" i="22"/>
  <c r="L200" i="22"/>
  <c r="L235" i="22"/>
  <c r="L114" i="22"/>
  <c r="L365" i="22"/>
  <c r="L118" i="22"/>
  <c r="L94" i="22"/>
  <c r="L231" i="22"/>
  <c r="L125" i="22"/>
  <c r="L221" i="22"/>
  <c r="L168" i="22"/>
  <c r="L420" i="22"/>
  <c r="L230" i="22"/>
  <c r="L319" i="22"/>
  <c r="L144" i="22"/>
  <c r="L360" i="22"/>
  <c r="L136" i="22"/>
  <c r="L241" i="22"/>
  <c r="L206" i="22"/>
  <c r="L324" i="22"/>
  <c r="L104" i="22"/>
  <c r="L245" i="22"/>
  <c r="L229" i="22"/>
  <c r="L152" i="22"/>
  <c r="L49" i="22"/>
  <c r="L48" i="22"/>
  <c r="L270" i="22"/>
  <c r="L145" i="22"/>
  <c r="L248" i="22"/>
  <c r="L370" i="22"/>
  <c r="L264" i="22"/>
  <c r="L250" i="22"/>
  <c r="L405" i="22"/>
  <c r="L359" i="22"/>
  <c r="L381" i="22"/>
  <c r="L279" i="22"/>
  <c r="L191" i="22"/>
  <c r="L265" i="22"/>
  <c r="L417" i="22"/>
  <c r="L158" i="22"/>
  <c r="L96" i="22"/>
  <c r="L99" i="22"/>
  <c r="L332" i="22"/>
  <c r="L242" i="22"/>
  <c r="L213" i="22"/>
  <c r="L339" i="22"/>
  <c r="L291" i="22"/>
  <c r="N43" i="22"/>
  <c r="L224" i="22"/>
  <c r="L414" i="22"/>
  <c r="L349" i="22"/>
  <c r="L201" i="22"/>
  <c r="L361" i="22"/>
  <c r="L181" i="22"/>
  <c r="L103" i="22"/>
  <c r="L259" i="22"/>
  <c r="L408" i="22"/>
  <c r="L423" i="22"/>
  <c r="L374" i="22"/>
  <c r="L431" i="22"/>
  <c r="L192" i="22"/>
  <c r="L143" i="22"/>
  <c r="L343" i="22"/>
  <c r="L335" i="22"/>
  <c r="L306" i="22"/>
  <c r="L389" i="22"/>
  <c r="L216" i="22"/>
  <c r="L108" i="22"/>
  <c r="L346" i="22"/>
  <c r="L244" i="22"/>
  <c r="L289" i="22"/>
  <c r="L318" i="22"/>
  <c r="L380" i="22"/>
  <c r="L316" i="22"/>
  <c r="L400" i="22"/>
  <c r="L92" i="22"/>
  <c r="L127" i="22"/>
  <c r="L159" i="22"/>
  <c r="L392" i="22"/>
  <c r="L140" i="22"/>
  <c r="L435" i="22"/>
  <c r="L98" i="22"/>
  <c r="L282" i="22"/>
  <c r="I43" i="22"/>
  <c r="L287" i="22"/>
  <c r="L102" i="22"/>
  <c r="L401" i="22"/>
  <c r="L403" i="22"/>
  <c r="L97" i="22"/>
  <c r="L307" i="22"/>
  <c r="L290" i="22"/>
  <c r="L211" i="22"/>
  <c r="L272" i="22"/>
  <c r="L151" i="22"/>
  <c r="L149" i="22"/>
  <c r="L200" i="5"/>
  <c r="L410" i="5"/>
  <c r="L362" i="5"/>
  <c r="L57" i="5"/>
  <c r="L375" i="5"/>
  <c r="L219" i="5"/>
  <c r="L99" i="5"/>
  <c r="L230" i="5"/>
  <c r="L327" i="5"/>
  <c r="L431" i="5"/>
  <c r="L172" i="5"/>
  <c r="L295" i="5"/>
  <c r="L388" i="5"/>
  <c r="L92" i="5"/>
  <c r="L211" i="5"/>
  <c r="L234" i="5"/>
  <c r="L437" i="5"/>
  <c r="L175" i="5"/>
  <c r="L324" i="5"/>
  <c r="L171" i="5"/>
  <c r="L123" i="5"/>
  <c r="L396" i="5"/>
  <c r="L190" i="5"/>
  <c r="L377" i="5"/>
  <c r="L43" i="5"/>
  <c r="L270" i="5"/>
  <c r="L325" i="5"/>
  <c r="L438" i="5"/>
  <c r="L140" i="5"/>
  <c r="L119" i="5"/>
  <c r="L245" i="5"/>
  <c r="L100" i="5"/>
  <c r="L363" i="5"/>
  <c r="L354" i="5"/>
  <c r="L333" i="5"/>
  <c r="L308" i="5"/>
  <c r="L271" i="5"/>
  <c r="L288" i="5"/>
  <c r="L369" i="5"/>
  <c r="L301" i="5"/>
  <c r="L207" i="5"/>
  <c r="L177" i="5"/>
  <c r="L403" i="5"/>
  <c r="L406" i="5"/>
  <c r="L259" i="5"/>
  <c r="L111" i="5"/>
  <c r="L228" i="5"/>
  <c r="L303" i="5"/>
  <c r="L342" i="5"/>
  <c r="L276" i="5"/>
  <c r="L441" i="5"/>
  <c r="L163" i="5"/>
  <c r="L137" i="5"/>
  <c r="L381" i="5"/>
  <c r="L429" i="5"/>
  <c r="L414" i="5"/>
  <c r="L239" i="5"/>
  <c r="L315" i="5"/>
  <c r="L361" i="5"/>
  <c r="L49" i="5"/>
  <c r="L331" i="5"/>
  <c r="L204" i="5"/>
  <c r="L378" i="5"/>
  <c r="L181" i="5"/>
  <c r="L151" i="5"/>
  <c r="L188" i="5"/>
  <c r="L343" i="5"/>
  <c r="L285" i="5"/>
  <c r="J43" i="5"/>
  <c r="L143" i="5"/>
  <c r="L391" i="5"/>
  <c r="L371" i="5"/>
  <c r="L352" i="5"/>
  <c r="L297" i="5"/>
  <c r="L439" i="5"/>
  <c r="L47" i="5"/>
  <c r="L394" i="5"/>
  <c r="L432" i="5"/>
  <c r="L235" i="5"/>
  <c r="L55" i="5"/>
  <c r="L187" i="5"/>
  <c r="L182" i="5"/>
  <c r="L252" i="5"/>
  <c r="L300" i="5"/>
  <c r="L229" i="5"/>
  <c r="L386" i="5"/>
  <c r="L358" i="5"/>
  <c r="L269" i="5"/>
  <c r="L184" i="5"/>
  <c r="L372" i="5"/>
  <c r="L144" i="5"/>
  <c r="L368" i="5"/>
  <c r="L313" i="5"/>
  <c r="L321" i="5"/>
  <c r="L169" i="5"/>
  <c r="L316" i="5"/>
  <c r="L198" i="5"/>
  <c r="L264" i="5"/>
  <c r="L131" i="5"/>
  <c r="L186" i="5"/>
  <c r="L408" i="5"/>
  <c r="L393" i="5"/>
  <c r="L179" i="5"/>
  <c r="L415" i="5"/>
  <c r="L241" i="5"/>
  <c r="L435" i="5"/>
  <c r="L296" i="5"/>
  <c r="L268" i="5"/>
  <c r="L114" i="5"/>
  <c r="L424" i="5"/>
  <c r="L44" i="5"/>
  <c r="L291" i="5"/>
  <c r="L280" i="5"/>
  <c r="L305" i="5"/>
  <c r="L202" i="5"/>
  <c r="L385" i="5"/>
  <c r="L420" i="5"/>
  <c r="L404" i="5"/>
  <c r="L364" i="5"/>
  <c r="L243" i="5"/>
  <c r="L217" i="5"/>
  <c r="L273" i="5"/>
  <c r="L265" i="5"/>
  <c r="L330" i="5"/>
  <c r="L350" i="5"/>
  <c r="L97" i="5"/>
  <c r="L365" i="5"/>
  <c r="L154" i="5"/>
  <c r="L409" i="5"/>
  <c r="L155" i="5"/>
  <c r="L329" i="5"/>
  <c r="L402" i="5"/>
  <c r="L113" i="5"/>
  <c r="L357" i="5"/>
  <c r="L199" i="5"/>
  <c r="L274" i="5"/>
  <c r="L359" i="5"/>
  <c r="L255" i="5"/>
  <c r="L124" i="5"/>
  <c r="L345" i="5"/>
  <c r="L379" i="5"/>
  <c r="L242" i="5"/>
  <c r="L246" i="5"/>
  <c r="L115" i="5"/>
  <c r="L292" i="5"/>
  <c r="L193" i="5"/>
  <c r="L214" i="5"/>
  <c r="L197" i="5"/>
  <c r="I43" i="5"/>
  <c r="L307" i="5"/>
  <c r="L98" i="5"/>
  <c r="L157" i="5"/>
  <c r="L427" i="5"/>
  <c r="L421" i="5"/>
  <c r="L53" i="5"/>
  <c r="L250" i="5"/>
  <c r="L367" i="5"/>
  <c r="L399" i="5"/>
  <c r="L277" i="5"/>
  <c r="L425" i="5"/>
  <c r="L101" i="5"/>
  <c r="L148" i="5"/>
  <c r="L248" i="5"/>
  <c r="L103" i="5"/>
  <c r="L50" i="5"/>
  <c r="L237" i="5"/>
  <c r="L355" i="5"/>
  <c r="L390" i="5"/>
  <c r="L341" i="5"/>
  <c r="L167" i="5"/>
  <c r="L127" i="5"/>
  <c r="L116" i="5"/>
  <c r="L159" i="5"/>
  <c r="L170" i="5"/>
  <c r="L262" i="5"/>
  <c r="L106" i="5"/>
  <c r="L256" i="5"/>
  <c r="L419" i="5"/>
  <c r="L223" i="5"/>
  <c r="L102" i="5"/>
  <c r="L168" i="5"/>
  <c r="L218" i="5"/>
  <c r="L96" i="5"/>
  <c r="L54" i="5"/>
  <c r="L376" i="5"/>
  <c r="L383" i="5"/>
  <c r="L216" i="5"/>
  <c r="L418" i="5"/>
  <c r="L226" i="5"/>
  <c r="L128" i="5"/>
  <c r="L251" i="5"/>
  <c r="L278" i="5"/>
  <c r="L347" i="5"/>
  <c r="L257" i="5"/>
  <c r="L183" i="5"/>
  <c r="L387" i="5"/>
  <c r="L147" i="5"/>
  <c r="L233" i="5"/>
  <c r="L422" i="5"/>
  <c r="L272" i="5"/>
  <c r="L56" i="5"/>
  <c r="L397" i="5"/>
  <c r="L166" i="5"/>
  <c r="L201" i="5"/>
  <c r="L117" i="5"/>
  <c r="L260" i="5"/>
  <c r="L185" i="5"/>
  <c r="L178" i="5"/>
  <c r="L58" i="5"/>
  <c r="L213" i="5"/>
  <c r="L145" i="5"/>
  <c r="L160" i="5"/>
  <c r="L340" i="5"/>
  <c r="L192" i="5"/>
  <c r="L162" i="5"/>
  <c r="L423" i="5"/>
  <c r="L46" i="5"/>
  <c r="L45" i="5"/>
  <c r="L221" i="5"/>
  <c r="L110" i="5"/>
  <c r="L134" i="5"/>
  <c r="L299" i="5"/>
  <c r="L332" i="5"/>
  <c r="L209" i="5"/>
  <c r="L105" i="5"/>
  <c r="L146" i="5"/>
  <c r="L290" i="5"/>
  <c r="L389" i="5"/>
  <c r="L366" i="5"/>
  <c r="L153" i="5"/>
  <c r="L126" i="5"/>
  <c r="L436" i="5"/>
  <c r="L208" i="5"/>
  <c r="L227" i="5"/>
  <c r="L189" i="5"/>
  <c r="L52" i="5"/>
  <c r="L426" i="5"/>
  <c r="L232" i="5"/>
  <c r="L164" i="5"/>
  <c r="L433" i="5"/>
  <c r="L417" i="5"/>
  <c r="L194" i="5"/>
  <c r="L309" i="5"/>
  <c r="L382" i="5"/>
  <c r="L434" i="5"/>
  <c r="L328" i="5"/>
  <c r="L384" i="5"/>
  <c r="L416" i="5"/>
  <c r="L249" i="5"/>
  <c r="L322" i="5"/>
  <c r="L349" i="5"/>
  <c r="L59" i="5"/>
  <c r="L440" i="5"/>
  <c r="L275" i="5"/>
  <c r="L195" i="5"/>
  <c r="L311" i="5"/>
  <c r="L212" i="5"/>
  <c r="L337" i="5"/>
  <c r="L158" i="5"/>
  <c r="L319" i="5"/>
  <c r="L373" i="5"/>
  <c r="L206" i="5"/>
  <c r="L326" i="5"/>
  <c r="L360" i="5"/>
  <c r="L294" i="5"/>
  <c r="L401" i="5"/>
  <c r="L48" i="5"/>
  <c r="L156" i="5"/>
  <c r="L174" i="5"/>
  <c r="L318" i="5"/>
  <c r="L405" i="5"/>
  <c r="L191" i="5"/>
  <c r="L314" i="5"/>
  <c r="L283" i="5"/>
  <c r="L428" i="5"/>
  <c r="L125" i="5"/>
  <c r="L263" i="5"/>
  <c r="L395" i="5"/>
  <c r="L310" i="5"/>
  <c r="L120" i="5"/>
  <c r="L94" i="5"/>
  <c r="L282" i="5"/>
  <c r="L304" i="5"/>
  <c r="L306" i="5"/>
  <c r="L161" i="5"/>
  <c r="L253" i="5"/>
  <c r="L130" i="5"/>
  <c r="L108" i="5"/>
  <c r="L335" i="5"/>
  <c r="L173" i="5"/>
  <c r="L225" i="5"/>
  <c r="L370" i="5"/>
  <c r="L351" i="5"/>
  <c r="L302" i="5"/>
  <c r="L176" i="5"/>
  <c r="L247" i="5"/>
  <c r="L133" i="5"/>
  <c r="L93" i="5"/>
  <c r="L196" i="5"/>
  <c r="L238" i="5"/>
  <c r="L149" i="5"/>
  <c r="L95" i="5"/>
  <c r="L413" i="5"/>
  <c r="L281" i="5"/>
  <c r="L138" i="5"/>
  <c r="L411" i="5"/>
  <c r="L374" i="5"/>
  <c r="L348" i="5"/>
  <c r="L224" i="5"/>
  <c r="L135" i="5"/>
  <c r="L286" i="5"/>
  <c r="L398" i="5"/>
  <c r="L430" i="5"/>
  <c r="L400" i="5"/>
  <c r="L346" i="5"/>
  <c r="L236" i="5"/>
  <c r="L51" i="5"/>
  <c r="N43" i="5"/>
  <c r="L293" i="5"/>
  <c r="L112" i="5"/>
  <c r="L136" i="5"/>
  <c r="L107" i="5"/>
  <c r="L261" i="5"/>
  <c r="L267" i="5"/>
  <c r="L254" i="5"/>
  <c r="L392" i="5"/>
  <c r="L287" i="5"/>
  <c r="L338" i="5"/>
  <c r="L210" i="5"/>
  <c r="L180" i="5"/>
  <c r="L279" i="5"/>
  <c r="L407" i="5"/>
  <c r="L344" i="5"/>
  <c r="L118" i="5"/>
  <c r="L152" i="5"/>
  <c r="L289" i="5"/>
  <c r="L380" i="5"/>
  <c r="L312" i="5"/>
  <c r="L129" i="5"/>
  <c r="L240" i="5"/>
  <c r="L266" i="5"/>
  <c r="L150" i="5"/>
  <c r="L317" i="5"/>
  <c r="L141" i="5"/>
  <c r="L220" i="5"/>
  <c r="L284" i="5"/>
  <c r="L412" i="5"/>
  <c r="L104" i="5"/>
  <c r="L215" i="5"/>
  <c r="L109" i="5"/>
  <c r="L142" i="5"/>
  <c r="L222" i="5"/>
  <c r="L203" i="5"/>
  <c r="L320" i="5"/>
  <c r="L205" i="5"/>
  <c r="L244" i="5"/>
  <c r="L165" i="5"/>
  <c r="L339" i="5"/>
  <c r="L323" i="5"/>
  <c r="L121" i="5"/>
  <c r="L356" i="5"/>
  <c r="L139" i="5"/>
  <c r="L122" i="5"/>
  <c r="L132" i="5"/>
  <c r="L353" i="5"/>
  <c r="L334" i="5"/>
  <c r="L298" i="5"/>
  <c r="L258" i="5"/>
  <c r="L231" i="5"/>
  <c r="L336" i="5"/>
  <c r="C2" i="5"/>
  <c r="A4" i="5"/>
  <c r="D2" i="5"/>
  <c r="A32" i="5"/>
  <c r="A4" i="22"/>
  <c r="C2" i="22"/>
  <c r="D2" i="22"/>
  <c r="A32" i="22"/>
  <c r="F46" i="22"/>
  <c r="B2" i="22"/>
  <c r="H43" i="22"/>
  <c r="F43" i="22"/>
  <c r="A2" i="22"/>
  <c r="B2" i="5"/>
  <c r="F46" i="5"/>
  <c r="H43" i="5"/>
  <c r="F43" i="5"/>
  <c r="A2" i="5"/>
</calcChain>
</file>

<file path=xl/comments1.xml><?xml version="1.0" encoding="utf-8"?>
<comments xmlns="http://schemas.openxmlformats.org/spreadsheetml/2006/main">
  <authors>
    <author>mien.chen</author>
    <author>bj.tsai</author>
    <author>MIEN.CHEN</author>
  </authors>
  <commentList>
    <comment ref="B24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2021/2/1異動
原姓名:何雅月</t>
        </r>
      </text>
    </comment>
    <comment ref="B13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4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19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77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15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0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756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758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  <comment ref="B1486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7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88" authorId="1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B1491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492" authorId="1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B1508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0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3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19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520" authorId="2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</commentList>
</comments>
</file>

<file path=xl/comments2.xml><?xml version="1.0" encoding="utf-8"?>
<comments xmlns="http://schemas.openxmlformats.org/spreadsheetml/2006/main">
  <authors>
    <author>bj.tsai</author>
    <author>MIEN.CHEN</author>
    <author>mien.chen</author>
  </authors>
  <commentList>
    <comment ref="H5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3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bj.tsai:</t>
        </r>
        <r>
          <rPr>
            <sz val="9"/>
            <color indexed="81"/>
            <rFont val="新細明體"/>
            <family val="1"/>
            <charset val="136"/>
          </rPr>
          <t xml:space="preserve">
2015/2/1升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105/2/1</t>
        </r>
        <r>
          <rPr>
            <sz val="9"/>
            <color indexed="81"/>
            <rFont val="細明體"/>
            <family val="3"/>
            <charset val="136"/>
          </rPr>
          <t>晉升</t>
        </r>
      </text>
    </comment>
    <comment ref="H7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5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2017/12/1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78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2019/1/1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3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H84" authorId="1" shapeId="0">
      <text>
        <r>
          <rPr>
            <b/>
            <sz val="9"/>
            <color indexed="81"/>
            <rFont val="Tahoma"/>
            <family val="2"/>
          </rPr>
          <t>MIEN.CHEN:</t>
        </r>
        <r>
          <rPr>
            <sz val="9"/>
            <color indexed="81"/>
            <rFont val="Tahoma"/>
            <family val="2"/>
          </rPr>
          <t xml:space="preserve">
2019/8/1</t>
        </r>
        <r>
          <rPr>
            <sz val="9"/>
            <color indexed="81"/>
            <rFont val="細明體"/>
            <family val="3"/>
            <charset val="136"/>
          </rPr>
          <t xml:space="preserve">晉升
</t>
        </r>
      </text>
    </comment>
    <comment ref="B138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2018/12/20(送件日)
原姓名:吳秀合
</t>
        </r>
      </text>
    </comment>
    <comment ref="B1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2019/12/26
原姓名:黃柏珊
</t>
        </r>
      </text>
    </comment>
    <comment ref="B25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原姓名:閻淑玟-2019/8/19
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左元吉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bj.tsai: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王瓊雲</t>
        </r>
      </text>
    </comment>
    <comment ref="B39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2018/05/10
原姓名 : 陳勵君
</t>
        </r>
      </text>
    </comment>
    <comment ref="B403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2017//(生效日)
原姓名:蘇景怡
</t>
        </r>
      </text>
    </comment>
    <comment ref="B44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2016/11/9(生效日)
原姓名:賴雅雯
</t>
        </r>
      </text>
    </comment>
    <comment ref="B472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 xml:space="preserve">2019/3/4
原姓名:郭守豫
</t>
        </r>
      </text>
    </comment>
    <comment ref="B506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2018/8/21
原姓名:張荻昇</t>
        </r>
      </text>
    </comment>
    <comment ref="B865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2018/10/18(申請日)
原姓名 : 李君儒</t>
        </r>
      </text>
    </comment>
    <comment ref="B867" authorId="2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mien.chen:
</t>
        </r>
        <r>
          <rPr>
            <sz val="9"/>
            <color indexed="81"/>
            <rFont val="新細明體"/>
            <family val="1"/>
            <charset val="136"/>
          </rPr>
          <t>2018/9/5
原姓名:李晨勝</t>
        </r>
      </text>
    </comment>
  </commentList>
</comments>
</file>

<file path=xl/sharedStrings.xml><?xml version="1.0" encoding="utf-8"?>
<sst xmlns="http://schemas.openxmlformats.org/spreadsheetml/2006/main" count="11782" uniqueCount="2511">
  <si>
    <t>員工號碼</t>
  </si>
  <si>
    <t>鍾宇桐</t>
  </si>
  <si>
    <t>黃永欽</t>
  </si>
  <si>
    <t>林靖宜</t>
  </si>
  <si>
    <t>李敏綺</t>
  </si>
  <si>
    <t>陳永銘</t>
  </si>
  <si>
    <t>劉憓蓉</t>
  </si>
  <si>
    <t>陳惠如</t>
  </si>
  <si>
    <t>洪慕哲</t>
  </si>
  <si>
    <t>楊苑菁</t>
  </si>
  <si>
    <t>李潔舲</t>
  </si>
  <si>
    <t>吳芳純</t>
  </si>
  <si>
    <t>黃竹弘</t>
  </si>
  <si>
    <t>陳春勉</t>
  </si>
  <si>
    <t>陳麗卿</t>
  </si>
  <si>
    <t>翁育淇</t>
  </si>
  <si>
    <t>蔡弘修</t>
  </si>
  <si>
    <t>郭章裕</t>
  </si>
  <si>
    <t>吳璧雅</t>
  </si>
  <si>
    <t>邱子津</t>
  </si>
  <si>
    <t>林文彬</t>
  </si>
  <si>
    <t>許詠婷</t>
  </si>
  <si>
    <t>姓名</t>
    <phoneticPr fontId="3" type="noConversion"/>
  </si>
  <si>
    <t>餐別</t>
    <phoneticPr fontId="3" type="noConversion"/>
  </si>
  <si>
    <t>姓名</t>
  </si>
  <si>
    <t>待工號</t>
  </si>
  <si>
    <t>劉彩玉</t>
  </si>
  <si>
    <t>蘇秀玲</t>
  </si>
  <si>
    <t>李明瑾</t>
  </si>
  <si>
    <t>蔡嘉旭</t>
  </si>
  <si>
    <t>陳郁雯</t>
  </si>
  <si>
    <t>蔡英瑜</t>
  </si>
  <si>
    <t>謝佳玲</t>
  </si>
  <si>
    <t>王蕙雲</t>
  </si>
  <si>
    <t>李惠真</t>
  </si>
  <si>
    <t>劉玉意</t>
  </si>
  <si>
    <t>葉津逢</t>
  </si>
  <si>
    <t>林小靈</t>
  </si>
  <si>
    <t>張月蘭</t>
  </si>
  <si>
    <t>李春萍</t>
  </si>
  <si>
    <t>邱雅倩</t>
  </si>
  <si>
    <t>黃怡芳</t>
  </si>
  <si>
    <t>陳慧如</t>
  </si>
  <si>
    <t>徐嘉琪</t>
  </si>
  <si>
    <t>卓美足</t>
  </si>
  <si>
    <t>黃品惠</t>
  </si>
  <si>
    <t>廖堃宇</t>
  </si>
  <si>
    <t>何雅月</t>
  </si>
  <si>
    <t>黃鍾玫</t>
  </si>
  <si>
    <t>黃志龍</t>
  </si>
  <si>
    <t>曾士靜</t>
  </si>
  <si>
    <t>王淑卿</t>
  </si>
  <si>
    <t>孫素萍</t>
  </si>
  <si>
    <t>林雅紋</t>
  </si>
  <si>
    <t>陳雅雯</t>
  </si>
  <si>
    <t>吳純綺</t>
  </si>
  <si>
    <t>黃筱玲</t>
  </si>
  <si>
    <t>宋沂宣</t>
  </si>
  <si>
    <t>閻惠玲</t>
  </si>
  <si>
    <t>何美蓉</t>
  </si>
  <si>
    <t>蘇昱菁</t>
  </si>
  <si>
    <t>黃詩吟</t>
  </si>
  <si>
    <t>邱佳芬</t>
  </si>
  <si>
    <t>蘇雅玲</t>
  </si>
  <si>
    <t>陳珮甄</t>
  </si>
  <si>
    <t>謝佩珊</t>
  </si>
  <si>
    <t>陳怡君</t>
  </si>
  <si>
    <t>陳佳杏</t>
  </si>
  <si>
    <t>葉秋怡</t>
  </si>
  <si>
    <t>楊致源</t>
  </si>
  <si>
    <t>翁雅嵐</t>
  </si>
  <si>
    <t>邱盈嘉</t>
  </si>
  <si>
    <t>許春玉</t>
  </si>
  <si>
    <t>張詔雅</t>
  </si>
  <si>
    <t>吳月珠</t>
  </si>
  <si>
    <t>黃麗今</t>
  </si>
  <si>
    <t>楊子欣</t>
  </si>
  <si>
    <t>陳童娟</t>
  </si>
  <si>
    <t>吳曉芳</t>
  </si>
  <si>
    <t>謝淑虹</t>
  </si>
  <si>
    <t>董琬婷</t>
  </si>
  <si>
    <t>林浩彬</t>
  </si>
  <si>
    <t>蔡玉雯</t>
  </si>
  <si>
    <t>卓奕青</t>
  </si>
  <si>
    <t>汪明燕</t>
  </si>
  <si>
    <t>簡佳玲</t>
  </si>
  <si>
    <t>王雅雯</t>
  </si>
  <si>
    <t>朱怡樺</t>
  </si>
  <si>
    <t>王秋菊</t>
  </si>
  <si>
    <t>高菁穗</t>
  </si>
  <si>
    <t>鄭淑分</t>
  </si>
  <si>
    <t>位淩橞</t>
  </si>
  <si>
    <t>黃秋萍</t>
  </si>
  <si>
    <t>王秀菁</t>
  </si>
  <si>
    <t>顏明慧</t>
  </si>
  <si>
    <t>張藝齡</t>
  </si>
  <si>
    <t>黃瀞瑤</t>
  </si>
  <si>
    <t>黃麗珠</t>
  </si>
  <si>
    <t>吳雅雯</t>
  </si>
  <si>
    <t>蔡碧津</t>
  </si>
  <si>
    <t>李孟思</t>
  </si>
  <si>
    <t>蔡惠文</t>
  </si>
  <si>
    <t>林惠貞</t>
  </si>
  <si>
    <t>林家如</t>
  </si>
  <si>
    <t>蘇芳民</t>
  </si>
  <si>
    <t>王姿婷</t>
  </si>
  <si>
    <t>鄭愉頻</t>
  </si>
  <si>
    <t>李嘉芳</t>
  </si>
  <si>
    <t>劉靜婷</t>
  </si>
  <si>
    <t>郭倖如</t>
  </si>
  <si>
    <t>王香惠</t>
  </si>
  <si>
    <t>李玥珍</t>
  </si>
  <si>
    <t>曾詩婷</t>
  </si>
  <si>
    <t>許家菱</t>
  </si>
  <si>
    <t>薛琰玉</t>
  </si>
  <si>
    <t>林麗純</t>
  </si>
  <si>
    <t>戴玉屏</t>
  </si>
  <si>
    <t>江珮瑄</t>
  </si>
  <si>
    <t>謝雅韻</t>
  </si>
  <si>
    <t>劉瓊文</t>
  </si>
  <si>
    <t>籃瑞卿</t>
  </si>
  <si>
    <t>吳幸容</t>
  </si>
  <si>
    <t>何惠珠</t>
  </si>
  <si>
    <t>汪佩君</t>
  </si>
  <si>
    <t>杜曉琦</t>
  </si>
  <si>
    <t>曾淑貞</t>
  </si>
  <si>
    <t>柯雅婷</t>
  </si>
  <si>
    <t>王櫻芬</t>
  </si>
  <si>
    <t>陳素真</t>
  </si>
  <si>
    <t>徐碧鴻</t>
  </si>
  <si>
    <t>陳台珍</t>
  </si>
  <si>
    <t>呂靜瑩</t>
  </si>
  <si>
    <t>毛倩玉</t>
  </si>
  <si>
    <t>李淑貞</t>
  </si>
  <si>
    <t>林雅嬅</t>
  </si>
  <si>
    <t>林郁茹</t>
  </si>
  <si>
    <t>高嘉彌</t>
  </si>
  <si>
    <t>張麗香</t>
  </si>
  <si>
    <t>吳姿芳</t>
  </si>
  <si>
    <t>郭雅禎</t>
  </si>
  <si>
    <t>黃嘉慧</t>
  </si>
  <si>
    <t>吳品儀</t>
  </si>
  <si>
    <t>駱穎儀</t>
  </si>
  <si>
    <t>陳文美</t>
  </si>
  <si>
    <t>侯美吟</t>
  </si>
  <si>
    <t>王施馨嵐</t>
  </si>
  <si>
    <t>邱冠玲</t>
  </si>
  <si>
    <t>潘智萱</t>
  </si>
  <si>
    <t>李昭珠</t>
  </si>
  <si>
    <t>陳蓉萱</t>
  </si>
  <si>
    <t>林妙秋</t>
    <phoneticPr fontId="3" type="noConversion"/>
  </si>
  <si>
    <t>林守怡</t>
  </si>
  <si>
    <t>謝欣君</t>
  </si>
  <si>
    <t>林盈伶</t>
  </si>
  <si>
    <t>柯奕楦</t>
  </si>
  <si>
    <t>張文倩</t>
  </si>
  <si>
    <t>吳芯瑜</t>
    <phoneticPr fontId="3" type="noConversion"/>
  </si>
  <si>
    <t>朱婉慧</t>
  </si>
  <si>
    <t>張弘明</t>
  </si>
  <si>
    <t>許麗玉</t>
  </si>
  <si>
    <t>黃黃泳噯</t>
    <phoneticPr fontId="3" type="noConversion"/>
  </si>
  <si>
    <t>王書寰</t>
  </si>
  <si>
    <t>楊雯倩</t>
  </si>
  <si>
    <t>許櫻薰</t>
  </si>
  <si>
    <t>楊雯瑄</t>
  </si>
  <si>
    <t>吳慈雅</t>
    <phoneticPr fontId="3" type="noConversion"/>
  </si>
  <si>
    <t>張嘉容</t>
  </si>
  <si>
    <t>王翊柔</t>
  </si>
  <si>
    <t>邱貴嬰</t>
  </si>
  <si>
    <t>劉青香</t>
  </si>
  <si>
    <t>黃怡雅</t>
  </si>
  <si>
    <t>曹美英</t>
  </si>
  <si>
    <t>廖苓茜</t>
  </si>
  <si>
    <t>黃善慧</t>
  </si>
  <si>
    <t>李麗敏</t>
  </si>
  <si>
    <t>呂怡泙</t>
  </si>
  <si>
    <t>黃淑櫻</t>
  </si>
  <si>
    <t>程盈桃</t>
  </si>
  <si>
    <t>許琳琳</t>
  </si>
  <si>
    <t>劉淑美</t>
  </si>
  <si>
    <t>林美蘭</t>
  </si>
  <si>
    <t>沈秀蕙</t>
  </si>
  <si>
    <t>潘羿璇</t>
  </si>
  <si>
    <t>葉瑞騰</t>
  </si>
  <si>
    <t>林雅雯</t>
  </si>
  <si>
    <t>潘憶慈</t>
  </si>
  <si>
    <t>吳岱淩</t>
  </si>
  <si>
    <t>徐韋淋</t>
  </si>
  <si>
    <t>林旻萱</t>
  </si>
  <si>
    <t>施文文</t>
  </si>
  <si>
    <t>蕭秀娥</t>
  </si>
  <si>
    <t>王奎云</t>
  </si>
  <si>
    <t>王婷虹</t>
  </si>
  <si>
    <t>林宛諭</t>
  </si>
  <si>
    <t>林盈慧</t>
  </si>
  <si>
    <t>盧姿娟</t>
  </si>
  <si>
    <t>曾雅慧</t>
  </si>
  <si>
    <t>洪雅齡</t>
  </si>
  <si>
    <t>王媗卉</t>
  </si>
  <si>
    <t>翁欣瑜</t>
  </si>
  <si>
    <t>王淑絹</t>
  </si>
  <si>
    <t>黃敏愉</t>
  </si>
  <si>
    <t>陳鈺蓉</t>
  </si>
  <si>
    <t>陳盈存</t>
  </si>
  <si>
    <t>鄭芳文</t>
  </si>
  <si>
    <t>黃玉燕</t>
  </si>
  <si>
    <t>黃怡婷</t>
  </si>
  <si>
    <t>吳沛臻</t>
  </si>
  <si>
    <t>黃子孳</t>
  </si>
  <si>
    <t>陳俞伶</t>
  </si>
  <si>
    <t>李雪絹</t>
  </si>
  <si>
    <t>黃子芸</t>
  </si>
  <si>
    <t>郭珮珊</t>
  </si>
  <si>
    <t>林佳慧</t>
  </si>
  <si>
    <t>古嵐琳</t>
  </si>
  <si>
    <t>謝佩玲</t>
  </si>
  <si>
    <t>林爭妍</t>
  </si>
  <si>
    <t>董素萍</t>
  </si>
  <si>
    <t>莊毓玫</t>
  </si>
  <si>
    <t>李惠芳</t>
  </si>
  <si>
    <t>莊麗芬</t>
  </si>
  <si>
    <t>陳小鈴</t>
  </si>
  <si>
    <t>吳曉婷</t>
  </si>
  <si>
    <t>王秀萍</t>
  </si>
  <si>
    <t>史秀娥</t>
  </si>
  <si>
    <t>郭楓憶</t>
  </si>
  <si>
    <t>王家緗</t>
  </si>
  <si>
    <t>翁子欣</t>
  </si>
  <si>
    <t>鄭平惠</t>
  </si>
  <si>
    <t>王清郁</t>
  </si>
  <si>
    <t>黃禎倫</t>
  </si>
  <si>
    <t>曾馨怡</t>
  </si>
  <si>
    <t>曾紹媛</t>
    <phoneticPr fontId="3" type="noConversion"/>
  </si>
  <si>
    <t>張怡岫</t>
  </si>
  <si>
    <t>蘇倍君</t>
  </si>
  <si>
    <t>黃惠晶</t>
  </si>
  <si>
    <t>廖釧雲</t>
  </si>
  <si>
    <t>郭宛娣</t>
  </si>
  <si>
    <t>莊雅惠</t>
  </si>
  <si>
    <t>許惠萍</t>
    <phoneticPr fontId="3" type="noConversion"/>
  </si>
  <si>
    <t>蘇慧玲</t>
  </si>
  <si>
    <t>柯雅玲</t>
  </si>
  <si>
    <t>高漢妮</t>
  </si>
  <si>
    <t>陳淑華</t>
  </si>
  <si>
    <t>黃麗絲</t>
  </si>
  <si>
    <t>黃昭穎</t>
  </si>
  <si>
    <t>王秀榛</t>
  </si>
  <si>
    <t>陳佳靖</t>
  </si>
  <si>
    <t>姜仁宗</t>
  </si>
  <si>
    <t>林莉萍</t>
  </si>
  <si>
    <t>謝佳吟</t>
  </si>
  <si>
    <t>伍靖鈞</t>
  </si>
  <si>
    <t>許美娘</t>
  </si>
  <si>
    <t>李宜貞</t>
  </si>
  <si>
    <t>潘雅麗</t>
  </si>
  <si>
    <t>江思妮</t>
  </si>
  <si>
    <t>林德興</t>
  </si>
  <si>
    <t>劉英俊</t>
  </si>
  <si>
    <t>黃友詳</t>
  </si>
  <si>
    <t>周明頡</t>
  </si>
  <si>
    <t>方耀弘</t>
  </si>
  <si>
    <t>吳英傑</t>
  </si>
  <si>
    <t>阮瀚輝</t>
  </si>
  <si>
    <t>羅綉燕</t>
  </si>
  <si>
    <t>王千慈</t>
  </si>
  <si>
    <t>陳珮珊</t>
  </si>
  <si>
    <t>林秀蘭</t>
  </si>
  <si>
    <t>張雅菁</t>
  </si>
  <si>
    <t>田珮綾</t>
  </si>
  <si>
    <t>于秀蘊</t>
  </si>
  <si>
    <t>吳庭緁</t>
  </si>
  <si>
    <t>陳嘉偉</t>
  </si>
  <si>
    <t>林雅萍</t>
  </si>
  <si>
    <t>黃鋅予</t>
  </si>
  <si>
    <t>閻泳妤</t>
    <phoneticPr fontId="3" type="noConversion"/>
  </si>
  <si>
    <t>胡維倫</t>
  </si>
  <si>
    <t>薛永鴻</t>
  </si>
  <si>
    <t>簡志安</t>
  </si>
  <si>
    <t>鄭有森</t>
  </si>
  <si>
    <t>張緯霖</t>
  </si>
  <si>
    <t>林圓智</t>
  </si>
  <si>
    <t>潘育憲</t>
  </si>
  <si>
    <t>林本源</t>
  </si>
  <si>
    <t>陳元富</t>
  </si>
  <si>
    <t>鄭永堂</t>
  </si>
  <si>
    <t>柯吉隆</t>
  </si>
  <si>
    <t>楊慶靖</t>
  </si>
  <si>
    <t>鄭正義</t>
  </si>
  <si>
    <t>李正衛</t>
  </si>
  <si>
    <t>張友川</t>
  </si>
  <si>
    <t>葉子宸</t>
  </si>
  <si>
    <t>余忠達</t>
  </si>
  <si>
    <t>陳炫佑</t>
  </si>
  <si>
    <t>林宜貞</t>
  </si>
  <si>
    <t>李侑禧</t>
  </si>
  <si>
    <t>王志堂</t>
  </si>
  <si>
    <t>莊宇彰</t>
  </si>
  <si>
    <t>陳瑞應</t>
  </si>
  <si>
    <t>黃新發</t>
  </si>
  <si>
    <t>李東益</t>
  </si>
  <si>
    <t>王威智</t>
  </si>
  <si>
    <t>陳韋達</t>
  </si>
  <si>
    <t>吳思翰</t>
  </si>
  <si>
    <t>江昱偉</t>
  </si>
  <si>
    <t>李明輝</t>
  </si>
  <si>
    <t>李明軒</t>
  </si>
  <si>
    <t>李孟龍</t>
  </si>
  <si>
    <t>謝鎮宇</t>
  </si>
  <si>
    <t>曾耀暉</t>
  </si>
  <si>
    <t>江崧瑞</t>
  </si>
  <si>
    <t>吳姮慧</t>
  </si>
  <si>
    <t>劉憶雯</t>
  </si>
  <si>
    <t>黃秀萍</t>
  </si>
  <si>
    <t>康瑞鋐</t>
  </si>
  <si>
    <t>卓昇慶</t>
  </si>
  <si>
    <t>潘鵬宸</t>
  </si>
  <si>
    <t>陳芸姝</t>
  </si>
  <si>
    <t>陳韋良</t>
  </si>
  <si>
    <t>彭珮宣</t>
  </si>
  <si>
    <t>林建宏</t>
  </si>
  <si>
    <t>劉昭緯</t>
  </si>
  <si>
    <t>黃鼎幃</t>
  </si>
  <si>
    <t>白冠偉</t>
  </si>
  <si>
    <t>陳國揚</t>
  </si>
  <si>
    <t>陳淑玲</t>
  </si>
  <si>
    <t>王瓊雯</t>
  </si>
  <si>
    <t>邱奕智</t>
  </si>
  <si>
    <t>陳致宏</t>
  </si>
  <si>
    <t>林純伊</t>
  </si>
  <si>
    <t>許志昇</t>
  </si>
  <si>
    <t>張晉豪</t>
  </si>
  <si>
    <t>張念愉</t>
  </si>
  <si>
    <t>陳雅莉</t>
  </si>
  <si>
    <t>方淳玉</t>
  </si>
  <si>
    <t>林秀娥</t>
  </si>
  <si>
    <t>楊宛霖</t>
  </si>
  <si>
    <t>李俊龍</t>
  </si>
  <si>
    <t>王維彬</t>
  </si>
  <si>
    <t>郭孔翔</t>
  </si>
  <si>
    <t>張岳庭</t>
  </si>
  <si>
    <t>周亮辰</t>
  </si>
  <si>
    <t>沈彥君</t>
  </si>
  <si>
    <t>朱婉綺</t>
  </si>
  <si>
    <t>蘇義傑</t>
  </si>
  <si>
    <t>李志清</t>
  </si>
  <si>
    <t>楊政翰</t>
  </si>
  <si>
    <t>吳宗峻</t>
  </si>
  <si>
    <t>李杰霖</t>
  </si>
  <si>
    <t>陳盈豪</t>
  </si>
  <si>
    <t>陳宣豪</t>
  </si>
  <si>
    <t>賴璟仰</t>
  </si>
  <si>
    <t>蔡達育</t>
  </si>
  <si>
    <t>陳俊銘</t>
  </si>
  <si>
    <t>田峻洁</t>
  </si>
  <si>
    <t>楊竣閎</t>
  </si>
  <si>
    <t>林聰涵</t>
  </si>
  <si>
    <t>涂大偉</t>
  </si>
  <si>
    <t>李永康</t>
  </si>
  <si>
    <t>尤賓華</t>
  </si>
  <si>
    <t>陳致瑋</t>
  </si>
  <si>
    <t>劉子豪</t>
  </si>
  <si>
    <t>莊偉宏</t>
  </si>
  <si>
    <t>陳祈文</t>
  </si>
  <si>
    <t>鍾旻諺</t>
  </si>
  <si>
    <t>張紹明</t>
  </si>
  <si>
    <t>涂志龍</t>
  </si>
  <si>
    <t>柯畹琪</t>
  </si>
  <si>
    <t>蘇志倫</t>
  </si>
  <si>
    <t>陳冠豪</t>
  </si>
  <si>
    <t>葉晉豪</t>
  </si>
  <si>
    <t>袁啟祐</t>
  </si>
  <si>
    <t>王雨培</t>
  </si>
  <si>
    <t>柯智偉</t>
  </si>
  <si>
    <t>郭孟諭</t>
  </si>
  <si>
    <t>蔡安洲</t>
  </si>
  <si>
    <t>陳建誌</t>
  </si>
  <si>
    <t>劉彥卓</t>
  </si>
  <si>
    <t>謝佳樺</t>
  </si>
  <si>
    <t>蔡詠智</t>
  </si>
  <si>
    <t>鄭媛甯</t>
  </si>
  <si>
    <t>黃美雪</t>
  </si>
  <si>
    <t>陳國賢</t>
  </si>
  <si>
    <t>盧啟宏</t>
  </si>
  <si>
    <t>蔡曉梅</t>
    <phoneticPr fontId="3" type="noConversion"/>
  </si>
  <si>
    <t>蔡景富</t>
  </si>
  <si>
    <t>陳素美</t>
  </si>
  <si>
    <t>郭建成</t>
  </si>
  <si>
    <t>楊晉智</t>
  </si>
  <si>
    <t>簡可清</t>
  </si>
  <si>
    <t>潘志賢</t>
  </si>
  <si>
    <t>林春滿</t>
  </si>
  <si>
    <t>王翊丞</t>
  </si>
  <si>
    <t>王憶忻</t>
  </si>
  <si>
    <t>張維廷</t>
  </si>
  <si>
    <t>楊傳宗</t>
  </si>
  <si>
    <t>魏琨修</t>
  </si>
  <si>
    <t>張韋淳</t>
  </si>
  <si>
    <t>楊順景</t>
    <phoneticPr fontId="3" type="noConversion"/>
  </si>
  <si>
    <t>周昇龍</t>
  </si>
  <si>
    <t>林慧蘭</t>
  </si>
  <si>
    <t>陳貴英</t>
  </si>
  <si>
    <t>郭冠廷</t>
  </si>
  <si>
    <t>陳彥誠</t>
  </si>
  <si>
    <t>吳玲芳</t>
  </si>
  <si>
    <t>張欣怡</t>
  </si>
  <si>
    <t>張吉龍</t>
  </si>
  <si>
    <t>鄭煒霖</t>
  </si>
  <si>
    <t>吳佳文</t>
  </si>
  <si>
    <t>陳姵羽</t>
    <phoneticPr fontId="3" type="noConversion"/>
  </si>
  <si>
    <t>張鈺欣</t>
  </si>
  <si>
    <t>洪嘉憶</t>
  </si>
  <si>
    <t>洪梅芳</t>
  </si>
  <si>
    <t>李金梅</t>
  </si>
  <si>
    <t>蔡宜君</t>
  </si>
  <si>
    <t>李佩紋</t>
  </si>
  <si>
    <t>陳秋萍</t>
  </si>
  <si>
    <t>游沅澄</t>
  </si>
  <si>
    <t>許富順</t>
  </si>
  <si>
    <t>蘇梓綝</t>
    <phoneticPr fontId="3" type="noConversion"/>
  </si>
  <si>
    <t>林憲毅</t>
  </si>
  <si>
    <t>鄭茂宏</t>
  </si>
  <si>
    <t>林妤樺</t>
  </si>
  <si>
    <t>劉峻豪</t>
  </si>
  <si>
    <t>林汝芳</t>
  </si>
  <si>
    <t>洪人祥</t>
  </si>
  <si>
    <t>顏甘杰</t>
  </si>
  <si>
    <t>施振文</t>
  </si>
  <si>
    <t>毛鈞弘</t>
  </si>
  <si>
    <t>顏妏珊</t>
  </si>
  <si>
    <t>呂建勳</t>
  </si>
  <si>
    <t>許佳棋</t>
  </si>
  <si>
    <t>黃恩盛</t>
  </si>
  <si>
    <t>郭珍瑛</t>
  </si>
  <si>
    <t>施郡倫</t>
  </si>
  <si>
    <t>陳柏榕</t>
  </si>
  <si>
    <t>蘇泓璋</t>
  </si>
  <si>
    <t>胡瑞珍</t>
  </si>
  <si>
    <t>陳心慧</t>
  </si>
  <si>
    <t>翁婉如</t>
  </si>
  <si>
    <t>陳建宏</t>
  </si>
  <si>
    <t>吳勁廷</t>
  </si>
  <si>
    <t>郭瑞富</t>
  </si>
  <si>
    <t>王贊欽</t>
  </si>
  <si>
    <t>謝宗展</t>
  </si>
  <si>
    <t>黃明修</t>
  </si>
  <si>
    <t>方湘雯</t>
  </si>
  <si>
    <t>方玟婷</t>
  </si>
  <si>
    <t>龔濬煌</t>
  </si>
  <si>
    <t>蔡佳惠</t>
  </si>
  <si>
    <t>蔡鐘輝</t>
  </si>
  <si>
    <t>曾俊霖</t>
  </si>
  <si>
    <t>邱一峰</t>
  </si>
  <si>
    <t>王重寬</t>
  </si>
  <si>
    <t>曾聖博</t>
  </si>
  <si>
    <t>陳逸榳</t>
  </si>
  <si>
    <t>李維樵</t>
  </si>
  <si>
    <t>陳進德</t>
  </si>
  <si>
    <t>賴怡熏</t>
  </si>
  <si>
    <t>雷金燕</t>
  </si>
  <si>
    <t>顏楨凌</t>
  </si>
  <si>
    <t>沈家豪</t>
  </si>
  <si>
    <t>林興忠</t>
  </si>
  <si>
    <t>楊景宇</t>
  </si>
  <si>
    <t>邱品慈</t>
  </si>
  <si>
    <t>林碧玉</t>
  </si>
  <si>
    <t>郭弘霖</t>
  </si>
  <si>
    <t>吳季蓁</t>
  </si>
  <si>
    <t>張富傑</t>
  </si>
  <si>
    <t>黃智揚</t>
  </si>
  <si>
    <t>李國裕</t>
  </si>
  <si>
    <t>高翊誠</t>
  </si>
  <si>
    <t>王俊文</t>
  </si>
  <si>
    <t>許駿傑</t>
  </si>
  <si>
    <t>許朝翔</t>
  </si>
  <si>
    <t>李祥銘</t>
  </si>
  <si>
    <t>羅詩茟</t>
  </si>
  <si>
    <t>陳詩文</t>
  </si>
  <si>
    <t>凃根源</t>
  </si>
  <si>
    <t>陳水添</t>
  </si>
  <si>
    <t>曾信榮</t>
  </si>
  <si>
    <t>許昇泰</t>
  </si>
  <si>
    <t>黃志賢</t>
  </si>
  <si>
    <t>張宗賢</t>
  </si>
  <si>
    <t>陳建銘</t>
  </si>
  <si>
    <t>李委晟</t>
  </si>
  <si>
    <t>程忠憲</t>
  </si>
  <si>
    <t>郭珅源</t>
    <phoneticPr fontId="3" type="noConversion"/>
  </si>
  <si>
    <t>梁家維</t>
  </si>
  <si>
    <t>林伯熹</t>
  </si>
  <si>
    <t>簡靜玫</t>
  </si>
  <si>
    <t>方威修</t>
  </si>
  <si>
    <t>邱詩涵</t>
  </si>
  <si>
    <t>劉自強</t>
  </si>
  <si>
    <t>嚴榮彬</t>
  </si>
  <si>
    <t>吳俊利</t>
  </si>
  <si>
    <t>鄭仙霖</t>
  </si>
  <si>
    <t>楊淯斯</t>
  </si>
  <si>
    <t>羅子瑜</t>
  </si>
  <si>
    <t>花雅娟</t>
  </si>
  <si>
    <t>可若蒂</t>
  </si>
  <si>
    <t>菈芮</t>
  </si>
  <si>
    <t>貝妮絲</t>
  </si>
  <si>
    <t>江振綱</t>
  </si>
  <si>
    <t>楊承諺</t>
  </si>
  <si>
    <t>郭展志</t>
  </si>
  <si>
    <t>瑪莉安娜</t>
  </si>
  <si>
    <t>吳政樺</t>
  </si>
  <si>
    <t>何柏賢</t>
  </si>
  <si>
    <t>林昶源</t>
  </si>
  <si>
    <t>陳穎賢</t>
  </si>
  <si>
    <t>張延成</t>
  </si>
  <si>
    <t>張書瑄</t>
  </si>
  <si>
    <t>陳志霖</t>
  </si>
  <si>
    <t>陳志榮</t>
  </si>
  <si>
    <t>阿西羅</t>
  </si>
  <si>
    <t>喬絲</t>
  </si>
  <si>
    <t>莊振宇</t>
  </si>
  <si>
    <t>林孟貞</t>
  </si>
  <si>
    <t>王文宏</t>
  </si>
  <si>
    <t>蔣清河</t>
  </si>
  <si>
    <t>張育翔</t>
    <phoneticPr fontId="3" type="noConversion"/>
  </si>
  <si>
    <t>謝宗達</t>
  </si>
  <si>
    <t>謝博炫</t>
  </si>
  <si>
    <t>周志銘</t>
  </si>
  <si>
    <t>連祥翰</t>
  </si>
  <si>
    <t>楊裕源</t>
  </si>
  <si>
    <t>陳南諭</t>
  </si>
  <si>
    <t>曾怡豪</t>
  </si>
  <si>
    <t>周政傑</t>
  </si>
  <si>
    <t>米蘭達</t>
  </si>
  <si>
    <t>希巴</t>
  </si>
  <si>
    <t>理希</t>
  </si>
  <si>
    <t>裘思</t>
  </si>
  <si>
    <t>曼理</t>
  </si>
  <si>
    <t>艾碧</t>
  </si>
  <si>
    <t>瑞琳</t>
  </si>
  <si>
    <t>卡可</t>
  </si>
  <si>
    <t>曼尼伊</t>
  </si>
  <si>
    <t>凱米</t>
  </si>
  <si>
    <t>多拉</t>
  </si>
  <si>
    <t>里耶</t>
  </si>
  <si>
    <t>莎莉絲</t>
  </si>
  <si>
    <t>高子軒</t>
  </si>
  <si>
    <t>黃英哲</t>
  </si>
  <si>
    <t>康家綺</t>
  </si>
  <si>
    <t>陳博偉</t>
  </si>
  <si>
    <t>林佩瑩</t>
  </si>
  <si>
    <t>瑪拿莉</t>
  </si>
  <si>
    <t>薇琳</t>
  </si>
  <si>
    <t>威妮莎</t>
  </si>
  <si>
    <t>凱瑟林</t>
  </si>
  <si>
    <t>愛瑪</t>
  </si>
  <si>
    <t>裘俐</t>
  </si>
  <si>
    <t>蜜林</t>
  </si>
  <si>
    <t>艾潘</t>
  </si>
  <si>
    <t>克絲塔</t>
  </si>
  <si>
    <t>理凱兒</t>
  </si>
  <si>
    <t>張苡蔚</t>
  </si>
  <si>
    <t>張如儀</t>
  </si>
  <si>
    <t>陳麗如</t>
  </si>
  <si>
    <t>王欽弘</t>
  </si>
  <si>
    <t>許正和</t>
  </si>
  <si>
    <t>林慶隆</t>
  </si>
  <si>
    <t>琳凱</t>
  </si>
  <si>
    <t>莎諾</t>
  </si>
  <si>
    <t>凱琳恩</t>
  </si>
  <si>
    <t>山莉</t>
  </si>
  <si>
    <t>西班</t>
  </si>
  <si>
    <t>瑪姬</t>
  </si>
  <si>
    <t>安米達</t>
  </si>
  <si>
    <t>緹悠</t>
  </si>
  <si>
    <t>葛拉莉絲</t>
  </si>
  <si>
    <t>班多菈</t>
  </si>
  <si>
    <t>安娜亞</t>
  </si>
  <si>
    <t>喬芬</t>
  </si>
  <si>
    <t>西雅蜜</t>
  </si>
  <si>
    <t>蘿司安</t>
  </si>
  <si>
    <t>貝娜娣</t>
  </si>
  <si>
    <t>瑪妮琳</t>
  </si>
  <si>
    <t>媚西</t>
  </si>
  <si>
    <t>歐若拉</t>
  </si>
  <si>
    <t>媚麗可</t>
  </si>
  <si>
    <t>瑪蘿塔</t>
  </si>
  <si>
    <t>阮氏芳</t>
  </si>
  <si>
    <t>曾勝峰</t>
  </si>
  <si>
    <t>林信宏</t>
  </si>
  <si>
    <t>林廷叡</t>
  </si>
  <si>
    <t>王伯州</t>
  </si>
  <si>
    <t>阮氏道</t>
  </si>
  <si>
    <t>阮氏瑞</t>
  </si>
  <si>
    <t>張羽蒨</t>
  </si>
  <si>
    <t>可兒茲</t>
  </si>
  <si>
    <t>克理妮</t>
  </si>
  <si>
    <t>蘭瑪思</t>
  </si>
  <si>
    <t>海索</t>
  </si>
  <si>
    <t>克蕾兒</t>
  </si>
  <si>
    <t>丹莉</t>
  </si>
  <si>
    <t>皮蘭</t>
  </si>
  <si>
    <t>歐妮德</t>
  </si>
  <si>
    <t>比安卡</t>
  </si>
  <si>
    <t>萊瑪多</t>
  </si>
  <si>
    <t>喬莉恩</t>
  </si>
  <si>
    <t>梨可茲</t>
  </si>
  <si>
    <t>里耶琳</t>
  </si>
  <si>
    <t>曼露</t>
  </si>
  <si>
    <t>安森</t>
  </si>
  <si>
    <t>喬莉蒂</t>
  </si>
  <si>
    <t>安貝思</t>
  </si>
  <si>
    <t>梁福仁</t>
  </si>
  <si>
    <t>龍首榜</t>
  </si>
  <si>
    <t>威卡瑪</t>
  </si>
  <si>
    <t>理妮</t>
  </si>
  <si>
    <t>瑞薩安</t>
  </si>
  <si>
    <t>真妮卡菈</t>
  </si>
  <si>
    <t>曼列妮</t>
  </si>
  <si>
    <t>雪恩琳</t>
  </si>
  <si>
    <t>瑪依安</t>
  </si>
  <si>
    <t>薇妮莎</t>
  </si>
  <si>
    <t>席恩蒂</t>
  </si>
  <si>
    <t>瑪潔卡</t>
  </si>
  <si>
    <t>蜜莉安</t>
  </si>
  <si>
    <t>黃銘哲</t>
  </si>
  <si>
    <t>鄭毅平</t>
  </si>
  <si>
    <t>潘泓錡</t>
  </si>
  <si>
    <t>吳育昇</t>
  </si>
  <si>
    <t>蕭凱鴻</t>
  </si>
  <si>
    <t>結瑪</t>
  </si>
  <si>
    <t>千芮</t>
  </si>
  <si>
    <t>艾唯</t>
  </si>
  <si>
    <t>卡希琳</t>
  </si>
  <si>
    <t>依琳</t>
  </si>
  <si>
    <t>姬羅雅</t>
  </si>
  <si>
    <t>艾琳艾森</t>
  </si>
  <si>
    <t>麗安珂柏</t>
  </si>
  <si>
    <t>麗姬娜娜</t>
  </si>
  <si>
    <t>金蘭妮卡</t>
  </si>
  <si>
    <t>艾瑪麗莎</t>
  </si>
  <si>
    <t>馬麗芭莤</t>
  </si>
  <si>
    <t>馬麗巴菈</t>
  </si>
  <si>
    <t>馬麗琪羅</t>
  </si>
  <si>
    <t>米莉莎拉</t>
  </si>
  <si>
    <t>葛瑞絲佳</t>
  </si>
  <si>
    <t>安娜琳塔</t>
  </si>
  <si>
    <t>蘆比馬絲</t>
  </si>
  <si>
    <t>馬莉卡多</t>
  </si>
  <si>
    <t>艾琳貝汀</t>
  </si>
  <si>
    <t>珠莉沛兒</t>
  </si>
  <si>
    <t>佳妲媚</t>
  </si>
  <si>
    <t>米喬力</t>
  </si>
  <si>
    <t>羅威布</t>
  </si>
  <si>
    <t>艾柏</t>
  </si>
  <si>
    <t>李那多</t>
  </si>
  <si>
    <t>愛文</t>
  </si>
  <si>
    <t>傑佛力</t>
  </si>
  <si>
    <t>帝達多</t>
  </si>
  <si>
    <t>羅傑帝</t>
  </si>
  <si>
    <t>艾博嘉</t>
  </si>
  <si>
    <t>杰尼特</t>
  </si>
  <si>
    <t>伊文</t>
  </si>
  <si>
    <t>麗兒</t>
  </si>
  <si>
    <t>傑兒</t>
  </si>
  <si>
    <t>曾國統</t>
  </si>
  <si>
    <t>葉信宏</t>
  </si>
  <si>
    <t>僑西琳</t>
  </si>
  <si>
    <t>林信良</t>
  </si>
  <si>
    <t>吳皓羽</t>
  </si>
  <si>
    <t>葉志鵬</t>
  </si>
  <si>
    <t>莊俊達</t>
  </si>
  <si>
    <t>李勁寬</t>
  </si>
  <si>
    <t>鍾惠娟</t>
  </si>
  <si>
    <t>潔西卡</t>
  </si>
  <si>
    <t>邱子維</t>
  </si>
  <si>
    <t>詹信旭</t>
  </si>
  <si>
    <t>羅安妮</t>
  </si>
  <si>
    <t>卓文娜</t>
  </si>
  <si>
    <t>張碧倩</t>
  </si>
  <si>
    <t>謝逸帆</t>
  </si>
  <si>
    <t>李清豐</t>
  </si>
  <si>
    <t>洪滄偉</t>
  </si>
  <si>
    <t>周千弘</t>
  </si>
  <si>
    <t>李信和</t>
  </si>
  <si>
    <t>的司</t>
  </si>
  <si>
    <t>吉達</t>
  </si>
  <si>
    <t>麥沙</t>
  </si>
  <si>
    <t>阿莉</t>
  </si>
  <si>
    <t>安卡</t>
  </si>
  <si>
    <t>喬納</t>
  </si>
  <si>
    <t>佳妮</t>
  </si>
  <si>
    <t>杰琳</t>
  </si>
  <si>
    <t>貝塔</t>
  </si>
  <si>
    <t>尼瑪</t>
  </si>
  <si>
    <t>瑪芮可</t>
  </si>
  <si>
    <t>雪芮安</t>
  </si>
  <si>
    <t>狄菈</t>
  </si>
  <si>
    <t>克絲麥</t>
  </si>
  <si>
    <t>喬貝</t>
  </si>
  <si>
    <t>瑟文</t>
  </si>
  <si>
    <t>瑪莉亞</t>
  </si>
  <si>
    <t>麥莉安</t>
  </si>
  <si>
    <t>麥媞絲</t>
  </si>
  <si>
    <t>芮帝</t>
  </si>
  <si>
    <t>林恩誠</t>
  </si>
  <si>
    <t>劉巧紅</t>
  </si>
  <si>
    <t>吳偉誠</t>
  </si>
  <si>
    <t>劉建德</t>
  </si>
  <si>
    <t>愛米琳</t>
  </si>
  <si>
    <t>派斯</t>
  </si>
  <si>
    <t>芮奎</t>
  </si>
  <si>
    <t>瑪莉空</t>
  </si>
  <si>
    <t>真妮歐</t>
  </si>
  <si>
    <t>李英嘉</t>
  </si>
  <si>
    <t>黃日宏</t>
  </si>
  <si>
    <t>許瑞栩</t>
  </si>
  <si>
    <t>李東樺</t>
  </si>
  <si>
    <t>吳信宏</t>
  </si>
  <si>
    <t>倪挺遠</t>
  </si>
  <si>
    <t>黃健烘</t>
  </si>
  <si>
    <t>郭閔弦</t>
  </si>
  <si>
    <t>王俊棋</t>
  </si>
  <si>
    <t>林昀廷</t>
  </si>
  <si>
    <t>邱宗輝</t>
  </si>
  <si>
    <t>艾瑞比</t>
  </si>
  <si>
    <t>馬芮貝</t>
  </si>
  <si>
    <t>卡瑞妠</t>
  </si>
  <si>
    <t>瑞拉斯</t>
  </si>
  <si>
    <t>安婕卡</t>
  </si>
  <si>
    <t>簡嘉輝</t>
  </si>
  <si>
    <t>林浚鴻</t>
  </si>
  <si>
    <t>麥苓</t>
  </si>
  <si>
    <t>若咪</t>
  </si>
  <si>
    <t>芮拉莉</t>
  </si>
  <si>
    <t>真若絲</t>
  </si>
  <si>
    <t>瑞那令</t>
  </si>
  <si>
    <t>馬芮西</t>
  </si>
  <si>
    <t>艾比</t>
  </si>
  <si>
    <t>羅紗</t>
  </si>
  <si>
    <t>雀妮</t>
  </si>
  <si>
    <t>潔莉</t>
  </si>
  <si>
    <t>芮妲令</t>
  </si>
  <si>
    <t>芮菈</t>
  </si>
  <si>
    <t>咪雪莉</t>
  </si>
  <si>
    <t>莉維</t>
  </si>
  <si>
    <t>芮莎兒</t>
  </si>
  <si>
    <t>馬莉貞</t>
  </si>
  <si>
    <t>珍那令</t>
  </si>
  <si>
    <t>格莉吉</t>
  </si>
  <si>
    <t>凱西</t>
  </si>
  <si>
    <t>芮巧斯</t>
  </si>
  <si>
    <t>馬林度</t>
  </si>
  <si>
    <t>瑪芮歐</t>
  </si>
  <si>
    <t>巧吉</t>
  </si>
  <si>
    <t>李儔祈</t>
  </si>
  <si>
    <t>翁豐裕</t>
  </si>
  <si>
    <t>顏佑庭</t>
  </si>
  <si>
    <t>真那得</t>
  </si>
  <si>
    <t>馬林羅</t>
  </si>
  <si>
    <t>比多亞</t>
  </si>
  <si>
    <t>雪麗林</t>
  </si>
  <si>
    <t>微蓮西</t>
  </si>
  <si>
    <t>黃義隆</t>
  </si>
  <si>
    <t>王誌鴻</t>
  </si>
  <si>
    <t>凱瑞丁</t>
  </si>
  <si>
    <t>吳長祈</t>
  </si>
  <si>
    <t>陳羿閔</t>
  </si>
  <si>
    <t>劉冠良</t>
  </si>
  <si>
    <t>傑佛瑞</t>
  </si>
  <si>
    <t>阿瑞絲</t>
  </si>
  <si>
    <t>瑞巧達</t>
  </si>
  <si>
    <t>桂西婷</t>
  </si>
  <si>
    <t>安傑利特</t>
  </si>
  <si>
    <t>塔瑞</t>
  </si>
  <si>
    <t>吳尚勳</t>
  </si>
  <si>
    <t>郭俊麟</t>
  </si>
  <si>
    <t>李佳穗</t>
  </si>
  <si>
    <t>張志豪</t>
  </si>
  <si>
    <t>黃玉文</t>
  </si>
  <si>
    <t>莊雅琪</t>
  </si>
  <si>
    <t>姜泓丞</t>
  </si>
  <si>
    <t>李俊瑩</t>
  </si>
  <si>
    <t>蘇宏祺</t>
    <phoneticPr fontId="3" type="noConversion"/>
  </si>
  <si>
    <t>葉瀚懋</t>
  </si>
  <si>
    <t>曾湘玲</t>
  </si>
  <si>
    <t>艾內</t>
  </si>
  <si>
    <t>蔡明偉</t>
  </si>
  <si>
    <t>吉納</t>
  </si>
  <si>
    <t>艾佛</t>
  </si>
  <si>
    <t>瑪莉莎</t>
  </si>
  <si>
    <t>梅安</t>
    <phoneticPr fontId="3" type="noConversion"/>
  </si>
  <si>
    <t>林良禧</t>
  </si>
  <si>
    <t>朱正騰</t>
  </si>
  <si>
    <t>黃冠銘</t>
  </si>
  <si>
    <t>范宏坤</t>
  </si>
  <si>
    <t>瑞斐兒</t>
  </si>
  <si>
    <t>依恩</t>
  </si>
  <si>
    <t>媚兒莎</t>
  </si>
  <si>
    <t>特蕾莎</t>
  </si>
  <si>
    <t>若思</t>
  </si>
  <si>
    <t>格菈思</t>
  </si>
  <si>
    <t>梅蘭妮</t>
  </si>
  <si>
    <t>菈蜜絲</t>
  </si>
  <si>
    <t>愛力</t>
  </si>
  <si>
    <t>蕎莉</t>
  </si>
  <si>
    <t>凱莉妮</t>
  </si>
  <si>
    <t>歐里弗</t>
  </si>
  <si>
    <t>柯明</t>
  </si>
  <si>
    <t>杰洛</t>
  </si>
  <si>
    <t>法迪路</t>
  </si>
  <si>
    <t>居拉德</t>
  </si>
  <si>
    <t>杜馬里</t>
  </si>
  <si>
    <t>艾銘杰</t>
  </si>
  <si>
    <t>賴俊豪</t>
  </si>
  <si>
    <t>依凡</t>
  </si>
  <si>
    <t>麥梨亞</t>
  </si>
  <si>
    <t>蕊雪兒</t>
  </si>
  <si>
    <t>雀莉兒</t>
  </si>
  <si>
    <t>金妮</t>
  </si>
  <si>
    <t>麥卡安</t>
  </si>
  <si>
    <t>哈利</t>
  </si>
  <si>
    <t>朗拿度</t>
  </si>
  <si>
    <t>卡盧</t>
  </si>
  <si>
    <t>爾傑</t>
  </si>
  <si>
    <t>李建宏</t>
  </si>
  <si>
    <t>馬力卡</t>
  </si>
  <si>
    <t>愛麗卡</t>
  </si>
  <si>
    <t>梁依甄</t>
  </si>
  <si>
    <t>陳嘉文</t>
  </si>
  <si>
    <t>謝聯揚</t>
  </si>
  <si>
    <t>柯政邑</t>
  </si>
  <si>
    <t>陳衍志</t>
  </si>
  <si>
    <t>娟恩飛</t>
  </si>
  <si>
    <t>媚貝斯</t>
  </si>
  <si>
    <t>格萊莎</t>
  </si>
  <si>
    <t>杰妮</t>
  </si>
  <si>
    <t>馬立塔</t>
  </si>
  <si>
    <t>朱立</t>
  </si>
  <si>
    <t>諾媽</t>
  </si>
  <si>
    <t>安安</t>
  </si>
  <si>
    <t>菈米菈</t>
  </si>
  <si>
    <t>塔莉娜</t>
  </si>
  <si>
    <t>裴露</t>
  </si>
  <si>
    <t>依帆卓</t>
  </si>
  <si>
    <t>林文隆</t>
    <phoneticPr fontId="3" type="noConversion"/>
  </si>
  <si>
    <t>臻妮佛</t>
  </si>
  <si>
    <t>克麗娜</t>
  </si>
  <si>
    <t>米恤兒</t>
  </si>
  <si>
    <t>安娜蘿</t>
  </si>
  <si>
    <t>葛特珍</t>
  </si>
  <si>
    <t>鵲莉</t>
  </si>
  <si>
    <t>瑪莉蘿</t>
  </si>
  <si>
    <t>林嘉琪</t>
  </si>
  <si>
    <t>黃日玲</t>
  </si>
  <si>
    <t>麥鈴恩</t>
  </si>
  <si>
    <t>珍倪</t>
  </si>
  <si>
    <t>梅茵</t>
  </si>
  <si>
    <t>蘿瑪莉</t>
  </si>
  <si>
    <t>依蕾</t>
  </si>
  <si>
    <t>瑪里琳</t>
  </si>
  <si>
    <t>瑪寇絲</t>
  </si>
  <si>
    <t>藹安</t>
  </si>
  <si>
    <t>麥思</t>
  </si>
  <si>
    <t>佛蘭達</t>
  </si>
  <si>
    <t>艾瑪比</t>
  </si>
  <si>
    <t>薇洛斯</t>
  </si>
  <si>
    <t>莉絲李</t>
  </si>
  <si>
    <t>卡玲娜</t>
  </si>
  <si>
    <t>迪微娜</t>
  </si>
  <si>
    <t>瑪布佳</t>
  </si>
  <si>
    <t>墨菈絲</t>
  </si>
  <si>
    <t>真妮珍</t>
  </si>
  <si>
    <t>卡珊</t>
  </si>
  <si>
    <t>艾莉兒</t>
  </si>
  <si>
    <t>艾瑞美</t>
  </si>
  <si>
    <t>蒂芬妮</t>
  </si>
  <si>
    <t>瑪伶</t>
  </si>
  <si>
    <t>喬西伶</t>
  </si>
  <si>
    <t>程泉富</t>
  </si>
  <si>
    <t>李政昱</t>
    <phoneticPr fontId="3" type="noConversion"/>
  </si>
  <si>
    <t>吳美媖</t>
  </si>
  <si>
    <t>李晨維</t>
    <phoneticPr fontId="3" type="noConversion"/>
  </si>
  <si>
    <t>曲達貝</t>
  </si>
  <si>
    <t>摩洛</t>
  </si>
  <si>
    <t>王奎元</t>
  </si>
  <si>
    <t>郭珀任</t>
  </si>
  <si>
    <t>郭盈曄</t>
  </si>
  <si>
    <t>徐一豪</t>
  </si>
  <si>
    <t>劉翀瑝</t>
  </si>
  <si>
    <t>茉朵雅</t>
  </si>
  <si>
    <t>依憐恩</t>
  </si>
  <si>
    <t>娟倪思</t>
  </si>
  <si>
    <t>珍娜林</t>
  </si>
  <si>
    <t>凱莎林</t>
  </si>
  <si>
    <t>克莉絲汀</t>
  </si>
  <si>
    <t>阿沙</t>
  </si>
  <si>
    <t>雪拉</t>
  </si>
  <si>
    <t>蘭尼</t>
  </si>
  <si>
    <t>曼尼琳</t>
  </si>
  <si>
    <t>伊拉諾</t>
  </si>
  <si>
    <t>喬瑪努</t>
  </si>
  <si>
    <t>莎珍歐</t>
  </si>
  <si>
    <t>塔利那</t>
  </si>
  <si>
    <t>貞普拉</t>
  </si>
  <si>
    <t>潔蕬米</t>
  </si>
  <si>
    <t>芙瑞加</t>
  </si>
  <si>
    <t>恰米</t>
  </si>
  <si>
    <t>喬那林</t>
  </si>
  <si>
    <t>爾鈴</t>
  </si>
  <si>
    <t>諾姆</t>
  </si>
  <si>
    <t>僑娜</t>
  </si>
  <si>
    <t>阿麗姿</t>
  </si>
  <si>
    <t>婕妮玲</t>
  </si>
  <si>
    <t>歌艾莎</t>
  </si>
  <si>
    <t>克拉麗</t>
  </si>
  <si>
    <t>蕊雪安</t>
  </si>
  <si>
    <t>貝司</t>
  </si>
  <si>
    <t>沛蒂</t>
  </si>
  <si>
    <t>美珊</t>
  </si>
  <si>
    <t>凱司婷</t>
  </si>
  <si>
    <t>沫卡</t>
  </si>
  <si>
    <t>奎思</t>
  </si>
  <si>
    <t>瑪潔</t>
  </si>
  <si>
    <t>瑪夏</t>
  </si>
  <si>
    <t>夏媚</t>
  </si>
  <si>
    <t>婕琦</t>
  </si>
  <si>
    <t>趙恩</t>
  </si>
  <si>
    <t>艾瑞梅</t>
  </si>
  <si>
    <t>阿比格</t>
  </si>
  <si>
    <t>裘塔潘</t>
  </si>
  <si>
    <t>珍里多</t>
  </si>
  <si>
    <t>海婕</t>
  </si>
  <si>
    <t>可瑞媤</t>
  </si>
  <si>
    <t>麻里西</t>
  </si>
  <si>
    <t>凱若絲</t>
  </si>
  <si>
    <t>柔比托</t>
  </si>
  <si>
    <t>凱金妮</t>
  </si>
  <si>
    <t>米若絲</t>
  </si>
  <si>
    <t>王柏翔</t>
  </si>
  <si>
    <t>普芮絲</t>
  </si>
  <si>
    <t>林永力</t>
  </si>
  <si>
    <t>顏楷峰</t>
  </si>
  <si>
    <t>楊登豪</t>
  </si>
  <si>
    <t>約斯夫</t>
  </si>
  <si>
    <t>傑拉爾</t>
  </si>
  <si>
    <t>蔡馨嬅</t>
  </si>
  <si>
    <t>陳氏青肆</t>
  </si>
  <si>
    <t>蕭閔芳</t>
  </si>
  <si>
    <t>劉育騥</t>
  </si>
  <si>
    <t>阮氏梅麗</t>
    <phoneticPr fontId="3" type="noConversion"/>
  </si>
  <si>
    <t>蕾絲莉</t>
  </si>
  <si>
    <t>妹妲</t>
  </si>
  <si>
    <t>米勒</t>
  </si>
  <si>
    <t>艾波安</t>
  </si>
  <si>
    <t>喬伊絲</t>
  </si>
  <si>
    <t>梅莉琳</t>
  </si>
  <si>
    <t>查媚</t>
  </si>
  <si>
    <t>伊恩</t>
  </si>
  <si>
    <t>佩米拉</t>
  </si>
  <si>
    <t>珍莉佛</t>
  </si>
  <si>
    <t>格莉絲</t>
  </si>
  <si>
    <t>瑪萊安</t>
  </si>
  <si>
    <t>肯娣</t>
  </si>
  <si>
    <t>黃文源</t>
  </si>
  <si>
    <t>余晏瀅</t>
  </si>
  <si>
    <t>陳宜君</t>
  </si>
  <si>
    <t>歐建宏</t>
  </si>
  <si>
    <t>陳妍孜</t>
  </si>
  <si>
    <t>保洛</t>
  </si>
  <si>
    <t>艾貝菈</t>
  </si>
  <si>
    <t>艾可洛</t>
  </si>
  <si>
    <t>瑞莉丹</t>
  </si>
  <si>
    <t>芮歐</t>
  </si>
  <si>
    <t>羅秋兒</t>
  </si>
  <si>
    <t>喬娜</t>
  </si>
  <si>
    <t>兒琳黛</t>
  </si>
  <si>
    <t>梅瑞絲</t>
  </si>
  <si>
    <t>洛安琪</t>
  </si>
  <si>
    <t>黃凱軍</t>
  </si>
  <si>
    <t>楊富傑</t>
  </si>
  <si>
    <t>班妮</t>
    <phoneticPr fontId="3" type="noConversion"/>
  </si>
  <si>
    <t>洛絲安</t>
    <phoneticPr fontId="3" type="noConversion"/>
  </si>
  <si>
    <t>貞妮娜</t>
  </si>
  <si>
    <t>孟莎</t>
  </si>
  <si>
    <t>蘿莎莉</t>
  </si>
  <si>
    <t>艾倫娜</t>
  </si>
  <si>
    <t>卡蘿兒</t>
  </si>
  <si>
    <t>瑪珊</t>
    <phoneticPr fontId="3" type="noConversion"/>
  </si>
  <si>
    <t>佛菈</t>
    <phoneticPr fontId="3" type="noConversion"/>
  </si>
  <si>
    <t>洛安妮</t>
  </si>
  <si>
    <t>津貝莉</t>
  </si>
  <si>
    <t>甌潔菈</t>
  </si>
  <si>
    <t>孟瑞絲</t>
  </si>
  <si>
    <t>凱亞</t>
    <phoneticPr fontId="3" type="noConversion"/>
  </si>
  <si>
    <t>可瑞絲</t>
  </si>
  <si>
    <t>米菈蒂</t>
  </si>
  <si>
    <t>愛倫妮</t>
  </si>
  <si>
    <t>黎依</t>
  </si>
  <si>
    <t>莎洛蒂</t>
  </si>
  <si>
    <t>約安</t>
    <phoneticPr fontId="3" type="noConversion"/>
  </si>
  <si>
    <t>林子翔</t>
    <phoneticPr fontId="3" type="noConversion"/>
  </si>
  <si>
    <t>甘青原</t>
    <phoneticPr fontId="3" type="noConversion"/>
  </si>
  <si>
    <t>薇瑪</t>
  </si>
  <si>
    <t>米可</t>
  </si>
  <si>
    <t>萊希絲</t>
  </si>
  <si>
    <t>艾莉妮</t>
  </si>
  <si>
    <t>派妮諾</t>
  </si>
  <si>
    <t>杜娜伶</t>
  </si>
  <si>
    <t>薇莉卡</t>
  </si>
  <si>
    <t>潔米莉</t>
  </si>
  <si>
    <t>珍蜜雪</t>
  </si>
  <si>
    <t>芮雅</t>
  </si>
  <si>
    <t>李昱宏</t>
    <phoneticPr fontId="3" type="noConversion"/>
  </si>
  <si>
    <t>畢娜笛</t>
  </si>
  <si>
    <t>曼妲</t>
  </si>
  <si>
    <t>瑞娜</t>
  </si>
  <si>
    <t>傑瑪玲</t>
  </si>
  <si>
    <t>喬波希</t>
    <phoneticPr fontId="3" type="noConversion"/>
  </si>
  <si>
    <t>黃柏荃</t>
    <phoneticPr fontId="3" type="noConversion"/>
  </si>
  <si>
    <t>妮雪兒</t>
    <phoneticPr fontId="3" type="noConversion"/>
  </si>
  <si>
    <t>宋惠銀</t>
    <phoneticPr fontId="3" type="noConversion"/>
  </si>
  <si>
    <t>鄭為佳</t>
    <phoneticPr fontId="3" type="noConversion"/>
  </si>
  <si>
    <t>卡芭</t>
    <phoneticPr fontId="3" type="noConversion"/>
  </si>
  <si>
    <t>瑪芮卡</t>
  </si>
  <si>
    <t>艾思</t>
  </si>
  <si>
    <t>莉亞</t>
  </si>
  <si>
    <t>朱莉夜</t>
  </si>
  <si>
    <t>張氏碧好</t>
    <phoneticPr fontId="3" type="noConversion"/>
  </si>
  <si>
    <t>李政旻</t>
    <phoneticPr fontId="3" type="noConversion"/>
  </si>
  <si>
    <t>楊坤霖</t>
    <phoneticPr fontId="3" type="noConversion"/>
  </si>
  <si>
    <t>張建成</t>
    <phoneticPr fontId="3" type="noConversion"/>
  </si>
  <si>
    <t>楊庭睿</t>
    <phoneticPr fontId="3" type="noConversion"/>
  </si>
  <si>
    <t>瑪芮堤</t>
  </si>
  <si>
    <t>葛雷定</t>
  </si>
  <si>
    <t>張嘉靖</t>
    <phoneticPr fontId="3" type="noConversion"/>
  </si>
  <si>
    <t>歐妠</t>
    <phoneticPr fontId="3" type="noConversion"/>
  </si>
  <si>
    <t>羅莎雷</t>
    <phoneticPr fontId="3" type="noConversion"/>
  </si>
  <si>
    <t>王榮偉</t>
    <phoneticPr fontId="3" type="noConversion"/>
  </si>
  <si>
    <t>珍妮馬達</t>
    <phoneticPr fontId="3" type="noConversion"/>
  </si>
  <si>
    <t>耶胡紳</t>
  </si>
  <si>
    <t>潔妮</t>
  </si>
  <si>
    <t>威馬</t>
  </si>
  <si>
    <t>羅比</t>
  </si>
  <si>
    <t>達妮卡</t>
  </si>
  <si>
    <t>多奈蒂</t>
  </si>
  <si>
    <t>梅格</t>
  </si>
  <si>
    <t>吉伯伊</t>
  </si>
  <si>
    <t>莎莉歐</t>
  </si>
  <si>
    <t>黃喬安</t>
  </si>
  <si>
    <t>傑瑞美</t>
  </si>
  <si>
    <t>珊琦</t>
  </si>
  <si>
    <t>洛薇</t>
  </si>
  <si>
    <t>米托絲</t>
  </si>
  <si>
    <t>瑞雪莉</t>
    <phoneticPr fontId="3" type="noConversion"/>
  </si>
  <si>
    <t>沈秋芬</t>
    <phoneticPr fontId="3" type="noConversion"/>
  </si>
  <si>
    <t>陳宗峪</t>
    <phoneticPr fontId="3" type="noConversion"/>
  </si>
  <si>
    <t>蘇清輝</t>
    <phoneticPr fontId="3" type="noConversion"/>
  </si>
  <si>
    <t>谷雲鴻</t>
  </si>
  <si>
    <t>阿瑞久</t>
  </si>
  <si>
    <t>陳曉萱</t>
  </si>
  <si>
    <t>陳承凱</t>
  </si>
  <si>
    <t>胡紋嘉</t>
  </si>
  <si>
    <t>李孟翰</t>
    <phoneticPr fontId="3" type="noConversion"/>
  </si>
  <si>
    <t>江柏寬</t>
    <phoneticPr fontId="3" type="noConversion"/>
  </si>
  <si>
    <t>王宗仁</t>
    <phoneticPr fontId="3" type="noConversion"/>
  </si>
  <si>
    <t>郭建志</t>
  </si>
  <si>
    <t>程偲桓</t>
  </si>
  <si>
    <t>楊溫良</t>
  </si>
  <si>
    <t>田淯誠</t>
  </si>
  <si>
    <t>楊勝智</t>
  </si>
  <si>
    <t>農德芮</t>
  </si>
  <si>
    <t>林靖皓</t>
  </si>
  <si>
    <t>林建利</t>
  </si>
  <si>
    <t>趙順偉</t>
  </si>
  <si>
    <t>吳倖宜</t>
    <phoneticPr fontId="3" type="noConversion"/>
  </si>
  <si>
    <t>瑞安帝</t>
  </si>
  <si>
    <t>班帝</t>
  </si>
  <si>
    <t>傑山</t>
  </si>
  <si>
    <t>班克</t>
  </si>
  <si>
    <t>杉米</t>
  </si>
  <si>
    <t>羅以</t>
  </si>
  <si>
    <t>亞恩</t>
  </si>
  <si>
    <t>凡伊克</t>
  </si>
  <si>
    <t>吳冠霖</t>
  </si>
  <si>
    <t>依莫莉</t>
  </si>
  <si>
    <t>若賽娜</t>
  </si>
  <si>
    <t>洛思安</t>
  </si>
  <si>
    <t>約菲恩</t>
  </si>
  <si>
    <t>丘安那</t>
  </si>
  <si>
    <t>愛羅娜</t>
  </si>
  <si>
    <t>波薩達斯</t>
  </si>
  <si>
    <t>妹安妮</t>
  </si>
  <si>
    <t>莉絲琳</t>
  </si>
  <si>
    <t>蕾琦娜</t>
  </si>
  <si>
    <t>貝果</t>
    <phoneticPr fontId="3" type="noConversion"/>
  </si>
  <si>
    <t>陳建勳</t>
    <phoneticPr fontId="3" type="noConversion"/>
  </si>
  <si>
    <t>倪于翔</t>
    <phoneticPr fontId="3" type="noConversion"/>
  </si>
  <si>
    <t>薛傑文</t>
    <phoneticPr fontId="3" type="noConversion"/>
  </si>
  <si>
    <t>鄭明富</t>
  </si>
  <si>
    <t>梁水思</t>
  </si>
  <si>
    <t>梁智思</t>
  </si>
  <si>
    <t>楊安伊</t>
  </si>
  <si>
    <t>楊安亮</t>
  </si>
  <si>
    <t>陳鈺婷</t>
  </si>
  <si>
    <t>許閔惠</t>
    <phoneticPr fontId="3" type="noConversion"/>
  </si>
  <si>
    <t>蘿達</t>
  </si>
  <si>
    <t>米瀾達</t>
  </si>
  <si>
    <t>艾可莎</t>
  </si>
  <si>
    <t>珊蒂可</t>
  </si>
  <si>
    <t>蕾摩拉</t>
  </si>
  <si>
    <t>柯拉絲</t>
  </si>
  <si>
    <t>蘿畢絲</t>
  </si>
  <si>
    <t>凱瑞貞</t>
  </si>
  <si>
    <t>黛薇</t>
  </si>
  <si>
    <t>達妮黎</t>
  </si>
  <si>
    <t>諾璃</t>
  </si>
  <si>
    <t>羅思瑪</t>
  </si>
  <si>
    <t>居安娜</t>
  </si>
  <si>
    <t>雀絲汀</t>
  </si>
  <si>
    <t>米拉蘿</t>
  </si>
  <si>
    <t>愛維</t>
  </si>
  <si>
    <t>郭家宏</t>
    <phoneticPr fontId="3" type="noConversion"/>
  </si>
  <si>
    <t>潘席絲</t>
  </si>
  <si>
    <t>貝比</t>
  </si>
  <si>
    <t>羅絲</t>
  </si>
  <si>
    <t>安冬妮</t>
  </si>
  <si>
    <t>裘漪</t>
  </si>
  <si>
    <t>麥莉妮</t>
  </si>
  <si>
    <t>柏納思</t>
  </si>
  <si>
    <t>薇蕾</t>
  </si>
  <si>
    <t>卡奈</t>
  </si>
  <si>
    <t>洛笛</t>
  </si>
  <si>
    <t>艾立莎</t>
  </si>
  <si>
    <t>黎右桂</t>
  </si>
  <si>
    <t>婕瑟</t>
  </si>
  <si>
    <t>比思</t>
  </si>
  <si>
    <t>菲恩斯</t>
  </si>
  <si>
    <t>麥玲</t>
  </si>
  <si>
    <t>芮絲瑪</t>
  </si>
  <si>
    <t>洛芬妮</t>
  </si>
  <si>
    <t>維娜</t>
  </si>
  <si>
    <t>芮芙林</t>
  </si>
  <si>
    <t>恰蓮</t>
  </si>
  <si>
    <t>米綺安</t>
  </si>
  <si>
    <t>莉潔琳</t>
  </si>
  <si>
    <t>席拉朵</t>
  </si>
  <si>
    <t>瑪安</t>
  </si>
  <si>
    <t>多芮</t>
  </si>
  <si>
    <t>席菈溤</t>
  </si>
  <si>
    <t>斐莉希</t>
  </si>
  <si>
    <t>艾波喬</t>
  </si>
  <si>
    <t>莉西亞</t>
  </si>
  <si>
    <t>瑪莉菲</t>
  </si>
  <si>
    <t>里亞</t>
  </si>
  <si>
    <t>卡德琳</t>
  </si>
  <si>
    <t>卡琳</t>
  </si>
  <si>
    <t>帕絲</t>
  </si>
  <si>
    <t>潔芙琳</t>
  </si>
  <si>
    <t>艾狄伶</t>
  </si>
  <si>
    <t>艾咪可</t>
  </si>
  <si>
    <t>蒂安芙</t>
  </si>
  <si>
    <t>溫妮琳</t>
  </si>
  <si>
    <t>芮瑪伶</t>
  </si>
  <si>
    <t>艾蓮</t>
  </si>
  <si>
    <t>艾納琳</t>
  </si>
  <si>
    <t>艾蕾莎</t>
  </si>
  <si>
    <t>潔芮米</t>
  </si>
  <si>
    <t>立安</t>
  </si>
  <si>
    <t>普琳絲</t>
  </si>
  <si>
    <t>拉芮</t>
  </si>
  <si>
    <t>杰希卡</t>
  </si>
  <si>
    <t>菈亞</t>
  </si>
  <si>
    <t>羅芹</t>
  </si>
  <si>
    <t>席拉諾</t>
  </si>
  <si>
    <t>喬吶</t>
  </si>
  <si>
    <t>梨卡若</t>
  </si>
  <si>
    <t>瑪立杰</t>
  </si>
  <si>
    <t>柏妠琳</t>
  </si>
  <si>
    <t>昔菈美</t>
  </si>
  <si>
    <t>里亞絲</t>
  </si>
  <si>
    <t>莉莉蓓</t>
  </si>
  <si>
    <t>蘿希恩</t>
  </si>
  <si>
    <t>雀兒喜</t>
  </si>
  <si>
    <t>德立菈</t>
  </si>
  <si>
    <t>波娜</t>
  </si>
  <si>
    <t>卡蜜利</t>
  </si>
  <si>
    <t>喬薇</t>
  </si>
  <si>
    <t>樂芙麗</t>
  </si>
  <si>
    <t>喬納蓓</t>
  </si>
  <si>
    <t>玫莉</t>
    <phoneticPr fontId="3" type="noConversion"/>
  </si>
  <si>
    <t>陳建呈</t>
  </si>
  <si>
    <t>梁煥宜</t>
  </si>
  <si>
    <t>王昌民</t>
  </si>
  <si>
    <t>古曼</t>
  </si>
  <si>
    <t>馬拉裘</t>
  </si>
  <si>
    <t>恰里提</t>
  </si>
  <si>
    <t>珍芙</t>
  </si>
  <si>
    <t>卡林</t>
  </si>
  <si>
    <t>瑪卓倫</t>
  </si>
  <si>
    <t>希安簡</t>
  </si>
  <si>
    <t>路絲</t>
  </si>
  <si>
    <t>米玲</t>
  </si>
  <si>
    <t>克絲堤</t>
  </si>
  <si>
    <t>達芬妮</t>
  </si>
  <si>
    <t>杰拉美</t>
  </si>
  <si>
    <t>車安莉</t>
  </si>
  <si>
    <t>潔麥</t>
  </si>
  <si>
    <t>蕊妮可</t>
  </si>
  <si>
    <t>莉查</t>
  </si>
  <si>
    <t>朵拉喜</t>
  </si>
  <si>
    <t>倫寶</t>
  </si>
  <si>
    <t>潔紗</t>
  </si>
  <si>
    <t>琪昆安</t>
  </si>
  <si>
    <t>羅莎里</t>
  </si>
  <si>
    <t>美樂蒂</t>
  </si>
  <si>
    <t>各洛莉</t>
  </si>
  <si>
    <t>希娜</t>
  </si>
  <si>
    <t>朵莉</t>
  </si>
  <si>
    <t>喜菈</t>
  </si>
  <si>
    <t>安拉貝</t>
  </si>
  <si>
    <t>依比</t>
  </si>
  <si>
    <t>娣娜</t>
  </si>
  <si>
    <t>金柏莉</t>
  </si>
  <si>
    <t>梨妮</t>
  </si>
  <si>
    <t>朱莉侒</t>
  </si>
  <si>
    <t>瑞里亞</t>
  </si>
  <si>
    <t>梨雅</t>
  </si>
  <si>
    <t>阿絲李</t>
  </si>
  <si>
    <t>夏妮</t>
  </si>
  <si>
    <t>莉琪兒</t>
  </si>
  <si>
    <t>潔絲玲</t>
  </si>
  <si>
    <t>媚比玲</t>
  </si>
  <si>
    <t>可拉莉</t>
  </si>
  <si>
    <t>馬喬力</t>
  </si>
  <si>
    <t>瑪爾瑪</t>
  </si>
  <si>
    <t>巴蒂斯塔</t>
  </si>
  <si>
    <t>莉班</t>
  </si>
  <si>
    <t>木瑪安</t>
  </si>
  <si>
    <t>奧菲利亞</t>
  </si>
  <si>
    <t>戴蒙</t>
  </si>
  <si>
    <t>達瑞</t>
  </si>
  <si>
    <t>布萊利</t>
  </si>
  <si>
    <t>艾瑞克</t>
  </si>
  <si>
    <t>愷文</t>
  </si>
  <si>
    <t>阿瑞爾</t>
  </si>
  <si>
    <t>修文</t>
  </si>
  <si>
    <t>大偉</t>
  </si>
  <si>
    <t>艾德生</t>
  </si>
  <si>
    <t>吉洛德</t>
  </si>
  <si>
    <t>杰拿</t>
  </si>
  <si>
    <t>凱文</t>
  </si>
  <si>
    <t>拉倫</t>
  </si>
  <si>
    <t>艾馬克</t>
  </si>
  <si>
    <t>阿瑞</t>
  </si>
  <si>
    <t>詹姆士</t>
  </si>
  <si>
    <t>內而馬</t>
  </si>
  <si>
    <t>瑞德馬</t>
  </si>
  <si>
    <t>喬夫</t>
  </si>
  <si>
    <t>克里生</t>
  </si>
  <si>
    <t>可莉思</t>
  </si>
  <si>
    <t>凱渥</t>
  </si>
  <si>
    <t>拉菲</t>
  </si>
  <si>
    <t>伊倫</t>
  </si>
  <si>
    <t>洛伊</t>
  </si>
  <si>
    <t>瑞耶</t>
  </si>
  <si>
    <t>立奇</t>
  </si>
  <si>
    <t>索利斯</t>
  </si>
  <si>
    <t>傑生</t>
  </si>
  <si>
    <t>佛拉斯</t>
  </si>
  <si>
    <t>傑尹</t>
  </si>
  <si>
    <t>法瑞克</t>
  </si>
  <si>
    <t>丹特</t>
  </si>
  <si>
    <t>杰埃德</t>
  </si>
  <si>
    <t>沙利姆</t>
  </si>
  <si>
    <t>瑞蒙</t>
  </si>
  <si>
    <t>耶西</t>
  </si>
  <si>
    <t>蜜莉</t>
  </si>
  <si>
    <t>阿妮婭</t>
  </si>
  <si>
    <t>路吉</t>
  </si>
  <si>
    <t>克林福</t>
  </si>
  <si>
    <t>喬尼可</t>
  </si>
  <si>
    <t>瑞馬特</t>
  </si>
  <si>
    <t>觀艾得恩</t>
  </si>
  <si>
    <t>阿默</t>
  </si>
  <si>
    <t>珍妮羅</t>
  </si>
  <si>
    <t xml:space="preserve">托芮洛 </t>
    <phoneticPr fontId="3" type="noConversion"/>
  </si>
  <si>
    <t>安瓦</t>
  </si>
  <si>
    <t>陳彥翰</t>
  </si>
  <si>
    <t>薛育年</t>
  </si>
  <si>
    <t>馬芮索</t>
  </si>
  <si>
    <t>卓麥妮</t>
  </si>
  <si>
    <t>蓋兒</t>
  </si>
  <si>
    <t>希爾拉</t>
  </si>
  <si>
    <t>林良儒</t>
    <phoneticPr fontId="3" type="noConversion"/>
  </si>
  <si>
    <t>莉岱兒</t>
  </si>
  <si>
    <t>帕提諾</t>
  </si>
  <si>
    <t>高西亞</t>
  </si>
  <si>
    <t>艾洛娜</t>
  </si>
  <si>
    <t>蓮婗</t>
  </si>
  <si>
    <t>喬莉妹</t>
  </si>
  <si>
    <t>瑪里卡</t>
  </si>
  <si>
    <t>查琳</t>
  </si>
  <si>
    <t>安吉莉娜</t>
  </si>
  <si>
    <t>真尼佛</t>
  </si>
  <si>
    <t>夢特</t>
  </si>
  <si>
    <t>麥雅</t>
  </si>
  <si>
    <t>珮娜蒂</t>
  </si>
  <si>
    <t>艾咪拉</t>
  </si>
  <si>
    <t>洛施安</t>
  </si>
  <si>
    <t>金波莉</t>
  </si>
  <si>
    <t>卡咪利</t>
  </si>
  <si>
    <t>密依</t>
  </si>
  <si>
    <t>艾柏玲</t>
  </si>
  <si>
    <t>妹莉恩</t>
  </si>
  <si>
    <t>凡妮莎</t>
  </si>
  <si>
    <t>葛西妮</t>
  </si>
  <si>
    <t>姞兒</t>
  </si>
  <si>
    <t>凱希</t>
  </si>
  <si>
    <t>凱咪兒</t>
  </si>
  <si>
    <t>卡洛</t>
  </si>
  <si>
    <t>葛拉絲</t>
  </si>
  <si>
    <t>朵娜菲</t>
  </si>
  <si>
    <t>妮莉姿</t>
  </si>
  <si>
    <t>杰莉卡</t>
  </si>
  <si>
    <t>妹里安</t>
  </si>
  <si>
    <t>菈桂</t>
  </si>
  <si>
    <t>瑪立蓮</t>
  </si>
  <si>
    <t>瑪芭</t>
  </si>
  <si>
    <t>甄妮</t>
  </si>
  <si>
    <t>茜琳</t>
  </si>
  <si>
    <t>美莉恩</t>
  </si>
  <si>
    <t>莉蓮妮</t>
  </si>
  <si>
    <t>雪凌</t>
  </si>
  <si>
    <t>茄兒</t>
  </si>
  <si>
    <t>希瑞</t>
  </si>
  <si>
    <t>特雷西</t>
  </si>
  <si>
    <t>妮塔</t>
    <phoneticPr fontId="3" type="noConversion"/>
  </si>
  <si>
    <t>瑪那莎</t>
  </si>
  <si>
    <t>馬芮</t>
  </si>
  <si>
    <t>立卡蘿</t>
  </si>
  <si>
    <t>艾芮卡</t>
  </si>
  <si>
    <t>格里芬</t>
  </si>
  <si>
    <t>杰瑞</t>
  </si>
  <si>
    <t>基恩</t>
  </si>
  <si>
    <t>諾爾</t>
  </si>
  <si>
    <t>路益</t>
  </si>
  <si>
    <t>達威</t>
  </si>
  <si>
    <t>凡久</t>
  </si>
  <si>
    <t>卡司帕</t>
  </si>
  <si>
    <t>加西亞</t>
  </si>
  <si>
    <t>倫司</t>
  </si>
  <si>
    <t>林凱</t>
  </si>
  <si>
    <t>馬克安</t>
  </si>
  <si>
    <t>雷里克</t>
  </si>
  <si>
    <t>馬那</t>
  </si>
  <si>
    <t>傑瑞可</t>
  </si>
  <si>
    <t>馬希洛</t>
  </si>
  <si>
    <t>安杰洛</t>
  </si>
  <si>
    <t>諾馬</t>
  </si>
  <si>
    <t>馬路</t>
  </si>
  <si>
    <t>迪歐</t>
  </si>
  <si>
    <t>貝查多</t>
  </si>
  <si>
    <t>瑞米</t>
  </si>
  <si>
    <t>艾本司</t>
  </si>
  <si>
    <t>索洛</t>
  </si>
  <si>
    <t>拉達</t>
  </si>
  <si>
    <t>艾西歐</t>
  </si>
  <si>
    <t>耶莫拉</t>
  </si>
  <si>
    <t>洛韋</t>
  </si>
  <si>
    <t>法森</t>
  </si>
  <si>
    <t>洛埃</t>
  </si>
  <si>
    <t>艾文</t>
  </si>
  <si>
    <t>彭達</t>
  </si>
  <si>
    <t>柏達</t>
  </si>
  <si>
    <t>塔比歐</t>
  </si>
  <si>
    <t>譚艾利</t>
  </si>
  <si>
    <t>里根</t>
  </si>
  <si>
    <t>韋諾</t>
  </si>
  <si>
    <t>丹果</t>
  </si>
  <si>
    <t>路比安</t>
  </si>
  <si>
    <t>莉妹</t>
  </si>
  <si>
    <t>洛莉西</t>
  </si>
  <si>
    <t>菈佩</t>
  </si>
  <si>
    <t>娜妲</t>
  </si>
  <si>
    <t>羅德琳</t>
  </si>
  <si>
    <t>傑奇露</t>
  </si>
  <si>
    <t>維京</t>
  </si>
  <si>
    <t>芮柯</t>
  </si>
  <si>
    <t>西特菈</t>
  </si>
  <si>
    <t>琪安</t>
  </si>
  <si>
    <t>馬莉蘿</t>
  </si>
  <si>
    <t>海瑟</t>
  </si>
  <si>
    <t>貝比霖</t>
  </si>
  <si>
    <t>美里安</t>
  </si>
  <si>
    <t>菈可</t>
  </si>
  <si>
    <t>涵娜</t>
  </si>
  <si>
    <t>西亞</t>
  </si>
  <si>
    <t>瑟霖</t>
  </si>
  <si>
    <t>愛蒂</t>
  </si>
  <si>
    <t>賀南多</t>
  </si>
  <si>
    <t>傑力可</t>
  </si>
  <si>
    <t>傑詩</t>
  </si>
  <si>
    <t>杰一</t>
  </si>
  <si>
    <t>阿藍</t>
  </si>
  <si>
    <t>馬安東</t>
  </si>
  <si>
    <t>阿傑</t>
  </si>
  <si>
    <t>沙巴多</t>
  </si>
  <si>
    <t>巴拉西</t>
  </si>
  <si>
    <t>飛里諾</t>
  </si>
  <si>
    <t>克拉洛</t>
  </si>
  <si>
    <t>伯那</t>
  </si>
  <si>
    <t>可那多</t>
  </si>
  <si>
    <t>卡帝羅</t>
  </si>
  <si>
    <t>卡力</t>
  </si>
  <si>
    <t>賀南弟</t>
  </si>
  <si>
    <t>莫拉</t>
  </si>
  <si>
    <t>沙巴</t>
  </si>
  <si>
    <t>羅博</t>
  </si>
  <si>
    <t>李多</t>
  </si>
  <si>
    <t>尼法西</t>
  </si>
  <si>
    <t>羅衣</t>
  </si>
  <si>
    <t>傑羅</t>
  </si>
  <si>
    <t>巴斯</t>
  </si>
  <si>
    <t>亞帝安</t>
  </si>
  <si>
    <t>亞諾</t>
  </si>
  <si>
    <t>曼德</t>
  </si>
  <si>
    <t>馬克丘</t>
  </si>
  <si>
    <t>吉佛</t>
  </si>
  <si>
    <t>馬博恩</t>
  </si>
  <si>
    <t>西納</t>
  </si>
  <si>
    <t>偉伯兒</t>
  </si>
  <si>
    <t>可洛</t>
  </si>
  <si>
    <t>安若</t>
  </si>
  <si>
    <t>亞菲多</t>
  </si>
  <si>
    <t>卡倫</t>
  </si>
  <si>
    <t>喬西</t>
  </si>
  <si>
    <t>樂天</t>
  </si>
  <si>
    <t>珍娜貝</t>
  </si>
  <si>
    <t>洛莎歐</t>
  </si>
  <si>
    <t>艾咪里</t>
  </si>
  <si>
    <t>艾利卡</t>
  </si>
  <si>
    <t>朵西安</t>
  </si>
  <si>
    <t>栗亞</t>
  </si>
  <si>
    <t>艾里卡</t>
  </si>
  <si>
    <t>祈安</t>
  </si>
  <si>
    <t>西潘妮</t>
  </si>
  <si>
    <t>喬伊思</t>
  </si>
  <si>
    <t>朵那</t>
  </si>
  <si>
    <t>曼多札</t>
  </si>
  <si>
    <t>蘭葛思</t>
  </si>
  <si>
    <t>蕎歐安</t>
  </si>
  <si>
    <t>雪娥莉</t>
  </si>
  <si>
    <t>琪紗</t>
  </si>
  <si>
    <t>理姿媚</t>
  </si>
  <si>
    <t>夏菈珍</t>
  </si>
  <si>
    <t>理茲</t>
  </si>
  <si>
    <t>洛妮蓮</t>
  </si>
  <si>
    <t>莉鵲拉</t>
  </si>
  <si>
    <t>理茨菈</t>
  </si>
  <si>
    <t>吉姿湄</t>
  </si>
  <si>
    <t>安姿霖</t>
  </si>
  <si>
    <t>艾米依</t>
  </si>
  <si>
    <t>依結琳</t>
  </si>
  <si>
    <t>葛菈蒂</t>
  </si>
  <si>
    <t>安琪黎</t>
  </si>
  <si>
    <t>強奇力</t>
  </si>
  <si>
    <t>馬健司</t>
  </si>
  <si>
    <t>拉費</t>
  </si>
  <si>
    <t>凱伊爾</t>
  </si>
  <si>
    <t>艾曼尼</t>
  </si>
  <si>
    <t>吉諾米</t>
  </si>
  <si>
    <t>朱弗力</t>
  </si>
  <si>
    <t>馮克</t>
  </si>
  <si>
    <t>泰司托</t>
  </si>
  <si>
    <t>強恩保</t>
  </si>
  <si>
    <t>諾爾曼</t>
  </si>
  <si>
    <t>瑪倫</t>
  </si>
  <si>
    <t>皮德托</t>
  </si>
  <si>
    <t>籃迪</t>
  </si>
  <si>
    <t>奇利杰</t>
  </si>
  <si>
    <t>俊堡</t>
  </si>
  <si>
    <t>比利安</t>
  </si>
  <si>
    <t>喬衣義</t>
  </si>
  <si>
    <t>馬喬凡</t>
  </si>
  <si>
    <t>安杰羅</t>
  </si>
  <si>
    <t>艾迪傑</t>
  </si>
  <si>
    <t>理諾</t>
  </si>
  <si>
    <t>艾比度</t>
  </si>
  <si>
    <t>里歐瑪</t>
  </si>
  <si>
    <t>朱力雷</t>
  </si>
  <si>
    <t>義安</t>
  </si>
  <si>
    <t>喬納司</t>
  </si>
  <si>
    <t>幾尼斯</t>
  </si>
  <si>
    <t>丹亞尼</t>
  </si>
  <si>
    <t>羅馬爾</t>
  </si>
  <si>
    <t>艾娜思</t>
  </si>
  <si>
    <t>安菲索</t>
  </si>
  <si>
    <t>柯勝嚴</t>
  </si>
  <si>
    <t>趙信界</t>
    <phoneticPr fontId="3" type="noConversion"/>
  </si>
  <si>
    <t>陳信平</t>
    <phoneticPr fontId="3" type="noConversion"/>
  </si>
  <si>
    <t>王正勝</t>
    <phoneticPr fontId="3" type="noConversion"/>
  </si>
  <si>
    <t>葛艾絲</t>
  </si>
  <si>
    <t>葛利希</t>
  </si>
  <si>
    <t>真妮絲</t>
  </si>
  <si>
    <t>占妮佛</t>
  </si>
  <si>
    <t>蒂安娜</t>
  </si>
  <si>
    <t>江琪玲</t>
  </si>
  <si>
    <t>凱莎濃</t>
  </si>
  <si>
    <t>娣安</t>
  </si>
  <si>
    <t>安綺</t>
  </si>
  <si>
    <t>古瑞斯</t>
  </si>
  <si>
    <t>瑪莉思</t>
  </si>
  <si>
    <t>凱洛</t>
  </si>
  <si>
    <t>麻古絲</t>
  </si>
  <si>
    <t>依媞可</t>
  </si>
  <si>
    <t>露蜜麗</t>
  </si>
  <si>
    <t>江豐書</t>
    <phoneticPr fontId="3" type="noConversion"/>
  </si>
  <si>
    <t>A</t>
    <phoneticPr fontId="3" type="noConversion"/>
  </si>
  <si>
    <t>A</t>
    <phoneticPr fontId="3" type="noConversion"/>
  </si>
  <si>
    <t>D</t>
    <phoneticPr fontId="3" type="noConversion"/>
  </si>
  <si>
    <t>D</t>
    <phoneticPr fontId="3" type="noConversion"/>
  </si>
  <si>
    <t>Z</t>
  </si>
  <si>
    <t>B</t>
    <phoneticPr fontId="3" type="noConversion"/>
  </si>
  <si>
    <t>B</t>
    <phoneticPr fontId="3" type="noConversion"/>
  </si>
  <si>
    <t>B</t>
  </si>
  <si>
    <t>C</t>
    <phoneticPr fontId="3" type="noConversion"/>
  </si>
  <si>
    <t>C</t>
    <phoneticPr fontId="3" type="noConversion"/>
  </si>
  <si>
    <t>A</t>
  </si>
  <si>
    <t>Z</t>
    <phoneticPr fontId="3" type="noConversion"/>
  </si>
  <si>
    <t>Z</t>
    <phoneticPr fontId="3" type="noConversion"/>
  </si>
  <si>
    <t>陳正忠</t>
    <phoneticPr fontId="3" type="noConversion"/>
  </si>
  <si>
    <t>C</t>
    <phoneticPr fontId="17" type="noConversion"/>
  </si>
  <si>
    <t>O</t>
    <phoneticPr fontId="3" type="noConversion"/>
  </si>
  <si>
    <t>M</t>
    <phoneticPr fontId="3" type="noConversion"/>
  </si>
  <si>
    <t>N</t>
    <phoneticPr fontId="3" type="noConversion"/>
  </si>
  <si>
    <t>L</t>
    <phoneticPr fontId="3" type="noConversion"/>
  </si>
  <si>
    <t>I</t>
  </si>
  <si>
    <t>I</t>
    <phoneticPr fontId="3" type="noConversion"/>
  </si>
  <si>
    <t>J</t>
    <phoneticPr fontId="3" type="noConversion"/>
  </si>
  <si>
    <t>S</t>
    <phoneticPr fontId="3" type="noConversion"/>
  </si>
  <si>
    <t>K</t>
    <phoneticPr fontId="3" type="noConversion"/>
  </si>
  <si>
    <t>K</t>
  </si>
  <si>
    <t>L</t>
    <phoneticPr fontId="17" type="noConversion"/>
  </si>
  <si>
    <t>J</t>
  </si>
  <si>
    <t>N</t>
  </si>
  <si>
    <t>M</t>
  </si>
  <si>
    <t>簡賑嶼</t>
    <phoneticPr fontId="17" type="noConversion"/>
  </si>
  <si>
    <t>周佩君</t>
    <phoneticPr fontId="17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</si>
  <si>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</si>
  <si>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</si>
  <si>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</si>
  <si>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林昌進</t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</si>
  <si>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</si>
  <si>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</si>
  <si>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</si>
  <si>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鄭年翔</t>
    <phoneticPr fontId="3" type="noConversion"/>
  </si>
  <si>
    <t>留美華</t>
    <phoneticPr fontId="24" type="noConversion"/>
  </si>
  <si>
    <t>葉心慧</t>
    <phoneticPr fontId="24" type="noConversion"/>
  </si>
  <si>
    <t>詹雅竹</t>
    <phoneticPr fontId="3" type="noConversion"/>
  </si>
  <si>
    <t>陳冠穎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</si>
  <si>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</si>
  <si>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</si>
  <si>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</si>
  <si>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</si>
  <si>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</si>
  <si>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</si>
  <si>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</si>
  <si>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</si>
  <si>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</si>
  <si>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</si>
  <si>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</si>
  <si>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顏志峯</t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</si>
  <si>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</si>
  <si>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</si>
  <si>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</si>
  <si>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</si>
  <si>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</si>
  <si>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</si>
  <si>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</si>
  <si>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</si>
  <si>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</si>
  <si>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</si>
  <si>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</si>
  <si>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</si>
  <si>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</si>
  <si>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</si>
  <si>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</si>
  <si>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謝文浩</t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</si>
  <si>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</si>
  <si>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</si>
  <si>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</si>
  <si>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</si>
  <si>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</si>
  <si>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</si>
  <si>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</si>
  <si>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</si>
  <si>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</si>
  <si>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</si>
  <si>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</si>
  <si>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</si>
  <si>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</si>
  <si>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</si>
  <si>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</si>
  <si>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</si>
  <si>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</si>
  <si>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</si>
  <si>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謝孟勳</t>
  </si>
  <si>
    <t>錢致豪</t>
  </si>
  <si>
    <t>謝昱德</t>
  </si>
  <si>
    <t>高欣峰</t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</si>
  <si>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</si>
  <si>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</si>
  <si>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</si>
  <si>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</si>
  <si>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邱景宏</t>
  </si>
  <si>
    <t>張旭昶</t>
  </si>
  <si>
    <t>周正頎</t>
    <phoneticPr fontId="3" type="noConversion"/>
  </si>
  <si>
    <t>陳盈璋</t>
  </si>
  <si>
    <t>楊立國</t>
    <phoneticPr fontId="3" type="noConversion"/>
  </si>
  <si>
    <t>林明良</t>
    <phoneticPr fontId="3" type="noConversion"/>
  </si>
  <si>
    <t>吳元仁</t>
  </si>
  <si>
    <t>郭泰源</t>
  </si>
  <si>
    <t>黃俊棋</t>
    <phoneticPr fontId="3" type="noConversion"/>
  </si>
  <si>
    <t>楊翔麟</t>
    <phoneticPr fontId="3" type="noConversion"/>
  </si>
  <si>
    <t>吳佳展</t>
  </si>
  <si>
    <t>林垣寬</t>
  </si>
  <si>
    <t>高筠婷</t>
  </si>
  <si>
    <t>蔡育盛</t>
  </si>
  <si>
    <t>葉斯騏</t>
    <phoneticPr fontId="3" type="noConversion"/>
  </si>
  <si>
    <t>方育樑</t>
    <phoneticPr fontId="3" type="noConversion"/>
  </si>
  <si>
    <t>待工號</t>
    <phoneticPr fontId="3" type="noConversion"/>
  </si>
  <si>
    <t>C</t>
    <phoneticPr fontId="24" type="noConversion"/>
  </si>
  <si>
    <t>A</t>
    <phoneticPr fontId="24" type="noConversion"/>
  </si>
  <si>
    <t>工號</t>
  </si>
  <si>
    <t>班別</t>
  </si>
  <si>
    <t>沈明宏</t>
  </si>
  <si>
    <t>方士瑋</t>
  </si>
  <si>
    <t>邱維禮</t>
  </si>
  <si>
    <t>姚學呈</t>
  </si>
  <si>
    <t>蔣佩珊</t>
  </si>
  <si>
    <t>葉庭均</t>
  </si>
  <si>
    <t>施宛陵</t>
  </si>
  <si>
    <t>C</t>
  </si>
  <si>
    <t>葉政欣</t>
  </si>
  <si>
    <t>葉韋廷</t>
  </si>
  <si>
    <t>D</t>
  </si>
  <si>
    <t>陳耘葳</t>
  </si>
  <si>
    <t>長官</t>
    <phoneticPr fontId="3" type="noConversion"/>
  </si>
  <si>
    <t>整合</t>
    <phoneticPr fontId="3" type="noConversion"/>
  </si>
  <si>
    <t>蔡惠雯</t>
  </si>
  <si>
    <t>趙祈雄</t>
  </si>
  <si>
    <t>葉泰祥</t>
  </si>
  <si>
    <t>蕭慈慧</t>
  </si>
  <si>
    <t>陳佳容</t>
  </si>
  <si>
    <t>李財興</t>
  </si>
  <si>
    <t>謝佳芳</t>
  </si>
  <si>
    <t>陳俐均</t>
  </si>
  <si>
    <t>湯淞雄</t>
  </si>
  <si>
    <t>林玉梅</t>
  </si>
  <si>
    <t> 王春盛 </t>
  </si>
  <si>
    <t>員工號碼
Employee No.</t>
    <phoneticPr fontId="3" type="noConversion"/>
  </si>
  <si>
    <t>姓名
Name</t>
    <phoneticPr fontId="3" type="noConversion"/>
  </si>
  <si>
    <t>重覆刷卡
Repeated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</si>
  <si>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</si>
  <si>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餐別
Meal</t>
    <phoneticPr fontId="3" type="noConversion"/>
  </si>
  <si>
    <t>王鑫昭</t>
  </si>
  <si>
    <t>陳宜佐</t>
  </si>
  <si>
    <t>黃冠龍</t>
  </si>
  <si>
    <t>葉永順</t>
  </si>
  <si>
    <t>林昆賢</t>
  </si>
  <si>
    <t>鄭慶成</t>
  </si>
  <si>
    <t>戴坤宏</t>
  </si>
  <si>
    <r>
      <t>午餐</t>
    </r>
    <r>
      <rPr>
        <sz val="18"/>
        <color rgb="FFFF0000"/>
        <rFont val="新細明體"/>
        <family val="1"/>
        <charset val="136"/>
      </rPr>
      <t>Lunch</t>
    </r>
    <phoneticPr fontId="3" type="noConversion"/>
  </si>
  <si>
    <t>課別</t>
    <phoneticPr fontId="3" type="noConversion"/>
  </si>
  <si>
    <t>課別</t>
    <phoneticPr fontId="3" type="noConversion"/>
  </si>
  <si>
    <t>製造二課</t>
  </si>
  <si>
    <t>製造五課</t>
  </si>
  <si>
    <t>製造四課</t>
  </si>
  <si>
    <t>工程二課</t>
  </si>
  <si>
    <t>工程五課</t>
  </si>
  <si>
    <t>製造一課</t>
  </si>
  <si>
    <t>整機製造課</t>
  </si>
  <si>
    <t>製造三課</t>
  </si>
  <si>
    <t>工程一課</t>
  </si>
  <si>
    <t>工程四課</t>
  </si>
  <si>
    <t>工程三課</t>
  </si>
  <si>
    <r>
      <rPr>
        <b/>
        <sz val="12"/>
        <color theme="0"/>
        <rFont val="新細明體"/>
        <family val="1"/>
        <charset val="136"/>
      </rPr>
      <t>＊工號</t>
    </r>
    <phoneticPr fontId="3" type="noConversion"/>
  </si>
  <si>
    <r>
      <rPr>
        <b/>
        <sz val="12"/>
        <color theme="0"/>
        <rFont val="新細明體"/>
        <family val="1"/>
        <charset val="136"/>
      </rPr>
      <t>＊姓名</t>
    </r>
    <phoneticPr fontId="3" type="noConversion"/>
  </si>
  <si>
    <t>課別</t>
    <phoneticPr fontId="3" type="noConversion"/>
  </si>
  <si>
    <t>林錦城</t>
    <phoneticPr fontId="24" type="noConversion"/>
  </si>
  <si>
    <t>蔡添盛</t>
    <phoneticPr fontId="3" type="noConversion"/>
  </si>
  <si>
    <t>林文欽</t>
    <phoneticPr fontId="3" type="noConversion"/>
  </si>
  <si>
    <t>卓建安</t>
    <phoneticPr fontId="24" type="noConversion"/>
  </si>
  <si>
    <t>連百鍊</t>
    <phoneticPr fontId="24" type="noConversion"/>
  </si>
  <si>
    <t>李宛蒨</t>
    <phoneticPr fontId="3" type="noConversion"/>
  </si>
  <si>
    <t>莊國揚</t>
    <phoneticPr fontId="3" type="noConversion"/>
  </si>
  <si>
    <t>吳俊毅</t>
    <phoneticPr fontId="24" type="noConversion"/>
  </si>
  <si>
    <t>蔡旺良</t>
    <phoneticPr fontId="24" type="noConversion"/>
  </si>
  <si>
    <t>陳孟駿</t>
    <phoneticPr fontId="3" type="noConversion"/>
  </si>
  <si>
    <t>黃怡璋</t>
    <phoneticPr fontId="3" type="noConversion"/>
  </si>
  <si>
    <t>黃俊智</t>
    <phoneticPr fontId="24" type="noConversion"/>
  </si>
  <si>
    <t>陳俊元</t>
    <phoneticPr fontId="24" type="noConversion"/>
  </si>
  <si>
    <t>許嘉維</t>
    <phoneticPr fontId="3" type="noConversion"/>
  </si>
  <si>
    <t>陳俍翰</t>
    <phoneticPr fontId="3" type="noConversion"/>
  </si>
  <si>
    <t>賴憲慰</t>
    <phoneticPr fontId="3" type="noConversion"/>
  </si>
  <si>
    <t>宋豐男</t>
    <phoneticPr fontId="24" type="noConversion"/>
  </si>
  <si>
    <t>施振智</t>
    <phoneticPr fontId="3" type="noConversion"/>
  </si>
  <si>
    <t>蔡文環</t>
    <phoneticPr fontId="3" type="noConversion"/>
  </si>
  <si>
    <t>陳弘國</t>
    <phoneticPr fontId="24" type="noConversion"/>
  </si>
  <si>
    <t>李康榮</t>
    <phoneticPr fontId="24" type="noConversion"/>
  </si>
  <si>
    <t>葉馨仁</t>
    <phoneticPr fontId="3" type="noConversion"/>
  </si>
  <si>
    <t>林志豪</t>
    <phoneticPr fontId="3" type="noConversion"/>
  </si>
  <si>
    <t>江名偉</t>
    <phoneticPr fontId="3" type="noConversion"/>
  </si>
  <si>
    <t>林義生</t>
    <phoneticPr fontId="3" type="noConversion"/>
  </si>
  <si>
    <t>王敏昌</t>
    <phoneticPr fontId="3" type="noConversion"/>
  </si>
  <si>
    <t>鄭捷文</t>
    <phoneticPr fontId="3" type="noConversion"/>
  </si>
  <si>
    <t>羅楷珉</t>
    <phoneticPr fontId="3" type="noConversion"/>
  </si>
  <si>
    <t>林承樺</t>
    <phoneticPr fontId="24" type="noConversion"/>
  </si>
  <si>
    <t>杜政勳</t>
    <phoneticPr fontId="24" type="noConversion"/>
  </si>
  <si>
    <t>陳仲逸</t>
    <phoneticPr fontId="24" type="noConversion"/>
  </si>
  <si>
    <t>陳明豪</t>
    <phoneticPr fontId="24" type="noConversion"/>
  </si>
  <si>
    <t>陳柏年</t>
    <phoneticPr fontId="3" type="noConversion"/>
  </si>
  <si>
    <t>柯錫浤</t>
    <phoneticPr fontId="24" type="noConversion"/>
  </si>
  <si>
    <t>洪旭輝</t>
    <phoneticPr fontId="3" type="noConversion"/>
  </si>
  <si>
    <t>高健洲</t>
    <phoneticPr fontId="3" type="noConversion"/>
  </si>
  <si>
    <t>賴良庚</t>
    <phoneticPr fontId="3" type="noConversion"/>
  </si>
  <si>
    <t>鄭子慶</t>
    <phoneticPr fontId="3" type="noConversion"/>
  </si>
  <si>
    <t>曾鈺婷</t>
    <phoneticPr fontId="3" type="noConversion"/>
  </si>
  <si>
    <t>陳柏融</t>
    <phoneticPr fontId="3" type="noConversion"/>
  </si>
  <si>
    <t>黃獻文</t>
    <phoneticPr fontId="3" type="noConversion"/>
  </si>
  <si>
    <t>劉凱霖</t>
    <phoneticPr fontId="3" type="noConversion"/>
  </si>
  <si>
    <t>蔡豐州</t>
    <phoneticPr fontId="24" type="noConversion"/>
  </si>
  <si>
    <t>方志榮</t>
    <phoneticPr fontId="24" type="noConversion"/>
  </si>
  <si>
    <t>陳龍盛</t>
    <phoneticPr fontId="24" type="noConversion"/>
  </si>
  <si>
    <t>葉炳輝</t>
    <phoneticPr fontId="24" type="noConversion"/>
  </si>
  <si>
    <t>尤嘉賢</t>
    <phoneticPr fontId="24" type="noConversion"/>
  </si>
  <si>
    <t>吳孟吉</t>
    <phoneticPr fontId="3" type="noConversion"/>
  </si>
  <si>
    <t>陳憲昭</t>
    <phoneticPr fontId="3" type="noConversion"/>
  </si>
  <si>
    <t>陳躍仁</t>
    <phoneticPr fontId="3" type="noConversion"/>
  </si>
  <si>
    <t>陳柏元</t>
    <phoneticPr fontId="3" type="noConversion"/>
  </si>
  <si>
    <t>郭慶宏</t>
    <phoneticPr fontId="3" type="noConversion"/>
  </si>
  <si>
    <t>何俊毅</t>
    <phoneticPr fontId="3" type="noConversion"/>
  </si>
  <si>
    <t>王威翔</t>
    <phoneticPr fontId="3" type="noConversion"/>
  </si>
  <si>
    <t>周正頎</t>
    <phoneticPr fontId="3" type="noConversion"/>
  </si>
  <si>
    <t>楊立國</t>
    <phoneticPr fontId="3" type="noConversion"/>
  </si>
  <si>
    <t>林明良</t>
    <phoneticPr fontId="3" type="noConversion"/>
  </si>
  <si>
    <t>黃俊棋</t>
    <phoneticPr fontId="3" type="noConversion"/>
  </si>
  <si>
    <t>楊翔麟</t>
    <phoneticPr fontId="3" type="noConversion"/>
  </si>
  <si>
    <t>葉斯騏</t>
    <phoneticPr fontId="3" type="noConversion"/>
  </si>
  <si>
    <t>整合</t>
  </si>
  <si>
    <t>整合</t>
    <phoneticPr fontId="3" type="noConversion"/>
  </si>
  <si>
    <t>長官</t>
    <phoneticPr fontId="3" type="noConversion"/>
  </si>
  <si>
    <t>製造一課</t>
    <phoneticPr fontId="3" type="noConversion"/>
  </si>
  <si>
    <t>製造四課</t>
    <phoneticPr fontId="3" type="noConversion"/>
  </si>
  <si>
    <t>工程</t>
    <phoneticPr fontId="3" type="noConversion"/>
  </si>
  <si>
    <t xml:space="preserve">工程三課 </t>
  </si>
  <si>
    <t xml:space="preserve">TOC倉儲管理課 </t>
  </si>
  <si>
    <t/>
  </si>
  <si>
    <t>員工號碼
Employee No.</t>
  </si>
  <si>
    <t>姓名
Name</t>
  </si>
  <si>
    <t>課別</t>
  </si>
  <si>
    <t>餐別
Meal</t>
  </si>
  <si>
    <t>重覆刷卡
Repeated</t>
  </si>
  <si>
    <t>陳昶諭</t>
    <phoneticPr fontId="3" type="noConversion"/>
  </si>
  <si>
    <t>D</t>
    <phoneticPr fontId="3" type="noConversion"/>
  </si>
  <si>
    <t>陸尼</t>
    <phoneticPr fontId="3" type="noConversion"/>
  </si>
  <si>
    <t>工程二課</t>
    <phoneticPr fontId="3" type="noConversion"/>
  </si>
  <si>
    <t>宵夜supper</t>
  </si>
  <si>
    <t>早餐Breakfast</t>
  </si>
  <si>
    <t>沈宜禛</t>
  </si>
  <si>
    <t>陳佩吟</t>
  </si>
  <si>
    <t>李若薇</t>
  </si>
  <si>
    <t>顏甫姍</t>
  </si>
  <si>
    <t>製造一課</t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</si>
  <si>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>supper</t>
    </r>
    <phoneticPr fontId="3" type="noConversion"/>
  </si>
  <si>
    <t>郭柏村</t>
    <phoneticPr fontId="3" type="noConversion"/>
  </si>
  <si>
    <t>托芮洛</t>
  </si>
  <si>
    <t>葛莉貝</t>
  </si>
  <si>
    <t>馬安琦</t>
  </si>
  <si>
    <t>邱娜莉</t>
  </si>
  <si>
    <t>芙洛絲</t>
  </si>
  <si>
    <t>芙莉莎</t>
  </si>
  <si>
    <t>尤妮</t>
  </si>
  <si>
    <t>婕西卡</t>
  </si>
  <si>
    <t>婕娜</t>
  </si>
  <si>
    <t>羅莉絲</t>
  </si>
  <si>
    <t>卡米妮</t>
  </si>
  <si>
    <t>陳志慶</t>
  </si>
  <si>
    <t>劉美玉</t>
  </si>
  <si>
    <t>黃淑郁</t>
  </si>
  <si>
    <t>阮碧銀</t>
  </si>
  <si>
    <t>黃家琪</t>
  </si>
  <si>
    <t>洪震宇</t>
  </si>
  <si>
    <t>陳怡靜</t>
  </si>
  <si>
    <t>葉冠宏</t>
  </si>
  <si>
    <t>卓偉哲</t>
  </si>
  <si>
    <t>陳美伶</t>
  </si>
  <si>
    <t>陳詠哲</t>
  </si>
  <si>
    <t>陳躍仁</t>
  </si>
  <si>
    <t>迪司特</t>
    <phoneticPr fontId="3" type="noConversion"/>
  </si>
  <si>
    <t>特森</t>
    <phoneticPr fontId="3" type="noConversion"/>
  </si>
  <si>
    <t>TOC倉儲管理課</t>
  </si>
  <si>
    <t>許婉真</t>
  </si>
  <si>
    <t>韋伯</t>
  </si>
  <si>
    <t>安多尼</t>
  </si>
  <si>
    <t>博爾哈</t>
  </si>
  <si>
    <t>委納西</t>
  </si>
  <si>
    <t>姓名
Name</t>
    <phoneticPr fontId="3" type="noConversion"/>
  </si>
  <si>
    <t>王呈鑫</t>
    <phoneticPr fontId="3" type="noConversion"/>
  </si>
  <si>
    <t>林東易</t>
  </si>
  <si>
    <t>克立斯</t>
  </si>
  <si>
    <t>達立</t>
  </si>
  <si>
    <t>銘得</t>
  </si>
  <si>
    <t>蔡東錡</t>
  </si>
  <si>
    <t>張詠晴</t>
  </si>
  <si>
    <t>詹雅竹</t>
    <phoneticPr fontId="3" type="noConversion"/>
  </si>
  <si>
    <t>製造一課</t>
    <phoneticPr fontId="3" type="noConversion"/>
  </si>
  <si>
    <t>整機製造課</t>
    <phoneticPr fontId="3" type="noConversion"/>
  </si>
  <si>
    <t>巴拉西　</t>
    <phoneticPr fontId="3" type="noConversion"/>
  </si>
  <si>
    <t>工程二課</t>
    <phoneticPr fontId="3" type="noConversion"/>
  </si>
  <si>
    <r>
      <t>午餐</t>
    </r>
    <r>
      <rPr>
        <sz val="16"/>
        <color rgb="FFFF0000"/>
        <rFont val="新細明體"/>
        <family val="1"/>
        <charset val="136"/>
      </rPr>
      <t xml:space="preserve">Lunch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tr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</si>
  <si>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r>
      <t>宵夜</t>
    </r>
    <r>
      <rPr>
        <sz val="16"/>
        <color rgb="FFFF0000"/>
        <rFont val="新細明體"/>
        <family val="1"/>
        <charset val="136"/>
      </rPr>
      <t xml:space="preserve">supper </t>
    </r>
    <r>
      <rPr>
        <sz val="16"/>
        <color rgb="FF0000FF"/>
        <rFont val="新細明體"/>
        <family val="1"/>
        <charset val="136"/>
      </rPr>
      <t>B</t>
    </r>
    <r>
      <rPr>
        <sz val="16"/>
        <color rgb="FF0000FF"/>
        <rFont val="Arial"/>
        <family val="2"/>
      </rPr>
      <t>ư</t>
    </r>
    <r>
      <rPr>
        <sz val="16"/>
        <color rgb="FF0000FF"/>
        <rFont val="新細明體"/>
        <family val="1"/>
        <charset val="136"/>
      </rPr>
      <t>a</t>
    </r>
    <r>
      <rPr>
        <sz val="16"/>
        <color rgb="FF0000FF"/>
        <rFont val="Arial"/>
        <family val="2"/>
      </rPr>
      <t>̃</t>
    </r>
    <r>
      <rPr>
        <sz val="16"/>
        <color rgb="FF0000FF"/>
        <rFont val="新細明體"/>
        <family val="1"/>
        <charset val="136"/>
      </rPr>
      <t xml:space="preserve"> </t>
    </r>
    <r>
      <rPr>
        <sz val="16"/>
        <color rgb="FF0000FF"/>
        <rFont val="Batang"/>
        <family val="1"/>
        <charset val="129"/>
      </rPr>
      <t>đ</t>
    </r>
    <r>
      <rPr>
        <sz val="16"/>
        <color rgb="FF0000FF"/>
        <rFont val="新細明體"/>
        <family val="1"/>
        <charset val="136"/>
      </rPr>
      <t>êm</t>
    </r>
    <r>
      <rPr>
        <sz val="16"/>
        <color rgb="FFFF0000"/>
        <rFont val="新細明體"/>
        <family val="1"/>
        <charset val="136"/>
      </rPr>
      <t xml:space="preserve"> </t>
    </r>
    <phoneticPr fontId="3" type="noConversion"/>
  </si>
  <si>
    <t>黎氏娥梅</t>
  </si>
  <si>
    <t>阮氏平</t>
  </si>
  <si>
    <t>黎氏萊</t>
  </si>
  <si>
    <t>黃氏映姮</t>
  </si>
  <si>
    <t>潘氏平</t>
  </si>
  <si>
    <t>瑪莉可</t>
  </si>
  <si>
    <t>葛思安</t>
  </si>
  <si>
    <t>阿蓮</t>
  </si>
  <si>
    <t>馬露蒂</t>
  </si>
  <si>
    <t>立露娜</t>
  </si>
  <si>
    <t>羅希里</t>
  </si>
  <si>
    <t>茉莉卡</t>
  </si>
  <si>
    <t>艾莉舍</t>
  </si>
  <si>
    <t>可絲婷</t>
  </si>
  <si>
    <t>卡絲蒂</t>
  </si>
  <si>
    <t>甄妮妃</t>
  </si>
  <si>
    <t>吉拉丁</t>
  </si>
  <si>
    <t>蘿芙琳</t>
  </si>
  <si>
    <t>梅氏莉</t>
  </si>
  <si>
    <t>維吉娜</t>
  </si>
  <si>
    <t>阮氏香蘭</t>
  </si>
  <si>
    <t>馬氏金</t>
  </si>
  <si>
    <t>麻里愛</t>
  </si>
  <si>
    <t>蘇拉兒</t>
  </si>
  <si>
    <t>安黎</t>
  </si>
  <si>
    <t>何氏江</t>
  </si>
  <si>
    <t>茶滿</t>
  </si>
  <si>
    <t>阮氏翠</t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</si>
  <si>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</si>
  <si>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葉庭均</t>
    <phoneticPr fontId="3" type="noConversion"/>
  </si>
  <si>
    <t>葉彥葑</t>
    <phoneticPr fontId="3" type="noConversion"/>
  </si>
  <si>
    <t>瑪可莉</t>
  </si>
  <si>
    <t>莎西朵</t>
  </si>
  <si>
    <t>帕古菈</t>
  </si>
  <si>
    <t>陳勇志</t>
  </si>
  <si>
    <t>王信凱</t>
  </si>
  <si>
    <t>楊睿哲</t>
  </si>
  <si>
    <t>黎氏和</t>
  </si>
  <si>
    <t>黎氏蘭英</t>
  </si>
  <si>
    <t>陶氏清心</t>
  </si>
  <si>
    <t>阮氏錦</t>
  </si>
  <si>
    <t>阮氏金鶯</t>
  </si>
  <si>
    <t>賴氏閒</t>
  </si>
  <si>
    <t>武氏貞</t>
  </si>
  <si>
    <t>王氏懷</t>
  </si>
  <si>
    <t>希菈</t>
  </si>
  <si>
    <t>裘怡</t>
  </si>
  <si>
    <t>卡巴堤</t>
  </si>
  <si>
    <t>絡娜</t>
  </si>
  <si>
    <t>瑞莎</t>
  </si>
  <si>
    <t>湯碧遙</t>
  </si>
  <si>
    <t>帕普洛</t>
  </si>
  <si>
    <t>柏娜絲</t>
  </si>
  <si>
    <t>芝比</t>
  </si>
  <si>
    <t>妹瑞</t>
  </si>
  <si>
    <t>羅蕾蒂</t>
  </si>
  <si>
    <t>羅妮莉</t>
  </si>
  <si>
    <t>艾貝</t>
  </si>
  <si>
    <t>馬立可</t>
  </si>
  <si>
    <t>菈澤兒</t>
  </si>
  <si>
    <t>荻安蘿</t>
  </si>
  <si>
    <t>君琪</t>
  </si>
  <si>
    <t>瑪巴</t>
  </si>
  <si>
    <t>陳氏芳</t>
  </si>
  <si>
    <t>吳氏雲</t>
  </si>
  <si>
    <t>阮氏鸞</t>
  </si>
  <si>
    <t>邊氏蓉</t>
  </si>
  <si>
    <t>武氏賢</t>
  </si>
  <si>
    <t>阮氏海蕓</t>
  </si>
  <si>
    <t>梁氏莊</t>
  </si>
  <si>
    <t>阮氏和</t>
  </si>
  <si>
    <t>阮氏香水</t>
  </si>
  <si>
    <t>黃氏海</t>
  </si>
  <si>
    <t>黎氏情</t>
  </si>
  <si>
    <t>黎氏慧</t>
  </si>
  <si>
    <t>張氏壞</t>
  </si>
  <si>
    <t>周氏容</t>
  </si>
  <si>
    <t>吉利安</t>
  </si>
  <si>
    <t>亞拉</t>
  </si>
  <si>
    <t>蘿妮</t>
  </si>
  <si>
    <t>里茶欣</t>
  </si>
  <si>
    <t>阿儂佳</t>
  </si>
  <si>
    <t>黃氏花</t>
  </si>
  <si>
    <t>阮氏玄</t>
  </si>
  <si>
    <t>武氏生</t>
  </si>
  <si>
    <t>黎氏娥</t>
  </si>
  <si>
    <t>阮氏定</t>
  </si>
  <si>
    <t>潘氏水</t>
  </si>
  <si>
    <t>克代兒</t>
  </si>
  <si>
    <t>妮娃珍</t>
  </si>
  <si>
    <t>凱絲</t>
  </si>
  <si>
    <t>艾波沙</t>
  </si>
  <si>
    <t>喬安伶</t>
  </si>
  <si>
    <t>寶莉</t>
  </si>
  <si>
    <t>喬妃妲</t>
  </si>
  <si>
    <t>李文婷</t>
  </si>
  <si>
    <t>陳靜怡</t>
  </si>
  <si>
    <t>月郁翔</t>
  </si>
  <si>
    <t>王尚傑</t>
  </si>
  <si>
    <t>吳璿登</t>
    <phoneticPr fontId="3" type="noConversion"/>
  </si>
  <si>
    <t>王文延</t>
    <phoneticPr fontId="3" type="noConversion"/>
  </si>
  <si>
    <t>羅桂芳</t>
  </si>
  <si>
    <t>蔡孟光</t>
  </si>
  <si>
    <t>王澤揚</t>
  </si>
  <si>
    <t>施佩伶</t>
  </si>
  <si>
    <t>洪淑玲</t>
  </si>
  <si>
    <t>施文政</t>
  </si>
  <si>
    <t>蕭毓柔</t>
  </si>
  <si>
    <t>諾薇</t>
  </si>
  <si>
    <t>兒碧</t>
  </si>
  <si>
    <t>帕塔菈</t>
  </si>
  <si>
    <t>薇蘿</t>
  </si>
  <si>
    <t>杜可特</t>
  </si>
  <si>
    <t>丹妮莉</t>
  </si>
  <si>
    <t>茜兒</t>
  </si>
  <si>
    <t>馬婕恩</t>
  </si>
  <si>
    <t>卡黎</t>
  </si>
  <si>
    <t>歐迪沙</t>
  </si>
  <si>
    <t>曲藍</t>
  </si>
  <si>
    <t>伊兒</t>
  </si>
  <si>
    <t>莎瑞亞</t>
  </si>
  <si>
    <t>葛薇娜</t>
  </si>
  <si>
    <t>蘿絲恩</t>
  </si>
  <si>
    <t>巧思芳</t>
  </si>
  <si>
    <t>梁右弟</t>
  </si>
  <si>
    <t>馬喬伊</t>
  </si>
  <si>
    <t>凱特佩</t>
  </si>
  <si>
    <t>蘇暐晃</t>
  </si>
  <si>
    <t>洪琮博</t>
    <phoneticPr fontId="3" type="noConversion"/>
  </si>
  <si>
    <t>微氏花</t>
  </si>
  <si>
    <t>微氏緣</t>
  </si>
  <si>
    <t>梅氏青</t>
  </si>
  <si>
    <t>湖氏妙</t>
  </si>
  <si>
    <t>范氏商</t>
  </si>
  <si>
    <t>阮氏芒</t>
  </si>
  <si>
    <t>阮氏李</t>
  </si>
  <si>
    <t>范氏準</t>
  </si>
  <si>
    <t>阮氏紅絨</t>
  </si>
  <si>
    <t>阮金鸞</t>
  </si>
  <si>
    <t>阮氏垂陽</t>
  </si>
  <si>
    <t>團氏雲</t>
  </si>
  <si>
    <t>黃明玉</t>
  </si>
  <si>
    <t>黎氏星</t>
  </si>
  <si>
    <t>何江眉</t>
  </si>
  <si>
    <t>黎氏英</t>
  </si>
  <si>
    <t>何氏玄莊</t>
  </si>
  <si>
    <t>胡氏決</t>
  </si>
  <si>
    <t>梁氏敏</t>
  </si>
  <si>
    <t>阮氏專</t>
  </si>
  <si>
    <t>阮氏英月</t>
  </si>
  <si>
    <t>杜氏佳蓉</t>
  </si>
  <si>
    <t>黃氏紅娥</t>
  </si>
  <si>
    <t>譚氏瓊英</t>
  </si>
  <si>
    <t>范氏娥</t>
  </si>
  <si>
    <t>阮氏麗</t>
  </si>
  <si>
    <t>郭氏雲</t>
  </si>
  <si>
    <t>阮氏榮</t>
  </si>
  <si>
    <t>鄭惠如</t>
  </si>
  <si>
    <t>陳沛蓁</t>
  </si>
  <si>
    <t>陳氏安</t>
  </si>
  <si>
    <t>黎氏瓊英</t>
  </si>
  <si>
    <t>黎氏深</t>
  </si>
  <si>
    <t>裴氏玄莊</t>
  </si>
  <si>
    <t>范氏峴</t>
  </si>
  <si>
    <t>阮氏蓮</t>
  </si>
  <si>
    <t>何氏雲英</t>
  </si>
  <si>
    <t>武氏紅絨</t>
  </si>
  <si>
    <t>吳氏娥</t>
  </si>
  <si>
    <t>張州亞</t>
  </si>
  <si>
    <t>陳氏美欒</t>
  </si>
  <si>
    <t>黎氏幸</t>
  </si>
  <si>
    <t>陳氏海</t>
  </si>
  <si>
    <t>范氏歡</t>
  </si>
  <si>
    <t>王氏草</t>
  </si>
  <si>
    <t>杜氏紅玉</t>
  </si>
  <si>
    <t>裴氏梅香</t>
  </si>
  <si>
    <t>朱氏草</t>
  </si>
  <si>
    <t>阮氏臻</t>
  </si>
  <si>
    <t>王氏垂</t>
  </si>
  <si>
    <t>C.</t>
    <phoneticPr fontId="40" type="noConversion"/>
  </si>
  <si>
    <t>王紫安</t>
  </si>
  <si>
    <t>林晉宇</t>
  </si>
  <si>
    <t>王龍乾</t>
  </si>
  <si>
    <t>製造品質整合二課</t>
    <phoneticPr fontId="3" type="noConversion"/>
  </si>
  <si>
    <t>21001368</t>
  </si>
  <si>
    <t>21001369</t>
  </si>
  <si>
    <t>21001375</t>
  </si>
  <si>
    <t>21001376</t>
  </si>
  <si>
    <t>陳氏清心</t>
  </si>
  <si>
    <t>黎氏梅</t>
  </si>
  <si>
    <t>阮氏萊</t>
  </si>
  <si>
    <t>阮氏秀</t>
  </si>
  <si>
    <t>楊媛婷</t>
    <phoneticPr fontId="3" type="noConversion"/>
  </si>
  <si>
    <t>整機製造課</t>
    <phoneticPr fontId="3" type="noConversion"/>
  </si>
  <si>
    <t>張氏恆</t>
  </si>
  <si>
    <t>黎氏良</t>
  </si>
  <si>
    <t>武氏秋玄</t>
  </si>
  <si>
    <t>潘氏圭</t>
  </si>
  <si>
    <t>范氏亥</t>
  </si>
  <si>
    <t>黃氏鳳</t>
  </si>
  <si>
    <t>阮氏襄</t>
  </si>
  <si>
    <t>陳氏玄</t>
  </si>
  <si>
    <t>阮賢良</t>
  </si>
  <si>
    <t>M3</t>
    <phoneticPr fontId="3" type="noConversion"/>
  </si>
  <si>
    <t>鍾巧雲</t>
    <phoneticPr fontId="3" type="noConversion"/>
  </si>
  <si>
    <t>備註
A.B.素食</t>
    <phoneticPr fontId="3" type="noConversion"/>
  </si>
  <si>
    <t>備註
(素食)</t>
    <phoneticPr fontId="3" type="noConversion"/>
  </si>
  <si>
    <t>黃上正</t>
    <phoneticPr fontId="3" type="noConversion"/>
  </si>
  <si>
    <t>另存檔案後請將刷餐資料刪除</t>
    <phoneticPr fontId="3" type="noConversion"/>
  </si>
  <si>
    <t>翻譯</t>
    <phoneticPr fontId="3" type="noConversion"/>
  </si>
  <si>
    <t>橋氏梅香</t>
  </si>
  <si>
    <t>阮氏嫺</t>
  </si>
  <si>
    <t>克拉</t>
  </si>
  <si>
    <t>胡氏鶯</t>
  </si>
  <si>
    <t>阮氏楊</t>
  </si>
  <si>
    <t>同氏姮</t>
  </si>
  <si>
    <t>葛思</t>
  </si>
  <si>
    <t>卡瑪莉</t>
  </si>
  <si>
    <t>黎氏貞</t>
  </si>
  <si>
    <t>何氏莊</t>
  </si>
  <si>
    <t>范氏方</t>
  </si>
  <si>
    <t>丁氏茹懷</t>
  </si>
  <si>
    <t>黎氏蓉</t>
  </si>
  <si>
    <t>阮氏秋蘭</t>
  </si>
  <si>
    <t>陳氏草</t>
  </si>
  <si>
    <t>阮氏香</t>
  </si>
  <si>
    <t>吳氏閒</t>
  </si>
  <si>
    <t>陽氏姮</t>
  </si>
  <si>
    <t>黎氏蕓</t>
  </si>
  <si>
    <t>裴氏玉芝</t>
  </si>
  <si>
    <t>武氏恆</t>
  </si>
  <si>
    <t>范氏懷庄</t>
  </si>
  <si>
    <t>高氏玉</t>
  </si>
  <si>
    <t>圍氏玲</t>
  </si>
  <si>
    <t>阮氏懷商</t>
  </si>
  <si>
    <t>阮氏緣</t>
  </si>
  <si>
    <t>陳氏玫</t>
  </si>
  <si>
    <t>關氏君</t>
  </si>
  <si>
    <t>潘氏詩雲</t>
  </si>
  <si>
    <t>麥柯</t>
  </si>
  <si>
    <t>阮氏月</t>
  </si>
  <si>
    <t>馬芮安</t>
  </si>
  <si>
    <t>珍希</t>
  </si>
  <si>
    <t>迪露安</t>
  </si>
  <si>
    <t>安吶貝</t>
  </si>
  <si>
    <t>美帝</t>
  </si>
  <si>
    <t>狄歐洛</t>
  </si>
  <si>
    <t>奎特</t>
  </si>
  <si>
    <t>陳茹瓊</t>
  </si>
  <si>
    <t>陳氏征</t>
  </si>
  <si>
    <t>阮氏雪梅</t>
  </si>
  <si>
    <t>丁氏利</t>
  </si>
  <si>
    <t>范氏秋賢</t>
  </si>
  <si>
    <t>瑪莉妮</t>
  </si>
  <si>
    <t>麥德芮</t>
  </si>
  <si>
    <t>阮氏青娥</t>
  </si>
  <si>
    <t>丁氏恩</t>
  </si>
  <si>
    <t>梁右成</t>
  </si>
  <si>
    <t>莎莉瑪</t>
  </si>
  <si>
    <t>羅薇</t>
  </si>
  <si>
    <t>貞米</t>
  </si>
  <si>
    <t>裴氏蓮</t>
  </si>
  <si>
    <t>黃氏名</t>
  </si>
  <si>
    <t>阮氏橋英</t>
  </si>
  <si>
    <t>阮氏貝</t>
  </si>
  <si>
    <t>阮氏玲玲</t>
  </si>
  <si>
    <t>范氏鈡</t>
  </si>
  <si>
    <t>張氏翠</t>
  </si>
  <si>
    <t>裴氏清</t>
  </si>
  <si>
    <t>裴氏如瓊</t>
  </si>
  <si>
    <t>阮氏幸</t>
  </si>
  <si>
    <t>陶氏彩</t>
  </si>
  <si>
    <t>王氏春</t>
  </si>
  <si>
    <t>豆氏心</t>
  </si>
  <si>
    <t>阮氏杏</t>
  </si>
  <si>
    <t>協氏翠</t>
  </si>
  <si>
    <t>阮氏美緣</t>
  </si>
  <si>
    <t>陶氏芳</t>
  </si>
  <si>
    <t>阮氏順</t>
  </si>
  <si>
    <t>陳氏莊</t>
  </si>
  <si>
    <t>黃氏英</t>
  </si>
  <si>
    <t>黎氏花</t>
  </si>
  <si>
    <t>張氏水</t>
  </si>
  <si>
    <t>裴秋垂</t>
  </si>
  <si>
    <t>武氏紅</t>
  </si>
  <si>
    <t>楊氏詠</t>
  </si>
  <si>
    <t>陳氏和</t>
  </si>
  <si>
    <t>何氏青</t>
  </si>
  <si>
    <t>丁氏碧玉</t>
  </si>
  <si>
    <t>阮氏雲英</t>
  </si>
  <si>
    <t>阮氏娥</t>
  </si>
  <si>
    <t>黎翠玄</t>
  </si>
  <si>
    <t>阮氏星</t>
  </si>
  <si>
    <t>黎氏定</t>
  </si>
  <si>
    <t>林正傑</t>
  </si>
  <si>
    <t>蘇耿弘</t>
  </si>
  <si>
    <t>藍色區域為帶公式區
請勿做輸入、刪除動作</t>
    <phoneticPr fontId="3" type="noConversion"/>
  </si>
  <si>
    <t>請於空白處備註電話訂餐明細數量(宵、早)再另存，如有現金也須備註何餐點</t>
    <phoneticPr fontId="3" type="noConversion"/>
  </si>
  <si>
    <t>蔡智勝</t>
  </si>
  <si>
    <t>可蕾</t>
  </si>
  <si>
    <t>妹佛洛</t>
  </si>
  <si>
    <t>徐菈</t>
  </si>
  <si>
    <t>蔡振良</t>
  </si>
  <si>
    <r>
      <t>L</t>
    </r>
    <r>
      <rPr>
        <sz val="12"/>
        <rFont val="新細明體"/>
        <family val="1"/>
        <charset val="136"/>
      </rPr>
      <t>CM A</t>
    </r>
    <phoneticPr fontId="3" type="noConversion"/>
  </si>
  <si>
    <r>
      <t>S</t>
    </r>
    <r>
      <rPr>
        <sz val="12"/>
        <rFont val="新細明體"/>
        <family val="1"/>
        <charset val="136"/>
      </rPr>
      <t>MT</t>
    </r>
    <phoneticPr fontId="3" type="noConversion"/>
  </si>
  <si>
    <t>蕾雅美</t>
  </si>
  <si>
    <t>楊氏商</t>
    <phoneticPr fontId="3" type="noConversion"/>
  </si>
  <si>
    <t>黎氏梅</t>
    <phoneticPr fontId="3" type="noConversion"/>
  </si>
  <si>
    <t>丁氏麗麗</t>
    <phoneticPr fontId="3" type="noConversion"/>
  </si>
  <si>
    <t>布理多</t>
  </si>
  <si>
    <t>周氏玄</t>
  </si>
  <si>
    <t>潘氏海河</t>
  </si>
  <si>
    <t>瑪麗迪</t>
  </si>
  <si>
    <t>范氏錄</t>
  </si>
  <si>
    <t>杜氏秋英</t>
  </si>
  <si>
    <t>阮氏樂</t>
  </si>
  <si>
    <t>農氏花</t>
  </si>
  <si>
    <t>阮青芳</t>
  </si>
  <si>
    <t>克萊兒</t>
  </si>
  <si>
    <t>瑪李安</t>
  </si>
  <si>
    <t>菲馬玲</t>
  </si>
  <si>
    <t>楊氏商</t>
  </si>
  <si>
    <t>團海燕</t>
  </si>
  <si>
    <t>陳氏黃</t>
  </si>
  <si>
    <t>微氏容</t>
  </si>
  <si>
    <t>黃氏河</t>
  </si>
  <si>
    <t>查蘿特</t>
  </si>
  <si>
    <t>拉葵梨</t>
  </si>
  <si>
    <t>阮氏梅莊</t>
  </si>
  <si>
    <t>彌雪菈</t>
  </si>
  <si>
    <t xml:space="preserve"> 阿貝</t>
  </si>
  <si>
    <t>吳氏語</t>
  </si>
  <si>
    <t>阮氏深</t>
  </si>
  <si>
    <t>阮氏霜</t>
  </si>
  <si>
    <t>黃氏明</t>
  </si>
  <si>
    <t>陳氏水林</t>
  </si>
  <si>
    <t>馬氏團</t>
  </si>
  <si>
    <t>丁氏麗麗</t>
  </si>
  <si>
    <t>阮氏雲</t>
  </si>
  <si>
    <t>范氏桃</t>
  </si>
  <si>
    <t>婕莉</t>
  </si>
  <si>
    <t>萊格里</t>
  </si>
  <si>
    <t>珍絲爾</t>
  </si>
  <si>
    <t>何氏草</t>
  </si>
  <si>
    <t>阮氏南</t>
  </si>
  <si>
    <t>馬蒂妮</t>
  </si>
  <si>
    <t>笠卡</t>
  </si>
  <si>
    <t>辛西亞</t>
  </si>
  <si>
    <t>比瑞達</t>
  </si>
  <si>
    <t>艾麗莎</t>
  </si>
  <si>
    <t>洛芮玲</t>
  </si>
  <si>
    <t>里菈</t>
  </si>
  <si>
    <t>貞倪</t>
  </si>
  <si>
    <t>陳俊宏</t>
  </si>
  <si>
    <t>薇奎恩</t>
  </si>
  <si>
    <t>珮莉亞</t>
  </si>
  <si>
    <t>卡莉亞</t>
  </si>
  <si>
    <t>愛莉安</t>
  </si>
  <si>
    <t>美蒂</t>
  </si>
  <si>
    <t>麥莉</t>
  </si>
  <si>
    <t>凱潔</t>
  </si>
  <si>
    <t>凱雅</t>
  </si>
  <si>
    <t>瑪歐</t>
  </si>
  <si>
    <t>艾特莎</t>
  </si>
  <si>
    <t>依娃</t>
  </si>
  <si>
    <t>阮文慶</t>
  </si>
  <si>
    <t>杜氏莊</t>
  </si>
  <si>
    <t>蒙納莉</t>
  </si>
  <si>
    <t>黎莉安</t>
  </si>
  <si>
    <t>麗姬娜</t>
  </si>
  <si>
    <t>可碧</t>
  </si>
  <si>
    <t>莎蕾娜</t>
  </si>
  <si>
    <t>瑪琳普</t>
  </si>
  <si>
    <t>高氏紅</t>
  </si>
  <si>
    <t>瑪亞汀</t>
  </si>
  <si>
    <t>雪力</t>
    <phoneticPr fontId="3" type="noConversion"/>
  </si>
  <si>
    <t>貝比玲</t>
    <phoneticPr fontId="3" type="noConversion"/>
  </si>
  <si>
    <t>可可</t>
    <phoneticPr fontId="3" type="noConversion"/>
  </si>
  <si>
    <t>古丹妮</t>
    <phoneticPr fontId="3" type="noConversion"/>
  </si>
  <si>
    <t>瑪利茲</t>
    <phoneticPr fontId="3" type="noConversion"/>
  </si>
  <si>
    <t>吉瑪莉</t>
    <phoneticPr fontId="3" type="noConversion"/>
  </si>
  <si>
    <t>達奎</t>
    <phoneticPr fontId="3" type="noConversion"/>
  </si>
  <si>
    <t>潔紗</t>
    <phoneticPr fontId="3" type="noConversion"/>
  </si>
  <si>
    <t>陳泓竣</t>
    <phoneticPr fontId="3" type="noConversion"/>
  </si>
  <si>
    <t>陳佳琳</t>
  </si>
  <si>
    <t>林界宏</t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</si>
  <si>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</si>
  <si>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馬巧</t>
  </si>
  <si>
    <t>阮氏琴仙</t>
  </si>
  <si>
    <t>美蘿蒂</t>
  </si>
  <si>
    <t>希可</t>
  </si>
  <si>
    <t>瑪莉真</t>
  </si>
  <si>
    <t>曼拉洋</t>
  </si>
  <si>
    <t>安妮塔</t>
  </si>
  <si>
    <t>索菈</t>
  </si>
  <si>
    <t>陳平暐</t>
  </si>
  <si>
    <t>謝智凱</t>
  </si>
  <si>
    <t>李沛珉</t>
  </si>
  <si>
    <t>許氏月</t>
  </si>
  <si>
    <t>林嘉玉</t>
  </si>
  <si>
    <t>狄唯娜</t>
  </si>
  <si>
    <t>妮薇拉</t>
  </si>
  <si>
    <t>卡特梅</t>
  </si>
  <si>
    <t>珍妲</t>
  </si>
  <si>
    <t>可媞娜</t>
  </si>
  <si>
    <t>唯妮希</t>
  </si>
  <si>
    <t>黃氏珍</t>
  </si>
  <si>
    <t>馬裘莉</t>
  </si>
  <si>
    <t>潔思里</t>
  </si>
  <si>
    <t>張惠玲</t>
  </si>
  <si>
    <t>愛瑞卡</t>
  </si>
  <si>
    <t>艾拉瓊　</t>
  </si>
  <si>
    <t>蕾琴</t>
  </si>
  <si>
    <t>戴芮莎　</t>
  </si>
  <si>
    <t>吳氏瓊</t>
  </si>
  <si>
    <t>美寶</t>
  </si>
  <si>
    <t>玳安娜</t>
  </si>
  <si>
    <t>文娜莎</t>
  </si>
  <si>
    <t>安左菈</t>
  </si>
  <si>
    <t>艾迪伶</t>
  </si>
  <si>
    <t>郭氏卿</t>
  </si>
  <si>
    <t>西娃</t>
  </si>
  <si>
    <t>貞妮芙</t>
  </si>
  <si>
    <t>凱侖 　</t>
  </si>
  <si>
    <t>雅莉妮</t>
  </si>
  <si>
    <t xml:space="preserve"> 洛瑪</t>
  </si>
  <si>
    <t>艾倫喬</t>
  </si>
  <si>
    <t>鴻娜</t>
  </si>
  <si>
    <t>喬思玲</t>
  </si>
  <si>
    <t>阿莎</t>
  </si>
  <si>
    <t>路宙 　</t>
  </si>
  <si>
    <t>瑪菈妮</t>
  </si>
  <si>
    <t>馬葵絲</t>
  </si>
  <si>
    <t>范氏香</t>
  </si>
  <si>
    <t>聖馬娜</t>
  </si>
  <si>
    <t>楊長生</t>
  </si>
  <si>
    <t>鄭郁樺</t>
  </si>
  <si>
    <t>馬里喬</t>
  </si>
  <si>
    <t>美若蒂</t>
  </si>
  <si>
    <t>答莉 　</t>
  </si>
  <si>
    <t>菈諾</t>
  </si>
  <si>
    <t>哈琳</t>
  </si>
  <si>
    <t>佳米拉</t>
  </si>
  <si>
    <t>利迪蓮</t>
  </si>
  <si>
    <t>來菈</t>
  </si>
  <si>
    <t>梅萊珍</t>
  </si>
  <si>
    <t>查莉絲</t>
  </si>
  <si>
    <t>艾絲班 　</t>
  </si>
  <si>
    <t>詰妮</t>
  </si>
  <si>
    <t>卡米塔</t>
  </si>
  <si>
    <t>賈貴琳</t>
  </si>
  <si>
    <t>尤茶伶 　</t>
  </si>
  <si>
    <t>珊朵絲</t>
  </si>
  <si>
    <t>真可庭</t>
  </si>
  <si>
    <t>美恩</t>
  </si>
  <si>
    <t>雪伊莉</t>
  </si>
  <si>
    <t>米克拉 　</t>
  </si>
  <si>
    <t>芶若 　</t>
  </si>
  <si>
    <t>媚貝妮</t>
  </si>
  <si>
    <t>多莉婕</t>
  </si>
  <si>
    <t>羅雪兒</t>
  </si>
  <si>
    <t>丹妮佛</t>
  </si>
  <si>
    <t>芭瓏美 　</t>
  </si>
  <si>
    <t>吉梅</t>
  </si>
  <si>
    <t>艾培</t>
  </si>
  <si>
    <t>阮氏碧</t>
  </si>
  <si>
    <t>喜柔</t>
  </si>
  <si>
    <t>羅瑞</t>
  </si>
  <si>
    <t>可倫</t>
  </si>
  <si>
    <t>米雪莉</t>
  </si>
  <si>
    <t>克絲丹</t>
  </si>
  <si>
    <t>娜提</t>
  </si>
  <si>
    <t>安貝兒</t>
  </si>
  <si>
    <t>琳達</t>
  </si>
  <si>
    <t>莉柏蒂</t>
  </si>
  <si>
    <t>哈菈黛</t>
  </si>
  <si>
    <t>申氏媚</t>
  </si>
  <si>
    <t>艾莉安 　</t>
  </si>
  <si>
    <t>蕾雪</t>
  </si>
  <si>
    <t>愛琪莉</t>
  </si>
  <si>
    <t>飛蒂</t>
  </si>
  <si>
    <t>金貝麗</t>
  </si>
  <si>
    <t>培莉蘿 　</t>
  </si>
  <si>
    <t>阿亞娜</t>
  </si>
  <si>
    <t>多明桂 　</t>
  </si>
  <si>
    <t>佩若 　</t>
  </si>
  <si>
    <t>馬俐洛 　</t>
  </si>
  <si>
    <t>蘿莉</t>
  </si>
  <si>
    <t>莫娜兒</t>
  </si>
  <si>
    <t>葛蕾絲</t>
  </si>
  <si>
    <t>婕妮佛</t>
  </si>
  <si>
    <t>陳麗</t>
  </si>
  <si>
    <t>喬妮莉</t>
  </si>
  <si>
    <t>何詩敏</t>
  </si>
  <si>
    <t>楊安涵</t>
  </si>
  <si>
    <t>黛莉</t>
  </si>
  <si>
    <t>貝嵐妮</t>
  </si>
  <si>
    <t>芭蘿恩</t>
  </si>
  <si>
    <t>艾蜜莉</t>
  </si>
  <si>
    <t>法西雅</t>
  </si>
  <si>
    <t>夏拉美</t>
  </si>
  <si>
    <t>歐希 　</t>
  </si>
  <si>
    <t>蕾妮卡</t>
  </si>
  <si>
    <t>秋怡絲</t>
  </si>
  <si>
    <t>娜莉 　</t>
  </si>
  <si>
    <t>黎氏芳秋</t>
  </si>
  <si>
    <t>凱葛</t>
  </si>
  <si>
    <t>艾菈珍　</t>
  </si>
  <si>
    <t>阮氏淮</t>
  </si>
  <si>
    <t>黎氏絨</t>
  </si>
  <si>
    <t>杜金春</t>
  </si>
  <si>
    <t>美菈</t>
  </si>
  <si>
    <t>鄧氏青</t>
  </si>
  <si>
    <t>團氏梅</t>
  </si>
  <si>
    <t>阮氏秋庄</t>
  </si>
  <si>
    <t>阮氏姮</t>
  </si>
  <si>
    <t>媚得林</t>
  </si>
  <si>
    <t>陳氏深</t>
  </si>
  <si>
    <t>阮氏秋莊</t>
  </si>
  <si>
    <t>馮氏點</t>
  </si>
  <si>
    <t>武氏芸</t>
  </si>
  <si>
    <t xml:space="preserve">潔紗 </t>
  </si>
  <si>
    <t>武氏鳳</t>
  </si>
  <si>
    <t>何姵誼</t>
  </si>
  <si>
    <t>林妙秋</t>
  </si>
  <si>
    <t>黃黃泳噯</t>
  </si>
  <si>
    <t>吳慈雅</t>
  </si>
  <si>
    <t>閻泳妤</t>
  </si>
  <si>
    <t>楊順景</t>
  </si>
  <si>
    <t>蘇梓綝</t>
  </si>
  <si>
    <t>張育翔</t>
  </si>
  <si>
    <t>蘇宏祺</t>
  </si>
  <si>
    <t>梅安</t>
  </si>
  <si>
    <t>李政昱</t>
  </si>
  <si>
    <t>李晨維</t>
  </si>
  <si>
    <t>簡賑嶼</t>
  </si>
  <si>
    <t>周佩君</t>
  </si>
  <si>
    <t>班妮</t>
  </si>
  <si>
    <t>洛絲安</t>
  </si>
  <si>
    <t>瑪珊</t>
  </si>
  <si>
    <t>佛菈</t>
  </si>
  <si>
    <t>凱亞</t>
  </si>
  <si>
    <t>約安</t>
  </si>
  <si>
    <t>林子翔</t>
  </si>
  <si>
    <t>甘青原</t>
  </si>
  <si>
    <t>李昱宏</t>
  </si>
  <si>
    <t>喬波希</t>
  </si>
  <si>
    <t>黃柏荃</t>
  </si>
  <si>
    <t>宋惠銀</t>
  </si>
  <si>
    <t>卡芭</t>
  </si>
  <si>
    <t>張氏碧好</t>
  </si>
  <si>
    <t>李政旻</t>
  </si>
  <si>
    <t>楊坤霖</t>
  </si>
  <si>
    <t>楊庭睿</t>
  </si>
  <si>
    <t>張嘉靖</t>
  </si>
  <si>
    <t>歐妠</t>
  </si>
  <si>
    <t>羅莎雷</t>
  </si>
  <si>
    <t>王榮偉</t>
  </si>
  <si>
    <t>珍妮馬達</t>
  </si>
  <si>
    <t>沈秋芬</t>
  </si>
  <si>
    <t>李孟翰</t>
  </si>
  <si>
    <t>江柏寬</t>
  </si>
  <si>
    <t>吳倖宜</t>
  </si>
  <si>
    <t>貝果</t>
  </si>
  <si>
    <t>倪于翔</t>
  </si>
  <si>
    <t>薛傑文</t>
  </si>
  <si>
    <t>許閔惠</t>
  </si>
  <si>
    <t>郭家宏</t>
  </si>
  <si>
    <t>玫莉</t>
  </si>
  <si>
    <t>林良儒</t>
  </si>
  <si>
    <t>妮塔</t>
  </si>
  <si>
    <t>趙信界</t>
  </si>
  <si>
    <t>陳信平</t>
  </si>
  <si>
    <t>江豐書</t>
  </si>
  <si>
    <t>楊曉琪</t>
  </si>
  <si>
    <t>王麗珠</t>
  </si>
  <si>
    <t>劉倫維</t>
  </si>
  <si>
    <t>簡玉青</t>
  </si>
  <si>
    <t>翁仁壕</t>
  </si>
  <si>
    <t>黃雅茹</t>
  </si>
  <si>
    <t xml:space="preserve">及而玲 </t>
  </si>
  <si>
    <t xml:space="preserve">媚黎 </t>
  </si>
  <si>
    <t xml:space="preserve">王靖君 </t>
  </si>
  <si>
    <t>林世翔</t>
  </si>
  <si>
    <t>郭慧憶</t>
  </si>
  <si>
    <t>陳建文</t>
  </si>
  <si>
    <t>羅翌軒</t>
  </si>
  <si>
    <t>林詠涵</t>
  </si>
  <si>
    <t>周宏軒</t>
  </si>
  <si>
    <t>林保同</t>
  </si>
  <si>
    <t>許志忠</t>
  </si>
  <si>
    <t>整合</t>
    <phoneticPr fontId="3" type="noConversion"/>
  </si>
  <si>
    <t>黃永程</t>
    <phoneticPr fontId="3" type="noConversion"/>
  </si>
  <si>
    <r>
      <t>午餐</t>
    </r>
    <r>
      <rPr>
        <sz val="14"/>
        <color rgb="FFFF0000"/>
        <rFont val="新細明體"/>
        <family val="1"/>
        <charset val="136"/>
      </rPr>
      <t xml:space="preserve">Lunch </t>
    </r>
    <r>
      <rPr>
        <sz val="14"/>
        <color rgb="FF0000FF"/>
        <rFont val="新細明體"/>
        <family val="1"/>
        <charset val="136"/>
      </rPr>
      <t>B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0000FF"/>
        <rFont val="Arial"/>
        <family val="2"/>
      </rPr>
      <t>̃</t>
    </r>
    <r>
      <rPr>
        <sz val="14"/>
        <color rgb="FF0000FF"/>
        <rFont val="新細明體"/>
        <family val="1"/>
        <charset val="136"/>
      </rPr>
      <t xml:space="preserve"> tr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FF0000"/>
        <rFont val="新細明體"/>
        <family val="1"/>
        <charset val="136"/>
      </rPr>
      <t xml:space="preserve"> </t>
    </r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</si>
  <si>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</si>
  <si>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A.</t>
    <phoneticPr fontId="40" type="noConversion"/>
  </si>
  <si>
    <t>B.</t>
    <phoneticPr fontId="40" type="noConversion"/>
  </si>
  <si>
    <t>維京</t>
    <phoneticPr fontId="3" type="noConversion"/>
  </si>
  <si>
    <t>瑪莉吉</t>
    <phoneticPr fontId="3" type="noConversion"/>
  </si>
  <si>
    <r>
      <t>早餐</t>
    </r>
    <r>
      <rPr>
        <sz val="16"/>
        <color rgb="FFFF0000"/>
        <rFont val="新細明體"/>
        <family val="1"/>
        <charset val="136"/>
      </rPr>
      <t>Breakfast</t>
    </r>
    <r>
      <rPr>
        <sz val="16"/>
        <color rgb="FF0000FF"/>
        <rFont val="新細明體"/>
        <family val="1"/>
        <charset val="136"/>
      </rPr>
      <t>Bữa sáng</t>
    </r>
    <phoneticPr fontId="3" type="noConversion"/>
  </si>
  <si>
    <t>郭蕙諄</t>
  </si>
  <si>
    <t>林佳榮</t>
  </si>
  <si>
    <t>防疫組別</t>
    <phoneticPr fontId="3" type="noConversion"/>
  </si>
  <si>
    <t>R</t>
  </si>
  <si>
    <t>R</t>
    <phoneticPr fontId="3" type="noConversion"/>
  </si>
  <si>
    <t>B</t>
    <phoneticPr fontId="3" type="noConversion"/>
  </si>
  <si>
    <t>郭盈曄</t>
    <phoneticPr fontId="3" type="noConversion"/>
  </si>
  <si>
    <t>工程一課</t>
    <phoneticPr fontId="3" type="noConversion"/>
  </si>
  <si>
    <t xml:space="preserve"> 工程一課</t>
    <phoneticPr fontId="3" type="noConversion"/>
  </si>
  <si>
    <t>防疫
組別</t>
    <phoneticPr fontId="3" type="noConversion"/>
  </si>
  <si>
    <t>素食</t>
    <phoneticPr fontId="3" type="noConversion"/>
  </si>
  <si>
    <t>晶城2</t>
  </si>
  <si>
    <t>晶城3</t>
  </si>
  <si>
    <t>防疫
組別</t>
    <phoneticPr fontId="3" type="noConversion"/>
  </si>
  <si>
    <r>
      <rPr>
        <b/>
        <i/>
        <sz val="16"/>
        <color indexed="12"/>
        <rFont val="Arial Unicode MS"/>
        <family val="2"/>
        <charset val="136"/>
      </rPr>
      <t>INNO</t>
    </r>
    <r>
      <rPr>
        <b/>
        <i/>
        <sz val="16"/>
        <color indexed="10"/>
        <rFont val="Arial Unicode MS"/>
        <family val="2"/>
        <charset val="136"/>
      </rPr>
      <t>L</t>
    </r>
    <r>
      <rPr>
        <b/>
        <i/>
        <sz val="16"/>
        <color indexed="11"/>
        <rFont val="Arial Unicode MS"/>
        <family val="2"/>
        <charset val="136"/>
      </rPr>
      <t>U</t>
    </r>
    <r>
      <rPr>
        <b/>
        <i/>
        <sz val="16"/>
        <color indexed="12"/>
        <rFont val="Arial Unicode MS"/>
        <family val="2"/>
        <charset val="136"/>
      </rPr>
      <t xml:space="preserve">X
</t>
    </r>
    <r>
      <rPr>
        <b/>
        <sz val="16"/>
        <rFont val="Arial Unicode MS"/>
        <family val="2"/>
        <charset val="136"/>
      </rPr>
      <t>識別證QR code</t>
    </r>
    <phoneticPr fontId="3" type="noConversion"/>
  </si>
  <si>
    <t>R.素</t>
    <phoneticPr fontId="3" type="noConversion"/>
  </si>
  <si>
    <t>B.素</t>
    <phoneticPr fontId="3" type="noConversion"/>
  </si>
  <si>
    <t>半香雞(55)</t>
  </si>
  <si>
    <t>芋頭燒排骨丁(65)</t>
  </si>
  <si>
    <t>雙拼飯(75)</t>
  </si>
  <si>
    <t>6/30</t>
    <phoneticPr fontId="3" type="noConversion"/>
  </si>
  <si>
    <t>Crispy fried chicken(55)</t>
  </si>
  <si>
    <t>Roast pork cubes with Taro (65)</t>
  </si>
  <si>
    <t>Dual main dish meal(75)</t>
  </si>
  <si>
    <t>Miếng thịt  gà thơm (55)</t>
  </si>
  <si>
    <t xml:space="preserve">Sườn heo nấu với khoai môn (65) </t>
  </si>
  <si>
    <t>Cơm 2 phần thịt khác nhau (75)</t>
  </si>
  <si>
    <t>B</t>
    <phoneticPr fontId="3" type="noConversion"/>
  </si>
  <si>
    <t>A</t>
    <phoneticPr fontId="3" type="noConversion"/>
  </si>
  <si>
    <t>±ç ¤ó ²ø20024321</t>
    <phoneticPr fontId="3" type="noConversion"/>
  </si>
  <si>
    <t>C</t>
    <phoneticPr fontId="3" type="noConversion"/>
  </si>
  <si>
    <t>¾g ¥Ã °ó10017621</t>
    <phoneticPr fontId="3" type="noConversion"/>
  </si>
  <si>
    <t>素食</t>
    <phoneticPr fontId="3" type="noConversion"/>
  </si>
  <si>
    <t>¨¿ ¤ó ©m20024344</t>
    <phoneticPr fontId="3" type="noConversion"/>
  </si>
  <si>
    <t>¬X ²q ¬Â20034960</t>
    <phoneticPr fontId="3" type="noConversion"/>
  </si>
  <si>
    <t>ªl ¨Q ®z12031661</t>
    <phoneticPr fontId="3" type="noConversion"/>
  </si>
  <si>
    <t>­× ¤å19025424</t>
    <phoneticPr fontId="3" type="noConversion"/>
  </si>
  <si>
    <t>¥D µ· ¸¦19027185</t>
    <phoneticPr fontId="3" type="noConversion"/>
  </si>
  <si>
    <t>¶À¤ó¬õ®z21000593</t>
    <phoneticPr fontId="3" type="noConversion"/>
  </si>
  <si>
    <t>¨¿¤ó­»¤ô20024346</t>
    <phoneticPr fontId="3" type="noConversion"/>
  </si>
  <si>
    <t>20024324</t>
    <phoneticPr fontId="3" type="noConversion"/>
  </si>
  <si>
    <t>°¨ ³Õ ®¦19027665</t>
    <phoneticPr fontId="3" type="noConversion"/>
  </si>
  <si>
    <t>ªz¤ó¬õµ³21001107</t>
    <phoneticPr fontId="3" type="noConversion"/>
  </si>
  <si>
    <t>19025387</t>
    <phoneticPr fontId="3" type="noConversion"/>
  </si>
  <si>
    <t>¼ï ¤ó ¤ô17014917</t>
    <phoneticPr fontId="3" type="noConversion"/>
  </si>
  <si>
    <t>20024340</t>
    <phoneticPr fontId="3" type="noConversion"/>
  </si>
  <si>
    <t>21001155</t>
    <phoneticPr fontId="3" type="noConversion"/>
  </si>
  <si>
    <t>21000595</t>
    <phoneticPr fontId="3" type="noConversion"/>
  </si>
  <si>
    <t>21005276</t>
    <phoneticPr fontId="3" type="noConversion"/>
  </si>
  <si>
    <t>¦Ì ³ì ¤o14067030</t>
    <phoneticPr fontId="3" type="noConversion"/>
  </si>
  <si>
    <t>19024680</t>
    <phoneticPr fontId="3" type="noConversion"/>
  </si>
  <si>
    <t>¿Õ º¸19027217</t>
    <phoneticPr fontId="3" type="noConversion"/>
  </si>
  <si>
    <t>³¯ «Û ¸Û12124191</t>
    <phoneticPr fontId="3" type="noConversion"/>
  </si>
  <si>
    <t>16011416</t>
    <phoneticPr fontId="3" type="noConversion"/>
  </si>
  <si>
    <t>ªn ®³19025431</t>
    <phoneticPr fontId="3" type="noConversion"/>
  </si>
  <si>
    <t>21011695</t>
    <phoneticPr fontId="3" type="noConversion"/>
  </si>
  <si>
    <t>¸Ê «w14038651</t>
    <phoneticPr fontId="3" type="noConversion"/>
  </si>
  <si>
    <t>¥ì ­Û19025474</t>
    <phoneticPr fontId="3" type="noConversion"/>
  </si>
  <si>
    <t>19025773</t>
    <phoneticPr fontId="3" type="noConversion"/>
  </si>
  <si>
    <t>17017495</t>
    <phoneticPr fontId="3" type="noConversion"/>
  </si>
  <si>
    <t>19024685</t>
    <phoneticPr fontId="3" type="noConversion"/>
  </si>
  <si>
    <t>21014377</t>
    <phoneticPr fontId="3" type="noConversion"/>
  </si>
  <si>
    <t>¸­ ¬± ½÷13021573</t>
    <phoneticPr fontId="3" type="noConversion"/>
  </si>
  <si>
    <t>³° ¥§19027612</t>
    <phoneticPr fontId="3" type="noConversion"/>
  </si>
  <si>
    <t>21014372</t>
    <phoneticPr fontId="3" type="noConversion"/>
  </si>
  <si>
    <t xml:space="preserve">  19025100</t>
    <phoneticPr fontId="3" type="noConversion"/>
  </si>
  <si>
    <t>} Q s19027614</t>
    <phoneticPr fontId="3" type="noConversion"/>
  </si>
  <si>
    <t>翻譯</t>
    <phoneticPr fontId="3" type="noConversion"/>
  </si>
  <si>
    <t>R</t>
    <phoneticPr fontId="3" type="noConversion"/>
  </si>
  <si>
    <t>§D Â{ µn20031627</t>
    <phoneticPr fontId="3" type="noConversion"/>
  </si>
  <si>
    <t>¹F ¥ß19027617</t>
    <phoneticPr fontId="3" type="noConversion"/>
  </si>
  <si>
    <t>10010027</t>
    <phoneticPr fontId="3" type="noConversion"/>
  </si>
  <si>
    <t>晶城1</t>
    <phoneticPr fontId="3" type="noConversion"/>
  </si>
  <si>
    <t>孫建和</t>
    <phoneticPr fontId="3" type="noConversion"/>
  </si>
  <si>
    <t>孫建和</t>
    <phoneticPr fontId="3" type="noConversion"/>
  </si>
  <si>
    <t>陳桂蘭</t>
    <phoneticPr fontId="3" type="noConversion"/>
  </si>
  <si>
    <t>翁崑潭</t>
    <phoneticPr fontId="3" type="noConversion"/>
  </si>
  <si>
    <t>李怡賜</t>
    <phoneticPr fontId="3" type="noConversion"/>
  </si>
  <si>
    <t>鄭鄉慶</t>
    <phoneticPr fontId="3" type="noConversion"/>
  </si>
  <si>
    <t>團玟龍</t>
    <phoneticPr fontId="3" type="noConversion"/>
  </si>
  <si>
    <t>尤玉梅</t>
    <phoneticPr fontId="3" type="noConversion"/>
  </si>
  <si>
    <t>鄭鄉慶</t>
    <phoneticPr fontId="3" type="noConversion"/>
  </si>
  <si>
    <t>鄭鄉慶</t>
    <phoneticPr fontId="3" type="noConversion"/>
  </si>
  <si>
    <t>晶城</t>
    <phoneticPr fontId="3" type="noConversion"/>
  </si>
  <si>
    <t>21012540</t>
    <phoneticPr fontId="3" type="noConversion"/>
  </si>
  <si>
    <t>翻譯</t>
    <phoneticPr fontId="3" type="noConversion"/>
  </si>
  <si>
    <t>翻譯</t>
    <phoneticPr fontId="3" type="noConversion"/>
  </si>
  <si>
    <t>備註
A.B.C
素食</t>
    <phoneticPr fontId="3" type="noConversion"/>
  </si>
  <si>
    <t>楊睿哲</t>
    <phoneticPr fontId="3" type="noConversion"/>
  </si>
  <si>
    <t>工程一課</t>
    <phoneticPr fontId="3" type="noConversion"/>
  </si>
  <si>
    <r>
      <rPr>
        <sz val="14"/>
        <color rgb="FFFF0000"/>
        <rFont val="新細明體"/>
        <family val="1"/>
        <charset val="136"/>
      </rPr>
      <t xml:space="preserve">晚餐Lunch </t>
    </r>
    <r>
      <rPr>
        <sz val="14"/>
        <color rgb="FF0000FF"/>
        <rFont val="新細明體"/>
        <family val="1"/>
        <charset val="136"/>
      </rPr>
      <t>B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0000FF"/>
        <rFont val="Arial"/>
        <family val="2"/>
      </rPr>
      <t>̃</t>
    </r>
    <r>
      <rPr>
        <sz val="14"/>
        <color rgb="FF0000FF"/>
        <rFont val="新細明體"/>
        <family val="1"/>
        <charset val="136"/>
      </rPr>
      <t xml:space="preserve"> tr</t>
    </r>
    <r>
      <rPr>
        <sz val="14"/>
        <color rgb="FF0000FF"/>
        <rFont val="Arial"/>
        <family val="2"/>
      </rPr>
      <t>ư</t>
    </r>
    <r>
      <rPr>
        <sz val="14"/>
        <color rgb="FF0000FF"/>
        <rFont val="新細明體"/>
        <family val="1"/>
        <charset val="136"/>
      </rPr>
      <t>a</t>
    </r>
    <r>
      <rPr>
        <sz val="14"/>
        <color rgb="FFFF0000"/>
        <rFont val="新細明體"/>
        <family val="1"/>
        <charset val="136"/>
      </rPr>
      <t xml:space="preserve"> </t>
    </r>
    <phoneticPr fontId="3" type="noConversion"/>
  </si>
  <si>
    <r>
      <t>晚餐Lunch B</t>
    </r>
    <r>
      <rPr>
        <sz val="14"/>
        <color indexed="8"/>
        <rFont val="Times New Roman"/>
        <family val="1"/>
      </rPr>
      <t>ư</t>
    </r>
    <r>
      <rPr>
        <sz val="14"/>
        <color indexed="8"/>
        <rFont val="新細明體"/>
        <family val="1"/>
        <charset val="136"/>
      </rPr>
      <t>a</t>
    </r>
    <r>
      <rPr>
        <sz val="14"/>
        <color indexed="8"/>
        <rFont val="Times New Roman"/>
        <family val="1"/>
      </rPr>
      <t>̃</t>
    </r>
    <r>
      <rPr>
        <sz val="14"/>
        <color indexed="8"/>
        <rFont val="新細明體"/>
        <family val="1"/>
        <charset val="136"/>
      </rPr>
      <t xml:space="preserve"> tr</t>
    </r>
    <r>
      <rPr>
        <sz val="14"/>
        <color indexed="8"/>
        <rFont val="Times New Roman"/>
        <family val="1"/>
      </rPr>
      <t>ư</t>
    </r>
    <r>
      <rPr>
        <sz val="14"/>
        <color indexed="8"/>
        <rFont val="新細明體"/>
        <family val="1"/>
        <charset val="136"/>
      </rPr>
      <t xml:space="preserve">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</si>
</sst>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序號&quot;"/>
  </numFmts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60"/>
      <color rgb="FF790560"/>
      <name val="標楷體"/>
      <family val="4"/>
      <charset val="136"/>
    </font>
    <font>
      <sz val="16"/>
      <name val="新細明體"/>
      <family val="1"/>
      <charset val="136"/>
    </font>
    <font>
      <b/>
      <sz val="16"/>
      <color rgb="FF0000FF"/>
      <name val="Arial Unicode MS"/>
      <family val="2"/>
      <charset val="136"/>
    </font>
    <font>
      <b/>
      <i/>
      <sz val="16"/>
      <color indexed="12"/>
      <name val="Arial Unicode MS"/>
      <family val="2"/>
      <charset val="136"/>
    </font>
    <font>
      <b/>
      <i/>
      <sz val="16"/>
      <color indexed="10"/>
      <name val="Arial Unicode MS"/>
      <family val="2"/>
      <charset val="136"/>
    </font>
    <font>
      <b/>
      <i/>
      <sz val="16"/>
      <color indexed="11"/>
      <name val="Arial Unicode MS"/>
      <family val="2"/>
      <charset val="136"/>
    </font>
    <font>
      <b/>
      <sz val="16"/>
      <name val="Arial Unicode MS"/>
      <family val="2"/>
      <charset val="136"/>
    </font>
    <font>
      <sz val="16"/>
      <color indexed="8"/>
      <name val="新細明體"/>
      <family val="1"/>
      <charset val="136"/>
    </font>
    <font>
      <sz val="8"/>
      <name val="新細明體"/>
      <family val="1"/>
      <charset val="136"/>
    </font>
    <font>
      <sz val="8"/>
      <color theme="1"/>
      <name val="新細明體"/>
      <family val="1"/>
      <charset val="136"/>
    </font>
    <font>
      <sz val="8"/>
      <color theme="0"/>
      <name val="新細明體"/>
      <family val="1"/>
      <charset val="136"/>
    </font>
    <font>
      <sz val="9"/>
      <name val="Arial Unicode MS"/>
      <family val="2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8"/>
      <color indexed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8"/>
      <color indexed="8"/>
      <name val="新細明體"/>
      <family val="1"/>
      <charset val="136"/>
    </font>
    <font>
      <sz val="18"/>
      <color rgb="FFFF0000"/>
      <name val="新細明體"/>
      <family val="1"/>
      <charset val="136"/>
    </font>
    <font>
      <b/>
      <sz val="12"/>
      <color theme="0"/>
      <name val="Arial"/>
      <family val="2"/>
    </font>
    <font>
      <b/>
      <sz val="12"/>
      <color theme="0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16"/>
      <color rgb="FFFF0000"/>
      <name val="新細明體"/>
      <family val="1"/>
      <charset val="136"/>
    </font>
    <font>
      <sz val="16"/>
      <color rgb="FF0000FF"/>
      <name val="新細明體"/>
      <family val="1"/>
      <charset val="136"/>
    </font>
    <font>
      <sz val="16"/>
      <color rgb="FF0000FF"/>
      <name val="Arial"/>
      <family val="2"/>
    </font>
    <font>
      <sz val="16"/>
      <color rgb="FF0000FF"/>
      <name val="Batang"/>
      <family val="1"/>
      <charset val="129"/>
    </font>
    <font>
      <b/>
      <sz val="16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8"/>
      <name val="新細明體"/>
      <family val="1"/>
      <charset val="136"/>
    </font>
    <font>
      <sz val="8"/>
      <color rgb="FF7030A0"/>
      <name val="新細明體"/>
      <family val="1"/>
      <charset val="136"/>
    </font>
    <font>
      <sz val="11"/>
      <color indexed="8"/>
      <name val="新細明體"/>
      <family val="2"/>
      <scheme val="minor"/>
    </font>
    <font>
      <sz val="14"/>
      <color indexed="8"/>
      <name val="新細明體"/>
      <family val="1"/>
      <charset val="136"/>
    </font>
    <font>
      <sz val="14"/>
      <color rgb="FFFF0000"/>
      <name val="新細明體"/>
      <family val="1"/>
      <charset val="136"/>
    </font>
    <font>
      <sz val="14"/>
      <color rgb="FF0000FF"/>
      <name val="新細明體"/>
      <family val="1"/>
      <charset val="136"/>
    </font>
    <font>
      <sz val="14"/>
      <color rgb="FF0000FF"/>
      <name val="Arial"/>
      <family val="2"/>
    </font>
    <font>
      <sz val="12"/>
      <color theme="1"/>
      <name val="Times New Roman"/>
      <family val="1"/>
    </font>
    <font>
      <sz val="14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0" borderId="0">
      <alignment vertical="center"/>
    </xf>
    <xf numFmtId="0" fontId="1" fillId="0" borderId="0"/>
    <xf numFmtId="0" fontId="1" fillId="0" borderId="0"/>
    <xf numFmtId="49" fontId="3" fillId="9" borderId="0">
      <alignment horizontal="left" vertical="center"/>
      <protection hidden="1"/>
    </xf>
    <xf numFmtId="0" fontId="1" fillId="0" borderId="0"/>
    <xf numFmtId="0" fontId="25" fillId="0" borderId="0"/>
    <xf numFmtId="0" fontId="43" fillId="0" borderId="0">
      <alignment vertical="center"/>
    </xf>
    <xf numFmtId="0" fontId="1" fillId="0" borderId="0"/>
  </cellStyleXfs>
  <cellXfs count="139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 shrinkToFit="1"/>
      <protection hidden="1"/>
    </xf>
    <xf numFmtId="14" fontId="2" fillId="0" borderId="1" xfId="0" applyNumberFormat="1" applyFont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horizontal="center" vertical="center" readingOrder="1"/>
      <protection locked="0" hidden="1"/>
    </xf>
    <xf numFmtId="0" fontId="7" fillId="0" borderId="0" xfId="0" applyFont="1" applyAlignment="1" applyProtection="1">
      <alignment vertical="center" shrinkToFit="1"/>
      <protection hidden="1"/>
    </xf>
    <xf numFmtId="49" fontId="8" fillId="5" borderId="1" xfId="0" applyNumberFormat="1" applyFont="1" applyFill="1" applyBorder="1" applyAlignment="1" applyProtection="1">
      <alignment horizontal="center" vertical="center" wrapText="1" readingOrder="1"/>
      <protection locked="0" hidden="1"/>
    </xf>
    <xf numFmtId="49" fontId="13" fillId="5" borderId="1" xfId="0" applyNumberFormat="1" applyFont="1" applyFill="1" applyBorder="1" applyAlignment="1" applyProtection="1">
      <alignment horizontal="center" vertical="center" readingOrder="1"/>
      <protection locked="0" hidden="1"/>
    </xf>
    <xf numFmtId="0" fontId="14" fillId="0" borderId="0" xfId="0" applyNumberFormat="1" applyFont="1" applyFill="1" applyAlignment="1" applyProtection="1">
      <alignment horizontal="center" vertical="center" shrinkToFit="1"/>
    </xf>
    <xf numFmtId="0" fontId="14" fillId="6" borderId="0" xfId="0" applyNumberFormat="1" applyFont="1" applyFill="1" applyAlignment="1" applyProtection="1">
      <alignment horizontal="center" vertical="center" shrinkToFit="1"/>
    </xf>
    <xf numFmtId="0" fontId="14" fillId="7" borderId="0" xfId="0" applyNumberFormat="1" applyFont="1" applyFill="1" applyAlignment="1" applyProtection="1">
      <alignment horizontal="center" vertical="center" shrinkToFit="1"/>
    </xf>
    <xf numFmtId="0" fontId="14" fillId="8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Alignment="1" applyProtection="1">
      <alignment horizontal="center" vertical="center" shrinkToFit="1"/>
    </xf>
    <xf numFmtId="0" fontId="14" fillId="10" borderId="0" xfId="0" applyNumberFormat="1" applyFont="1" applyFill="1" applyAlignment="1" applyProtection="1">
      <alignment horizontal="center" vertical="center" shrinkToFit="1"/>
    </xf>
    <xf numFmtId="0" fontId="16" fillId="11" borderId="0" xfId="0" applyNumberFormat="1" applyFont="1" applyFill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center" vertical="center" shrinkToFit="1"/>
    </xf>
    <xf numFmtId="0" fontId="15" fillId="0" borderId="0" xfId="4" applyNumberFormat="1" applyFont="1" applyFill="1" applyBorder="1" applyAlignment="1" applyProtection="1">
      <alignment horizontal="center" vertical="center" shrinkToFit="1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/>
    </xf>
    <xf numFmtId="14" fontId="14" fillId="0" borderId="0" xfId="0" applyNumberFormat="1" applyFont="1" applyFill="1" applyBorder="1" applyAlignment="1" applyProtection="1">
      <alignment horizontal="center" vertical="center"/>
    </xf>
    <xf numFmtId="0" fontId="14" fillId="8" borderId="0" xfId="4" applyNumberFormat="1" applyFont="1" applyFill="1" applyBorder="1" applyAlignment="1" applyProtection="1">
      <alignment horizontal="center" vertical="center" shrinkToFit="1"/>
    </xf>
    <xf numFmtId="14" fontId="14" fillId="0" borderId="0" xfId="0" applyNumberFormat="1" applyFont="1" applyFill="1" applyAlignment="1" applyProtection="1">
      <alignment horizontal="center" vertical="center" shrinkToFit="1"/>
    </xf>
    <xf numFmtId="0" fontId="23" fillId="0" borderId="0" xfId="5" applyFont="1" applyFill="1" applyBorder="1" applyAlignment="1" applyProtection="1">
      <alignment horizontal="center" vertical="center" shrinkToFit="1"/>
    </xf>
    <xf numFmtId="0" fontId="23" fillId="0" borderId="0" xfId="6" applyNumberFormat="1" applyFont="1" applyFill="1" applyBorder="1" applyAlignment="1" applyProtection="1">
      <alignment horizontal="center" vertical="center" shrinkToFit="1"/>
    </xf>
    <xf numFmtId="14" fontId="23" fillId="0" borderId="0" xfId="5" applyNumberFormat="1" applyFont="1" applyFill="1" applyBorder="1" applyAlignment="1" applyProtection="1">
      <alignment horizontal="center" vertical="center" shrinkToFit="1"/>
    </xf>
    <xf numFmtId="0" fontId="0" fillId="0" borderId="0" xfId="0" applyAlignment="1">
      <alignment horizontal="center"/>
    </xf>
    <xf numFmtId="176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6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Alignment="1">
      <alignment horizontal="center"/>
    </xf>
    <xf numFmtId="0" fontId="28" fillId="3" borderId="1" xfId="2" applyFont="1" applyFill="1" applyBorder="1" applyAlignment="1" applyProtection="1">
      <alignment horizontal="center" vertical="center" wrapText="1" shrinkToFit="1"/>
    </xf>
    <xf numFmtId="49" fontId="30" fillId="3" borderId="1" xfId="2" applyNumberFormat="1" applyFont="1" applyFill="1" applyBorder="1" applyAlignment="1" applyProtection="1">
      <alignment horizontal="center" vertical="center" wrapText="1" shrinkToFit="1"/>
      <protection hidden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38" fillId="5" borderId="1" xfId="0" applyFont="1" applyFill="1" applyBorder="1" applyAlignment="1" applyProtection="1">
      <alignment horizontal="center" vertical="center"/>
      <protection hidden="1"/>
    </xf>
    <xf numFmtId="0" fontId="38" fillId="5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76" fontId="2" fillId="16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" xfId="0" applyFont="1" applyFill="1" applyBorder="1" applyAlignment="1" applyProtection="1">
      <alignment vertical="center"/>
      <protection hidden="1"/>
    </xf>
    <xf numFmtId="0" fontId="0" fillId="16" borderId="0" xfId="0" applyFill="1" applyAlignment="1" applyProtection="1">
      <alignment vertical="center"/>
      <protection hidden="1"/>
    </xf>
    <xf numFmtId="0" fontId="7" fillId="16" borderId="0" xfId="0" applyFont="1" applyFill="1" applyAlignment="1" applyProtection="1">
      <alignment vertical="center"/>
      <protection hidden="1"/>
    </xf>
    <xf numFmtId="176" fontId="2" fillId="16" borderId="10" xfId="0" applyNumberFormat="1" applyFont="1" applyFill="1" applyBorder="1" applyAlignment="1" applyProtection="1">
      <alignment horizontal="center" vertical="center" wrapText="1"/>
      <protection hidden="1"/>
    </xf>
    <xf numFmtId="0" fontId="7" fillId="16" borderId="10" xfId="0" applyFont="1" applyFill="1" applyBorder="1" applyAlignment="1" applyProtection="1">
      <alignment vertical="center"/>
      <protection hidden="1"/>
    </xf>
    <xf numFmtId="0" fontId="39" fillId="5" borderId="0" xfId="0" applyFont="1" applyFill="1" applyAlignment="1" applyProtection="1">
      <alignment vertical="center"/>
      <protection hidden="1"/>
    </xf>
    <xf numFmtId="0" fontId="44" fillId="0" borderId="1" xfId="0" applyFont="1" applyBorder="1" applyAlignment="1" applyProtection="1">
      <alignment horizontal="center" vertical="center" shrinkToFit="1"/>
      <protection hidden="1"/>
    </xf>
    <xf numFmtId="0" fontId="0" fillId="0" borderId="0" xfId="0" applyFont="1" applyAlignment="1" applyProtection="1">
      <alignment vertical="center"/>
      <protection hidden="1"/>
    </xf>
    <xf numFmtId="0" fontId="5" fillId="0" borderId="1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 wrapText="1"/>
    </xf>
    <xf numFmtId="49" fontId="0" fillId="0" borderId="0" xfId="0" applyNumberFormat="1" applyAlignment="1" applyProtection="1">
      <alignment horizontal="left" vertical="center"/>
      <protection hidden="1"/>
    </xf>
    <xf numFmtId="0" fontId="5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39" fillId="5" borderId="1" xfId="0" applyFont="1" applyFill="1" applyBorder="1" applyAlignment="1" applyProtection="1">
      <alignment vertical="center"/>
      <protection hidden="1"/>
    </xf>
    <xf numFmtId="0" fontId="14" fillId="0" borderId="1" xfId="0" applyNumberFormat="1" applyFont="1" applyFill="1" applyBorder="1" applyAlignment="1" applyProtection="1">
      <alignment horizontal="center" vertical="center" shrinkToFit="1"/>
    </xf>
    <xf numFmtId="0" fontId="14" fillId="0" borderId="1" xfId="4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6" borderId="1" xfId="0" applyNumberFormat="1" applyFont="1" applyFill="1" applyBorder="1" applyAlignment="1" applyProtection="1">
      <alignment horizontal="center" vertical="center" shrinkToFit="1"/>
    </xf>
    <xf numFmtId="0" fontId="14" fillId="12" borderId="1" xfId="0" applyNumberFormat="1" applyFont="1" applyFill="1" applyBorder="1" applyAlignment="1" applyProtection="1">
      <alignment horizontal="center" vertical="center" shrinkToFit="1"/>
    </xf>
    <xf numFmtId="0" fontId="14" fillId="12" borderId="1" xfId="4" applyNumberFormat="1" applyFont="1" applyFill="1" applyBorder="1" applyAlignment="1" applyProtection="1">
      <alignment horizontal="center" vertical="center"/>
    </xf>
    <xf numFmtId="0" fontId="14" fillId="17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center" shrinkToFit="1"/>
    </xf>
    <xf numFmtId="0" fontId="14" fillId="7" borderId="1" xfId="0" applyNumberFormat="1" applyFont="1" applyFill="1" applyBorder="1" applyAlignment="1" applyProtection="1">
      <alignment horizontal="center" vertical="center" shrinkToFit="1"/>
    </xf>
    <xf numFmtId="0" fontId="42" fillId="0" borderId="1" xfId="4" applyNumberFormat="1" applyFont="1" applyFill="1" applyBorder="1" applyAlignment="1" applyProtection="1">
      <alignment horizontal="center" vertical="center"/>
    </xf>
    <xf numFmtId="0" fontId="14" fillId="0" borderId="1" xfId="4" applyNumberFormat="1" applyFont="1" applyFill="1" applyBorder="1" applyAlignment="1" applyProtection="1">
      <alignment horizontal="center" vertical="center" shrinkToFit="1"/>
    </xf>
    <xf numFmtId="0" fontId="16" fillId="11" borderId="1" xfId="0" applyNumberFormat="1" applyFont="1" applyFill="1" applyBorder="1" applyAlignment="1" applyProtection="1">
      <alignment horizontal="center" vertical="center" shrinkToFit="1"/>
    </xf>
    <xf numFmtId="0" fontId="15" fillId="0" borderId="1" xfId="4" applyNumberFormat="1" applyFont="1" applyFill="1" applyBorder="1" applyAlignment="1" applyProtection="1">
      <alignment horizontal="center" vertical="center" shrinkToFit="1"/>
    </xf>
    <xf numFmtId="0" fontId="14" fillId="0" borderId="1" xfId="0" applyNumberFormat="1" applyFont="1" applyFill="1" applyBorder="1" applyAlignment="1" applyProtection="1">
      <alignment horizontal="center" vertical="center"/>
    </xf>
    <xf numFmtId="14" fontId="14" fillId="0" borderId="1" xfId="0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/>
    </xf>
    <xf numFmtId="0" fontId="16" fillId="11" borderId="1" xfId="4" applyNumberFormat="1" applyFont="1" applyFill="1" applyBorder="1" applyAlignment="1" applyProtection="1">
      <alignment horizontal="center" vertical="center" shrinkToFit="1"/>
    </xf>
    <xf numFmtId="0" fontId="14" fillId="13" borderId="1" xfId="4" applyNumberFormat="1" applyFont="1" applyFill="1" applyBorder="1" applyAlignment="1" applyProtection="1">
      <alignment horizontal="center" vertical="center"/>
    </xf>
    <xf numFmtId="0" fontId="14" fillId="13" borderId="1" xfId="4" applyNumberFormat="1" applyFont="1" applyFill="1" applyBorder="1" applyAlignment="1" applyProtection="1">
      <alignment horizontal="center" vertical="center" shrinkToFit="1"/>
    </xf>
    <xf numFmtId="0" fontId="14" fillId="18" borderId="1" xfId="4" applyNumberFormat="1" applyFont="1" applyFill="1" applyBorder="1" applyAlignment="1" applyProtection="1">
      <alignment horizontal="center" vertical="center"/>
    </xf>
    <xf numFmtId="0" fontId="14" fillId="18" borderId="1" xfId="4" applyNumberFormat="1" applyFont="1" applyFill="1" applyBorder="1" applyAlignment="1" applyProtection="1">
      <alignment horizontal="center" vertical="center" shrinkToFit="1"/>
    </xf>
    <xf numFmtId="0" fontId="14" fillId="18" borderId="1" xfId="0" applyNumberFormat="1" applyFont="1" applyFill="1" applyBorder="1" applyAlignment="1" applyProtection="1">
      <alignment horizontal="center" vertical="center" shrinkToFit="1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1" fillId="0" borderId="1" xfId="4" applyNumberFormat="1" applyFont="1" applyFill="1" applyBorder="1" applyAlignment="1" applyProtection="1">
      <alignment horizontal="center" vertical="center"/>
    </xf>
    <xf numFmtId="0" fontId="0" fillId="0" borderId="1" xfId="4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31" fillId="0" borderId="1" xfId="5" applyFont="1" applyFill="1" applyBorder="1" applyAlignment="1" applyProtection="1">
      <alignment horizontal="center" vertical="center" shrinkToFit="1"/>
    </xf>
    <xf numFmtId="0" fontId="31" fillId="0" borderId="1" xfId="6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Border="1" applyAlignment="1">
      <alignment horizontal="center"/>
    </xf>
    <xf numFmtId="0" fontId="0" fillId="0" borderId="1" xfId="0" applyNumberFormat="1" applyFill="1" applyBorder="1" applyAlignment="1" applyProtection="1">
      <alignment horizontal="center" vertical="center" shrinkToFit="1"/>
    </xf>
    <xf numFmtId="0" fontId="13" fillId="0" borderId="0" xfId="0" applyFont="1" applyBorder="1" applyAlignment="1" applyProtection="1">
      <alignment horizontal="center" vertical="center" shrinkToFi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4" xfId="0" applyFont="1" applyFill="1" applyBorder="1" applyAlignment="1" applyProtection="1">
      <alignment horizontal="center" vertical="center" wrapText="1"/>
      <protection hidden="1"/>
    </xf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0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  <xf numFmtId="0" fontId="6" fillId="4" borderId="8" xfId="0" applyFont="1" applyFill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 applyProtection="1">
      <alignment horizontal="center" vertical="center" wrapText="1"/>
      <protection hidden="1"/>
    </xf>
    <xf numFmtId="0" fontId="41" fillId="15" borderId="2" xfId="0" applyFont="1" applyFill="1" applyBorder="1" applyAlignment="1" applyProtection="1">
      <alignment horizontal="center" vertical="center"/>
      <protection hidden="1"/>
    </xf>
    <xf numFmtId="0" fontId="41" fillId="15" borderId="3" xfId="0" applyFont="1" applyFill="1" applyBorder="1" applyAlignment="1" applyProtection="1">
      <alignment horizontal="center" vertical="center"/>
      <protection hidden="1"/>
    </xf>
    <xf numFmtId="0" fontId="41" fillId="15" borderId="4" xfId="0" applyFont="1" applyFill="1" applyBorder="1" applyAlignment="1" applyProtection="1">
      <alignment horizontal="center" vertical="center"/>
      <protection hidden="1"/>
    </xf>
    <xf numFmtId="0" fontId="41" fillId="15" borderId="7" xfId="0" applyFont="1" applyFill="1" applyBorder="1" applyAlignment="1" applyProtection="1">
      <alignment horizontal="center" vertical="center"/>
      <protection hidden="1"/>
    </xf>
    <xf numFmtId="0" fontId="41" fillId="15" borderId="8" xfId="0" applyFont="1" applyFill="1" applyBorder="1" applyAlignment="1" applyProtection="1">
      <alignment horizontal="center" vertical="center"/>
      <protection hidden="1"/>
    </xf>
    <xf numFmtId="0" fontId="41" fillId="15" borderId="9" xfId="0" applyFont="1" applyFill="1" applyBorder="1" applyAlignment="1" applyProtection="1">
      <alignment horizontal="center" vertical="center"/>
      <protection hidden="1"/>
    </xf>
    <xf numFmtId="0" fontId="41" fillId="16" borderId="2" xfId="0" applyFont="1" applyFill="1" applyBorder="1" applyAlignment="1" applyProtection="1">
      <alignment horizontal="center" vertical="center" wrapText="1"/>
      <protection hidden="1"/>
    </xf>
    <xf numFmtId="0" fontId="41" fillId="16" borderId="3" xfId="0" applyFont="1" applyFill="1" applyBorder="1" applyAlignment="1" applyProtection="1">
      <alignment horizontal="center" vertical="center"/>
      <protection hidden="1"/>
    </xf>
    <xf numFmtId="0" fontId="41" fillId="16" borderId="4" xfId="0" applyFont="1" applyFill="1" applyBorder="1" applyAlignment="1" applyProtection="1">
      <alignment horizontal="center" vertical="center"/>
      <protection hidden="1"/>
    </xf>
    <xf numFmtId="0" fontId="41" fillId="16" borderId="5" xfId="0" applyFont="1" applyFill="1" applyBorder="1" applyAlignment="1" applyProtection="1">
      <alignment horizontal="center" vertical="center"/>
      <protection hidden="1"/>
    </xf>
    <xf numFmtId="0" fontId="41" fillId="16" borderId="0" xfId="0" applyFont="1" applyFill="1" applyBorder="1" applyAlignment="1" applyProtection="1">
      <alignment horizontal="center" vertical="center"/>
      <protection hidden="1"/>
    </xf>
    <xf numFmtId="0" fontId="41" fillId="16" borderId="6" xfId="0" applyFont="1" applyFill="1" applyBorder="1" applyAlignment="1" applyProtection="1">
      <alignment horizontal="center" vertical="center"/>
      <protection hidden="1"/>
    </xf>
    <xf numFmtId="0" fontId="41" fillId="16" borderId="7" xfId="0" applyFont="1" applyFill="1" applyBorder="1" applyAlignment="1" applyProtection="1">
      <alignment horizontal="center" vertical="center"/>
      <protection hidden="1"/>
    </xf>
    <xf numFmtId="0" fontId="41" fillId="16" borderId="8" xfId="0" applyFont="1" applyFill="1" applyBorder="1" applyAlignment="1" applyProtection="1">
      <alignment horizontal="center" vertical="center"/>
      <protection hidden="1"/>
    </xf>
    <xf numFmtId="0" fontId="41" fillId="16" borderId="9" xfId="0" applyFont="1" applyFill="1" applyBorder="1" applyAlignment="1" applyProtection="1">
      <alignment horizontal="center" vertical="center"/>
      <protection hidden="1"/>
    </xf>
    <xf numFmtId="0" fontId="38" fillId="14" borderId="2" xfId="0" applyFont="1" applyFill="1" applyBorder="1" applyAlignment="1" applyProtection="1">
      <alignment horizontal="center" vertical="center" wrapText="1"/>
      <protection hidden="1"/>
    </xf>
    <xf numFmtId="0" fontId="38" fillId="14" borderId="3" xfId="0" applyFont="1" applyFill="1" applyBorder="1" applyAlignment="1" applyProtection="1">
      <alignment horizontal="center" vertical="center" wrapText="1"/>
      <protection hidden="1"/>
    </xf>
    <xf numFmtId="0" fontId="38" fillId="14" borderId="4" xfId="0" applyFont="1" applyFill="1" applyBorder="1" applyAlignment="1" applyProtection="1">
      <alignment horizontal="center" vertical="center" wrapText="1"/>
      <protection hidden="1"/>
    </xf>
    <xf numFmtId="0" fontId="38" fillId="14" borderId="5" xfId="0" applyFont="1" applyFill="1" applyBorder="1" applyAlignment="1" applyProtection="1">
      <alignment horizontal="center" vertical="center" wrapText="1"/>
      <protection hidden="1"/>
    </xf>
    <xf numFmtId="0" fontId="38" fillId="14" borderId="0" xfId="0" applyFont="1" applyFill="1" applyBorder="1" applyAlignment="1" applyProtection="1">
      <alignment horizontal="center" vertical="center" wrapText="1"/>
      <protection hidden="1"/>
    </xf>
    <xf numFmtId="0" fontId="38" fillId="14" borderId="6" xfId="0" applyFont="1" applyFill="1" applyBorder="1" applyAlignment="1" applyProtection="1">
      <alignment horizontal="center" vertical="center" wrapText="1"/>
      <protection hidden="1"/>
    </xf>
    <xf numFmtId="0" fontId="38" fillId="14" borderId="7" xfId="0" applyFont="1" applyFill="1" applyBorder="1" applyAlignment="1" applyProtection="1">
      <alignment horizontal="center" vertical="center" wrapText="1"/>
      <protection hidden="1"/>
    </xf>
    <xf numFmtId="0" fontId="38" fillId="14" borderId="8" xfId="0" applyFont="1" applyFill="1" applyBorder="1" applyAlignment="1" applyProtection="1">
      <alignment horizontal="center" vertical="center" wrapText="1"/>
      <protection hidden="1"/>
    </xf>
    <xf numFmtId="0" fontId="38" fillId="14" borderId="9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</cellXfs>
  <cellStyles count="9">
    <cellStyle name="_x000d__x000a_JournalTemplate=C:\COMFO\CTALK\JOURSTD.TPL_x000d__x000a_LbStateAddress=3 3 0 251 1 89 2 311_x000d__x000a_LbStateJou" xfId="2"/>
    <cellStyle name="?" xfId="3"/>
    <cellStyle name="0,0_x000d__x000a_NA_x000d__x000a__TN LCM廠間接人員基本資料" xfId="5"/>
    <cellStyle name="一般" xfId="0" builtinId="0"/>
    <cellStyle name="一般 2" xfId="1"/>
    <cellStyle name="一般 3" xfId="8"/>
    <cellStyle name="一般 4" xfId="7"/>
    <cellStyle name="一般_TN LCM製造廠製造部直接人員主檔" xfId="4"/>
    <cellStyle name="千分位_920909姿潔" xfId="6"/>
  </cellStyles>
  <dxfs count="29"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b/>
        <i val="0"/>
        <condense val="0"/>
        <extend val="0"/>
        <color indexed="58"/>
      </font>
      <fill>
        <patternFill>
          <bgColor indexed="14"/>
        </patternFill>
      </fill>
    </dxf>
    <dxf>
      <font>
        <b/>
        <i val="0"/>
        <condense val="0"/>
        <extend val="0"/>
        <color indexed="17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FF"/>
      <color rgb="FFFF66FF"/>
      <color rgb="FF0000FF"/>
      <color rgb="FF99FFCC"/>
      <color rgb="FF79056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eoplesearch.cminl.oa/Search_chi.aspx?empno=19027644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T547"/>
  <sheetViews>
    <sheetView showGridLines="0" tabSelected="1" zoomScale="80" zoomScaleNormal="80" workbookViewId="0">
      <pane xSplit="7" ySplit="1" topLeftCell="H5" activePane="bottomRight" state="frozen"/>
      <selection pane="topRight" activeCell="H1" sqref="H1"/>
      <selection pane="bottomLeft" activeCell="A2" sqref="A2"/>
      <selection pane="bottomRight" activeCell="I4" sqref="I4"/>
    </sheetView>
  </sheetViews>
  <sheetFormatPr defaultColWidth="12" defaultRowHeight="16.5" customHeight="1" outlineLevelRow="1"/>
  <cols>
    <col min="1" max="4" width="12" style="6"/>
    <col min="5" max="5" width="12" style="2"/>
    <col min="6" max="6" width="12" style="9"/>
    <col min="7" max="7" width="12" style="14"/>
    <col min="8" max="8" width="12" style="9"/>
    <col min="9" max="11" width="12" style="15"/>
    <col min="12" max="12" width="12" style="55"/>
    <col min="13" max="13" width="12" style="46"/>
    <col min="14" max="15" width="12" style="50"/>
    <col min="16" max="16384" width="12" style="3"/>
  </cols>
  <sheetData>
    <row r="1" spans="1:20" s="9" customFormat="1" ht="66.599999999999994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2433</v>
      </c>
      <c r="H1" s="37" t="s">
        <v>1755</v>
      </c>
      <c r="I1" s="37" t="s">
        <v>1804</v>
      </c>
      <c r="J1" s="37" t="s">
        <v>1757</v>
      </c>
      <c r="K1" s="37" t="s">
        <v>1758</v>
      </c>
      <c r="L1" s="56" t="s">
        <v>1759</v>
      </c>
      <c r="M1" s="45" t="s">
        <v>2024</v>
      </c>
      <c r="N1" s="37" t="s">
        <v>2432</v>
      </c>
      <c r="O1" s="3"/>
      <c r="P1" s="3"/>
      <c r="Q1" s="3"/>
    </row>
    <row r="2" spans="1:20" ht="22.2">
      <c r="A2" s="4" t="str">
        <f>VLOOKUP(MAX($F:$F),$F:$I,3,0)</f>
        <v>員工號碼
Employee No.</v>
      </c>
      <c r="B2" s="4" t="str">
        <f>VLOOKUP(MAX($F:$F),$F:$I,4,0)</f>
        <v>姓名
Name</v>
      </c>
      <c r="C2" s="5" t="str">
        <f>VLOOKUP(A2,H:K,4,0)</f>
        <v>餐別
Meal</v>
      </c>
      <c r="D2" s="5" t="str">
        <f>VLOOKUP(A2,H:K,3,0)</f>
        <v>課別</v>
      </c>
      <c r="F2" s="11" t="str">
        <f>IF($H2="","",MAX($F$1:$F1)+1)</f>
        <v/>
      </c>
      <c r="G2" s="17"/>
      <c r="H2" s="12"/>
      <c r="I2" s="13"/>
      <c r="J2" s="13" t="str">
        <f>IF($H2="","",IF(ISNA(VLOOKUP($H2,人員主檔!$A:$C,3,0)),"查無此人",VLOOKUP($H2,人員主檔!$A:$C,3,0)))</f>
        <v/>
      </c>
      <c r="K2" s="13" t="s">
        <v>1818</v>
      </c>
      <c r="L2" s="57"/>
      <c r="N2" s="4" t="e">
        <f>VLOOKUP(H2,人員主檔!A:D,4,0)</f>
        <v>#N/A</v>
      </c>
      <c r="O2" s="104"/>
    </row>
    <row r="3" spans="1:20" ht="21.75" customHeight="1" thickBot="1">
      <c r="F3" s="11" t="str">
        <f>IF($H3="","",MAX($F$1:$F2)+1)</f>
        <v/>
      </c>
      <c r="G3" s="17"/>
      <c r="H3" s="12"/>
      <c r="I3" s="13"/>
      <c r="J3" s="13" t="str">
        <f>IF($H3="","",IF(ISNA(VLOOKUP($H3,人員主檔!$A:$C,3,0)),"查無此人",VLOOKUP($H3,人員主檔!$A:$C,3,0)))</f>
        <v/>
      </c>
      <c r="K3" s="13" t="s">
        <v>1818</v>
      </c>
      <c r="L3" s="57"/>
      <c r="N3" s="4" t="e">
        <f>VLOOKUP(H3,人員主檔!A:D,4,0)</f>
        <v>#N/A</v>
      </c>
      <c r="O3" s="104"/>
    </row>
    <row r="4" spans="1:20" ht="21.75" customHeight="1">
      <c r="A4" s="105" t="str">
        <f>IF($A$2=0,"",IF($B$2="查無此人","Sorry!!
You're not in the list MOD星夜趣 party","Welcome
"&amp;$B$2))</f>
        <v>Welcome
姓名
Name</v>
      </c>
      <c r="B4" s="106"/>
      <c r="C4" s="106"/>
      <c r="D4" s="107"/>
      <c r="E4" s="2">
        <v>19024680</v>
      </c>
      <c r="F4" s="11" t="str">
        <f>IF($H4="","",MAX($F$1:$F3)+1)</f>
        <v/>
      </c>
      <c r="G4" s="17"/>
      <c r="H4" s="12"/>
      <c r="I4" s="13"/>
      <c r="J4" s="13" t="str">
        <f>IF($H4="","",IF(ISNA(VLOOKUP($H4,人員主檔!$A:$C,3,0)),"查無此人",VLOOKUP($H4,人員主檔!$A:$C,3,0)))</f>
        <v/>
      </c>
      <c r="K4" s="13" t="s">
        <v>1818</v>
      </c>
      <c r="L4" s="57"/>
      <c r="N4" s="4" t="e">
        <f>VLOOKUP(H4,人員主檔!A:D,4,0)</f>
        <v>#N/A</v>
      </c>
      <c r="O4" s="104"/>
    </row>
    <row r="5" spans="1:20" ht="21.75" customHeight="1" outlineLevel="1">
      <c r="A5" s="108"/>
      <c r="B5" s="109"/>
      <c r="C5" s="109"/>
      <c r="D5" s="110"/>
      <c r="F5" s="11" t="str">
        <f>IF($H5="","",MAX($F$1:$F4)+1)</f>
        <v/>
      </c>
      <c r="G5" s="17"/>
      <c r="H5" s="12"/>
      <c r="I5" s="13"/>
      <c r="J5" s="13" t="str">
        <f>IF($H5="","",IF(ISNA(VLOOKUP($H5,人員主檔!$A:$C,3,0)),"查無此人",VLOOKUP($H5,人員主檔!$A:$C,3,0)))</f>
        <v/>
      </c>
      <c r="K5" s="13" t="s">
        <v>1818</v>
      </c>
      <c r="L5" s="57"/>
      <c r="N5" s="4" t="e">
        <f>VLOOKUP(H5,人員主檔!A:D,4,0)</f>
        <v>#N/A</v>
      </c>
      <c r="O5" s="104"/>
    </row>
    <row r="6" spans="1:20" ht="21.75" customHeight="1">
      <c r="A6" s="108"/>
      <c r="B6" s="109"/>
      <c r="C6" s="109"/>
      <c r="D6" s="110"/>
      <c r="F6" s="11" t="str">
        <f>IF($H6="","",MAX($F$1:$F5)+1)</f>
        <v/>
      </c>
      <c r="G6" s="17"/>
      <c r="H6" s="12"/>
      <c r="I6" s="13"/>
      <c r="J6" s="13" t="str">
        <f>IF($H6="","",IF(ISNA(VLOOKUP($H6,人員主檔!$A:$C,3,0)),"查無此人",VLOOKUP($H6,人員主檔!$A:$C,3,0)))</f>
        <v/>
      </c>
      <c r="K6" s="13" t="s">
        <v>1818</v>
      </c>
      <c r="L6" s="57"/>
      <c r="N6" s="4" t="e">
        <f>VLOOKUP(H6,人員主檔!A:D,4,0)</f>
        <v>#N/A</v>
      </c>
      <c r="O6" s="104"/>
    </row>
    <row r="7" spans="1:20" ht="21.75" customHeight="1" thickBot="1">
      <c r="A7" s="108"/>
      <c r="B7" s="109"/>
      <c r="C7" s="109"/>
      <c r="D7" s="110"/>
      <c r="F7" s="11" t="str">
        <f>IF($H7="","",MAX($F$1:$F6)+1)</f>
        <v/>
      </c>
      <c r="G7" s="17"/>
      <c r="H7" s="12"/>
      <c r="I7" s="13"/>
      <c r="J7" s="13" t="str">
        <f>IF($H7="","",IF(ISNA(VLOOKUP($H7,人員主檔!$A:$C,3,0)),"查無此人",VLOOKUP($H7,人員主檔!$A:$C,3,0)))</f>
        <v/>
      </c>
      <c r="K7" s="13" t="s">
        <v>1818</v>
      </c>
      <c r="L7" s="57" t="str">
        <f>IF(OR((G7=""),(COUNTIF($H$2:H7,H7)=1)),"","重覆刷卡")</f>
        <v/>
      </c>
      <c r="N7" s="4" t="e">
        <f>VLOOKUP(H7,人員主檔!A:D,4,0)</f>
        <v>#N/A</v>
      </c>
      <c r="O7" s="104"/>
    </row>
    <row r="8" spans="1:20" s="8" customFormat="1" ht="21.75" customHeight="1">
      <c r="A8" s="108"/>
      <c r="B8" s="109"/>
      <c r="C8" s="109"/>
      <c r="D8" s="110"/>
      <c r="E8" s="7"/>
      <c r="F8" s="11" t="str">
        <f>IF($H8="","",MAX($F$1:$F7)+1)</f>
        <v/>
      </c>
      <c r="G8" s="17"/>
      <c r="H8" s="12"/>
      <c r="I8" s="13"/>
      <c r="J8" s="13" t="str">
        <f>IF($H8="","",IF(ISNA(VLOOKUP($H8,人員主檔!$A:$C,3,0)),"查無此人",VLOOKUP($H8,人員主檔!$A:$C,3,0)))</f>
        <v/>
      </c>
      <c r="K8" s="13" t="s">
        <v>1818</v>
      </c>
      <c r="L8" s="57" t="str">
        <f>IF(OR((G8=""),(COUNTIF($H$2:H8,H8)=1)),"","重覆刷卡")</f>
        <v/>
      </c>
      <c r="M8" s="46"/>
      <c r="N8" s="4" t="e">
        <f>VLOOKUP(H8,人員主檔!A:D,4,0)</f>
        <v>#N/A</v>
      </c>
      <c r="O8" s="104"/>
      <c r="P8" s="129" t="s">
        <v>2116</v>
      </c>
      <c r="Q8" s="130"/>
      <c r="R8" s="130"/>
      <c r="S8" s="130"/>
      <c r="T8" s="131"/>
    </row>
    <row r="9" spans="1:20" s="8" customFormat="1" ht="21.75" customHeight="1">
      <c r="A9" s="108"/>
      <c r="B9" s="109"/>
      <c r="C9" s="109"/>
      <c r="D9" s="110"/>
      <c r="E9" s="7"/>
      <c r="F9" s="11" t="str">
        <f>IF($H9="","",MAX($F$1:$F8)+1)</f>
        <v/>
      </c>
      <c r="G9" s="17"/>
      <c r="H9" s="12"/>
      <c r="I9" s="13"/>
      <c r="J9" s="13" t="str">
        <f>IF($H9="","",IF(ISNA(VLOOKUP($H9,人員主檔!$A:$C,3,0)),"查無此人",VLOOKUP($H9,人員主檔!$A:$C,3,0)))</f>
        <v/>
      </c>
      <c r="K9" s="13" t="s">
        <v>1818</v>
      </c>
      <c r="L9" s="57" t="str">
        <f>IF(OR((G9=""),(COUNTIF($H$2:H9,H9)=1)),"","重覆刷卡")</f>
        <v/>
      </c>
      <c r="M9" s="46"/>
      <c r="N9" s="4" t="e">
        <f>VLOOKUP(H9,人員主檔!A:D,4,0)</f>
        <v>#N/A</v>
      </c>
      <c r="O9" s="104"/>
      <c r="P9" s="132"/>
      <c r="Q9" s="133"/>
      <c r="R9" s="133"/>
      <c r="S9" s="133"/>
      <c r="T9" s="134"/>
    </row>
    <row r="10" spans="1:20" s="8" customFormat="1" ht="21.75" customHeight="1" thickBot="1">
      <c r="A10" s="108"/>
      <c r="B10" s="109"/>
      <c r="C10" s="109"/>
      <c r="D10" s="110"/>
      <c r="E10" s="7"/>
      <c r="F10" s="11" t="str">
        <f>IF($H10="","",MAX($F$1:$F9)+1)</f>
        <v/>
      </c>
      <c r="G10" s="17"/>
      <c r="H10" s="12"/>
      <c r="I10" s="13"/>
      <c r="J10" s="13" t="str">
        <f>IF($H10="","",IF(ISNA(VLOOKUP($H10,人員主檔!$A:$C,3,0)),"查無此人",VLOOKUP($H10,人員主檔!$A:$C,3,0)))</f>
        <v/>
      </c>
      <c r="K10" s="13" t="s">
        <v>1818</v>
      </c>
      <c r="L10" s="57" t="str">
        <f>IF(OR((G10=""),(COUNTIF($H$2:H10,H10)=1)),"","重覆刷卡")</f>
        <v/>
      </c>
      <c r="M10" s="46"/>
      <c r="N10" s="4" t="e">
        <f>VLOOKUP(H10,人員主檔!A:D,4,0)</f>
        <v>#N/A</v>
      </c>
      <c r="O10" s="104"/>
      <c r="P10" s="135"/>
      <c r="Q10" s="136"/>
      <c r="R10" s="136"/>
      <c r="S10" s="136"/>
      <c r="T10" s="137"/>
    </row>
    <row r="11" spans="1:20" s="8" customFormat="1" ht="21.75" customHeight="1" thickBot="1">
      <c r="A11" s="108"/>
      <c r="B11" s="109"/>
      <c r="C11" s="109"/>
      <c r="D11" s="110"/>
      <c r="E11" s="7"/>
      <c r="F11" s="11" t="str">
        <f>IF($H11="","",MAX($F$1:$F10)+1)</f>
        <v/>
      </c>
      <c r="G11" s="17"/>
      <c r="H11" s="12"/>
      <c r="I11" s="13"/>
      <c r="J11" s="13" t="str">
        <f>IF($H11="","",IF(ISNA(VLOOKUP($H11,人員主檔!$A:$C,3,0)),"查無此人",VLOOKUP($H11,人員主檔!$A:$C,3,0)))</f>
        <v/>
      </c>
      <c r="K11" s="13" t="s">
        <v>1818</v>
      </c>
      <c r="L11" s="57" t="str">
        <f>IF(OR((G11=""),(COUNTIF($H$2:H11,H11)=1)),"","重覆刷卡")</f>
        <v/>
      </c>
      <c r="M11" s="46"/>
      <c r="N11" s="4" t="e">
        <f>VLOOKUP(H11,人員主檔!A:D,4,0)</f>
        <v>#N/A</v>
      </c>
      <c r="O11" s="104"/>
    </row>
    <row r="12" spans="1:20" s="8" customFormat="1" ht="21.75" customHeight="1">
      <c r="A12" s="108"/>
      <c r="B12" s="109"/>
      <c r="C12" s="109"/>
      <c r="D12" s="110"/>
      <c r="E12" s="7"/>
      <c r="F12" s="11" t="str">
        <f>IF($H12="","",MAX($F$1:$F11)+1)</f>
        <v/>
      </c>
      <c r="G12" s="17"/>
      <c r="H12" s="12"/>
      <c r="I12" s="13"/>
      <c r="J12" s="13" t="str">
        <f>IF($H12="","",IF(ISNA(VLOOKUP($H12,人員主檔!$A:$C,3,0)),"查無此人",VLOOKUP($H12,人員主檔!$A:$C,3,0)))</f>
        <v/>
      </c>
      <c r="K12" s="13" t="s">
        <v>1818</v>
      </c>
      <c r="L12" s="57" t="str">
        <f>IF(OR((G12=""),(COUNTIF($H$2:H12,H12)=1)),"","重覆刷卡")</f>
        <v/>
      </c>
      <c r="M12" s="46"/>
      <c r="N12" s="4" t="e">
        <f>VLOOKUP(H12,人員主檔!A:D,4,0)</f>
        <v>#N/A</v>
      </c>
      <c r="O12" s="104"/>
      <c r="P12" s="114" t="s">
        <v>2027</v>
      </c>
      <c r="Q12" s="115"/>
      <c r="R12" s="115"/>
      <c r="S12" s="115"/>
      <c r="T12" s="116"/>
    </row>
    <row r="13" spans="1:20" s="8" customFormat="1" ht="21.75" customHeight="1" thickBot="1">
      <c r="A13" s="108"/>
      <c r="B13" s="109"/>
      <c r="C13" s="109"/>
      <c r="D13" s="110"/>
      <c r="E13" s="7"/>
      <c r="F13" s="11" t="str">
        <f>IF($H13="","",MAX($F$1:$F12)+1)</f>
        <v/>
      </c>
      <c r="G13" s="17"/>
      <c r="H13" s="12"/>
      <c r="I13" s="13"/>
      <c r="J13" s="13" t="str">
        <f>IF($H13="","",IF(ISNA(VLOOKUP($H13,人員主檔!$A:$C,3,0)),"查無此人",VLOOKUP($H13,人員主檔!$A:$C,3,0)))</f>
        <v/>
      </c>
      <c r="K13" s="13" t="s">
        <v>1818</v>
      </c>
      <c r="L13" s="57" t="str">
        <f>IF(OR((G13=""),(COUNTIF($H$2:H13,H13)=1)),"","重覆刷卡")</f>
        <v/>
      </c>
      <c r="M13" s="46"/>
      <c r="N13" s="4" t="e">
        <f>VLOOKUP(H13,人員主檔!A:D,4,0)</f>
        <v>#N/A</v>
      </c>
      <c r="O13" s="104"/>
      <c r="P13" s="117"/>
      <c r="Q13" s="118"/>
      <c r="R13" s="118"/>
      <c r="S13" s="118"/>
      <c r="T13" s="119"/>
    </row>
    <row r="14" spans="1:20" s="8" customFormat="1" ht="21.75" customHeight="1" thickBot="1">
      <c r="A14" s="108"/>
      <c r="B14" s="109"/>
      <c r="C14" s="109"/>
      <c r="D14" s="110"/>
      <c r="E14" s="7"/>
      <c r="F14" s="11" t="str">
        <f>IF($H14="","",MAX($F$1:$F13)+1)</f>
        <v/>
      </c>
      <c r="G14" s="17"/>
      <c r="H14" s="12"/>
      <c r="I14" s="13"/>
      <c r="J14" s="13" t="str">
        <f>IF($H14="","",IF(ISNA(VLOOKUP($H14,人員主檔!$A:$C,3,0)),"查無此人",VLOOKUP($H14,人員主檔!$A:$C,3,0)))</f>
        <v/>
      </c>
      <c r="K14" s="13" t="s">
        <v>1818</v>
      </c>
      <c r="L14" s="57" t="str">
        <f>IF(OR((G14=""),(COUNTIF($H$2:H14,H14)=1)),"","重覆刷卡")</f>
        <v/>
      </c>
      <c r="M14" s="46"/>
      <c r="N14" s="4" t="e">
        <f>VLOOKUP(H14,人員主檔!A:D,4,0)</f>
        <v>#N/A</v>
      </c>
      <c r="O14" s="104"/>
      <c r="P14" s="51"/>
      <c r="Q14" s="51"/>
    </row>
    <row r="15" spans="1:20" s="8" customFormat="1" ht="21.75" customHeight="1">
      <c r="A15" s="108"/>
      <c r="B15" s="109"/>
      <c r="C15" s="109"/>
      <c r="D15" s="110"/>
      <c r="E15" s="7"/>
      <c r="F15" s="11" t="str">
        <f>IF($H15="","",MAX($F$1:$F14)+1)</f>
        <v/>
      </c>
      <c r="G15" s="17"/>
      <c r="H15" s="12"/>
      <c r="I15" s="13"/>
      <c r="J15" s="13" t="str">
        <f>IF($H15="","",IF(ISNA(VLOOKUP($H15,人員主檔!$A:$C,3,0)),"查無此人",VLOOKUP($H15,人員主檔!$A:$C,3,0)))</f>
        <v/>
      </c>
      <c r="K15" s="13" t="s">
        <v>1818</v>
      </c>
      <c r="L15" s="57" t="str">
        <f>IF(OR((G15=""),(COUNTIF($H$2:H15,H15)=1)),"","重覆刷卡")</f>
        <v/>
      </c>
      <c r="M15" s="46"/>
      <c r="N15" s="4" t="e">
        <f>VLOOKUP(H15,人員主檔!A:D,4,0)</f>
        <v>#N/A</v>
      </c>
      <c r="O15" s="104"/>
      <c r="P15" s="120" t="s">
        <v>2115</v>
      </c>
      <c r="Q15" s="121"/>
      <c r="R15" s="121"/>
      <c r="S15" s="121"/>
      <c r="T15" s="122"/>
    </row>
    <row r="16" spans="1:20" s="8" customFormat="1" ht="21.75" customHeight="1">
      <c r="A16" s="108"/>
      <c r="B16" s="109"/>
      <c r="C16" s="109"/>
      <c r="D16" s="110"/>
      <c r="E16" s="7"/>
      <c r="F16" s="11" t="str">
        <f>IF($H16="","",MAX($F$1:$F15)+1)</f>
        <v/>
      </c>
      <c r="G16" s="17"/>
      <c r="H16" s="12"/>
      <c r="I16" s="13"/>
      <c r="J16" s="13" t="str">
        <f>IF($H16="","",IF(ISNA(VLOOKUP($H16,人員主檔!$A:$C,3,0)),"查無此人",VLOOKUP($H16,人員主檔!$A:$C,3,0)))</f>
        <v/>
      </c>
      <c r="K16" s="13" t="s">
        <v>1818</v>
      </c>
      <c r="L16" s="57" t="str">
        <f>IF(OR((G16=""),(COUNTIF($H$2:H16,H16)=1)),"","重覆刷卡")</f>
        <v/>
      </c>
      <c r="M16" s="46"/>
      <c r="N16" s="4" t="e">
        <f>VLOOKUP(H16,人員主檔!A:D,4,0)</f>
        <v>#N/A</v>
      </c>
      <c r="O16" s="104"/>
      <c r="P16" s="123"/>
      <c r="Q16" s="124"/>
      <c r="R16" s="124"/>
      <c r="S16" s="124"/>
      <c r="T16" s="125"/>
    </row>
    <row r="17" spans="1:20" s="8" customFormat="1" ht="21.75" customHeight="1" thickBot="1">
      <c r="A17" s="108"/>
      <c r="B17" s="109"/>
      <c r="C17" s="109"/>
      <c r="D17" s="110"/>
      <c r="E17" s="7"/>
      <c r="F17" s="11" t="str">
        <f>IF($H17="","",MAX($F$1:$F16)+1)</f>
        <v/>
      </c>
      <c r="G17" s="17"/>
      <c r="H17" s="12"/>
      <c r="I17" s="13"/>
      <c r="J17" s="13" t="str">
        <f>IF($H17="","",IF(ISNA(VLOOKUP($H17,人員主檔!$A:$C,3,0)),"查無此人",VLOOKUP($H17,人員主檔!$A:$C,3,0)))</f>
        <v/>
      </c>
      <c r="K17" s="13" t="s">
        <v>1818</v>
      </c>
      <c r="L17" s="57" t="str">
        <f>IF(OR((G17=""),(COUNTIF($H$2:H17,H17)=1)),"","重覆刷卡")</f>
        <v/>
      </c>
      <c r="M17" s="46"/>
      <c r="N17" s="4" t="e">
        <f>VLOOKUP(H17,人員主檔!A:D,4,0)</f>
        <v>#N/A</v>
      </c>
      <c r="O17" s="104"/>
      <c r="P17" s="126"/>
      <c r="Q17" s="127"/>
      <c r="R17" s="127"/>
      <c r="S17" s="127"/>
      <c r="T17" s="128"/>
    </row>
    <row r="18" spans="1:20" s="8" customFormat="1" ht="21.75" customHeight="1">
      <c r="A18" s="108"/>
      <c r="B18" s="109"/>
      <c r="C18" s="109"/>
      <c r="D18" s="110"/>
      <c r="E18" s="7"/>
      <c r="F18" s="11" t="str">
        <f>IF($H18="","",MAX($F$1:$F17)+1)</f>
        <v/>
      </c>
      <c r="G18" s="17"/>
      <c r="H18" s="12"/>
      <c r="I18" s="13"/>
      <c r="J18" s="13" t="str">
        <f>IF($H18="","",IF(ISNA(VLOOKUP($H18,人員主檔!$A:$C,3,0)),"查無此人",VLOOKUP($H18,人員主檔!$A:$C,3,0)))</f>
        <v/>
      </c>
      <c r="K18" s="13" t="s">
        <v>1818</v>
      </c>
      <c r="L18" s="57" t="str">
        <f>IF(OR((G18=""),(COUNTIF($H$2:H18,H18)=1)),"","重覆刷卡")</f>
        <v/>
      </c>
      <c r="M18" s="46"/>
      <c r="N18" s="4" t="e">
        <f>VLOOKUP(H18,人員主檔!A:D,4,0)</f>
        <v>#N/A</v>
      </c>
      <c r="O18" s="104"/>
      <c r="P18" s="3"/>
    </row>
    <row r="19" spans="1:20" s="8" customFormat="1" ht="21.75" customHeight="1">
      <c r="A19" s="108"/>
      <c r="B19" s="109"/>
      <c r="C19" s="109"/>
      <c r="D19" s="110"/>
      <c r="E19" s="7"/>
      <c r="F19" s="11" t="str">
        <f>IF($H19="","",MAX($F$1:$F18)+1)</f>
        <v/>
      </c>
      <c r="G19" s="17"/>
      <c r="H19" s="12"/>
      <c r="I19" s="13"/>
      <c r="J19" s="13" t="str">
        <f>IF($H19="","",IF(ISNA(VLOOKUP($H19,人員主檔!$A:$C,3,0)),"查無此人",VLOOKUP($H19,人員主檔!$A:$C,3,0)))</f>
        <v/>
      </c>
      <c r="K19" s="13" t="s">
        <v>1818</v>
      </c>
      <c r="L19" s="57" t="str">
        <f>IF(OR((G19=""),(COUNTIF($H$2:H19,H19)=1)),"","重覆刷卡")</f>
        <v/>
      </c>
      <c r="M19" s="46"/>
      <c r="N19" s="4" t="e">
        <f>VLOOKUP(H19,人員主檔!A:D,4,0)</f>
        <v>#N/A</v>
      </c>
      <c r="O19" s="104"/>
      <c r="P19" s="3"/>
    </row>
    <row r="20" spans="1:20" ht="21.75" customHeight="1">
      <c r="A20" s="108"/>
      <c r="B20" s="109"/>
      <c r="C20" s="109"/>
      <c r="D20" s="110"/>
      <c r="F20" s="11" t="str">
        <f>IF($H20="","",MAX($F$1:$F19)+1)</f>
        <v/>
      </c>
      <c r="G20" s="17"/>
      <c r="H20" s="12"/>
      <c r="I20" s="13"/>
      <c r="J20" s="13" t="str">
        <f>IF($H20="","",IF(ISNA(VLOOKUP($H20,人員主檔!$A:$C,3,0)),"查無此人",VLOOKUP($H20,人員主檔!$A:$C,3,0)))</f>
        <v/>
      </c>
      <c r="K20" s="13" t="s">
        <v>1818</v>
      </c>
      <c r="L20" s="57" t="str">
        <f>IF(OR((G20=""),(COUNTIF($H$2:H20,H20)=1)),"","重覆刷卡")</f>
        <v/>
      </c>
      <c r="N20" s="4" t="e">
        <f>VLOOKUP(H20,人員主檔!A:D,4,0)</f>
        <v>#N/A</v>
      </c>
      <c r="O20" s="104"/>
    </row>
    <row r="21" spans="1:20" ht="21.75" customHeight="1">
      <c r="A21" s="108"/>
      <c r="B21" s="109"/>
      <c r="C21" s="109"/>
      <c r="D21" s="110"/>
      <c r="F21" s="11" t="str">
        <f>IF($H21="","",MAX($F$1:$F20)+1)</f>
        <v/>
      </c>
      <c r="G21" s="17"/>
      <c r="H21" s="12"/>
      <c r="I21" s="13"/>
      <c r="J21" s="13" t="str">
        <f>IF($H21="","",IF(ISNA(VLOOKUP($H21,人員主檔!$A:$C,3,0)),"查無此人",VLOOKUP($H21,人員主檔!$A:$C,3,0)))</f>
        <v/>
      </c>
      <c r="K21" s="13" t="s">
        <v>1818</v>
      </c>
      <c r="L21" s="57" t="str">
        <f>IF(OR((G21=""),(COUNTIF($H$2:H21,H21)=1)),"","重覆刷卡")</f>
        <v/>
      </c>
      <c r="N21" s="4" t="e">
        <f>VLOOKUP(H21,人員主檔!A:D,4,0)</f>
        <v>#N/A</v>
      </c>
      <c r="O21" s="104"/>
    </row>
    <row r="22" spans="1:20" ht="21.75" customHeight="1">
      <c r="A22" s="108"/>
      <c r="B22" s="109"/>
      <c r="C22" s="109"/>
      <c r="D22" s="110"/>
      <c r="F22" s="11" t="str">
        <f>IF($H22="","",MAX($F$1:$F21)+1)</f>
        <v/>
      </c>
      <c r="G22" s="17"/>
      <c r="H22" s="12"/>
      <c r="I22" s="13"/>
      <c r="J22" s="13" t="str">
        <f>IF($H22="","",IF(ISNA(VLOOKUP($H22,人員主檔!$A:$C,3,0)),"查無此人",VLOOKUP($H22,人員主檔!$A:$C,3,0)))</f>
        <v/>
      </c>
      <c r="K22" s="13" t="s">
        <v>1818</v>
      </c>
      <c r="L22" s="57" t="str">
        <f>IF(OR((G22=""),(COUNTIF($H$2:H22,H22)=1)),"","重覆刷卡")</f>
        <v/>
      </c>
      <c r="N22" s="4" t="e">
        <f>VLOOKUP(H22,人員主檔!A:D,4,0)</f>
        <v>#N/A</v>
      </c>
      <c r="O22" s="104"/>
    </row>
    <row r="23" spans="1:20" ht="21.75" customHeight="1">
      <c r="A23" s="108"/>
      <c r="B23" s="109"/>
      <c r="C23" s="109"/>
      <c r="D23" s="110"/>
      <c r="F23" s="11" t="str">
        <f>IF($H23="","",MAX($F$1:$F22)+1)</f>
        <v/>
      </c>
      <c r="G23" s="17"/>
      <c r="H23" s="12"/>
      <c r="I23" s="13"/>
      <c r="J23" s="13" t="str">
        <f>IF($H23="","",IF(ISNA(VLOOKUP($H23,人員主檔!$A:$C,3,0)),"查無此人",VLOOKUP($H23,人員主檔!$A:$C,3,0)))</f>
        <v/>
      </c>
      <c r="K23" s="13" t="s">
        <v>1818</v>
      </c>
      <c r="L23" s="57" t="str">
        <f>IF(OR((G23=""),(COUNTIF($H$2:H23,H23)=1)),"","重覆刷卡")</f>
        <v/>
      </c>
      <c r="N23" s="4" t="e">
        <f>VLOOKUP(H23,人員主檔!A:D,4,0)</f>
        <v>#N/A</v>
      </c>
      <c r="O23" s="104"/>
    </row>
    <row r="24" spans="1:20" ht="21.75" customHeight="1">
      <c r="A24" s="108"/>
      <c r="B24" s="109"/>
      <c r="C24" s="109"/>
      <c r="D24" s="110"/>
      <c r="F24" s="11" t="str">
        <f>IF($H24="","",MAX($F$1:$F23)+1)</f>
        <v/>
      </c>
      <c r="G24" s="17"/>
      <c r="H24" s="12"/>
      <c r="I24" s="13"/>
      <c r="J24" s="13" t="str">
        <f>IF($H24="","",IF(ISNA(VLOOKUP($H24,人員主檔!$A:$C,3,0)),"查無此人",VLOOKUP($H24,人員主檔!$A:$C,3,0)))</f>
        <v/>
      </c>
      <c r="K24" s="13" t="s">
        <v>1818</v>
      </c>
      <c r="L24" s="57" t="str">
        <f>IF(OR((G24=""),(COUNTIF($H$2:H24,H24)=1)),"","重覆刷卡")</f>
        <v/>
      </c>
      <c r="N24" s="4" t="e">
        <f>VLOOKUP(H24,人員主檔!A:D,4,0)</f>
        <v>#N/A</v>
      </c>
      <c r="O24" s="104"/>
    </row>
    <row r="25" spans="1:20" ht="21.75" customHeight="1">
      <c r="A25" s="108"/>
      <c r="B25" s="109"/>
      <c r="C25" s="109"/>
      <c r="D25" s="110"/>
      <c r="F25" s="11" t="str">
        <f>IF($H25="","",MAX($F$1:$F24)+1)</f>
        <v/>
      </c>
      <c r="G25" s="17"/>
      <c r="H25" s="12"/>
      <c r="I25" s="13"/>
      <c r="J25" s="13" t="str">
        <f>IF($H25="","",IF(ISNA(VLOOKUP($H25,人員主檔!$A:$C,3,0)),"查無此人",VLOOKUP($H25,人員主檔!$A:$C,3,0)))</f>
        <v/>
      </c>
      <c r="K25" s="13" t="s">
        <v>1818</v>
      </c>
      <c r="L25" s="57" t="str">
        <f>IF(OR((G25=""),(COUNTIF($H$2:H25,H25)=1)),"","重覆刷卡")</f>
        <v/>
      </c>
      <c r="N25" s="4" t="e">
        <f>VLOOKUP(H25,人員主檔!A:D,4,0)</f>
        <v>#N/A</v>
      </c>
      <c r="O25" s="104"/>
    </row>
    <row r="26" spans="1:20" ht="21.75" customHeight="1">
      <c r="A26" s="108"/>
      <c r="B26" s="109"/>
      <c r="C26" s="109"/>
      <c r="D26" s="110"/>
      <c r="F26" s="11" t="str">
        <f>IF($H26="","",MAX($F$1:$F25)+1)</f>
        <v/>
      </c>
      <c r="G26" s="17"/>
      <c r="H26" s="12"/>
      <c r="I26" s="13"/>
      <c r="J26" s="13" t="str">
        <f>IF($H26="","",IF(ISNA(VLOOKUP($H26,人員主檔!$A:$C,3,0)),"查無此人",VLOOKUP($H26,人員主檔!$A:$C,3,0)))</f>
        <v/>
      </c>
      <c r="K26" s="13" t="s">
        <v>1818</v>
      </c>
      <c r="L26" s="57" t="str">
        <f>IF(OR((G26=""),(COUNTIF($H$2:H26,H26)=1)),"","重覆刷卡")</f>
        <v/>
      </c>
      <c r="N26" s="4" t="e">
        <f>VLOOKUP(H26,人員主檔!A:D,4,0)</f>
        <v>#N/A</v>
      </c>
      <c r="O26" s="104"/>
    </row>
    <row r="27" spans="1:20" ht="21.75" customHeight="1">
      <c r="A27" s="108"/>
      <c r="B27" s="109"/>
      <c r="C27" s="109"/>
      <c r="D27" s="110"/>
      <c r="F27" s="11" t="str">
        <f>IF($H27="","",MAX($F$1:$F26)+1)</f>
        <v/>
      </c>
      <c r="G27" s="17"/>
      <c r="H27" s="12"/>
      <c r="I27" s="13"/>
      <c r="J27" s="13" t="str">
        <f>IF($H27="","",IF(ISNA(VLOOKUP($H27,人員主檔!$A:$C,3,0)),"查無此人",VLOOKUP($H27,人員主檔!$A:$C,3,0)))</f>
        <v/>
      </c>
      <c r="K27" s="13" t="s">
        <v>1818</v>
      </c>
      <c r="L27" s="57" t="str">
        <f>IF(OR((G27=""),(COUNTIF($H$2:H27,H27)=1)),"","重覆刷卡")</f>
        <v/>
      </c>
      <c r="N27" s="4" t="e">
        <f>VLOOKUP(H27,人員主檔!A:D,4,0)</f>
        <v>#N/A</v>
      </c>
      <c r="O27" s="104"/>
    </row>
    <row r="28" spans="1:20" ht="21.75" customHeight="1">
      <c r="A28" s="108"/>
      <c r="B28" s="109"/>
      <c r="C28" s="109"/>
      <c r="D28" s="110"/>
      <c r="F28" s="11" t="str">
        <f>IF($H28="","",MAX($F$1:$F27)+1)</f>
        <v/>
      </c>
      <c r="G28" s="17"/>
      <c r="H28" s="12"/>
      <c r="I28" s="13"/>
      <c r="J28" s="13" t="str">
        <f>IF($H28="","",IF(ISNA(VLOOKUP($H28,人員主檔!$A:$C,3,0)),"查無此人",VLOOKUP($H28,人員主檔!$A:$C,3,0)))</f>
        <v/>
      </c>
      <c r="K28" s="13" t="s">
        <v>1818</v>
      </c>
      <c r="L28" s="57" t="str">
        <f>IF(OR((G28=""),(COUNTIF($H$2:H28,H28)=1)),"","重覆刷卡")</f>
        <v/>
      </c>
      <c r="N28" s="4" t="e">
        <f>VLOOKUP(H28,人員主檔!A:D,4,0)</f>
        <v>#N/A</v>
      </c>
      <c r="O28" s="104"/>
    </row>
    <row r="29" spans="1:20" ht="21.75" customHeight="1">
      <c r="A29" s="108"/>
      <c r="B29" s="109"/>
      <c r="C29" s="109"/>
      <c r="D29" s="110"/>
      <c r="F29" s="11" t="str">
        <f>IF($H29="","",MAX($F$1:$F28)+1)</f>
        <v/>
      </c>
      <c r="G29" s="17"/>
      <c r="H29" s="12"/>
      <c r="I29" s="13"/>
      <c r="J29" s="13" t="str">
        <f>IF($H29="","",IF(ISNA(VLOOKUP($H29,人員主檔!$A:$C,3,0)),"查無此人",VLOOKUP($H29,人員主檔!$A:$C,3,0)))</f>
        <v/>
      </c>
      <c r="K29" s="13" t="s">
        <v>1818</v>
      </c>
      <c r="L29" s="57" t="str">
        <f>IF(OR((G29=""),(COUNTIF($H$2:H29,H29)=1)),"","重覆刷卡")</f>
        <v/>
      </c>
      <c r="N29" s="4" t="e">
        <f>VLOOKUP(H29,人員主檔!A:D,4,0)</f>
        <v>#N/A</v>
      </c>
      <c r="O29" s="104"/>
    </row>
    <row r="30" spans="1:20" ht="21.75" customHeight="1" thickBot="1">
      <c r="A30" s="111"/>
      <c r="B30" s="112"/>
      <c r="C30" s="112"/>
      <c r="D30" s="113"/>
      <c r="F30" s="11" t="str">
        <f>IF($H30="","",MAX($F$1:$F29)+1)</f>
        <v/>
      </c>
      <c r="G30" s="17"/>
      <c r="H30" s="12"/>
      <c r="I30" s="13"/>
      <c r="J30" s="13" t="str">
        <f>IF($H30="","",IF(ISNA(VLOOKUP($H30,人員主檔!$A:$C,3,0)),"查無此人",VLOOKUP($H30,人員主檔!$A:$C,3,0)))</f>
        <v/>
      </c>
      <c r="K30" s="13" t="s">
        <v>1818</v>
      </c>
      <c r="L30" s="57" t="str">
        <f>IF(OR((G30=""),(COUNTIF($H$2:H30,H30)=1)),"","重覆刷卡")</f>
        <v/>
      </c>
      <c r="N30" s="4" t="e">
        <f>VLOOKUP(H30,人員主檔!A:D,4,0)</f>
        <v>#N/A</v>
      </c>
      <c r="O30" s="104"/>
    </row>
    <row r="31" spans="1:20" ht="21.75" customHeight="1" thickBot="1">
      <c r="F31" s="11" t="str">
        <f>IF($H31="","",MAX($F$1:$F30)+1)</f>
        <v/>
      </c>
      <c r="G31" s="17"/>
      <c r="H31" s="12" t="str">
        <f t="shared" ref="H31:H65" si="0">IF($G31=0,"",ABS(RIGHT($G31,8)))</f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1818</v>
      </c>
      <c r="L31" s="57" t="str">
        <f>IF(OR((G31=""),(COUNTIF($H$2:H31,H31)=1)),"","重覆刷卡")</f>
        <v/>
      </c>
      <c r="N31" s="4" t="e">
        <f>VLOOKUP(H31,人員主檔!A:D,4,0)</f>
        <v>#N/A</v>
      </c>
      <c r="O31" s="104"/>
    </row>
    <row r="32" spans="1:20" ht="21.75" customHeight="1">
      <c r="A32" s="105" t="str">
        <f>IF($A$2=0,"",IF($B$2="查無此人","Sorry!!
You're not in the list MOD星夜趣 party","Welcome
"&amp;$B$2))</f>
        <v>Welcome
姓名
Name</v>
      </c>
      <c r="B32" s="106"/>
      <c r="C32" s="106"/>
      <c r="D32" s="107"/>
      <c r="F32" s="11" t="str">
        <f>IF($H32="","",MAX($F$1:$F31)+1)</f>
        <v/>
      </c>
      <c r="G32" s="17"/>
      <c r="H32" s="12" t="str">
        <f t="shared" si="0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1818</v>
      </c>
      <c r="L32" s="57" t="str">
        <f>IF(OR((G32=""),(COUNTIF($H$2:H32,H32)=1)),"","重覆刷卡")</f>
        <v/>
      </c>
      <c r="N32" s="4" t="e">
        <f>VLOOKUP(H32,人員主檔!A:D,4,0)</f>
        <v>#N/A</v>
      </c>
      <c r="O32" s="104"/>
    </row>
    <row r="33" spans="1:15" ht="21.75" customHeight="1">
      <c r="A33" s="108"/>
      <c r="B33" s="109"/>
      <c r="C33" s="109"/>
      <c r="D33" s="110"/>
      <c r="F33" s="11" t="str">
        <f>IF($H33="","",MAX($F$1:$F32)+1)</f>
        <v/>
      </c>
      <c r="G33" s="17"/>
      <c r="H33" s="12" t="str">
        <f t="shared" si="0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1818</v>
      </c>
      <c r="L33" s="57" t="str">
        <f>IF(OR((G33=""),(COUNTIF($H$2:H33,H33)=1)),"","重覆刷卡")</f>
        <v/>
      </c>
      <c r="N33" s="4" t="e">
        <f>VLOOKUP(H33,人員主檔!A:D,4,0)</f>
        <v>#N/A</v>
      </c>
      <c r="O33" s="104"/>
    </row>
    <row r="34" spans="1:15" ht="21.75" customHeight="1">
      <c r="A34" s="108"/>
      <c r="B34" s="109"/>
      <c r="C34" s="109"/>
      <c r="D34" s="110"/>
      <c r="F34" s="11" t="str">
        <f>IF($H34="","",MAX($F$1:$F33)+1)</f>
        <v/>
      </c>
      <c r="G34" s="17"/>
      <c r="H34" s="12" t="str">
        <f t="shared" si="0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1818</v>
      </c>
      <c r="L34" s="57" t="str">
        <f>IF(OR((G34=""),(COUNTIF($H$2:H34,H34)=1)),"","重覆刷卡")</f>
        <v/>
      </c>
      <c r="N34" s="4" t="e">
        <f>VLOOKUP(H34,人員主檔!A:D,4,0)</f>
        <v>#N/A</v>
      </c>
      <c r="O34" s="104"/>
    </row>
    <row r="35" spans="1:15" ht="21.75" customHeight="1">
      <c r="A35" s="108"/>
      <c r="B35" s="109"/>
      <c r="C35" s="109"/>
      <c r="D35" s="110"/>
      <c r="F35" s="11" t="str">
        <f>IF($H35="","",MAX($F$1:$F34)+1)</f>
        <v/>
      </c>
      <c r="G35" s="17"/>
      <c r="H35" s="12" t="str">
        <f t="shared" si="0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1818</v>
      </c>
      <c r="L35" s="57" t="str">
        <f>IF(OR((G35=""),(COUNTIF($H$2:H35,H35)=1)),"","重覆刷卡")</f>
        <v/>
      </c>
      <c r="N35" s="4" t="e">
        <f>VLOOKUP(H35,人員主檔!A:D,4,0)</f>
        <v>#N/A</v>
      </c>
      <c r="O35" s="104"/>
    </row>
    <row r="36" spans="1:15" ht="21.75" customHeight="1">
      <c r="A36" s="108"/>
      <c r="B36" s="109"/>
      <c r="C36" s="109"/>
      <c r="D36" s="110"/>
      <c r="F36" s="11" t="str">
        <f>IF($H36="","",MAX($F$1:$F35)+1)</f>
        <v/>
      </c>
      <c r="G36" s="17"/>
      <c r="H36" s="12" t="str">
        <f t="shared" si="0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1818</v>
      </c>
      <c r="L36" s="57" t="str">
        <f>IF(OR((G36=""),(COUNTIF($H$2:H36,H36)=1)),"","重覆刷卡")</f>
        <v/>
      </c>
      <c r="N36" s="4" t="e">
        <f>VLOOKUP(H36,人員主檔!A:D,4,0)</f>
        <v>#N/A</v>
      </c>
      <c r="O36" s="104"/>
    </row>
    <row r="37" spans="1:15" ht="21.75" customHeight="1">
      <c r="A37" s="108"/>
      <c r="B37" s="109"/>
      <c r="C37" s="109"/>
      <c r="D37" s="110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1818</v>
      </c>
      <c r="L37" s="57" t="str">
        <f>IF(OR((G37=""),(COUNTIF($H$2:H37,H37)=1)),"","重覆刷卡")</f>
        <v/>
      </c>
      <c r="N37" s="4" t="e">
        <f>VLOOKUP(H37,人員主檔!A:D,4,0)</f>
        <v>#N/A</v>
      </c>
      <c r="O37" s="104"/>
    </row>
    <row r="38" spans="1:15" ht="21.75" customHeight="1">
      <c r="A38" s="108"/>
      <c r="B38" s="109"/>
      <c r="C38" s="109"/>
      <c r="D38" s="110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1818</v>
      </c>
      <c r="L38" s="57" t="str">
        <f>IF(OR((G38=""),(COUNTIF($H$2:H38,H38)=1)),"","重覆刷卡")</f>
        <v/>
      </c>
      <c r="N38" s="4" t="e">
        <f>VLOOKUP(H38,人員主檔!A:D,4,0)</f>
        <v>#N/A</v>
      </c>
      <c r="O38" s="104"/>
    </row>
    <row r="39" spans="1:15" ht="21.75" customHeight="1">
      <c r="A39" s="108"/>
      <c r="B39" s="109"/>
      <c r="C39" s="109"/>
      <c r="D39" s="110"/>
      <c r="F39" s="11" t="str">
        <f>IF($H39="","",MAX($F$1:$F38)+1)</f>
        <v/>
      </c>
      <c r="G39" s="17"/>
      <c r="H39" s="12" t="str">
        <f t="shared" si="0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1818</v>
      </c>
      <c r="L39" s="57" t="str">
        <f>IF(OR((G39=""),(COUNTIF($H$2:H39,H39)=1)),"","重覆刷卡")</f>
        <v/>
      </c>
      <c r="N39" s="4" t="e">
        <f>VLOOKUP(H39,人員主檔!A:D,4,0)</f>
        <v>#N/A</v>
      </c>
      <c r="O39" s="104"/>
    </row>
    <row r="40" spans="1:15" ht="21.75" customHeight="1">
      <c r="A40" s="108"/>
      <c r="B40" s="109"/>
      <c r="C40" s="109"/>
      <c r="D40" s="110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1818</v>
      </c>
      <c r="L40" s="57" t="str">
        <f>IF(OR((G40=""),(COUNTIF($H$2:H40,H40)=1)),"","重覆刷卡")</f>
        <v/>
      </c>
      <c r="N40" s="4" t="e">
        <f>VLOOKUP(H40,人員主檔!A:D,4,0)</f>
        <v>#N/A</v>
      </c>
      <c r="O40" s="104"/>
    </row>
    <row r="41" spans="1:15" ht="21.75" customHeight="1">
      <c r="A41" s="108"/>
      <c r="B41" s="109"/>
      <c r="C41" s="109"/>
      <c r="D41" s="110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1818</v>
      </c>
      <c r="L41" s="57" t="str">
        <f>IF(OR((G41=""),(COUNTIF($H$2:H41,H41)=1)),"","重覆刷卡")</f>
        <v/>
      </c>
      <c r="N41" s="4" t="e">
        <f>VLOOKUP(H41,人員主檔!A:D,4,0)</f>
        <v>#N/A</v>
      </c>
      <c r="O41" s="104"/>
    </row>
    <row r="42" spans="1:15" ht="21.75" customHeight="1">
      <c r="A42" s="108"/>
      <c r="B42" s="109"/>
      <c r="C42" s="109"/>
      <c r="D42" s="110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1818</v>
      </c>
      <c r="L42" s="57" t="str">
        <f>IF(OR((G42=""),(COUNTIF($H$2:H42,H42)=1)),"","重覆刷卡")</f>
        <v/>
      </c>
      <c r="N42" s="4" t="e">
        <f>VLOOKUP(H42,人員主檔!A:D,4,0)</f>
        <v>#N/A</v>
      </c>
      <c r="O42" s="104"/>
    </row>
    <row r="43" spans="1:15" ht="21.75" customHeight="1">
      <c r="A43" s="108"/>
      <c r="B43" s="109"/>
      <c r="C43" s="109"/>
      <c r="D43" s="110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1818</v>
      </c>
      <c r="L43" s="57" t="str">
        <f>IF(OR((G43=""),(COUNTIF($H$2:H43,H43)=1)),"","重覆刷卡")</f>
        <v/>
      </c>
      <c r="N43" s="4" t="e">
        <f>VLOOKUP(H43,人員主檔!A:D,4,0)</f>
        <v>#N/A</v>
      </c>
      <c r="O43" s="104"/>
    </row>
    <row r="44" spans="1:15" ht="21.75" customHeight="1">
      <c r="A44" s="108"/>
      <c r="B44" s="109"/>
      <c r="C44" s="109"/>
      <c r="D44" s="110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1818</v>
      </c>
      <c r="L44" s="57" t="str">
        <f>IF(OR((G44=""),(COUNTIF($H$2:H44,H44)=1)),"","重覆刷卡")</f>
        <v/>
      </c>
      <c r="N44" s="4" t="e">
        <f>VLOOKUP(H44,人員主檔!A:D,4,0)</f>
        <v>#N/A</v>
      </c>
      <c r="O44" s="104"/>
    </row>
    <row r="45" spans="1:15" ht="21.75" customHeight="1">
      <c r="A45" s="108"/>
      <c r="B45" s="109"/>
      <c r="C45" s="109"/>
      <c r="D45" s="110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1818</v>
      </c>
      <c r="L45" s="57" t="str">
        <f>IF(OR((G45=""),(COUNTIF($H$2:H45,H45)=1)),"","重覆刷卡")</f>
        <v/>
      </c>
      <c r="N45" s="4" t="e">
        <f>VLOOKUP(H45,人員主檔!A:D,4,0)</f>
        <v>#N/A</v>
      </c>
      <c r="O45" s="104"/>
    </row>
    <row r="46" spans="1:15" ht="21.75" customHeight="1">
      <c r="A46" s="108"/>
      <c r="B46" s="109"/>
      <c r="C46" s="109"/>
      <c r="D46" s="110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1818</v>
      </c>
      <c r="L46" s="57" t="str">
        <f>IF(OR((G46=""),(COUNTIF($H$2:H46,H46)=1)),"","重覆刷卡")</f>
        <v/>
      </c>
      <c r="N46" s="4" t="e">
        <f>VLOOKUP(H46,人員主檔!A:D,4,0)</f>
        <v>#N/A</v>
      </c>
      <c r="O46" s="104"/>
    </row>
    <row r="47" spans="1:15" ht="21.75" customHeight="1">
      <c r="A47" s="108"/>
      <c r="B47" s="109"/>
      <c r="C47" s="109"/>
      <c r="D47" s="110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1818</v>
      </c>
      <c r="L47" s="57" t="str">
        <f>IF(OR((G47=""),(COUNTIF($H$2:H47,H47)=1)),"","重覆刷卡")</f>
        <v/>
      </c>
      <c r="N47" s="4" t="e">
        <f>VLOOKUP(H47,人員主檔!A:D,4,0)</f>
        <v>#N/A</v>
      </c>
      <c r="O47" s="104"/>
    </row>
    <row r="48" spans="1:15" ht="21.75" customHeight="1">
      <c r="A48" s="108"/>
      <c r="B48" s="109"/>
      <c r="C48" s="109"/>
      <c r="D48" s="110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1818</v>
      </c>
      <c r="L48" s="57" t="str">
        <f>IF(OR((G48=""),(COUNTIF($H$2:H48,H48)=1)),"","重覆刷卡")</f>
        <v/>
      </c>
      <c r="N48" s="4" t="e">
        <f>VLOOKUP(H48,人員主檔!A:D,4,0)</f>
        <v>#N/A</v>
      </c>
      <c r="O48" s="104"/>
    </row>
    <row r="49" spans="1:15" ht="21.75" customHeight="1">
      <c r="A49" s="108"/>
      <c r="B49" s="109"/>
      <c r="C49" s="109"/>
      <c r="D49" s="110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1818</v>
      </c>
      <c r="L49" s="57" t="str">
        <f>IF(OR((G49=""),(COUNTIF($H$2:H49,H49)=1)),"","重覆刷卡")</f>
        <v/>
      </c>
      <c r="N49" s="4" t="e">
        <f>VLOOKUP(H49,人員主檔!A:D,4,0)</f>
        <v>#N/A</v>
      </c>
      <c r="O49" s="104"/>
    </row>
    <row r="50" spans="1:15" ht="21.75" customHeight="1">
      <c r="A50" s="108"/>
      <c r="B50" s="109"/>
      <c r="C50" s="109"/>
      <c r="D50" s="110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1818</v>
      </c>
      <c r="L50" s="57" t="str">
        <f>IF(OR((G50=""),(COUNTIF($H$2:H50,H50)=1)),"","重覆刷卡")</f>
        <v/>
      </c>
      <c r="N50" s="4" t="e">
        <f>VLOOKUP(H50,人員主檔!A:D,4,0)</f>
        <v>#N/A</v>
      </c>
      <c r="O50" s="104"/>
    </row>
    <row r="51" spans="1:15" ht="21.75" customHeight="1">
      <c r="A51" s="108"/>
      <c r="B51" s="109"/>
      <c r="C51" s="109"/>
      <c r="D51" s="110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1818</v>
      </c>
      <c r="L51" s="57" t="str">
        <f>IF(OR((G51=""),(COUNTIF($H$2:H51,H51)=1)),"","重覆刷卡")</f>
        <v/>
      </c>
      <c r="N51" s="4" t="e">
        <f>VLOOKUP(H51,人員主檔!A:D,4,0)</f>
        <v>#N/A</v>
      </c>
      <c r="O51" s="104"/>
    </row>
    <row r="52" spans="1:15" ht="21.75" customHeight="1">
      <c r="A52" s="108"/>
      <c r="B52" s="109"/>
      <c r="C52" s="109"/>
      <c r="D52" s="110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1818</v>
      </c>
      <c r="L52" s="57" t="str">
        <f>IF(OR((G52=""),(COUNTIF($H$2:H52,H52)=1)),"","重覆刷卡")</f>
        <v/>
      </c>
      <c r="N52" s="4" t="e">
        <f>VLOOKUP(H52,人員主檔!A:D,4,0)</f>
        <v>#N/A</v>
      </c>
      <c r="O52" s="104"/>
    </row>
    <row r="53" spans="1:15" ht="21.75" customHeight="1">
      <c r="A53" s="108"/>
      <c r="B53" s="109"/>
      <c r="C53" s="109"/>
      <c r="D53" s="110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1818</v>
      </c>
      <c r="L53" s="57" t="str">
        <f>IF(OR((G53=""),(COUNTIF($H$2:H53,H53)=1)),"","重覆刷卡")</f>
        <v/>
      </c>
      <c r="N53" s="4" t="e">
        <f>VLOOKUP(H53,人員主檔!A:D,4,0)</f>
        <v>#N/A</v>
      </c>
      <c r="O53" s="104"/>
    </row>
    <row r="54" spans="1:15" ht="21.75" customHeight="1">
      <c r="A54" s="108"/>
      <c r="B54" s="109"/>
      <c r="C54" s="109"/>
      <c r="D54" s="110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1818</v>
      </c>
      <c r="L54" s="57" t="str">
        <f>IF(OR((G54=""),(COUNTIF($H$2:H54,H54)=1)),"","重覆刷卡")</f>
        <v/>
      </c>
      <c r="N54" s="4" t="e">
        <f>VLOOKUP(H54,人員主檔!A:D,4,0)</f>
        <v>#N/A</v>
      </c>
      <c r="O54" s="104"/>
    </row>
    <row r="55" spans="1:15" ht="21.75" customHeight="1">
      <c r="A55" s="108"/>
      <c r="B55" s="109"/>
      <c r="C55" s="109"/>
      <c r="D55" s="110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1818</v>
      </c>
      <c r="L55" s="57" t="str">
        <f>IF(OR((G55=""),(COUNTIF($H$2:H55,H55)=1)),"","重覆刷卡")</f>
        <v/>
      </c>
      <c r="N55" s="4" t="e">
        <f>VLOOKUP(H55,人員主檔!A:D,4,0)</f>
        <v>#N/A</v>
      </c>
      <c r="O55" s="104"/>
    </row>
    <row r="56" spans="1:15" ht="21.75" customHeight="1">
      <c r="A56" s="108"/>
      <c r="B56" s="109"/>
      <c r="C56" s="109"/>
      <c r="D56" s="110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1818</v>
      </c>
      <c r="L56" s="57" t="str">
        <f>IF(OR((G56=""),(COUNTIF($H$2:H56,H56)=1)),"","重覆刷卡")</f>
        <v/>
      </c>
      <c r="N56" s="4" t="e">
        <f>VLOOKUP(H56,人員主檔!A:D,4,0)</f>
        <v>#N/A</v>
      </c>
      <c r="O56" s="104"/>
    </row>
    <row r="57" spans="1:15" ht="21.75" customHeight="1">
      <c r="A57" s="108"/>
      <c r="B57" s="109"/>
      <c r="C57" s="109"/>
      <c r="D57" s="110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1818</v>
      </c>
      <c r="L57" s="57" t="str">
        <f>IF(OR((G57=""),(COUNTIF($H$2:H57,H57)=1)),"","重覆刷卡")</f>
        <v/>
      </c>
      <c r="N57" s="4" t="e">
        <f>VLOOKUP(H57,人員主檔!A:D,4,0)</f>
        <v>#N/A</v>
      </c>
      <c r="O57" s="104"/>
    </row>
    <row r="58" spans="1:15" ht="21.75" customHeight="1" thickBot="1">
      <c r="A58" s="111"/>
      <c r="B58" s="112"/>
      <c r="C58" s="112"/>
      <c r="D58" s="113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1818</v>
      </c>
      <c r="L58" s="57" t="str">
        <f>IF(OR((G58=""),(COUNTIF($H$2:H58,H58)=1)),"","重覆刷卡")</f>
        <v/>
      </c>
      <c r="N58" s="4" t="e">
        <f>VLOOKUP(H58,人員主檔!A:D,4,0)</f>
        <v>#N/A</v>
      </c>
      <c r="O58" s="104"/>
    </row>
    <row r="59" spans="1:15" ht="21.75" customHeight="1"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1818</v>
      </c>
      <c r="L59" s="57" t="str">
        <f>IF(OR((G59=""),(COUNTIF($H$2:H59,H59)=1)),"","重覆刷卡")</f>
        <v/>
      </c>
      <c r="N59" s="4" t="e">
        <f>VLOOKUP(H59,人員主檔!A:D,4,0)</f>
        <v>#N/A</v>
      </c>
      <c r="O59" s="104"/>
    </row>
    <row r="60" spans="1:15" ht="21.75" customHeight="1"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1818</v>
      </c>
      <c r="L60" s="57" t="str">
        <f>IF(OR((G60=""),(COUNTIF($H$2:H60,H60)=1)),"","重覆刷卡")</f>
        <v/>
      </c>
      <c r="N60" s="4" t="e">
        <f>VLOOKUP(H60,人員主檔!A:D,4,0)</f>
        <v>#N/A</v>
      </c>
      <c r="O60" s="104"/>
    </row>
    <row r="61" spans="1:15" ht="21.75" customHeight="1"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1818</v>
      </c>
      <c r="L61" s="57" t="str">
        <f>IF(OR((G61=""),(COUNTIF($H$2:H61,H61)=1)),"","重覆刷卡")</f>
        <v/>
      </c>
      <c r="N61" s="4" t="e">
        <f>VLOOKUP(H61,人員主檔!A:D,4,0)</f>
        <v>#N/A</v>
      </c>
      <c r="O61" s="104"/>
    </row>
    <row r="62" spans="1:15" ht="21.75" customHeight="1"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1818</v>
      </c>
      <c r="L62" s="57" t="str">
        <f>IF(OR((G62=""),(COUNTIF($H$2:H62,H62)=1)),"","重覆刷卡")</f>
        <v/>
      </c>
      <c r="N62" s="4" t="e">
        <f>VLOOKUP(H62,人員主檔!A:D,4,0)</f>
        <v>#N/A</v>
      </c>
      <c r="O62" s="104"/>
    </row>
    <row r="63" spans="1:15" ht="21.75" customHeight="1"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1818</v>
      </c>
      <c r="L63" s="57" t="str">
        <f>IF(OR((G63=""),(COUNTIF($H$2:H63,H63)=1)),"","重覆刷卡")</f>
        <v/>
      </c>
      <c r="N63" s="4" t="e">
        <f>VLOOKUP(H63,人員主檔!A:D,4,0)</f>
        <v>#N/A</v>
      </c>
      <c r="O63" s="104"/>
    </row>
    <row r="64" spans="1:15" ht="21.75" customHeight="1"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1818</v>
      </c>
      <c r="L64" s="57" t="str">
        <f>IF(OR((G64=""),(COUNTIF($H$2:H64,H64)=1)),"","重覆刷卡")</f>
        <v/>
      </c>
      <c r="N64" s="4" t="e">
        <f>VLOOKUP(H64,人員主檔!A:D,4,0)</f>
        <v>#N/A</v>
      </c>
      <c r="O64" s="104"/>
    </row>
    <row r="65" spans="6:15" ht="21.75" customHeight="1"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1818</v>
      </c>
      <c r="L65" s="57" t="str">
        <f>IF(OR((G65=""),(COUNTIF($H$2:H65,H65)=1)),"","重覆刷卡")</f>
        <v/>
      </c>
      <c r="N65" s="4" t="e">
        <f>VLOOKUP(H65,人員主檔!A:D,4,0)</f>
        <v>#N/A</v>
      </c>
      <c r="O65" s="104"/>
    </row>
    <row r="66" spans="6:15" ht="21.75" customHeight="1">
      <c r="F66" s="11" t="str">
        <f>IF($H66="","",MAX($F$1:$F65)+1)</f>
        <v/>
      </c>
      <c r="G66" s="17"/>
      <c r="H66" s="12" t="str">
        <f t="shared" ref="H66:H129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1818</v>
      </c>
      <c r="L66" s="57" t="str">
        <f>IF(OR((G66=""),(COUNTIF($H$2:H66,H66)=1)),"","重覆刷卡")</f>
        <v/>
      </c>
      <c r="N66" s="4" t="e">
        <f>VLOOKUP(H66,人員主檔!A:D,4,0)</f>
        <v>#N/A</v>
      </c>
      <c r="O66" s="104"/>
    </row>
    <row r="67" spans="6:15" ht="21.75" customHeight="1"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1818</v>
      </c>
      <c r="L67" s="57" t="str">
        <f>IF(OR((G67=""),(COUNTIF($H$2:H67,H67)=1)),"","重覆刷卡")</f>
        <v/>
      </c>
      <c r="N67" s="4" t="e">
        <f>VLOOKUP(H67,人員主檔!A:D,4,0)</f>
        <v>#N/A</v>
      </c>
      <c r="O67" s="104"/>
    </row>
    <row r="68" spans="6:15" ht="21.75" customHeight="1"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1818</v>
      </c>
      <c r="L68" s="57" t="str">
        <f>IF(OR((G68=""),(COUNTIF($H$2:H68,H68)=1)),"","重覆刷卡")</f>
        <v/>
      </c>
      <c r="N68" s="4" t="e">
        <f>VLOOKUP(H68,人員主檔!A:D,4,0)</f>
        <v>#N/A</v>
      </c>
      <c r="O68" s="104"/>
    </row>
    <row r="69" spans="6:15" ht="21.75" customHeight="1"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1818</v>
      </c>
      <c r="L69" s="57" t="str">
        <f>IF(OR((G69=""),(COUNTIF($H$2:H69,H69)=1)),"","重覆刷卡")</f>
        <v/>
      </c>
      <c r="N69" s="4" t="e">
        <f>VLOOKUP(H69,人員主檔!A:D,4,0)</f>
        <v>#N/A</v>
      </c>
      <c r="O69" s="104"/>
    </row>
    <row r="70" spans="6:15" ht="21.75" customHeight="1"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1818</v>
      </c>
      <c r="L70" s="57" t="str">
        <f>IF(OR((G70=""),(COUNTIF($H$2:H70,H70)=1)),"","重覆刷卡")</f>
        <v/>
      </c>
      <c r="N70" s="4" t="e">
        <f>VLOOKUP(H70,人員主檔!A:D,4,0)</f>
        <v>#N/A</v>
      </c>
      <c r="O70" s="104"/>
    </row>
    <row r="71" spans="6:15" ht="21.75" customHeight="1"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1818</v>
      </c>
      <c r="L71" s="57" t="str">
        <f>IF(OR((G71=""),(COUNTIF($H$2:H71,H71)=1)),"","重覆刷卡")</f>
        <v/>
      </c>
      <c r="N71" s="4" t="e">
        <f>VLOOKUP(H71,人員主檔!A:D,4,0)</f>
        <v>#N/A</v>
      </c>
      <c r="O71" s="104"/>
    </row>
    <row r="72" spans="6:15" ht="21.75" customHeight="1"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1818</v>
      </c>
      <c r="L72" s="57" t="str">
        <f>IF(OR((G72=""),(COUNTIF($H$2:H72,H72)=1)),"","重覆刷卡")</f>
        <v/>
      </c>
      <c r="N72" s="4" t="e">
        <f>VLOOKUP(H72,人員主檔!A:D,4,0)</f>
        <v>#N/A</v>
      </c>
      <c r="O72" s="104"/>
    </row>
    <row r="73" spans="6:15" ht="21.75" customHeight="1"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1818</v>
      </c>
      <c r="L73" s="57" t="str">
        <f>IF(OR((G73=""),(COUNTIF($H$2:H73,H73)=1)),"","重覆刷卡")</f>
        <v/>
      </c>
      <c r="N73" s="4" t="e">
        <f>VLOOKUP(H73,人員主檔!A:D,4,0)</f>
        <v>#N/A</v>
      </c>
      <c r="O73" s="104"/>
    </row>
    <row r="74" spans="6:15" ht="21.75" customHeight="1">
      <c r="F74" s="11" t="str">
        <f>IF($H74="","",MAX($F$1:$F73)+1)</f>
        <v/>
      </c>
      <c r="G74" s="17"/>
      <c r="H74" s="12" t="str">
        <f t="shared" si="1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1818</v>
      </c>
      <c r="L74" s="57" t="str">
        <f>IF(OR((G74=""),(COUNTIF($H$2:H74,H74)=1)),"","重覆刷卡")</f>
        <v/>
      </c>
      <c r="N74" s="4" t="e">
        <f>VLOOKUP(H74,人員主檔!A:D,4,0)</f>
        <v>#N/A</v>
      </c>
      <c r="O74" s="104"/>
    </row>
    <row r="75" spans="6:15" ht="21.75" customHeight="1">
      <c r="F75" s="11" t="str">
        <f>IF($H75="","",MAX($F$1:$F74)+1)</f>
        <v/>
      </c>
      <c r="G75" s="17"/>
      <c r="H75" s="12" t="str">
        <f t="shared" si="1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1818</v>
      </c>
      <c r="L75" s="57" t="str">
        <f>IF(OR((G75=""),(COUNTIF($H$2:H75,H75)=1)),"","重覆刷卡")</f>
        <v/>
      </c>
      <c r="N75" s="4" t="e">
        <f>VLOOKUP(H75,人員主檔!A:D,4,0)</f>
        <v>#N/A</v>
      </c>
      <c r="O75" s="104"/>
    </row>
    <row r="76" spans="6:15" ht="21.75" customHeight="1">
      <c r="F76" s="11" t="str">
        <f>IF($H76="","",MAX($F$1:$F75)+1)</f>
        <v/>
      </c>
      <c r="G76" s="17"/>
      <c r="H76" s="12" t="str">
        <f t="shared" si="1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1818</v>
      </c>
      <c r="L76" s="57" t="str">
        <f>IF(OR((G76=""),(COUNTIF($H$2:H76,H76)=1)),"","重覆刷卡")</f>
        <v/>
      </c>
      <c r="N76" s="4" t="e">
        <f>VLOOKUP(H76,人員主檔!A:D,4,0)</f>
        <v>#N/A</v>
      </c>
      <c r="O76" s="104"/>
    </row>
    <row r="77" spans="6:15" ht="21.75" customHeight="1">
      <c r="F77" s="11" t="str">
        <f>IF($H77="","",MAX($F$1:$F76)+1)</f>
        <v/>
      </c>
      <c r="G77" s="17"/>
      <c r="H77" s="12" t="str">
        <f t="shared" si="1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1818</v>
      </c>
      <c r="L77" s="57" t="str">
        <f>IF(OR((G77=""),(COUNTIF($H$2:H77,H77)=1)),"","重覆刷卡")</f>
        <v/>
      </c>
      <c r="N77" s="4" t="e">
        <f>VLOOKUP(H77,人員主檔!A:D,4,0)</f>
        <v>#N/A</v>
      </c>
      <c r="O77" s="104"/>
    </row>
    <row r="78" spans="6:15" ht="21.75" customHeight="1">
      <c r="F78" s="11" t="str">
        <f>IF($H78="","",MAX($F$1:$F77)+1)</f>
        <v/>
      </c>
      <c r="G78" s="17"/>
      <c r="H78" s="12" t="str">
        <f t="shared" si="1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1818</v>
      </c>
      <c r="L78" s="57" t="str">
        <f>IF(OR((G78=""),(COUNTIF($H$2:H78,H78)=1)),"","重覆刷卡")</f>
        <v/>
      </c>
      <c r="N78" s="4" t="e">
        <f>VLOOKUP(H78,人員主檔!A:D,4,0)</f>
        <v>#N/A</v>
      </c>
      <c r="O78" s="104"/>
    </row>
    <row r="79" spans="6:15" ht="21.75" customHeight="1">
      <c r="F79" s="11" t="str">
        <f>IF($H79="","",MAX($F$1:$F78)+1)</f>
        <v/>
      </c>
      <c r="G79" s="17"/>
      <c r="H79" s="12" t="str">
        <f t="shared" si="1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1818</v>
      </c>
      <c r="L79" s="57" t="str">
        <f>IF(OR((G79=""),(COUNTIF($H$2:H79,H79)=1)),"","重覆刷卡")</f>
        <v/>
      </c>
      <c r="N79" s="4" t="e">
        <f>VLOOKUP(H79,人員主檔!A:D,4,0)</f>
        <v>#N/A</v>
      </c>
      <c r="O79" s="104"/>
    </row>
    <row r="80" spans="6:15" ht="21.75" customHeight="1">
      <c r="F80" s="11" t="str">
        <f>IF($H80="","",MAX($F$1:$F79)+1)</f>
        <v/>
      </c>
      <c r="G80" s="17"/>
      <c r="H80" s="12" t="str">
        <f t="shared" si="1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1818</v>
      </c>
      <c r="L80" s="57" t="str">
        <f>IF(OR((G80=""),(COUNTIF($H$2:H80,H80)=1)),"","重覆刷卡")</f>
        <v/>
      </c>
      <c r="N80" s="4" t="e">
        <f>VLOOKUP(H80,人員主檔!A:D,4,0)</f>
        <v>#N/A</v>
      </c>
      <c r="O80" s="104"/>
    </row>
    <row r="81" spans="6:15" ht="21.75" customHeight="1">
      <c r="F81" s="11" t="str">
        <f>IF($H81="","",MAX($F$1:$F80)+1)</f>
        <v/>
      </c>
      <c r="G81" s="17"/>
      <c r="H81" s="12" t="str">
        <f t="shared" si="1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1818</v>
      </c>
      <c r="L81" s="57" t="str">
        <f>IF(OR((G81=""),(COUNTIF($H$2:H81,H81)=1)),"","重覆刷卡")</f>
        <v/>
      </c>
      <c r="N81" s="4"/>
      <c r="O81" s="104"/>
    </row>
    <row r="82" spans="6:15" ht="21.75" customHeight="1">
      <c r="F82" s="11" t="str">
        <f>IF($H82="","",MAX($F$1:$F81)+1)</f>
        <v/>
      </c>
      <c r="G82" s="17"/>
      <c r="H82" s="12" t="str">
        <f t="shared" si="1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1818</v>
      </c>
      <c r="L82" s="57" t="str">
        <f>IF(OR((G82=""),(COUNTIF($H$2:H82,H82)=1)),"","重覆刷卡")</f>
        <v/>
      </c>
      <c r="N82" s="4"/>
      <c r="O82" s="104"/>
    </row>
    <row r="83" spans="6:15" ht="21.75" customHeight="1">
      <c r="F83" s="11" t="str">
        <f>IF($H83="","",MAX($F$1:$F82)+1)</f>
        <v/>
      </c>
      <c r="G83" s="17"/>
      <c r="H83" s="12" t="str">
        <f t="shared" si="1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1818</v>
      </c>
      <c r="L83" s="57" t="str">
        <f>IF(OR((G83=""),(COUNTIF($H$2:H83,H83)=1)),"","重覆刷卡")</f>
        <v/>
      </c>
      <c r="N83" s="4"/>
      <c r="O83" s="104"/>
    </row>
    <row r="84" spans="6:15" ht="21.75" customHeight="1">
      <c r="F84" s="11" t="str">
        <f>IF($H84="","",MAX($F$1:$F83)+1)</f>
        <v/>
      </c>
      <c r="G84" s="17"/>
      <c r="H84" s="12" t="str">
        <f t="shared" si="1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1818</v>
      </c>
      <c r="L84" s="57" t="str">
        <f>IF(OR((G84=""),(COUNTIF($H$2:H84,H84)=1)),"","重覆刷卡")</f>
        <v/>
      </c>
      <c r="N84" s="4"/>
      <c r="O84" s="104"/>
    </row>
    <row r="85" spans="6:15" ht="21.75" customHeight="1">
      <c r="F85" s="11" t="str">
        <f>IF($H85="","",MAX($F$1:$F84)+1)</f>
        <v/>
      </c>
      <c r="G85" s="17"/>
      <c r="H85" s="12" t="str">
        <f t="shared" si="1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1818</v>
      </c>
      <c r="L85" s="57" t="str">
        <f>IF(OR((G85=""),(COUNTIF($H$2:H85,H85)=1)),"","重覆刷卡")</f>
        <v/>
      </c>
      <c r="N85" s="4"/>
      <c r="O85" s="104"/>
    </row>
    <row r="86" spans="6:15" ht="21.75" customHeight="1">
      <c r="F86" s="11" t="str">
        <f>IF($H86="","",MAX($F$1:$F85)+1)</f>
        <v/>
      </c>
      <c r="G86" s="17"/>
      <c r="H86" s="12" t="str">
        <f t="shared" si="1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1818</v>
      </c>
      <c r="L86" s="57" t="str">
        <f>IF(OR((G86=""),(COUNTIF($H$2:H86,H86)=1)),"","重覆刷卡")</f>
        <v/>
      </c>
      <c r="N86" s="4"/>
      <c r="O86" s="104"/>
    </row>
    <row r="87" spans="6:15" ht="21.75" customHeight="1">
      <c r="F87" s="11" t="str">
        <f>IF($H87="","",MAX($F$1:$F86)+1)</f>
        <v/>
      </c>
      <c r="G87" s="17"/>
      <c r="H87" s="12" t="str">
        <f t="shared" si="1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1818</v>
      </c>
      <c r="L87" s="57" t="str">
        <f>IF(OR((G87=""),(COUNTIF($H$2:H87,H87)=1)),"","重覆刷卡")</f>
        <v/>
      </c>
      <c r="N87" s="4"/>
      <c r="O87" s="104"/>
    </row>
    <row r="88" spans="6:15" ht="21.75" customHeight="1">
      <c r="F88" s="11" t="str">
        <f>IF($H88="","",MAX($F$1:$F87)+1)</f>
        <v/>
      </c>
      <c r="G88" s="17"/>
      <c r="H88" s="12" t="str">
        <f t="shared" si="1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1818</v>
      </c>
      <c r="L88" s="57" t="str">
        <f>IF(OR((G88=""),(COUNTIF($H$2:H88,H88)=1)),"","重覆刷卡")</f>
        <v/>
      </c>
      <c r="N88" s="4"/>
      <c r="O88" s="104"/>
    </row>
    <row r="89" spans="6:15" ht="21.75" customHeight="1">
      <c r="F89" s="11" t="str">
        <f>IF($H89="","",MAX($F$1:$F88)+1)</f>
        <v/>
      </c>
      <c r="G89" s="17"/>
      <c r="H89" s="12" t="str">
        <f t="shared" si="1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1818</v>
      </c>
      <c r="L89" s="57" t="str">
        <f>IF(OR((G89=""),(COUNTIF($H$2:H89,H89)=1)),"","重覆刷卡")</f>
        <v/>
      </c>
      <c r="N89" s="4"/>
      <c r="O89" s="104"/>
    </row>
    <row r="90" spans="6:15" ht="21.75" customHeight="1">
      <c r="F90" s="11" t="str">
        <f>IF($H90="","",MAX($F$1:$F89)+1)</f>
        <v/>
      </c>
      <c r="G90" s="17"/>
      <c r="H90" s="12" t="str">
        <f t="shared" si="1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1818</v>
      </c>
      <c r="L90" s="57" t="str">
        <f>IF(OR((G90=""),(COUNTIF($H$2:H90,H90)=1)),"","重覆刷卡")</f>
        <v/>
      </c>
      <c r="N90" s="4"/>
      <c r="O90" s="104"/>
    </row>
    <row r="91" spans="6:15" ht="21.75" customHeight="1">
      <c r="F91" s="11" t="str">
        <f>IF($H91="","",MAX($F$1:$F90)+1)</f>
        <v/>
      </c>
      <c r="G91" s="17"/>
      <c r="H91" s="12" t="str">
        <f t="shared" si="1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1818</v>
      </c>
      <c r="L91" s="57" t="str">
        <f>IF(OR((G91=""),(COUNTIF($H$2:H91,H91)=1)),"","重覆刷卡")</f>
        <v/>
      </c>
      <c r="N91" s="4"/>
      <c r="O91" s="104"/>
    </row>
    <row r="92" spans="6:15" ht="21.75" customHeight="1">
      <c r="F92" s="11" t="str">
        <f>IF($H92="","",MAX($F$1:$F91)+1)</f>
        <v/>
      </c>
      <c r="G92" s="17"/>
      <c r="H92" s="12" t="str">
        <f t="shared" si="1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1818</v>
      </c>
      <c r="L92" s="57" t="str">
        <f>IF(OR((G92=""),(COUNTIF($H$2:H92,H92)=1)),"","重覆刷卡")</f>
        <v/>
      </c>
      <c r="N92" s="4"/>
      <c r="O92" s="104"/>
    </row>
    <row r="93" spans="6:15" ht="21.75" customHeight="1">
      <c r="F93" s="11" t="str">
        <f>IF($H93="","",MAX($F$1:$F92)+1)</f>
        <v/>
      </c>
      <c r="G93" s="17"/>
      <c r="H93" s="12" t="str">
        <f t="shared" si="1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1818</v>
      </c>
      <c r="L93" s="57" t="str">
        <f>IF(OR((G93=""),(COUNTIF($H$2:H93,H93)=1)),"","重覆刷卡")</f>
        <v/>
      </c>
      <c r="N93" s="4"/>
      <c r="O93" s="104"/>
    </row>
    <row r="94" spans="6:15" ht="21.75" customHeight="1">
      <c r="F94" s="11" t="str">
        <f>IF($H94="","",MAX($F$1:$F93)+1)</f>
        <v/>
      </c>
      <c r="G94" s="17"/>
      <c r="H94" s="12" t="str">
        <f t="shared" si="1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1818</v>
      </c>
      <c r="L94" s="57" t="str">
        <f>IF(OR((G94=""),(COUNTIF($H$2:H94,H94)=1)),"","重覆刷卡")</f>
        <v/>
      </c>
      <c r="N94" s="4"/>
      <c r="O94" s="104"/>
    </row>
    <row r="95" spans="6:15" ht="21.75" customHeight="1">
      <c r="F95" s="11" t="str">
        <f>IF($H95="","",MAX($F$1:$F94)+1)</f>
        <v/>
      </c>
      <c r="G95" s="17"/>
      <c r="H95" s="12" t="str">
        <f t="shared" si="1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1818</v>
      </c>
      <c r="L95" s="57" t="str">
        <f>IF(OR((G95=""),(COUNTIF($H$2:H95,H95)=1)),"","重覆刷卡")</f>
        <v/>
      </c>
      <c r="N95" s="4"/>
      <c r="O95" s="104"/>
    </row>
    <row r="96" spans="6:15" ht="21.75" customHeight="1">
      <c r="F96" s="11" t="str">
        <f>IF($H96="","",MAX($F$1:$F95)+1)</f>
        <v/>
      </c>
      <c r="G96" s="17"/>
      <c r="H96" s="12" t="str">
        <f t="shared" si="1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1818</v>
      </c>
      <c r="L96" s="57" t="str">
        <f>IF(OR((G96=""),(COUNTIF($H$2:H96,H96)=1)),"","重覆刷卡")</f>
        <v/>
      </c>
      <c r="N96" s="4"/>
      <c r="O96" s="104"/>
    </row>
    <row r="97" spans="6:15" ht="21.75" customHeight="1">
      <c r="F97" s="11" t="str">
        <f>IF($H97="","",MAX($F$1:$F96)+1)</f>
        <v/>
      </c>
      <c r="G97" s="17"/>
      <c r="H97" s="12" t="str">
        <f t="shared" si="1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1818</v>
      </c>
      <c r="L97" s="57" t="str">
        <f>IF(OR((G97=""),(COUNTIF($H$2:H97,H97)=1)),"","重覆刷卡")</f>
        <v/>
      </c>
      <c r="N97" s="4"/>
      <c r="O97" s="104"/>
    </row>
    <row r="98" spans="6:15" ht="21.75" customHeight="1">
      <c r="F98" s="11" t="str">
        <f>IF($H98="","",MAX($F$1:$F97)+1)</f>
        <v/>
      </c>
      <c r="G98" s="17"/>
      <c r="H98" s="12" t="str">
        <f t="shared" si="1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1818</v>
      </c>
      <c r="L98" s="57" t="str">
        <f>IF(OR((G98=""),(COUNTIF($H$2:H98,H98)=1)),"","重覆刷卡")</f>
        <v/>
      </c>
      <c r="N98" s="4"/>
      <c r="O98" s="104"/>
    </row>
    <row r="99" spans="6:15" ht="21.75" customHeight="1">
      <c r="F99" s="11" t="str">
        <f>IF($H99="","",MAX($F$1:$F98)+1)</f>
        <v/>
      </c>
      <c r="G99" s="17"/>
      <c r="H99" s="12" t="str">
        <f t="shared" si="1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1818</v>
      </c>
      <c r="L99" s="57" t="str">
        <f>IF(OR((G99=""),(COUNTIF($H$2:H99,H99)=1)),"","重覆刷卡")</f>
        <v/>
      </c>
      <c r="N99" s="4"/>
      <c r="O99" s="104"/>
    </row>
    <row r="100" spans="6:15" ht="21.75" customHeight="1">
      <c r="F100" s="11" t="str">
        <f>IF($H100="","",MAX($F$1:$F99)+1)</f>
        <v/>
      </c>
      <c r="G100" s="17"/>
      <c r="H100" s="12" t="str">
        <f t="shared" si="1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1818</v>
      </c>
      <c r="L100" s="57" t="str">
        <f>IF(OR((G100=""),(COUNTIF($H$2:H100,H100)=1)),"","重覆刷卡")</f>
        <v/>
      </c>
      <c r="N100" s="4"/>
      <c r="O100" s="104"/>
    </row>
    <row r="101" spans="6:15" ht="21.75" customHeight="1">
      <c r="F101" s="11" t="str">
        <f>IF($H101="","",MAX($F$1:$F100)+1)</f>
        <v/>
      </c>
      <c r="G101" s="17"/>
      <c r="H101" s="12" t="str">
        <f t="shared" si="1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1818</v>
      </c>
      <c r="L101" s="57" t="str">
        <f>IF(OR((G101=""),(COUNTIF($H$2:H101,H101)=1)),"","重覆刷卡")</f>
        <v/>
      </c>
      <c r="N101" s="4"/>
      <c r="O101" s="104"/>
    </row>
    <row r="102" spans="6:15" ht="21.75" customHeight="1">
      <c r="F102" s="11" t="str">
        <f>IF($H102="","",MAX($F$1:$F101)+1)</f>
        <v/>
      </c>
      <c r="G102" s="17"/>
      <c r="H102" s="12" t="str">
        <f t="shared" si="1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1818</v>
      </c>
      <c r="L102" s="57" t="str">
        <f>IF(OR((G102=""),(COUNTIF($H$2:H102,H102)=1)),"","重覆刷卡")</f>
        <v/>
      </c>
      <c r="N102" s="4"/>
      <c r="O102" s="104"/>
    </row>
    <row r="103" spans="6:15" ht="21.75" customHeight="1">
      <c r="F103" s="11" t="str">
        <f>IF($H103="","",MAX($F$1:$F102)+1)</f>
        <v/>
      </c>
      <c r="G103" s="17"/>
      <c r="H103" s="12" t="str">
        <f t="shared" si="1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1818</v>
      </c>
      <c r="L103" s="57" t="str">
        <f>IF(OR((G103=""),(COUNTIF($H$2:H103,H103)=1)),"","重覆刷卡")</f>
        <v/>
      </c>
      <c r="N103" s="4"/>
      <c r="O103" s="104"/>
    </row>
    <row r="104" spans="6:15" ht="21.75" customHeight="1">
      <c r="F104" s="11" t="str">
        <f>IF($H104="","",MAX($F$1:$F103)+1)</f>
        <v/>
      </c>
      <c r="G104" s="17"/>
      <c r="H104" s="12" t="str">
        <f t="shared" si="1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1818</v>
      </c>
      <c r="L104" s="57" t="str">
        <f>IF(OR((G104=""),(COUNTIF($H$2:H104,H104)=1)),"","重覆刷卡")</f>
        <v/>
      </c>
      <c r="N104" s="4"/>
      <c r="O104" s="104"/>
    </row>
    <row r="105" spans="6:15" ht="21.75" customHeight="1">
      <c r="F105" s="11" t="str">
        <f>IF($H105="","",MAX($F$1:$F104)+1)</f>
        <v/>
      </c>
      <c r="G105" s="17"/>
      <c r="H105" s="12" t="str">
        <f t="shared" si="1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1818</v>
      </c>
      <c r="L105" s="57" t="str">
        <f>IF(OR((G105=""),(COUNTIF($H$2:H105,H105)=1)),"","重覆刷卡")</f>
        <v/>
      </c>
      <c r="N105" s="4"/>
      <c r="O105" s="104"/>
    </row>
    <row r="106" spans="6:15" ht="21.75" customHeight="1">
      <c r="F106" s="11" t="str">
        <f>IF($H106="","",MAX($F$1:$F105)+1)</f>
        <v/>
      </c>
      <c r="G106" s="17"/>
      <c r="H106" s="12" t="str">
        <f t="shared" si="1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1818</v>
      </c>
      <c r="L106" s="57" t="str">
        <f>IF(OR((G106=""),(COUNTIF($H$2:H106,H106)=1)),"","重覆刷卡")</f>
        <v/>
      </c>
      <c r="N106" s="4"/>
      <c r="O106" s="104"/>
    </row>
    <row r="107" spans="6:15" ht="21.75" customHeight="1">
      <c r="F107" s="11" t="str">
        <f>IF($H107="","",MAX($F$1:$F106)+1)</f>
        <v/>
      </c>
      <c r="G107" s="17"/>
      <c r="H107" s="12" t="str">
        <f t="shared" si="1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1818</v>
      </c>
      <c r="L107" s="57" t="str">
        <f>IF(OR((G107=""),(COUNTIF($H$2:H107,H107)=1)),"","重覆刷卡")</f>
        <v/>
      </c>
      <c r="N107" s="4"/>
      <c r="O107" s="104"/>
    </row>
    <row r="108" spans="6:15" ht="21.75" customHeight="1">
      <c r="F108" s="11" t="str">
        <f>IF($H108="","",MAX($F$1:$F107)+1)</f>
        <v/>
      </c>
      <c r="G108" s="17"/>
      <c r="H108" s="12" t="str">
        <f t="shared" si="1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1818</v>
      </c>
      <c r="L108" s="57" t="str">
        <f>IF(OR((G108=""),(COUNTIF($H$2:H108,H108)=1)),"","重覆刷卡")</f>
        <v/>
      </c>
      <c r="N108" s="4"/>
      <c r="O108" s="104"/>
    </row>
    <row r="109" spans="6:15" ht="21.75" customHeight="1">
      <c r="F109" s="11" t="str">
        <f>IF($H109="","",MAX($F$1:$F108)+1)</f>
        <v/>
      </c>
      <c r="G109" s="17"/>
      <c r="H109" s="12" t="str">
        <f t="shared" si="1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1818</v>
      </c>
      <c r="L109" s="57" t="str">
        <f>IF(OR((G109=""),(COUNTIF($H$2:H109,H109)=1)),"","重覆刷卡")</f>
        <v/>
      </c>
      <c r="N109" s="4"/>
      <c r="O109" s="104"/>
    </row>
    <row r="110" spans="6:15" ht="21.75" customHeight="1">
      <c r="F110" s="11" t="str">
        <f>IF($H110="","",MAX($F$1:$F109)+1)</f>
        <v/>
      </c>
      <c r="G110" s="17"/>
      <c r="H110" s="12" t="str">
        <f t="shared" si="1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1818</v>
      </c>
      <c r="L110" s="57" t="str">
        <f>IF(OR((G110=""),(COUNTIF($H$2:H110,H110)=1)),"","重覆刷卡")</f>
        <v/>
      </c>
      <c r="N110" s="4"/>
      <c r="O110" s="104"/>
    </row>
    <row r="111" spans="6:15" ht="21.75" customHeight="1">
      <c r="F111" s="11" t="str">
        <f>IF($H111="","",MAX($F$1:$F110)+1)</f>
        <v/>
      </c>
      <c r="G111" s="17"/>
      <c r="H111" s="12" t="str">
        <f t="shared" si="1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1818</v>
      </c>
      <c r="L111" s="57" t="str">
        <f>IF(OR((G111=""),(COUNTIF($H$2:H111,H111)=1)),"","重覆刷卡")</f>
        <v/>
      </c>
      <c r="N111" s="4"/>
      <c r="O111" s="104"/>
    </row>
    <row r="112" spans="6:15" ht="21.75" customHeight="1">
      <c r="F112" s="11" t="str">
        <f>IF($H112="","",MAX($F$1:$F111)+1)</f>
        <v/>
      </c>
      <c r="G112" s="17"/>
      <c r="H112" s="12" t="str">
        <f t="shared" si="1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1818</v>
      </c>
      <c r="L112" s="57" t="str">
        <f>IF(OR((G112=""),(COUNTIF($H$2:H112,H112)=1)),"","重覆刷卡")</f>
        <v/>
      </c>
      <c r="N112" s="4"/>
      <c r="O112" s="104"/>
    </row>
    <row r="113" spans="6:15" ht="21.75" customHeight="1">
      <c r="F113" s="11" t="str">
        <f>IF($H113="","",MAX($F$1:$F112)+1)</f>
        <v/>
      </c>
      <c r="G113" s="17"/>
      <c r="H113" s="12" t="str">
        <f t="shared" si="1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1818</v>
      </c>
      <c r="L113" s="57" t="str">
        <f>IF(OR((G113=""),(COUNTIF($H$2:H113,H113)=1)),"","重覆刷卡")</f>
        <v/>
      </c>
      <c r="N113" s="4"/>
      <c r="O113" s="104"/>
    </row>
    <row r="114" spans="6:15" ht="21.75" customHeight="1">
      <c r="F114" s="11" t="str">
        <f>IF($H114="","",MAX($F$1:$F113)+1)</f>
        <v/>
      </c>
      <c r="G114" s="17"/>
      <c r="H114" s="12" t="str">
        <f t="shared" si="1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1818</v>
      </c>
      <c r="L114" s="57" t="str">
        <f>IF(OR((G114=""),(COUNTIF($H$2:H114,H114)=1)),"","重覆刷卡")</f>
        <v/>
      </c>
      <c r="N114" s="4"/>
      <c r="O114" s="104"/>
    </row>
    <row r="115" spans="6:15" ht="21.75" customHeight="1">
      <c r="F115" s="11" t="str">
        <f>IF($H115="","",MAX($F$1:$F114)+1)</f>
        <v/>
      </c>
      <c r="G115" s="17"/>
      <c r="H115" s="12" t="str">
        <f t="shared" si="1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1818</v>
      </c>
      <c r="L115" s="57" t="str">
        <f>IF(OR((G115=""),(COUNTIF($H$2:H115,H115)=1)),"","重覆刷卡")</f>
        <v/>
      </c>
      <c r="N115" s="4"/>
      <c r="O115" s="104"/>
    </row>
    <row r="116" spans="6:15" ht="21.75" customHeight="1">
      <c r="F116" s="11" t="str">
        <f>IF($H116="","",MAX($F$1:$F115)+1)</f>
        <v/>
      </c>
      <c r="G116" s="17"/>
      <c r="H116" s="12" t="str">
        <f t="shared" si="1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1818</v>
      </c>
      <c r="L116" s="57" t="str">
        <f>IF(OR((G116=""),(COUNTIF($H$2:H116,H116)=1)),"","重覆刷卡")</f>
        <v/>
      </c>
      <c r="N116" s="4"/>
      <c r="O116" s="104"/>
    </row>
    <row r="117" spans="6:15" ht="21.75" customHeight="1">
      <c r="F117" s="11" t="str">
        <f>IF($H117="","",MAX($F$1:$F116)+1)</f>
        <v/>
      </c>
      <c r="G117" s="17"/>
      <c r="H117" s="12" t="str">
        <f t="shared" si="1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1818</v>
      </c>
      <c r="L117" s="57" t="str">
        <f>IF(OR((G117=""),(COUNTIF($H$2:H117,H117)=1)),"","重覆刷卡")</f>
        <v/>
      </c>
      <c r="N117" s="4"/>
      <c r="O117" s="104"/>
    </row>
    <row r="118" spans="6:15" ht="21.75" customHeight="1">
      <c r="F118" s="11" t="str">
        <f>IF($H118="","",MAX($F$1:$F117)+1)</f>
        <v/>
      </c>
      <c r="G118" s="17"/>
      <c r="H118" s="12" t="str">
        <f t="shared" si="1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1818</v>
      </c>
      <c r="L118" s="57" t="str">
        <f>IF(OR((G118=""),(COUNTIF($H$2:H118,H118)=1)),"","重覆刷卡")</f>
        <v/>
      </c>
      <c r="N118" s="4"/>
      <c r="O118" s="104"/>
    </row>
    <row r="119" spans="6:15" ht="21.75" customHeight="1">
      <c r="F119" s="11" t="str">
        <f>IF($H119="","",MAX($F$1:$F118)+1)</f>
        <v/>
      </c>
      <c r="G119" s="17"/>
      <c r="H119" s="12" t="str">
        <f t="shared" si="1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1818</v>
      </c>
      <c r="L119" s="57" t="str">
        <f>IF(OR((G119=""),(COUNTIF($H$2:H119,H119)=1)),"","重覆刷卡")</f>
        <v/>
      </c>
      <c r="N119" s="4"/>
      <c r="O119" s="104"/>
    </row>
    <row r="120" spans="6:15" ht="21.75" customHeight="1">
      <c r="F120" s="11" t="str">
        <f>IF($H120="","",MAX($F$1:$F119)+1)</f>
        <v/>
      </c>
      <c r="G120" s="17"/>
      <c r="H120" s="12" t="str">
        <f t="shared" si="1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1818</v>
      </c>
      <c r="L120" s="57" t="str">
        <f>IF(OR((G120=""),(COUNTIF($H$2:H120,H120)=1)),"","重覆刷卡")</f>
        <v/>
      </c>
      <c r="N120" s="4"/>
      <c r="O120" s="104"/>
    </row>
    <row r="121" spans="6:15" ht="21.75" customHeight="1">
      <c r="F121" s="11" t="str">
        <f>IF($H121="","",MAX($F$1:$F120)+1)</f>
        <v/>
      </c>
      <c r="G121" s="17"/>
      <c r="H121" s="12" t="str">
        <f t="shared" si="1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1818</v>
      </c>
      <c r="L121" s="57" t="str">
        <f>IF(OR((G121=""),(COUNTIF($H$2:H121,H121)=1)),"","重覆刷卡")</f>
        <v/>
      </c>
      <c r="N121" s="4"/>
      <c r="O121" s="104"/>
    </row>
    <row r="122" spans="6:15" ht="21.75" customHeight="1">
      <c r="F122" s="11" t="str">
        <f>IF($H122="","",MAX($F$1:$F121)+1)</f>
        <v/>
      </c>
      <c r="G122" s="17"/>
      <c r="H122" s="12" t="str">
        <f t="shared" si="1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1818</v>
      </c>
      <c r="L122" s="57" t="str">
        <f>IF(OR((G122=""),(COUNTIF($H$2:H122,H122)=1)),"","重覆刷卡")</f>
        <v/>
      </c>
      <c r="N122" s="4"/>
      <c r="O122" s="104"/>
    </row>
    <row r="123" spans="6:15" ht="21.75" customHeight="1">
      <c r="F123" s="11" t="str">
        <f>IF($H123="","",MAX($F$1:$F122)+1)</f>
        <v/>
      </c>
      <c r="G123" s="17"/>
      <c r="H123" s="12" t="str">
        <f t="shared" si="1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1771</v>
      </c>
      <c r="L123" s="57" t="str">
        <f>IF(OR((G123=""),(COUNTIF($H$2:H123,H123)=1)),"","重覆刷卡")</f>
        <v/>
      </c>
      <c r="N123" s="4"/>
      <c r="O123" s="104"/>
    </row>
    <row r="124" spans="6:15" ht="21.75" customHeight="1">
      <c r="F124" s="11" t="str">
        <f>IF($H124="","",MAX($F$1:$F123)+1)</f>
        <v/>
      </c>
      <c r="G124" s="17"/>
      <c r="H124" s="12" t="str">
        <f t="shared" si="1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1771</v>
      </c>
      <c r="L124" s="57" t="str">
        <f>IF(OR((G124=""),(COUNTIF($H$2:H124,H124)=1)),"","重覆刷卡")</f>
        <v/>
      </c>
      <c r="N124" s="4"/>
      <c r="O124" s="104"/>
    </row>
    <row r="125" spans="6:15" ht="21.75" customHeight="1">
      <c r="F125" s="11" t="str">
        <f>IF($H125="","",MAX($F$1:$F124)+1)</f>
        <v/>
      </c>
      <c r="G125" s="17"/>
      <c r="H125" s="12" t="str">
        <f t="shared" si="1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1771</v>
      </c>
      <c r="L125" s="57" t="str">
        <f>IF(OR((G125=""),(COUNTIF($H$2:H125,H125)=1)),"","重覆刷卡")</f>
        <v/>
      </c>
      <c r="N125" s="4"/>
      <c r="O125" s="104"/>
    </row>
    <row r="126" spans="6:15" ht="21.75" customHeight="1">
      <c r="F126" s="11" t="str">
        <f>IF($H126="","",MAX($F$1:$F125)+1)</f>
        <v/>
      </c>
      <c r="G126" s="17"/>
      <c r="H126" s="12" t="str">
        <f t="shared" si="1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1771</v>
      </c>
      <c r="L126" s="57" t="str">
        <f>IF(OR((G126=""),(COUNTIF($H$2:H126,H126)=1)),"","重覆刷卡")</f>
        <v/>
      </c>
      <c r="N126" s="4"/>
      <c r="O126" s="104"/>
    </row>
    <row r="127" spans="6:15" ht="21.75" customHeight="1">
      <c r="F127" s="11" t="str">
        <f>IF($H127="","",MAX($F$1:$F126)+1)</f>
        <v/>
      </c>
      <c r="G127" s="17"/>
      <c r="H127" s="12" t="str">
        <f t="shared" si="1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1771</v>
      </c>
      <c r="L127" s="57" t="str">
        <f>IF(OR((G127=""),(COUNTIF($H$2:H127,H127)=1)),"","重覆刷卡")</f>
        <v/>
      </c>
      <c r="N127" s="4"/>
      <c r="O127" s="104"/>
    </row>
    <row r="128" spans="6:15" ht="21.75" customHeight="1">
      <c r="F128" s="11" t="str">
        <f>IF($H128="","",MAX($F$1:$F127)+1)</f>
        <v/>
      </c>
      <c r="G128" s="17"/>
      <c r="H128" s="12" t="str">
        <f t="shared" si="1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1771</v>
      </c>
      <c r="L128" s="57" t="str">
        <f>IF(OR((G128=""),(COUNTIF($H$2:H128,H128)=1)),"","重覆刷卡")</f>
        <v/>
      </c>
      <c r="N128" s="4"/>
      <c r="O128" s="104"/>
    </row>
    <row r="129" spans="6:15" ht="21.75" customHeight="1">
      <c r="F129" s="11" t="str">
        <f>IF($H129="","",MAX($F$1:$F128)+1)</f>
        <v/>
      </c>
      <c r="G129" s="17"/>
      <c r="H129" s="12" t="str">
        <f t="shared" si="1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1771</v>
      </c>
      <c r="L129" s="57" t="str">
        <f>IF(OR((G129=""),(COUNTIF($H$2:H129,H129)=1)),"","重覆刷卡")</f>
        <v/>
      </c>
      <c r="N129" s="4"/>
      <c r="O129" s="104"/>
    </row>
    <row r="130" spans="6:15" ht="21.75" customHeight="1">
      <c r="F130" s="11" t="str">
        <f>IF($H130="","",MAX($F$1:$F129)+1)</f>
        <v/>
      </c>
      <c r="G130" s="17"/>
      <c r="H130" s="12" t="str">
        <f t="shared" ref="H130:H193" si="2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1771</v>
      </c>
      <c r="L130" s="57" t="str">
        <f>IF(OR((G130=""),(COUNTIF($H$2:H130,H130)=1)),"","重覆刷卡")</f>
        <v/>
      </c>
      <c r="N130" s="4"/>
      <c r="O130" s="104"/>
    </row>
    <row r="131" spans="6:15" ht="21.75" customHeight="1">
      <c r="F131" s="11" t="str">
        <f>IF($H131="","",MAX($F$1:$F130)+1)</f>
        <v/>
      </c>
      <c r="G131" s="17"/>
      <c r="H131" s="12" t="str">
        <f t="shared" si="2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1771</v>
      </c>
      <c r="L131" s="57" t="str">
        <f>IF(OR((G131=""),(COUNTIF($H$2:H131,H131)=1)),"","重覆刷卡")</f>
        <v/>
      </c>
      <c r="N131" s="4"/>
      <c r="O131" s="104"/>
    </row>
    <row r="132" spans="6:15" ht="21.75" customHeight="1">
      <c r="F132" s="11" t="str">
        <f>IF($H132="","",MAX($F$1:$F131)+1)</f>
        <v/>
      </c>
      <c r="G132" s="17"/>
      <c r="H132" s="12" t="str">
        <f t="shared" si="2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1771</v>
      </c>
      <c r="L132" s="57" t="str">
        <f>IF(OR((G132=""),(COUNTIF($H$2:H132,H132)=1)),"","重覆刷卡")</f>
        <v/>
      </c>
      <c r="N132" s="4"/>
      <c r="O132" s="104"/>
    </row>
    <row r="133" spans="6:15" ht="21.75" customHeight="1">
      <c r="F133" s="11" t="str">
        <f>IF($H133="","",MAX($F$1:$F132)+1)</f>
        <v/>
      </c>
      <c r="G133" s="17"/>
      <c r="H133" s="12" t="str">
        <f t="shared" si="2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1771</v>
      </c>
      <c r="L133" s="57" t="str">
        <f>IF(OR((G133=""),(COUNTIF($H$2:H133,H133)=1)),"","重覆刷卡")</f>
        <v/>
      </c>
      <c r="N133" s="4"/>
      <c r="O133" s="104"/>
    </row>
    <row r="134" spans="6:15" ht="21.75" customHeight="1">
      <c r="F134" s="11" t="str">
        <f>IF($H134="","",MAX($F$1:$F133)+1)</f>
        <v/>
      </c>
      <c r="G134" s="17"/>
      <c r="H134" s="12" t="str">
        <f t="shared" si="2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1771</v>
      </c>
      <c r="L134" s="57" t="str">
        <f>IF(OR((G134=""),(COUNTIF($H$2:H134,H134)=1)),"","重覆刷卡")</f>
        <v/>
      </c>
      <c r="N134" s="4"/>
      <c r="O134" s="104"/>
    </row>
    <row r="135" spans="6:15" ht="21.75" customHeight="1">
      <c r="F135" s="11" t="str">
        <f>IF($H135="","",MAX($F$1:$F134)+1)</f>
        <v/>
      </c>
      <c r="G135" s="17"/>
      <c r="H135" s="12" t="str">
        <f t="shared" si="2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1771</v>
      </c>
      <c r="L135" s="57" t="str">
        <f>IF(OR((G135=""),(COUNTIF($H$2:H135,H135)=1)),"","重覆刷卡")</f>
        <v/>
      </c>
      <c r="N135" s="4"/>
      <c r="O135" s="104"/>
    </row>
    <row r="136" spans="6:15" ht="21.75" customHeight="1">
      <c r="F136" s="11" t="str">
        <f>IF($H136="","",MAX($F$1:$F135)+1)</f>
        <v/>
      </c>
      <c r="G136" s="17"/>
      <c r="H136" s="12" t="str">
        <f t="shared" si="2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1771</v>
      </c>
      <c r="L136" s="57" t="str">
        <f>IF(OR((G136=""),(COUNTIF($H$2:H136,H136)=1)),"","重覆刷卡")</f>
        <v/>
      </c>
      <c r="N136" s="4"/>
      <c r="O136" s="104"/>
    </row>
    <row r="137" spans="6:15" ht="21.75" customHeight="1">
      <c r="F137" s="11" t="str">
        <f>IF($H137="","",MAX($F$1:$F136)+1)</f>
        <v/>
      </c>
      <c r="G137" s="17"/>
      <c r="H137" s="12" t="str">
        <f t="shared" si="2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1771</v>
      </c>
      <c r="L137" s="57" t="str">
        <f>IF(OR((G137=""),(COUNTIF($H$2:H137,H137)=1)),"","重覆刷卡")</f>
        <v/>
      </c>
      <c r="N137" s="4"/>
      <c r="O137" s="104"/>
    </row>
    <row r="138" spans="6:15" ht="21.75" customHeight="1">
      <c r="F138" s="11" t="str">
        <f>IF($H138="","",MAX($F$1:$F137)+1)</f>
        <v/>
      </c>
      <c r="G138" s="17"/>
      <c r="H138" s="12" t="str">
        <f t="shared" si="2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1771</v>
      </c>
      <c r="L138" s="57" t="str">
        <f>IF(OR((G138=""),(COUNTIF($H$2:H138,H138)=1)),"","重覆刷卡")</f>
        <v/>
      </c>
      <c r="N138" s="4"/>
      <c r="O138" s="104"/>
    </row>
    <row r="139" spans="6:15" ht="21.75" customHeight="1">
      <c r="F139" s="11" t="str">
        <f>IF($H139="","",MAX($F$1:$F138)+1)</f>
        <v/>
      </c>
      <c r="G139" s="17"/>
      <c r="H139" s="12" t="str">
        <f t="shared" si="2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1771</v>
      </c>
      <c r="L139" s="57" t="str">
        <f>IF(OR((G139=""),(COUNTIF($H$2:H139,H139)=1)),"","重覆刷卡")</f>
        <v/>
      </c>
      <c r="N139" s="4"/>
      <c r="O139" s="104"/>
    </row>
    <row r="140" spans="6:15" ht="21.75" customHeight="1">
      <c r="F140" s="11" t="str">
        <f>IF($H140="","",MAX($F$1:$F139)+1)</f>
        <v/>
      </c>
      <c r="G140" s="17"/>
      <c r="H140" s="12" t="str">
        <f t="shared" si="2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1771</v>
      </c>
      <c r="L140" s="57" t="str">
        <f>IF(OR((G140=""),(COUNTIF($H$2:H140,H140)=1)),"","重覆刷卡")</f>
        <v/>
      </c>
      <c r="N140" s="4"/>
      <c r="O140" s="104"/>
    </row>
    <row r="141" spans="6:15" ht="21.75" customHeight="1">
      <c r="F141" s="11" t="str">
        <f>IF($H141="","",MAX($F$1:$F140)+1)</f>
        <v/>
      </c>
      <c r="G141" s="17"/>
      <c r="H141" s="12" t="str">
        <f t="shared" si="2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1771</v>
      </c>
      <c r="L141" s="57" t="str">
        <f>IF(OR((G141=""),(COUNTIF($H$2:H141,H141)=1)),"","重覆刷卡")</f>
        <v/>
      </c>
      <c r="N141" s="4"/>
      <c r="O141" s="104"/>
    </row>
    <row r="142" spans="6:15" ht="21.75" customHeight="1">
      <c r="F142" s="11" t="str">
        <f>IF($H142="","",MAX($F$1:$F141)+1)</f>
        <v/>
      </c>
      <c r="G142" s="17"/>
      <c r="H142" s="12" t="str">
        <f t="shared" si="2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1771</v>
      </c>
      <c r="L142" s="57" t="str">
        <f>IF(OR((G142=""),(COUNTIF($H$2:H142,H142)=1)),"","重覆刷卡")</f>
        <v/>
      </c>
      <c r="N142" s="4"/>
      <c r="O142" s="104"/>
    </row>
    <row r="143" spans="6:15" ht="21.75" customHeight="1">
      <c r="F143" s="11" t="str">
        <f>IF($H143="","",MAX($F$1:$F142)+1)</f>
        <v/>
      </c>
      <c r="G143" s="17"/>
      <c r="H143" s="12" t="str">
        <f t="shared" si="2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1771</v>
      </c>
      <c r="L143" s="57" t="str">
        <f>IF(OR((G143=""),(COUNTIF($H$2:H143,H143)=1)),"","重覆刷卡")</f>
        <v/>
      </c>
      <c r="N143" s="4"/>
      <c r="O143" s="104"/>
    </row>
    <row r="144" spans="6:15" ht="21.75" customHeight="1">
      <c r="F144" s="11" t="str">
        <f>IF($H144="","",MAX($F$1:$F143)+1)</f>
        <v/>
      </c>
      <c r="G144" s="17"/>
      <c r="H144" s="12" t="str">
        <f t="shared" si="2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1771</v>
      </c>
      <c r="L144" s="57" t="str">
        <f>IF(OR((G144=""),(COUNTIF($H$2:H144,H144)=1)),"","重覆刷卡")</f>
        <v/>
      </c>
      <c r="N144" s="4"/>
      <c r="O144" s="104"/>
    </row>
    <row r="145" spans="6:15" ht="21.75" customHeight="1">
      <c r="F145" s="11" t="str">
        <f>IF($H145="","",MAX($F$1:$F144)+1)</f>
        <v/>
      </c>
      <c r="G145" s="17"/>
      <c r="H145" s="12" t="str">
        <f t="shared" si="2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1771</v>
      </c>
      <c r="L145" s="57" t="str">
        <f>IF(OR((G145=""),(COUNTIF($H$2:H145,H145)=1)),"","重覆刷卡")</f>
        <v/>
      </c>
      <c r="N145" s="4"/>
      <c r="O145" s="104"/>
    </row>
    <row r="146" spans="6:15" ht="21.75" customHeight="1">
      <c r="F146" s="11" t="str">
        <f>IF($H146="","",MAX($F$1:$F145)+1)</f>
        <v/>
      </c>
      <c r="G146" s="17"/>
      <c r="H146" s="12" t="str">
        <f t="shared" si="2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1771</v>
      </c>
      <c r="L146" s="57" t="str">
        <f>IF(OR((G146=""),(COUNTIF($H$2:H146,H146)=1)),"","重覆刷卡")</f>
        <v/>
      </c>
      <c r="N146" s="4"/>
      <c r="O146" s="104"/>
    </row>
    <row r="147" spans="6:15" ht="21.75" customHeight="1">
      <c r="F147" s="11" t="str">
        <f>IF($H147="","",MAX($F$1:$F146)+1)</f>
        <v/>
      </c>
      <c r="G147" s="17"/>
      <c r="H147" s="12" t="str">
        <f t="shared" si="2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1771</v>
      </c>
      <c r="L147" s="57" t="str">
        <f>IF(OR((G147=""),(COUNTIF($H$2:H147,H147)=1)),"","重覆刷卡")</f>
        <v/>
      </c>
      <c r="N147" s="4"/>
      <c r="O147" s="104"/>
    </row>
    <row r="148" spans="6:15" ht="21.75" customHeight="1">
      <c r="F148" s="11" t="str">
        <f>IF($H148="","",MAX($F$1:$F147)+1)</f>
        <v/>
      </c>
      <c r="G148" s="17"/>
      <c r="H148" s="12" t="str">
        <f t="shared" si="2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1771</v>
      </c>
      <c r="L148" s="57" t="str">
        <f>IF(OR((G148=""),(COUNTIF($H$2:H148,H148)=1)),"","重覆刷卡")</f>
        <v/>
      </c>
      <c r="N148" s="4"/>
      <c r="O148" s="104"/>
    </row>
    <row r="149" spans="6:15" ht="21.75" customHeight="1">
      <c r="F149" s="11" t="str">
        <f>IF($H149="","",MAX($F$1:$F148)+1)</f>
        <v/>
      </c>
      <c r="G149" s="17"/>
      <c r="H149" s="12" t="str">
        <f t="shared" si="2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1771</v>
      </c>
      <c r="L149" s="57" t="str">
        <f>IF(OR((G149=""),(COUNTIF($H$2:H149,H149)=1)),"","重覆刷卡")</f>
        <v/>
      </c>
      <c r="N149" s="4"/>
      <c r="O149" s="104"/>
    </row>
    <row r="150" spans="6:15" ht="21.75" customHeight="1">
      <c r="F150" s="11" t="str">
        <f>IF($H150="","",MAX($F$1:$F149)+1)</f>
        <v/>
      </c>
      <c r="G150" s="17"/>
      <c r="H150" s="12" t="str">
        <f t="shared" si="2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1771</v>
      </c>
      <c r="L150" s="57" t="str">
        <f>IF(OR((G150=""),(COUNTIF($H$2:H150,H150)=1)),"","重覆刷卡")</f>
        <v/>
      </c>
      <c r="N150" s="4"/>
      <c r="O150" s="104"/>
    </row>
    <row r="151" spans="6:15" ht="21.75" customHeight="1">
      <c r="F151" s="11" t="str">
        <f>IF($H151="","",MAX($F$1:$F150)+1)</f>
        <v/>
      </c>
      <c r="G151" s="17"/>
      <c r="H151" s="12" t="str">
        <f t="shared" si="2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1771</v>
      </c>
      <c r="L151" s="57" t="str">
        <f>IF(OR((G151=""),(COUNTIF($H$2:H151,H151)=1)),"","重覆刷卡")</f>
        <v/>
      </c>
      <c r="N151" s="4"/>
      <c r="O151" s="104"/>
    </row>
    <row r="152" spans="6:15" ht="21.75" customHeight="1">
      <c r="F152" s="11" t="str">
        <f>IF($H152="","",MAX($F$1:$F151)+1)</f>
        <v/>
      </c>
      <c r="G152" s="17"/>
      <c r="H152" s="12" t="str">
        <f t="shared" si="2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1771</v>
      </c>
      <c r="L152" s="57" t="str">
        <f>IF(OR((G152=""),(COUNTIF($H$2:H152,H152)=1)),"","重覆刷卡")</f>
        <v/>
      </c>
      <c r="N152" s="4"/>
      <c r="O152" s="104"/>
    </row>
    <row r="153" spans="6:15" ht="21.75" customHeight="1">
      <c r="F153" s="11" t="str">
        <f>IF($H153="","",MAX($F$1:$F152)+1)</f>
        <v/>
      </c>
      <c r="G153" s="17"/>
      <c r="H153" s="12" t="str">
        <f t="shared" si="2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1771</v>
      </c>
      <c r="L153" s="57" t="str">
        <f>IF(OR((G153=""),(COUNTIF($H$2:H153,H153)=1)),"","重覆刷卡")</f>
        <v/>
      </c>
      <c r="N153" s="4"/>
      <c r="O153" s="104"/>
    </row>
    <row r="154" spans="6:15" ht="21.75" customHeight="1">
      <c r="F154" s="11" t="str">
        <f>IF($H154="","",MAX($F$1:$F153)+1)</f>
        <v/>
      </c>
      <c r="G154" s="17"/>
      <c r="H154" s="12" t="str">
        <f t="shared" si="2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1771</v>
      </c>
      <c r="L154" s="57" t="str">
        <f>IF(OR((G154=""),(COUNTIF($H$2:H154,H154)=1)),"","重覆刷卡")</f>
        <v/>
      </c>
      <c r="N154" s="4"/>
      <c r="O154" s="104"/>
    </row>
    <row r="155" spans="6:15" ht="21.75" customHeight="1">
      <c r="F155" s="11" t="str">
        <f>IF($H155="","",MAX($F$1:$F154)+1)</f>
        <v/>
      </c>
      <c r="G155" s="17"/>
      <c r="H155" s="12" t="str">
        <f t="shared" si="2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1771</v>
      </c>
      <c r="L155" s="57" t="str">
        <f>IF(OR((G155=""),(COUNTIF($H$2:H155,H155)=1)),"","重覆刷卡")</f>
        <v/>
      </c>
      <c r="N155" s="4"/>
      <c r="O155" s="104"/>
    </row>
    <row r="156" spans="6:15" ht="21.75" customHeight="1">
      <c r="F156" s="11" t="str">
        <f>IF($H156="","",MAX($F$1:$F155)+1)</f>
        <v/>
      </c>
      <c r="G156" s="17"/>
      <c r="H156" s="12" t="str">
        <f t="shared" si="2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1771</v>
      </c>
      <c r="L156" s="57" t="str">
        <f>IF(OR((G156=""),(COUNTIF($H$2:H156,H156)=1)),"","重覆刷卡")</f>
        <v/>
      </c>
      <c r="N156" s="4"/>
      <c r="O156" s="104"/>
    </row>
    <row r="157" spans="6:15" ht="21.75" customHeight="1">
      <c r="F157" s="11" t="str">
        <f>IF($H157="","",MAX($F$1:$F156)+1)</f>
        <v/>
      </c>
      <c r="G157" s="17"/>
      <c r="H157" s="12" t="str">
        <f t="shared" si="2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1771</v>
      </c>
      <c r="L157" s="57" t="str">
        <f>IF(OR((G157=""),(COUNTIF($H$2:H157,H157)=1)),"","重覆刷卡")</f>
        <v/>
      </c>
      <c r="N157" s="4"/>
      <c r="O157" s="104"/>
    </row>
    <row r="158" spans="6:15" ht="21.75" customHeight="1">
      <c r="F158" s="11" t="str">
        <f>IF($H158="","",MAX($F$1:$F157)+1)</f>
        <v/>
      </c>
      <c r="G158" s="17"/>
      <c r="H158" s="12" t="str">
        <f t="shared" si="2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1771</v>
      </c>
      <c r="L158" s="57" t="str">
        <f>IF(OR((G158=""),(COUNTIF($H$2:H158,H158)=1)),"","重覆刷卡")</f>
        <v/>
      </c>
      <c r="N158" s="4"/>
      <c r="O158" s="104"/>
    </row>
    <row r="159" spans="6:15" ht="21.75" customHeight="1">
      <c r="F159" s="11" t="str">
        <f>IF($H159="","",MAX($F$1:$F158)+1)</f>
        <v/>
      </c>
      <c r="G159" s="17"/>
      <c r="H159" s="12" t="str">
        <f t="shared" si="2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1771</v>
      </c>
      <c r="L159" s="57" t="str">
        <f>IF(OR((G159=""),(COUNTIF($H$2:H159,H159)=1)),"","重覆刷卡")</f>
        <v/>
      </c>
      <c r="N159" s="4"/>
      <c r="O159" s="104"/>
    </row>
    <row r="160" spans="6:15" ht="21.75" customHeight="1">
      <c r="F160" s="11" t="str">
        <f>IF($H160="","",MAX($F$1:$F159)+1)</f>
        <v/>
      </c>
      <c r="G160" s="17"/>
      <c r="H160" s="12" t="str">
        <f t="shared" si="2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1771</v>
      </c>
      <c r="L160" s="57" t="str">
        <f>IF(OR((G160=""),(COUNTIF($H$2:H160,H160)=1)),"","重覆刷卡")</f>
        <v/>
      </c>
      <c r="N160" s="4"/>
      <c r="O160" s="104"/>
    </row>
    <row r="161" spans="6:15" ht="21.75" customHeight="1">
      <c r="F161" s="11" t="str">
        <f>IF($H161="","",MAX($F$1:$F160)+1)</f>
        <v/>
      </c>
      <c r="G161" s="17"/>
      <c r="H161" s="12" t="str">
        <f t="shared" si="2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1771</v>
      </c>
      <c r="L161" s="57" t="str">
        <f>IF(OR((G161=""),(COUNTIF($H$2:H161,H161)=1)),"","重覆刷卡")</f>
        <v/>
      </c>
      <c r="N161" s="4"/>
      <c r="O161" s="104"/>
    </row>
    <row r="162" spans="6:15" ht="21.75" customHeight="1">
      <c r="F162" s="11" t="str">
        <f>IF($H162="","",MAX($F$1:$F161)+1)</f>
        <v/>
      </c>
      <c r="G162" s="17"/>
      <c r="H162" s="12" t="str">
        <f t="shared" si="2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1771</v>
      </c>
      <c r="L162" s="57" t="str">
        <f>IF(OR((G162=""),(COUNTIF($H$2:H162,H162)=1)),"","重覆刷卡")</f>
        <v/>
      </c>
      <c r="N162" s="4"/>
      <c r="O162" s="104"/>
    </row>
    <row r="163" spans="6:15" ht="21.75" customHeight="1">
      <c r="F163" s="11" t="str">
        <f>IF($H163="","",MAX($F$1:$F162)+1)</f>
        <v/>
      </c>
      <c r="G163" s="17"/>
      <c r="H163" s="12" t="str">
        <f t="shared" si="2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1771</v>
      </c>
      <c r="L163" s="57" t="str">
        <f>IF(OR((G163=""),(COUNTIF($H$2:H163,H163)=1)),"","重覆刷卡")</f>
        <v/>
      </c>
      <c r="N163" s="4"/>
      <c r="O163" s="104"/>
    </row>
    <row r="164" spans="6:15" ht="21.75" customHeight="1">
      <c r="F164" s="11" t="str">
        <f>IF($H164="","",MAX($F$1:$F163)+1)</f>
        <v/>
      </c>
      <c r="G164" s="17"/>
      <c r="H164" s="12" t="str">
        <f t="shared" si="2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1771</v>
      </c>
      <c r="L164" s="57" t="str">
        <f>IF(OR((G164=""),(COUNTIF($H$2:H164,H164)=1)),"","重覆刷卡")</f>
        <v/>
      </c>
      <c r="N164" s="4"/>
      <c r="O164" s="104"/>
    </row>
    <row r="165" spans="6:15" ht="21.75" customHeight="1">
      <c r="F165" s="11" t="str">
        <f>IF($H165="","",MAX($F$1:$F164)+1)</f>
        <v/>
      </c>
      <c r="G165" s="17"/>
      <c r="H165" s="12" t="str">
        <f t="shared" si="2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1771</v>
      </c>
      <c r="L165" s="57" t="str">
        <f>IF(OR((G165=""),(COUNTIF($H$2:H165,H165)=1)),"","重覆刷卡")</f>
        <v/>
      </c>
      <c r="N165" s="4"/>
      <c r="O165" s="104"/>
    </row>
    <row r="166" spans="6:15" ht="21.75" customHeight="1">
      <c r="F166" s="11" t="str">
        <f>IF($H166="","",MAX($F$1:$F165)+1)</f>
        <v/>
      </c>
      <c r="G166" s="17"/>
      <c r="H166" s="12" t="str">
        <f t="shared" si="2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1771</v>
      </c>
      <c r="L166" s="57" t="str">
        <f>IF(OR((G166=""),(COUNTIF($H$2:H166,H166)=1)),"","重覆刷卡")</f>
        <v/>
      </c>
      <c r="N166" s="4"/>
      <c r="O166" s="104"/>
    </row>
    <row r="167" spans="6:15" ht="21.75" customHeight="1">
      <c r="F167" s="11" t="str">
        <f>IF($H167="","",MAX($F$1:$F166)+1)</f>
        <v/>
      </c>
      <c r="G167" s="17"/>
      <c r="H167" s="12" t="str">
        <f t="shared" si="2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1771</v>
      </c>
      <c r="L167" s="57" t="str">
        <f>IF(OR((G167=""),(COUNTIF($H$2:H167,H167)=1)),"","重覆刷卡")</f>
        <v/>
      </c>
      <c r="N167" s="4"/>
      <c r="O167" s="104"/>
    </row>
    <row r="168" spans="6:15" ht="21.75" customHeight="1">
      <c r="F168" s="11" t="str">
        <f>IF($H168="","",MAX($F$1:$F167)+1)</f>
        <v/>
      </c>
      <c r="G168" s="17"/>
      <c r="H168" s="12" t="str">
        <f t="shared" si="2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1771</v>
      </c>
      <c r="L168" s="57" t="str">
        <f>IF(OR((G168=""),(COUNTIF($H$2:H168,H168)=1)),"","重覆刷卡")</f>
        <v/>
      </c>
      <c r="N168" s="4"/>
      <c r="O168" s="104"/>
    </row>
    <row r="169" spans="6:15" ht="21.75" customHeight="1">
      <c r="F169" s="11" t="str">
        <f>IF($H169="","",MAX($F$1:$F168)+1)</f>
        <v/>
      </c>
      <c r="G169" s="17"/>
      <c r="H169" s="12" t="str">
        <f t="shared" si="2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1771</v>
      </c>
      <c r="L169" s="57" t="str">
        <f>IF(OR((G169=""),(COUNTIF($H$2:H169,H169)=1)),"","重覆刷卡")</f>
        <v/>
      </c>
      <c r="N169" s="4"/>
      <c r="O169" s="104"/>
    </row>
    <row r="170" spans="6:15" ht="21.75" customHeight="1">
      <c r="F170" s="11" t="str">
        <f>IF($H170="","",MAX($F$1:$F169)+1)</f>
        <v/>
      </c>
      <c r="G170" s="17"/>
      <c r="H170" s="12" t="str">
        <f t="shared" si="2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1771</v>
      </c>
      <c r="L170" s="57" t="str">
        <f>IF(OR((G170=""),(COUNTIF($H$2:H170,H170)=1)),"","重覆刷卡")</f>
        <v/>
      </c>
      <c r="N170" s="4"/>
      <c r="O170" s="104"/>
    </row>
    <row r="171" spans="6:15" ht="21.75" customHeight="1">
      <c r="F171" s="11" t="str">
        <f>IF($H171="","",MAX($F$1:$F170)+1)</f>
        <v/>
      </c>
      <c r="G171" s="17"/>
      <c r="H171" s="12" t="str">
        <f t="shared" si="2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1771</v>
      </c>
      <c r="L171" s="57" t="str">
        <f>IF(OR((G171=""),(COUNTIF($H$2:H171,H171)=1)),"","重覆刷卡")</f>
        <v/>
      </c>
      <c r="N171" s="4"/>
      <c r="O171" s="104"/>
    </row>
    <row r="172" spans="6:15" ht="21.75" customHeight="1">
      <c r="F172" s="11" t="str">
        <f>IF($H172="","",MAX($F$1:$F171)+1)</f>
        <v/>
      </c>
      <c r="G172" s="17"/>
      <c r="H172" s="12" t="str">
        <f t="shared" si="2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1771</v>
      </c>
      <c r="L172" s="57" t="str">
        <f>IF(OR((G172=""),(COUNTIF($H$2:H172,H172)=1)),"","重覆刷卡")</f>
        <v/>
      </c>
      <c r="N172" s="4"/>
      <c r="O172" s="104"/>
    </row>
    <row r="173" spans="6:15" ht="21.75" customHeight="1">
      <c r="F173" s="11" t="str">
        <f>IF($H173="","",MAX($F$1:$F172)+1)</f>
        <v/>
      </c>
      <c r="G173" s="17"/>
      <c r="H173" s="12" t="str">
        <f t="shared" si="2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1771</v>
      </c>
      <c r="L173" s="57" t="str">
        <f>IF(OR((G173=""),(COUNTIF($H$2:H173,H173)=1)),"","重覆刷卡")</f>
        <v/>
      </c>
      <c r="N173" s="4"/>
      <c r="O173" s="104"/>
    </row>
    <row r="174" spans="6:15" ht="21.75" customHeight="1">
      <c r="F174" s="11" t="str">
        <f>IF($H174="","",MAX($F$1:$F173)+1)</f>
        <v/>
      </c>
      <c r="G174" s="17"/>
      <c r="H174" s="12" t="str">
        <f t="shared" si="2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1771</v>
      </c>
      <c r="L174" s="57" t="str">
        <f>IF(OR((G174=""),(COUNTIF($H$2:H174,H174)=1)),"","重覆刷卡")</f>
        <v/>
      </c>
      <c r="N174" s="4"/>
      <c r="O174" s="104"/>
    </row>
    <row r="175" spans="6:15" ht="21.75" customHeight="1">
      <c r="F175" s="11" t="str">
        <f>IF($H175="","",MAX($F$1:$F174)+1)</f>
        <v/>
      </c>
      <c r="G175" s="17"/>
      <c r="H175" s="12" t="str">
        <f t="shared" si="2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1771</v>
      </c>
      <c r="L175" s="57" t="str">
        <f>IF(OR((G175=""),(COUNTIF($H$2:H175,H175)=1)),"","重覆刷卡")</f>
        <v/>
      </c>
      <c r="N175" s="4"/>
      <c r="O175" s="104"/>
    </row>
    <row r="176" spans="6:15" ht="21.75" customHeight="1">
      <c r="F176" s="11" t="str">
        <f>IF($H176="","",MAX($F$1:$F175)+1)</f>
        <v/>
      </c>
      <c r="G176" s="17"/>
      <c r="H176" s="12" t="str">
        <f t="shared" si="2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1771</v>
      </c>
      <c r="L176" s="57" t="str">
        <f>IF(OR((G176=""),(COUNTIF($H$2:H176,H176)=1)),"","重覆刷卡")</f>
        <v/>
      </c>
      <c r="N176" s="4"/>
      <c r="O176" s="104"/>
    </row>
    <row r="177" spans="6:15" ht="21.75" customHeight="1">
      <c r="F177" s="11" t="str">
        <f>IF($H177="","",MAX($F$1:$F176)+1)</f>
        <v/>
      </c>
      <c r="G177" s="17"/>
      <c r="H177" s="12" t="str">
        <f t="shared" si="2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1771</v>
      </c>
      <c r="L177" s="57" t="str">
        <f>IF(OR((G177=""),(COUNTIF($H$2:H177,H177)=1)),"","重覆刷卡")</f>
        <v/>
      </c>
      <c r="N177" s="4"/>
      <c r="O177" s="104"/>
    </row>
    <row r="178" spans="6:15" ht="21.75" customHeight="1">
      <c r="F178" s="11" t="str">
        <f>IF($H178="","",MAX($F$1:$F177)+1)</f>
        <v/>
      </c>
      <c r="G178" s="17"/>
      <c r="H178" s="12" t="str">
        <f t="shared" si="2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1771</v>
      </c>
      <c r="L178" s="57" t="str">
        <f>IF(OR((G178=""),(COUNTIF($H$2:H178,H178)=1)),"","重覆刷卡")</f>
        <v/>
      </c>
      <c r="N178" s="4"/>
      <c r="O178" s="104"/>
    </row>
    <row r="179" spans="6:15" ht="21.75" customHeight="1">
      <c r="F179" s="11" t="str">
        <f>IF($H179="","",MAX($F$1:$F178)+1)</f>
        <v/>
      </c>
      <c r="G179" s="17"/>
      <c r="H179" s="12" t="str">
        <f t="shared" si="2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1771</v>
      </c>
      <c r="L179" s="57" t="str">
        <f>IF(OR((G179=""),(COUNTIF($H$2:H179,H179)=1)),"","重覆刷卡")</f>
        <v/>
      </c>
      <c r="N179" s="4"/>
      <c r="O179" s="104"/>
    </row>
    <row r="180" spans="6:15" ht="21.75" customHeight="1">
      <c r="F180" s="11" t="str">
        <f>IF($H180="","",MAX($F$1:$F179)+1)</f>
        <v/>
      </c>
      <c r="G180" s="17"/>
      <c r="H180" s="12" t="str">
        <f t="shared" si="2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1771</v>
      </c>
      <c r="L180" s="57" t="str">
        <f>IF(OR((G180=""),(COUNTIF($H$2:H180,H180)=1)),"","重覆刷卡")</f>
        <v/>
      </c>
      <c r="N180" s="4"/>
      <c r="O180" s="104"/>
    </row>
    <row r="181" spans="6:15" ht="21.75" customHeight="1">
      <c r="F181" s="11" t="str">
        <f>IF($H181="","",MAX($F$1:$F180)+1)</f>
        <v/>
      </c>
      <c r="G181" s="17"/>
      <c r="H181" s="12" t="str">
        <f t="shared" si="2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1771</v>
      </c>
      <c r="L181" s="57" t="str">
        <f>IF(OR((G181=""),(COUNTIF($H$2:H181,H181)=1)),"","重覆刷卡")</f>
        <v/>
      </c>
      <c r="N181" s="4"/>
      <c r="O181" s="104"/>
    </row>
    <row r="182" spans="6:15" ht="21.75" customHeight="1">
      <c r="F182" s="11" t="str">
        <f>IF($H182="","",MAX($F$1:$F181)+1)</f>
        <v/>
      </c>
      <c r="G182" s="17"/>
      <c r="H182" s="12" t="str">
        <f t="shared" si="2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1771</v>
      </c>
      <c r="L182" s="57" t="str">
        <f>IF(OR((G182=""),(COUNTIF($H$2:H182,H182)=1)),"","重覆刷卡")</f>
        <v/>
      </c>
      <c r="N182" s="4"/>
      <c r="O182" s="104"/>
    </row>
    <row r="183" spans="6:15" ht="21.75" customHeight="1">
      <c r="F183" s="11" t="str">
        <f>IF($H183="","",MAX($F$1:$F182)+1)</f>
        <v/>
      </c>
      <c r="G183" s="17"/>
      <c r="H183" s="12" t="str">
        <f t="shared" si="2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1771</v>
      </c>
      <c r="L183" s="57" t="str">
        <f>IF(OR((G183=""),(COUNTIF($H$2:H183,H183)=1)),"","重覆刷卡")</f>
        <v/>
      </c>
      <c r="N183" s="4"/>
      <c r="O183" s="104"/>
    </row>
    <row r="184" spans="6:15" ht="21.75" customHeight="1">
      <c r="F184" s="11" t="str">
        <f>IF($H184="","",MAX($F$1:$F183)+1)</f>
        <v/>
      </c>
      <c r="G184" s="17"/>
      <c r="H184" s="12" t="str">
        <f t="shared" si="2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1771</v>
      </c>
      <c r="L184" s="57" t="str">
        <f>IF(OR((G184=""),(COUNTIF($H$2:H184,H184)=1)),"","重覆刷卡")</f>
        <v/>
      </c>
      <c r="N184" s="4"/>
      <c r="O184" s="104"/>
    </row>
    <row r="185" spans="6:15" ht="21.75" customHeight="1">
      <c r="F185" s="11" t="str">
        <f>IF($H185="","",MAX($F$1:$F184)+1)</f>
        <v/>
      </c>
      <c r="G185" s="17"/>
      <c r="H185" s="12" t="str">
        <f t="shared" si="2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1771</v>
      </c>
      <c r="L185" s="57" t="str">
        <f>IF(OR((G185=""),(COUNTIF($H$2:H185,H185)=1)),"","重覆刷卡")</f>
        <v/>
      </c>
      <c r="N185" s="4"/>
      <c r="O185" s="104"/>
    </row>
    <row r="186" spans="6:15" ht="21.75" customHeight="1">
      <c r="F186" s="11" t="str">
        <f>IF($H186="","",MAX($F$1:$F185)+1)</f>
        <v/>
      </c>
      <c r="G186" s="17"/>
      <c r="H186" s="12" t="str">
        <f t="shared" si="2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1771</v>
      </c>
      <c r="L186" s="57" t="str">
        <f>IF(OR((G186=""),(COUNTIF($H$2:H186,H186)=1)),"","重覆刷卡")</f>
        <v/>
      </c>
      <c r="N186" s="4"/>
      <c r="O186" s="104"/>
    </row>
    <row r="187" spans="6:15" ht="21.75" customHeight="1">
      <c r="F187" s="11" t="str">
        <f>IF($H187="","",MAX($F$1:$F186)+1)</f>
        <v/>
      </c>
      <c r="G187" s="17"/>
      <c r="H187" s="12" t="str">
        <f t="shared" si="2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1771</v>
      </c>
      <c r="L187" s="57" t="str">
        <f>IF(OR((G187=""),(COUNTIF($H$2:H187,H187)=1)),"","重覆刷卡")</f>
        <v/>
      </c>
      <c r="N187" s="4"/>
      <c r="O187" s="104"/>
    </row>
    <row r="188" spans="6:15" ht="21.75" customHeight="1">
      <c r="F188" s="11" t="str">
        <f>IF($H188="","",MAX($F$1:$F187)+1)</f>
        <v/>
      </c>
      <c r="G188" s="17"/>
      <c r="H188" s="12" t="str">
        <f t="shared" si="2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1771</v>
      </c>
      <c r="L188" s="57" t="str">
        <f>IF(OR((G188=""),(COUNTIF($H$2:H188,H188)=1)),"","重覆刷卡")</f>
        <v/>
      </c>
      <c r="N188" s="4"/>
      <c r="O188" s="104"/>
    </row>
    <row r="189" spans="6:15" ht="21.75" customHeight="1">
      <c r="F189" s="11" t="str">
        <f>IF($H189="","",MAX($F$1:$F188)+1)</f>
        <v/>
      </c>
      <c r="G189" s="17"/>
      <c r="H189" s="12" t="str">
        <f t="shared" si="2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1771</v>
      </c>
      <c r="L189" s="57" t="str">
        <f>IF(OR((G189=""),(COUNTIF($H$2:H189,H189)=1)),"","重覆刷卡")</f>
        <v/>
      </c>
      <c r="N189" s="4"/>
      <c r="O189" s="104"/>
    </row>
    <row r="190" spans="6:15" ht="21.75" customHeight="1">
      <c r="F190" s="11" t="str">
        <f>IF($H190="","",MAX($F$1:$F189)+1)</f>
        <v/>
      </c>
      <c r="G190" s="17"/>
      <c r="H190" s="12" t="str">
        <f t="shared" si="2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1771</v>
      </c>
      <c r="L190" s="57" t="str">
        <f>IF(OR((G190=""),(COUNTIF($H$2:H190,H190)=1)),"","重覆刷卡")</f>
        <v/>
      </c>
      <c r="N190" s="4"/>
      <c r="O190" s="104"/>
    </row>
    <row r="191" spans="6:15" ht="21.75" customHeight="1">
      <c r="F191" s="11" t="str">
        <f>IF($H191="","",MAX($F$1:$F190)+1)</f>
        <v/>
      </c>
      <c r="G191" s="17"/>
      <c r="H191" s="12" t="str">
        <f t="shared" si="2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1771</v>
      </c>
      <c r="L191" s="57" t="str">
        <f>IF(OR((G191=""),(COUNTIF($H$2:H191,H191)=1)),"","重覆刷卡")</f>
        <v/>
      </c>
      <c r="N191" s="4"/>
      <c r="O191" s="104"/>
    </row>
    <row r="192" spans="6:15" ht="21.75" customHeight="1">
      <c r="F192" s="11" t="str">
        <f>IF($H192="","",MAX($F$1:$F191)+1)</f>
        <v/>
      </c>
      <c r="G192" s="17"/>
      <c r="H192" s="12" t="str">
        <f t="shared" si="2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1771</v>
      </c>
      <c r="L192" s="57" t="str">
        <f>IF(OR((G192=""),(COUNTIF($H$2:H192,H192)=1)),"","重覆刷卡")</f>
        <v/>
      </c>
      <c r="N192" s="4"/>
      <c r="O192" s="104"/>
    </row>
    <row r="193" spans="6:15" ht="21.75" customHeight="1">
      <c r="F193" s="11" t="str">
        <f>IF($H193="","",MAX($F$1:$F192)+1)</f>
        <v/>
      </c>
      <c r="G193" s="17"/>
      <c r="H193" s="12" t="str">
        <f t="shared" si="2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1771</v>
      </c>
      <c r="L193" s="57" t="str">
        <f>IF(OR((G193=""),(COUNTIF($H$2:H193,H193)=1)),"","重覆刷卡")</f>
        <v/>
      </c>
      <c r="N193" s="4"/>
      <c r="O193" s="104"/>
    </row>
    <row r="194" spans="6:15" ht="21.75" customHeight="1">
      <c r="F194" s="11" t="str">
        <f>IF($H194="","",MAX($F$1:$F193)+1)</f>
        <v/>
      </c>
      <c r="G194" s="17"/>
      <c r="H194" s="12" t="str">
        <f t="shared" ref="H194:H198" si="3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1771</v>
      </c>
      <c r="L194" s="57" t="str">
        <f>IF(OR((G194=""),(COUNTIF($H$2:H194,H194)=1)),"","重覆刷卡")</f>
        <v/>
      </c>
      <c r="N194" s="4"/>
      <c r="O194" s="104"/>
    </row>
    <row r="195" spans="6:15" ht="21.75" customHeight="1">
      <c r="F195" s="11" t="str">
        <f>IF($H195="","",MAX($F$1:$F194)+1)</f>
        <v/>
      </c>
      <c r="G195" s="17"/>
      <c r="H195" s="12" t="str">
        <f t="shared" si="3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1771</v>
      </c>
      <c r="L195" s="57" t="str">
        <f>IF(OR((G195=""),(COUNTIF($H$2:H195,H195)=1)),"","重覆刷卡")</f>
        <v/>
      </c>
      <c r="N195" s="4"/>
      <c r="O195" s="104"/>
    </row>
    <row r="196" spans="6:15" ht="21.75" customHeight="1">
      <c r="F196" s="11" t="str">
        <f>IF($H196="","",MAX($F$1:$F195)+1)</f>
        <v/>
      </c>
      <c r="G196" s="17"/>
      <c r="H196" s="12" t="str">
        <f t="shared" si="3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1771</v>
      </c>
      <c r="L196" s="57" t="str">
        <f>IF(OR((G196=""),(COUNTIF($H$2:H196,H196)=1)),"","重覆刷卡")</f>
        <v/>
      </c>
      <c r="N196" s="4"/>
      <c r="O196" s="104"/>
    </row>
    <row r="197" spans="6:15" ht="21.75" customHeight="1">
      <c r="F197" s="11" t="str">
        <f>IF($H197="","",MAX($F$1:$F196)+1)</f>
        <v/>
      </c>
      <c r="G197" s="17"/>
      <c r="H197" s="12" t="str">
        <f t="shared" si="3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1771</v>
      </c>
      <c r="L197" s="57" t="str">
        <f>IF(OR((G197=""),(COUNTIF($H$2:H197,H197)=1)),"","重覆刷卡")</f>
        <v/>
      </c>
      <c r="N197" s="4"/>
      <c r="O197" s="104"/>
    </row>
    <row r="198" spans="6:15" ht="21.75" customHeight="1">
      <c r="F198" s="11" t="str">
        <f>IF($H199="","",MAX($F$1:$F197)+1)</f>
        <v/>
      </c>
      <c r="G198" s="17"/>
      <c r="H198" s="12" t="str">
        <f t="shared" si="3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1771</v>
      </c>
      <c r="L198" s="57" t="str">
        <f>IF(OR((G198=""),(COUNTIF($H$2:H198,H198)=1)),"","重覆刷卡")</f>
        <v/>
      </c>
      <c r="N198" s="4"/>
      <c r="O198" s="104"/>
    </row>
    <row r="199" spans="6:15" ht="21.75" customHeight="1">
      <c r="F199" s="11" t="str">
        <f>IF($H200="","",MAX($F$1:$F198)+1)</f>
        <v/>
      </c>
      <c r="G199" s="17"/>
      <c r="H199" s="12" t="str">
        <f t="shared" ref="H199:H257" si="4">IF($G199=0,"",ABS(RIGHT($G199,8)))</f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1771</v>
      </c>
      <c r="L199" s="57" t="str">
        <f>IF(OR((G199=""),(COUNTIF($H$2:H199,H199)=1)),"","重覆刷卡")</f>
        <v/>
      </c>
      <c r="N199" s="4"/>
      <c r="O199" s="104"/>
    </row>
    <row r="200" spans="6:15" ht="21.75" customHeight="1">
      <c r="F200" s="11" t="str">
        <f>IF($H201="","",MAX($F$1:$F199)+1)</f>
        <v/>
      </c>
      <c r="G200" s="17"/>
      <c r="H200" s="12" t="str">
        <f t="shared" si="4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1771</v>
      </c>
      <c r="L200" s="57" t="str">
        <f>IF(OR((G200=""),(COUNTIF($H$2:H200,H200)=1)),"","重覆刷卡")</f>
        <v/>
      </c>
      <c r="N200" s="4"/>
      <c r="O200" s="104"/>
    </row>
    <row r="201" spans="6:15" ht="21.75" customHeight="1">
      <c r="F201" s="11" t="s">
        <v>1754</v>
      </c>
      <c r="G201" s="17"/>
      <c r="H201" s="12" t="str">
        <f t="shared" si="4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1771</v>
      </c>
      <c r="L201" s="57" t="str">
        <f>IF(OR((G201=""),(COUNTIF($H$2:H201,H201)=1)),"","重覆刷卡")</f>
        <v/>
      </c>
      <c r="N201" s="4"/>
      <c r="O201" s="104"/>
    </row>
    <row r="202" spans="6:15" ht="21.75" customHeight="1">
      <c r="F202" s="11" t="s">
        <v>1754</v>
      </c>
      <c r="G202" s="17"/>
      <c r="H202" s="12" t="str">
        <f t="shared" si="4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1771</v>
      </c>
      <c r="L202" s="57" t="str">
        <f>IF(OR((G202=""),(COUNTIF($H$2:H202,H202)=1)),"","重覆刷卡")</f>
        <v/>
      </c>
      <c r="N202" s="4"/>
      <c r="O202" s="104"/>
    </row>
    <row r="203" spans="6:15" ht="21.75" customHeight="1">
      <c r="F203" s="11" t="s">
        <v>1754</v>
      </c>
      <c r="G203" s="17"/>
      <c r="H203" s="12" t="str">
        <f t="shared" si="4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1771</v>
      </c>
      <c r="L203" s="57" t="str">
        <f>IF(OR((G203=""),(COUNTIF($H$2:H203,H203)=1)),"","重覆刷卡")</f>
        <v/>
      </c>
      <c r="N203" s="4"/>
      <c r="O203" s="104"/>
    </row>
    <row r="204" spans="6:15" ht="21.75" customHeight="1">
      <c r="F204" s="11" t="s">
        <v>1754</v>
      </c>
      <c r="G204" s="17"/>
      <c r="H204" s="12" t="str">
        <f t="shared" si="4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1771</v>
      </c>
      <c r="L204" s="57" t="str">
        <f>IF(OR((G204=""),(COUNTIF($H$2:H204,H204)=1)),"","重覆刷卡")</f>
        <v/>
      </c>
      <c r="N204" s="4"/>
      <c r="O204" s="104"/>
    </row>
    <row r="205" spans="6:15" ht="21.75" customHeight="1">
      <c r="F205" s="11" t="s">
        <v>1754</v>
      </c>
      <c r="G205" s="17"/>
      <c r="H205" s="12" t="str">
        <f t="shared" si="4"/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1771</v>
      </c>
      <c r="L205" s="57" t="str">
        <f>IF(OR((G205=""),(COUNTIF($H$2:H205,H205)=1)),"","重覆刷卡")</f>
        <v/>
      </c>
      <c r="N205" s="4"/>
      <c r="O205" s="104"/>
    </row>
    <row r="206" spans="6:15" ht="21.75" customHeight="1">
      <c r="F206" s="11" t="s">
        <v>1754</v>
      </c>
      <c r="G206" s="17"/>
      <c r="H206" s="12" t="str">
        <f t="shared" si="4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1771</v>
      </c>
      <c r="L206" s="57" t="str">
        <f>IF(OR((G206=""),(COUNTIF($H$2:H206,H206)=1)),"","重覆刷卡")</f>
        <v/>
      </c>
      <c r="N206" s="4"/>
      <c r="O206" s="104"/>
    </row>
    <row r="207" spans="6:15" ht="21.75" customHeight="1">
      <c r="F207" s="11" t="s">
        <v>1754</v>
      </c>
      <c r="G207" s="17"/>
      <c r="H207" s="12" t="str">
        <f t="shared" si="4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1771</v>
      </c>
      <c r="L207" s="57" t="str">
        <f>IF(OR((G207=""),(COUNTIF($H$2:H207,H207)=1)),"","重覆刷卡")</f>
        <v/>
      </c>
      <c r="N207" s="4"/>
      <c r="O207" s="104"/>
    </row>
    <row r="208" spans="6:15" ht="21.75" customHeight="1">
      <c r="F208" s="11" t="s">
        <v>1754</v>
      </c>
      <c r="G208" s="17"/>
      <c r="H208" s="12" t="str">
        <f t="shared" si="4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1771</v>
      </c>
      <c r="L208" s="57" t="str">
        <f>IF(OR((G208=""),(COUNTIF($H$2:H208,H208)=1)),"","重覆刷卡")</f>
        <v/>
      </c>
      <c r="N208" s="4"/>
      <c r="O208" s="104"/>
    </row>
    <row r="209" spans="6:15" ht="21.75" customHeight="1">
      <c r="F209" s="11" t="s">
        <v>1754</v>
      </c>
      <c r="G209" s="17"/>
      <c r="H209" s="12" t="str">
        <f t="shared" si="4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1771</v>
      </c>
      <c r="L209" s="57" t="str">
        <f>IF(OR((G209=""),(COUNTIF($H$2:H209,H209)=1)),"","重覆刷卡")</f>
        <v/>
      </c>
      <c r="N209" s="4"/>
      <c r="O209" s="104"/>
    </row>
    <row r="210" spans="6:15" ht="21.75" customHeight="1">
      <c r="F210" s="11" t="s">
        <v>1754</v>
      </c>
      <c r="G210" s="17"/>
      <c r="H210" s="12" t="str">
        <f t="shared" si="4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1771</v>
      </c>
      <c r="L210" s="57" t="str">
        <f>IF(OR((G210=""),(COUNTIF($H$2:H210,H210)=1)),"","重覆刷卡")</f>
        <v/>
      </c>
      <c r="N210" s="4"/>
      <c r="O210" s="104"/>
    </row>
    <row r="211" spans="6:15" ht="21.75" customHeight="1">
      <c r="F211" s="11" t="s">
        <v>1754</v>
      </c>
      <c r="G211" s="17"/>
      <c r="H211" s="12" t="str">
        <f t="shared" si="4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1771</v>
      </c>
      <c r="L211" s="57" t="str">
        <f>IF(OR((G211=""),(COUNTIF($H$2:H211,H211)=1)),"","重覆刷卡")</f>
        <v/>
      </c>
      <c r="N211" s="4"/>
      <c r="O211" s="104"/>
    </row>
    <row r="212" spans="6:15" ht="21.75" customHeight="1">
      <c r="F212" s="11" t="s">
        <v>1754</v>
      </c>
      <c r="G212" s="17"/>
      <c r="H212" s="12" t="str">
        <f t="shared" si="4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1771</v>
      </c>
      <c r="L212" s="57" t="str">
        <f>IF(OR((G212=""),(COUNTIF($H$2:H212,H212)=1)),"","重覆刷卡")</f>
        <v/>
      </c>
      <c r="N212" s="4"/>
      <c r="O212" s="104"/>
    </row>
    <row r="213" spans="6:15" ht="21.75" customHeight="1">
      <c r="F213" s="11" t="s">
        <v>1754</v>
      </c>
      <c r="G213" s="17"/>
      <c r="H213" s="12" t="str">
        <f t="shared" si="4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1771</v>
      </c>
      <c r="L213" s="57" t="str">
        <f>IF(OR((G213=""),(COUNTIF($H$2:H213,H213)=1)),"","重覆刷卡")</f>
        <v/>
      </c>
      <c r="N213" s="4"/>
      <c r="O213" s="104"/>
    </row>
    <row r="214" spans="6:15" ht="21.75" customHeight="1">
      <c r="F214" s="11" t="s">
        <v>1754</v>
      </c>
      <c r="G214" s="17"/>
      <c r="H214" s="12" t="str">
        <f t="shared" si="4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1771</v>
      </c>
      <c r="L214" s="57" t="str">
        <f>IF(OR((G214=""),(COUNTIF($H$2:H214,H214)=1)),"","重覆刷卡")</f>
        <v/>
      </c>
      <c r="N214" s="4"/>
      <c r="O214" s="104"/>
    </row>
    <row r="215" spans="6:15" ht="21.75" customHeight="1">
      <c r="F215" s="11" t="s">
        <v>1754</v>
      </c>
      <c r="G215" s="17"/>
      <c r="H215" s="12" t="str">
        <f t="shared" si="4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1771</v>
      </c>
      <c r="L215" s="57" t="str">
        <f>IF(OR((G215=""),(COUNTIF($H$2:H215,H215)=1)),"","重覆刷卡")</f>
        <v/>
      </c>
      <c r="N215" s="4"/>
      <c r="O215" s="104"/>
    </row>
    <row r="216" spans="6:15" ht="21.75" customHeight="1">
      <c r="F216" s="11" t="s">
        <v>1754</v>
      </c>
      <c r="G216" s="17"/>
      <c r="H216" s="12" t="str">
        <f t="shared" si="4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1771</v>
      </c>
      <c r="L216" s="57" t="str">
        <f>IF(OR((G216=""),(COUNTIF($H$2:H216,H216)=1)),"","重覆刷卡")</f>
        <v/>
      </c>
      <c r="N216" s="4"/>
      <c r="O216" s="104"/>
    </row>
    <row r="217" spans="6:15" ht="21.75" customHeight="1">
      <c r="F217" s="11" t="s">
        <v>1754</v>
      </c>
      <c r="G217" s="17"/>
      <c r="H217" s="12" t="str">
        <f t="shared" si="4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1771</v>
      </c>
      <c r="L217" s="57" t="str">
        <f>IF(OR((G217=""),(COUNTIF($H$2:H217,H217)=1)),"","重覆刷卡")</f>
        <v/>
      </c>
      <c r="N217" s="4"/>
      <c r="O217" s="104"/>
    </row>
    <row r="218" spans="6:15" ht="21.75" customHeight="1">
      <c r="F218" s="11" t="s">
        <v>1754</v>
      </c>
      <c r="G218" s="17"/>
      <c r="H218" s="12" t="str">
        <f t="shared" si="4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1771</v>
      </c>
      <c r="L218" s="57" t="str">
        <f>IF(OR((G218=""),(COUNTIF($H$2:H218,H218)=1)),"","重覆刷卡")</f>
        <v/>
      </c>
      <c r="N218" s="4"/>
      <c r="O218" s="104"/>
    </row>
    <row r="219" spans="6:15" ht="21.75" customHeight="1">
      <c r="F219" s="11" t="s">
        <v>1754</v>
      </c>
      <c r="G219" s="17"/>
      <c r="H219" s="12" t="str">
        <f t="shared" si="4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1771</v>
      </c>
      <c r="L219" s="57" t="str">
        <f>IF(OR((G219=""),(COUNTIF($H$2:H219,H219)=1)),"","重覆刷卡")</f>
        <v/>
      </c>
      <c r="N219" s="4"/>
      <c r="O219" s="104"/>
    </row>
    <row r="220" spans="6:15" ht="21.75" customHeight="1">
      <c r="F220" s="11" t="s">
        <v>1754</v>
      </c>
      <c r="G220" s="17"/>
      <c r="H220" s="12" t="str">
        <f t="shared" si="4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1771</v>
      </c>
      <c r="L220" s="57" t="str">
        <f>IF(OR((G220=""),(COUNTIF($H$2:H220,H220)=1)),"","重覆刷卡")</f>
        <v/>
      </c>
      <c r="N220" s="4"/>
      <c r="O220" s="104"/>
    </row>
    <row r="221" spans="6:15" ht="21.75" customHeight="1">
      <c r="F221" s="11" t="s">
        <v>1754</v>
      </c>
      <c r="G221" s="17"/>
      <c r="H221" s="12" t="str">
        <f t="shared" si="4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1771</v>
      </c>
      <c r="L221" s="57" t="str">
        <f>IF(OR((G221=""),(COUNTIF($H$2:H221,H221)=1)),"","重覆刷卡")</f>
        <v/>
      </c>
      <c r="N221" s="4"/>
      <c r="O221" s="104"/>
    </row>
    <row r="222" spans="6:15" ht="21.75" customHeight="1">
      <c r="F222" s="11" t="s">
        <v>1754</v>
      </c>
      <c r="G222" s="17"/>
      <c r="H222" s="12" t="str">
        <f t="shared" si="4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1771</v>
      </c>
      <c r="L222" s="57" t="str">
        <f>IF(OR((G222=""),(COUNTIF($H$2:H222,H222)=1)),"","重覆刷卡")</f>
        <v/>
      </c>
      <c r="N222" s="4"/>
      <c r="O222" s="104"/>
    </row>
    <row r="223" spans="6:15" ht="21.75" customHeight="1">
      <c r="F223" s="11" t="s">
        <v>1754</v>
      </c>
      <c r="G223" s="17"/>
      <c r="H223" s="12" t="str">
        <f t="shared" si="4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1771</v>
      </c>
      <c r="L223" s="57" t="str">
        <f>IF(OR((G223=""),(COUNTIF($H$2:H223,H223)=1)),"","重覆刷卡")</f>
        <v/>
      </c>
      <c r="N223" s="4"/>
      <c r="O223" s="104"/>
    </row>
    <row r="224" spans="6:15" ht="21.75" customHeight="1">
      <c r="F224" s="11" t="s">
        <v>1754</v>
      </c>
      <c r="G224" s="17"/>
      <c r="H224" s="12" t="str">
        <f t="shared" si="4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1771</v>
      </c>
      <c r="L224" s="57" t="str">
        <f>IF(OR((G224=""),(COUNTIF($H$2:H224,H224)=1)),"","重覆刷卡")</f>
        <v/>
      </c>
      <c r="N224" s="4"/>
      <c r="O224" s="104"/>
    </row>
    <row r="225" spans="6:15" ht="21.75" customHeight="1">
      <c r="F225" s="11" t="s">
        <v>1754</v>
      </c>
      <c r="G225" s="17"/>
      <c r="H225" s="12" t="str">
        <f t="shared" si="4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1771</v>
      </c>
      <c r="L225" s="57" t="str">
        <f>IF(OR((G225=""),(COUNTIF($H$2:H225,H225)=1)),"","重覆刷卡")</f>
        <v/>
      </c>
      <c r="N225" s="4"/>
      <c r="O225" s="104"/>
    </row>
    <row r="226" spans="6:15" ht="21.75" customHeight="1">
      <c r="F226" s="11" t="s">
        <v>1754</v>
      </c>
      <c r="G226" s="17"/>
      <c r="H226" s="12" t="str">
        <f t="shared" si="4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1771</v>
      </c>
      <c r="L226" s="57" t="str">
        <f>IF(OR((G226=""),(COUNTIF($H$2:H226,H226)=1)),"","重覆刷卡")</f>
        <v/>
      </c>
      <c r="N226" s="4"/>
      <c r="O226" s="104"/>
    </row>
    <row r="227" spans="6:15" ht="21.75" customHeight="1">
      <c r="F227" s="11" t="s">
        <v>1754</v>
      </c>
      <c r="G227" s="17"/>
      <c r="H227" s="12" t="str">
        <f t="shared" si="4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1771</v>
      </c>
      <c r="L227" s="57" t="str">
        <f>IF(OR((G227=""),(COUNTIF($H$2:H227,H227)=1)),"","重覆刷卡")</f>
        <v/>
      </c>
      <c r="N227" s="4"/>
      <c r="O227" s="104"/>
    </row>
    <row r="228" spans="6:15" ht="21.75" customHeight="1">
      <c r="F228" s="11" t="s">
        <v>1754</v>
      </c>
      <c r="G228" s="17"/>
      <c r="H228" s="12" t="str">
        <f t="shared" si="4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1771</v>
      </c>
      <c r="L228" s="57" t="str">
        <f>IF(OR((G228=""),(COUNTIF($H$2:H228,H228)=1)),"","重覆刷卡")</f>
        <v/>
      </c>
      <c r="N228" s="4"/>
      <c r="O228" s="104"/>
    </row>
    <row r="229" spans="6:15" ht="21.75" customHeight="1">
      <c r="F229" s="11" t="s">
        <v>1754</v>
      </c>
      <c r="G229" s="17"/>
      <c r="H229" s="12" t="str">
        <f t="shared" si="4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1771</v>
      </c>
      <c r="L229" s="57" t="str">
        <f>IF(OR((G229=""),(COUNTIF($H$2:H229,H229)=1)),"","重覆刷卡")</f>
        <v/>
      </c>
      <c r="N229" s="4"/>
      <c r="O229" s="104"/>
    </row>
    <row r="230" spans="6:15" ht="21.75" customHeight="1">
      <c r="F230" s="11" t="s">
        <v>1754</v>
      </c>
      <c r="G230" s="17"/>
      <c r="H230" s="12" t="str">
        <f t="shared" si="4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1771</v>
      </c>
      <c r="L230" s="57" t="str">
        <f>IF(OR((G230=""),(COUNTIF($H$2:H230,H230)=1)),"","重覆刷卡")</f>
        <v/>
      </c>
      <c r="N230" s="4"/>
      <c r="O230" s="104"/>
    </row>
    <row r="231" spans="6:15" ht="21.75" customHeight="1">
      <c r="F231" s="11" t="s">
        <v>1754</v>
      </c>
      <c r="G231" s="17"/>
      <c r="H231" s="12" t="str">
        <f t="shared" si="4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1771</v>
      </c>
      <c r="L231" s="57" t="str">
        <f>IF(OR((G231=""),(COUNTIF($H$2:H231,H231)=1)),"","重覆刷卡")</f>
        <v/>
      </c>
      <c r="N231" s="4"/>
      <c r="O231" s="104"/>
    </row>
    <row r="232" spans="6:15" ht="21.75" customHeight="1">
      <c r="F232" s="11" t="s">
        <v>1754</v>
      </c>
      <c r="G232" s="17"/>
      <c r="H232" s="12" t="str">
        <f t="shared" si="4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1771</v>
      </c>
      <c r="L232" s="57" t="str">
        <f>IF(OR((G232=""),(COUNTIF($H$2:H232,H232)=1)),"","重覆刷卡")</f>
        <v/>
      </c>
      <c r="N232" s="4"/>
      <c r="O232" s="104"/>
    </row>
    <row r="233" spans="6:15" ht="21.75" customHeight="1">
      <c r="F233" s="11" t="s">
        <v>1754</v>
      </c>
      <c r="G233" s="17"/>
      <c r="H233" s="12" t="str">
        <f t="shared" si="4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1771</v>
      </c>
      <c r="L233" s="57" t="str">
        <f>IF(OR((G233=""),(COUNTIF($H$2:H233,H233)=1)),"","重覆刷卡")</f>
        <v/>
      </c>
      <c r="N233" s="4"/>
      <c r="O233" s="104"/>
    </row>
    <row r="234" spans="6:15" ht="21.75" customHeight="1">
      <c r="F234" s="11" t="s">
        <v>1754</v>
      </c>
      <c r="G234" s="17"/>
      <c r="H234" s="12" t="str">
        <f t="shared" si="4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1771</v>
      </c>
      <c r="L234" s="57" t="str">
        <f>IF(OR((G234=""),(COUNTIF($H$2:H234,H234)=1)),"","重覆刷卡")</f>
        <v/>
      </c>
      <c r="N234" s="4"/>
      <c r="O234" s="104"/>
    </row>
    <row r="235" spans="6:15" ht="21.75" customHeight="1">
      <c r="F235" s="11" t="s">
        <v>1754</v>
      </c>
      <c r="G235" s="17"/>
      <c r="H235" s="12" t="str">
        <f t="shared" si="4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1771</v>
      </c>
      <c r="L235" s="57" t="str">
        <f>IF(OR((G235=""),(COUNTIF($H$2:H235,H235)=1)),"","重覆刷卡")</f>
        <v/>
      </c>
      <c r="N235" s="4"/>
      <c r="O235" s="104"/>
    </row>
    <row r="236" spans="6:15" ht="21.75" customHeight="1">
      <c r="F236" s="11" t="s">
        <v>1754</v>
      </c>
      <c r="G236" s="17"/>
      <c r="H236" s="12" t="str">
        <f t="shared" si="4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1771</v>
      </c>
      <c r="L236" s="57" t="str">
        <f>IF(OR((G236=""),(COUNTIF($H$2:H236,H236)=1)),"","重覆刷卡")</f>
        <v/>
      </c>
      <c r="N236" s="4"/>
      <c r="O236" s="104"/>
    </row>
    <row r="237" spans="6:15" ht="21.75" customHeight="1">
      <c r="F237" s="11" t="s">
        <v>1754</v>
      </c>
      <c r="G237" s="17"/>
      <c r="H237" s="12" t="str">
        <f t="shared" si="4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1771</v>
      </c>
      <c r="L237" s="57" t="str">
        <f>IF(OR((G237=""),(COUNTIF($H$2:H237,H237)=1)),"","重覆刷卡")</f>
        <v/>
      </c>
      <c r="N237" s="4"/>
      <c r="O237" s="104"/>
    </row>
    <row r="238" spans="6:15" ht="21.75" customHeight="1">
      <c r="F238" s="11" t="s">
        <v>1754</v>
      </c>
      <c r="G238" s="17"/>
      <c r="H238" s="12" t="str">
        <f t="shared" si="4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1771</v>
      </c>
      <c r="L238" s="57" t="s">
        <v>1754</v>
      </c>
      <c r="N238" s="4"/>
      <c r="O238" s="104"/>
    </row>
    <row r="239" spans="6:15" ht="21.75" customHeight="1">
      <c r="F239" s="11" t="s">
        <v>1754</v>
      </c>
      <c r="G239" s="17"/>
      <c r="H239" s="12" t="str">
        <f t="shared" si="4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1771</v>
      </c>
      <c r="L239" s="57" t="s">
        <v>1754</v>
      </c>
      <c r="N239" s="4"/>
      <c r="O239" s="104"/>
    </row>
    <row r="240" spans="6:15" ht="21.75" customHeight="1">
      <c r="F240" s="11" t="s">
        <v>1754</v>
      </c>
      <c r="G240" s="17"/>
      <c r="H240" s="12" t="str">
        <f t="shared" si="4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1771</v>
      </c>
      <c r="L240" s="57" t="s">
        <v>1754</v>
      </c>
      <c r="N240" s="4"/>
      <c r="O240" s="104"/>
    </row>
    <row r="241" spans="6:15" ht="21.75" customHeight="1">
      <c r="F241" s="11" t="s">
        <v>1754</v>
      </c>
      <c r="G241" s="17"/>
      <c r="H241" s="12" t="str">
        <f t="shared" si="4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1771</v>
      </c>
      <c r="L241" s="57" t="s">
        <v>1754</v>
      </c>
      <c r="N241" s="4"/>
      <c r="O241" s="104"/>
    </row>
    <row r="242" spans="6:15" ht="21.75" customHeight="1">
      <c r="F242" s="11" t="s">
        <v>1754</v>
      </c>
      <c r="G242" s="17"/>
      <c r="H242" s="12" t="str">
        <f t="shared" si="4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1771</v>
      </c>
      <c r="L242" s="57" t="s">
        <v>1754</v>
      </c>
      <c r="N242" s="4"/>
      <c r="O242" s="104"/>
    </row>
    <row r="243" spans="6:15" ht="21.75" customHeight="1">
      <c r="F243" s="11" t="s">
        <v>1754</v>
      </c>
      <c r="G243" s="17"/>
      <c r="H243" s="12" t="str">
        <f t="shared" si="4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1771</v>
      </c>
      <c r="L243" s="57" t="s">
        <v>1754</v>
      </c>
      <c r="N243" s="4"/>
      <c r="O243" s="104"/>
    </row>
    <row r="244" spans="6:15" ht="21.75" customHeight="1">
      <c r="F244" s="11" t="s">
        <v>1754</v>
      </c>
      <c r="G244" s="17"/>
      <c r="H244" s="12" t="str">
        <f t="shared" si="4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1771</v>
      </c>
      <c r="L244" s="57" t="s">
        <v>1754</v>
      </c>
      <c r="N244" s="4"/>
      <c r="O244" s="104"/>
    </row>
    <row r="245" spans="6:15" ht="21.75" customHeight="1">
      <c r="F245" s="11" t="s">
        <v>1754</v>
      </c>
      <c r="G245" s="17"/>
      <c r="H245" s="12" t="str">
        <f t="shared" si="4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1771</v>
      </c>
      <c r="L245" s="57" t="s">
        <v>1754</v>
      </c>
      <c r="N245" s="4"/>
      <c r="O245" s="104"/>
    </row>
    <row r="246" spans="6:15" ht="21.75" customHeight="1">
      <c r="F246" s="11" t="s">
        <v>1754</v>
      </c>
      <c r="G246" s="17"/>
      <c r="H246" s="12" t="str">
        <f t="shared" si="4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1771</v>
      </c>
      <c r="L246" s="57" t="s">
        <v>1754</v>
      </c>
      <c r="N246" s="4"/>
      <c r="O246" s="104"/>
    </row>
    <row r="247" spans="6:15" ht="21.75" customHeight="1">
      <c r="F247" s="11" t="s">
        <v>1754</v>
      </c>
      <c r="G247" s="17"/>
      <c r="H247" s="12" t="str">
        <f t="shared" si="4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1771</v>
      </c>
      <c r="L247" s="57" t="s">
        <v>1754</v>
      </c>
      <c r="N247" s="4"/>
      <c r="O247" s="104"/>
    </row>
    <row r="248" spans="6:15" ht="21.75" customHeight="1">
      <c r="F248" s="11" t="s">
        <v>1754</v>
      </c>
      <c r="G248" s="17"/>
      <c r="H248" s="12" t="str">
        <f t="shared" si="4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1771</v>
      </c>
      <c r="L248" s="57" t="s">
        <v>1754</v>
      </c>
      <c r="N248" s="4"/>
      <c r="O248" s="104"/>
    </row>
    <row r="249" spans="6:15" ht="21.75" customHeight="1">
      <c r="F249" s="11" t="s">
        <v>1754</v>
      </c>
      <c r="G249" s="17"/>
      <c r="H249" s="12" t="str">
        <f t="shared" si="4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1771</v>
      </c>
      <c r="L249" s="57" t="s">
        <v>1754</v>
      </c>
      <c r="N249" s="4"/>
      <c r="O249" s="104"/>
    </row>
    <row r="250" spans="6:15" ht="21.75" customHeight="1">
      <c r="F250" s="11" t="s">
        <v>1754</v>
      </c>
      <c r="G250" s="17"/>
      <c r="H250" s="12" t="str">
        <f t="shared" si="4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1771</v>
      </c>
      <c r="L250" s="57" t="s">
        <v>1754</v>
      </c>
      <c r="N250" s="4"/>
      <c r="O250" s="104"/>
    </row>
    <row r="251" spans="6:15" ht="21.75" customHeight="1">
      <c r="F251" s="11" t="s">
        <v>1754</v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1771</v>
      </c>
      <c r="L251" s="57" t="s">
        <v>1754</v>
      </c>
      <c r="N251" s="4"/>
      <c r="O251" s="104"/>
    </row>
    <row r="252" spans="6:15" ht="21.75" customHeight="1">
      <c r="F252" s="11" t="s">
        <v>1754</v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1771</v>
      </c>
      <c r="L252" s="57" t="s">
        <v>1754</v>
      </c>
      <c r="N252" s="4"/>
      <c r="O252" s="104"/>
    </row>
    <row r="253" spans="6:15" ht="21.75" customHeight="1">
      <c r="F253" s="11" t="s">
        <v>1754</v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1771</v>
      </c>
      <c r="L253" s="57" t="s">
        <v>1754</v>
      </c>
      <c r="N253" s="4"/>
      <c r="O253" s="104"/>
    </row>
    <row r="254" spans="6:15" ht="21.75" customHeight="1">
      <c r="F254" s="11" t="s">
        <v>1754</v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1771</v>
      </c>
      <c r="L254" s="57" t="s">
        <v>1754</v>
      </c>
      <c r="N254" s="4"/>
      <c r="O254" s="104"/>
    </row>
    <row r="255" spans="6:15" ht="21.75" customHeight="1">
      <c r="F255" s="11" t="s">
        <v>1754</v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1771</v>
      </c>
      <c r="L255" s="57" t="s">
        <v>1754</v>
      </c>
      <c r="N255" s="4"/>
      <c r="O255" s="104"/>
    </row>
    <row r="256" spans="6:15" ht="21.75" customHeight="1">
      <c r="F256" s="11" t="s">
        <v>1754</v>
      </c>
      <c r="G256" s="17"/>
      <c r="H256" s="12" t="str">
        <f t="shared" si="4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1771</v>
      </c>
      <c r="L256" s="57" t="s">
        <v>1754</v>
      </c>
      <c r="N256" s="4"/>
      <c r="O256" s="104"/>
    </row>
    <row r="257" spans="6:15" ht="21.75" customHeight="1">
      <c r="F257" s="11" t="s">
        <v>1754</v>
      </c>
      <c r="G257" s="17"/>
      <c r="H257" s="12" t="str">
        <f t="shared" si="4"/>
        <v/>
      </c>
      <c r="I257" s="13" t="str">
        <f>IF($H257="","",IF(ISNA(VLOOKUP($H257,人員主檔!$A:$C,2,0)),"查無此人",VLOOKUP($H257,人員主檔!$A:$C,2,0)))</f>
        <v/>
      </c>
      <c r="J257" s="13" t="str">
        <f>IF($H257="","",IF(ISNA(VLOOKUP($H257,人員主檔!$A:$C,3,0)),"查無此人",VLOOKUP($H257,人員主檔!$A:$C,3,0)))</f>
        <v/>
      </c>
      <c r="K257" s="13" t="s">
        <v>1771</v>
      </c>
      <c r="L257" s="57" t="s">
        <v>1754</v>
      </c>
      <c r="N257" s="4"/>
      <c r="O257" s="104"/>
    </row>
    <row r="258" spans="6:15" ht="21.75" customHeight="1">
      <c r="F258" s="11" t="s">
        <v>1754</v>
      </c>
      <c r="G258" s="17"/>
      <c r="H258" s="12" t="str">
        <f t="shared" ref="H258:H321" si="5">IF($G258=0,"",ABS(RIGHT($G258,8)))</f>
        <v/>
      </c>
      <c r="I258" s="13" t="str">
        <f>IF($H258="","",IF(ISNA(VLOOKUP($H258,人員主檔!$A:$C,2,0)),"查無此人",VLOOKUP($H258,人員主檔!$A:$C,2,0)))</f>
        <v/>
      </c>
      <c r="J258" s="13" t="str">
        <f>IF($H258="","",IF(ISNA(VLOOKUP($H258,人員主檔!$A:$C,3,0)),"查無此人",VLOOKUP($H258,人員主檔!$A:$C,3,0)))</f>
        <v/>
      </c>
      <c r="K258" s="13" t="s">
        <v>1771</v>
      </c>
      <c r="L258" s="57" t="s">
        <v>1754</v>
      </c>
      <c r="N258" s="4"/>
      <c r="O258" s="104"/>
    </row>
    <row r="259" spans="6:15" ht="21.75" customHeight="1">
      <c r="F259" s="11" t="s">
        <v>1754</v>
      </c>
      <c r="G259" s="17"/>
      <c r="H259" s="12" t="str">
        <f t="shared" si="5"/>
        <v/>
      </c>
      <c r="I259" s="13" t="str">
        <f>IF($H259="","",IF(ISNA(VLOOKUP($H259,人員主檔!$A:$C,2,0)),"查無此人",VLOOKUP($H259,人員主檔!$A:$C,2,0)))</f>
        <v/>
      </c>
      <c r="J259" s="13" t="str">
        <f>IF($H259="","",IF(ISNA(VLOOKUP($H259,人員主檔!$A:$C,3,0)),"查無此人",VLOOKUP($H259,人員主檔!$A:$C,3,0)))</f>
        <v/>
      </c>
      <c r="K259" s="13" t="s">
        <v>1771</v>
      </c>
      <c r="L259" s="57" t="s">
        <v>1754</v>
      </c>
      <c r="N259" s="4"/>
      <c r="O259" s="104"/>
    </row>
    <row r="260" spans="6:15" ht="21.75" customHeight="1">
      <c r="F260" s="11" t="s">
        <v>1754</v>
      </c>
      <c r="G260" s="17"/>
      <c r="H260" s="12" t="str">
        <f t="shared" si="5"/>
        <v/>
      </c>
      <c r="I260" s="13" t="str">
        <f>IF($H260="","",IF(ISNA(VLOOKUP($H260,人員主檔!$A:$C,2,0)),"查無此人",VLOOKUP($H260,人員主檔!$A:$C,2,0)))</f>
        <v/>
      </c>
      <c r="J260" s="13" t="str">
        <f>IF($H260="","",IF(ISNA(VLOOKUP($H260,人員主檔!$A:$C,3,0)),"查無此人",VLOOKUP($H260,人員主檔!$A:$C,3,0)))</f>
        <v/>
      </c>
      <c r="K260" s="13" t="s">
        <v>1771</v>
      </c>
      <c r="L260" s="57" t="s">
        <v>1754</v>
      </c>
      <c r="N260" s="4"/>
      <c r="O260" s="104"/>
    </row>
    <row r="261" spans="6:15" ht="21.75" customHeight="1">
      <c r="F261" s="11" t="s">
        <v>1754</v>
      </c>
      <c r="G261" s="17"/>
      <c r="H261" s="12" t="str">
        <f t="shared" si="5"/>
        <v/>
      </c>
      <c r="I261" s="13" t="str">
        <f>IF($H261="","",IF(ISNA(VLOOKUP($H261,人員主檔!$A:$C,2,0)),"查無此人",VLOOKUP($H261,人員主檔!$A:$C,2,0)))</f>
        <v/>
      </c>
      <c r="J261" s="13" t="str">
        <f>IF($H261="","",IF(ISNA(VLOOKUP($H261,人員主檔!$A:$C,3,0)),"查無此人",VLOOKUP($H261,人員主檔!$A:$C,3,0)))</f>
        <v/>
      </c>
      <c r="K261" s="13" t="s">
        <v>1771</v>
      </c>
      <c r="L261" s="57" t="s">
        <v>1754</v>
      </c>
      <c r="N261" s="4"/>
      <c r="O261" s="104"/>
    </row>
    <row r="262" spans="6:15" ht="21.75" customHeight="1">
      <c r="F262" s="11" t="s">
        <v>1754</v>
      </c>
      <c r="G262" s="17"/>
      <c r="H262" s="12" t="str">
        <f t="shared" si="5"/>
        <v/>
      </c>
      <c r="I262" s="13" t="str">
        <f>IF($H262="","",IF(ISNA(VLOOKUP($H262,人員主檔!$A:$C,2,0)),"查無此人",VLOOKUP($H262,人員主檔!$A:$C,2,0)))</f>
        <v/>
      </c>
      <c r="J262" s="13" t="str">
        <f>IF($H262="","",IF(ISNA(VLOOKUP($H262,人員主檔!$A:$C,3,0)),"查無此人",VLOOKUP($H262,人員主檔!$A:$C,3,0)))</f>
        <v/>
      </c>
      <c r="K262" s="13" t="s">
        <v>1771</v>
      </c>
      <c r="L262" s="57" t="s">
        <v>1754</v>
      </c>
      <c r="N262" s="4"/>
      <c r="O262" s="104"/>
    </row>
    <row r="263" spans="6:15" ht="21.75" customHeight="1">
      <c r="F263" s="11" t="s">
        <v>1754</v>
      </c>
      <c r="G263" s="17"/>
      <c r="H263" s="12" t="str">
        <f t="shared" si="5"/>
        <v/>
      </c>
      <c r="I263" s="13" t="str">
        <f>IF($H263="","",IF(ISNA(VLOOKUP($H263,人員主檔!$A:$C,2,0)),"查無此人",VLOOKUP($H263,人員主檔!$A:$C,2,0)))</f>
        <v/>
      </c>
      <c r="J263" s="13" t="str">
        <f>IF($H263="","",IF(ISNA(VLOOKUP($H263,人員主檔!$A:$C,3,0)),"查無此人",VLOOKUP($H263,人員主檔!$A:$C,3,0)))</f>
        <v/>
      </c>
      <c r="K263" s="13" t="s">
        <v>1771</v>
      </c>
      <c r="L263" s="57" t="s">
        <v>1754</v>
      </c>
      <c r="N263" s="4"/>
      <c r="O263" s="104"/>
    </row>
    <row r="264" spans="6:15" ht="21.75" customHeight="1">
      <c r="F264" s="11" t="s">
        <v>1754</v>
      </c>
      <c r="G264" s="17"/>
      <c r="H264" s="12" t="str">
        <f t="shared" si="5"/>
        <v/>
      </c>
      <c r="I264" s="13" t="str">
        <f>IF($H264="","",IF(ISNA(VLOOKUP($H264,人員主檔!$A:$C,2,0)),"查無此人",VLOOKUP($H264,人員主檔!$A:$C,2,0)))</f>
        <v/>
      </c>
      <c r="J264" s="13" t="str">
        <f>IF($H264="","",IF(ISNA(VLOOKUP($H264,人員主檔!$A:$C,3,0)),"查無此人",VLOOKUP($H264,人員主檔!$A:$C,3,0)))</f>
        <v/>
      </c>
      <c r="K264" s="13" t="s">
        <v>1771</v>
      </c>
      <c r="L264" s="57" t="s">
        <v>1754</v>
      </c>
      <c r="N264" s="4"/>
      <c r="O264" s="104"/>
    </row>
    <row r="265" spans="6:15" ht="21.75" customHeight="1">
      <c r="F265" s="11" t="s">
        <v>1754</v>
      </c>
      <c r="G265" s="17"/>
      <c r="H265" s="12" t="str">
        <f t="shared" si="5"/>
        <v/>
      </c>
      <c r="I265" s="13" t="str">
        <f>IF($H265="","",IF(ISNA(VLOOKUP($H265,人員主檔!$A:$C,2,0)),"查無此人",VLOOKUP($H265,人員主檔!$A:$C,2,0)))</f>
        <v/>
      </c>
      <c r="J265" s="13" t="str">
        <f>IF($H265="","",IF(ISNA(VLOOKUP($H265,人員主檔!$A:$C,3,0)),"查無此人",VLOOKUP($H265,人員主檔!$A:$C,3,0)))</f>
        <v/>
      </c>
      <c r="K265" s="13" t="s">
        <v>1771</v>
      </c>
      <c r="L265" s="57" t="s">
        <v>1754</v>
      </c>
      <c r="N265" s="4"/>
      <c r="O265" s="104"/>
    </row>
    <row r="266" spans="6:15" ht="21.75" customHeight="1">
      <c r="F266" s="11" t="s">
        <v>1754</v>
      </c>
      <c r="G266" s="17"/>
      <c r="H266" s="12" t="str">
        <f t="shared" si="5"/>
        <v/>
      </c>
      <c r="I266" s="13" t="str">
        <f>IF($H266="","",IF(ISNA(VLOOKUP($H266,人員主檔!$A:$C,2,0)),"查無此人",VLOOKUP($H266,人員主檔!$A:$C,2,0)))</f>
        <v/>
      </c>
      <c r="J266" s="13" t="str">
        <f>IF($H266="","",IF(ISNA(VLOOKUP($H266,人員主檔!$A:$C,3,0)),"查無此人",VLOOKUP($H266,人員主檔!$A:$C,3,0)))</f>
        <v/>
      </c>
      <c r="K266" s="13" t="s">
        <v>1771</v>
      </c>
      <c r="L266" s="57" t="s">
        <v>1754</v>
      </c>
      <c r="N266" s="4"/>
      <c r="O266" s="104"/>
    </row>
    <row r="267" spans="6:15" ht="21.75" customHeight="1">
      <c r="F267" s="11" t="s">
        <v>1754</v>
      </c>
      <c r="G267" s="17"/>
      <c r="H267" s="12" t="str">
        <f t="shared" si="5"/>
        <v/>
      </c>
      <c r="I267" s="13" t="str">
        <f>IF($H267="","",IF(ISNA(VLOOKUP($H267,人員主檔!$A:$C,2,0)),"查無此人",VLOOKUP($H267,人員主檔!$A:$C,2,0)))</f>
        <v/>
      </c>
      <c r="J267" s="13" t="str">
        <f>IF($H267="","",IF(ISNA(VLOOKUP($H267,人員主檔!$A:$C,3,0)),"查無此人",VLOOKUP($H267,人員主檔!$A:$C,3,0)))</f>
        <v/>
      </c>
      <c r="K267" s="13" t="s">
        <v>1771</v>
      </c>
      <c r="L267" s="57" t="s">
        <v>1754</v>
      </c>
      <c r="N267" s="4"/>
      <c r="O267" s="104"/>
    </row>
    <row r="268" spans="6:15" ht="21.75" customHeight="1">
      <c r="F268" s="11" t="s">
        <v>1754</v>
      </c>
      <c r="G268" s="17"/>
      <c r="H268" s="12" t="str">
        <f t="shared" si="5"/>
        <v/>
      </c>
      <c r="I268" s="13" t="str">
        <f>IF($H268="","",IF(ISNA(VLOOKUP($H268,人員主檔!$A:$C,2,0)),"查無此人",VLOOKUP($H268,人員主檔!$A:$C,2,0)))</f>
        <v/>
      </c>
      <c r="J268" s="13" t="str">
        <f>IF($H268="","",IF(ISNA(VLOOKUP($H268,人員主檔!$A:$C,3,0)),"查無此人",VLOOKUP($H268,人員主檔!$A:$C,3,0)))</f>
        <v/>
      </c>
      <c r="K268" s="13" t="s">
        <v>1771</v>
      </c>
      <c r="L268" s="57" t="s">
        <v>1754</v>
      </c>
      <c r="N268" s="4"/>
      <c r="O268" s="104"/>
    </row>
    <row r="269" spans="6:15" ht="21.75" customHeight="1">
      <c r="F269" s="11" t="s">
        <v>1754</v>
      </c>
      <c r="G269" s="17"/>
      <c r="H269" s="12" t="str">
        <f t="shared" si="5"/>
        <v/>
      </c>
      <c r="I269" s="13" t="str">
        <f>IF($H269="","",IF(ISNA(VLOOKUP($H269,人員主檔!$A:$C,2,0)),"查無此人",VLOOKUP($H269,人員主檔!$A:$C,2,0)))</f>
        <v/>
      </c>
      <c r="J269" s="13" t="str">
        <f>IF($H269="","",IF(ISNA(VLOOKUP($H269,人員主檔!$A:$C,3,0)),"查無此人",VLOOKUP($H269,人員主檔!$A:$C,3,0)))</f>
        <v/>
      </c>
      <c r="K269" s="13" t="s">
        <v>1771</v>
      </c>
      <c r="L269" s="57" t="s">
        <v>1754</v>
      </c>
      <c r="N269" s="4"/>
      <c r="O269" s="104"/>
    </row>
    <row r="270" spans="6:15" ht="21.75" customHeight="1">
      <c r="F270" s="11" t="s">
        <v>1754</v>
      </c>
      <c r="G270" s="17"/>
      <c r="H270" s="12" t="str">
        <f t="shared" si="5"/>
        <v/>
      </c>
      <c r="I270" s="13" t="str">
        <f>IF($H270="","",IF(ISNA(VLOOKUP($H270,人員主檔!$A:$C,2,0)),"查無此人",VLOOKUP($H270,人員主檔!$A:$C,2,0)))</f>
        <v/>
      </c>
      <c r="J270" s="13" t="str">
        <f>IF($H270="","",IF(ISNA(VLOOKUP($H270,人員主檔!$A:$C,3,0)),"查無此人",VLOOKUP($H270,人員主檔!$A:$C,3,0)))</f>
        <v/>
      </c>
      <c r="K270" s="13" t="s">
        <v>1771</v>
      </c>
      <c r="L270" s="57" t="s">
        <v>1754</v>
      </c>
      <c r="N270" s="4"/>
      <c r="O270" s="104"/>
    </row>
    <row r="271" spans="6:15" ht="21.75" customHeight="1">
      <c r="F271" s="11" t="s">
        <v>1754</v>
      </c>
      <c r="G271" s="17"/>
      <c r="H271" s="12" t="str">
        <f t="shared" si="5"/>
        <v/>
      </c>
      <c r="I271" s="13" t="str">
        <f>IF($H271="","",IF(ISNA(VLOOKUP($H271,人員主檔!$A:$C,2,0)),"查無此人",VLOOKUP($H271,人員主檔!$A:$C,2,0)))</f>
        <v/>
      </c>
      <c r="J271" s="13" t="str">
        <f>IF($H271="","",IF(ISNA(VLOOKUP($H271,人員主檔!$A:$C,3,0)),"查無此人",VLOOKUP($H271,人員主檔!$A:$C,3,0)))</f>
        <v/>
      </c>
      <c r="K271" s="13" t="s">
        <v>1771</v>
      </c>
      <c r="L271" s="57" t="s">
        <v>1754</v>
      </c>
      <c r="N271" s="4"/>
      <c r="O271" s="104"/>
    </row>
    <row r="272" spans="6:15" ht="21.75" customHeight="1">
      <c r="F272" s="11" t="s">
        <v>1754</v>
      </c>
      <c r="G272" s="17"/>
      <c r="H272" s="12" t="str">
        <f t="shared" si="5"/>
        <v/>
      </c>
      <c r="I272" s="13" t="str">
        <f>IF($H272="","",IF(ISNA(VLOOKUP($H272,人員主檔!$A:$C,2,0)),"查無此人",VLOOKUP($H272,人員主檔!$A:$C,2,0)))</f>
        <v/>
      </c>
      <c r="J272" s="13" t="str">
        <f>IF($H272="","",IF(ISNA(VLOOKUP($H272,人員主檔!$A:$C,3,0)),"查無此人",VLOOKUP($H272,人員主檔!$A:$C,3,0)))</f>
        <v/>
      </c>
      <c r="K272" s="13" t="s">
        <v>1771</v>
      </c>
      <c r="L272" s="57" t="s">
        <v>1754</v>
      </c>
      <c r="N272" s="4"/>
      <c r="O272" s="104"/>
    </row>
    <row r="273" spans="6:15" ht="21.75" customHeight="1">
      <c r="F273" s="11" t="s">
        <v>1754</v>
      </c>
      <c r="G273" s="17"/>
      <c r="H273" s="12" t="str">
        <f t="shared" si="5"/>
        <v/>
      </c>
      <c r="I273" s="13" t="str">
        <f>IF($H273="","",IF(ISNA(VLOOKUP($H273,人員主檔!$A:$C,2,0)),"查無此人",VLOOKUP($H273,人員主檔!$A:$C,2,0)))</f>
        <v/>
      </c>
      <c r="J273" s="13" t="str">
        <f>IF($H273="","",IF(ISNA(VLOOKUP($H273,人員主檔!$A:$C,3,0)),"查無此人",VLOOKUP($H273,人員主檔!$A:$C,3,0)))</f>
        <v/>
      </c>
      <c r="K273" s="13" t="s">
        <v>1771</v>
      </c>
      <c r="L273" s="57" t="s">
        <v>1754</v>
      </c>
      <c r="N273" s="4"/>
      <c r="O273" s="104"/>
    </row>
    <row r="274" spans="6:15" ht="21.75" customHeight="1">
      <c r="F274" s="11" t="s">
        <v>1754</v>
      </c>
      <c r="G274" s="17"/>
      <c r="H274" s="12" t="str">
        <f t="shared" si="5"/>
        <v/>
      </c>
      <c r="I274" s="13" t="str">
        <f>IF($H274="","",IF(ISNA(VLOOKUP($H274,人員主檔!$A:$C,2,0)),"查無此人",VLOOKUP($H274,人員主檔!$A:$C,2,0)))</f>
        <v/>
      </c>
      <c r="J274" s="13" t="str">
        <f>IF($H274="","",IF(ISNA(VLOOKUP($H274,人員主檔!$A:$C,3,0)),"查無此人",VLOOKUP($H274,人員主檔!$A:$C,3,0)))</f>
        <v/>
      </c>
      <c r="K274" s="13" t="s">
        <v>1771</v>
      </c>
      <c r="L274" s="57" t="s">
        <v>1754</v>
      </c>
      <c r="N274" s="4"/>
      <c r="O274" s="104"/>
    </row>
    <row r="275" spans="6:15" ht="21.75" customHeight="1">
      <c r="F275" s="11" t="s">
        <v>1754</v>
      </c>
      <c r="G275" s="17"/>
      <c r="H275" s="12" t="str">
        <f t="shared" si="5"/>
        <v/>
      </c>
      <c r="I275" s="13" t="str">
        <f>IF($H275="","",IF(ISNA(VLOOKUP($H275,人員主檔!$A:$C,2,0)),"查無此人",VLOOKUP($H275,人員主檔!$A:$C,2,0)))</f>
        <v/>
      </c>
      <c r="J275" s="13" t="str">
        <f>IF($H275="","",IF(ISNA(VLOOKUP($H275,人員主檔!$A:$C,3,0)),"查無此人",VLOOKUP($H275,人員主檔!$A:$C,3,0)))</f>
        <v/>
      </c>
      <c r="K275" s="13" t="s">
        <v>1771</v>
      </c>
      <c r="L275" s="57" t="s">
        <v>1754</v>
      </c>
      <c r="N275" s="4"/>
      <c r="O275" s="104"/>
    </row>
    <row r="276" spans="6:15" ht="21.75" customHeight="1">
      <c r="F276" s="11" t="s">
        <v>1754</v>
      </c>
      <c r="G276" s="17"/>
      <c r="H276" s="12" t="str">
        <f t="shared" si="5"/>
        <v/>
      </c>
      <c r="I276" s="13" t="str">
        <f>IF($H276="","",IF(ISNA(VLOOKUP($H276,人員主檔!$A:$C,2,0)),"查無此人",VLOOKUP($H276,人員主檔!$A:$C,2,0)))</f>
        <v/>
      </c>
      <c r="J276" s="13" t="str">
        <f>IF($H276="","",IF(ISNA(VLOOKUP($H276,人員主檔!$A:$C,3,0)),"查無此人",VLOOKUP($H276,人員主檔!$A:$C,3,0)))</f>
        <v/>
      </c>
      <c r="K276" s="13" t="s">
        <v>1771</v>
      </c>
      <c r="L276" s="57" t="s">
        <v>1754</v>
      </c>
      <c r="N276" s="4"/>
      <c r="O276" s="104"/>
    </row>
    <row r="277" spans="6:15" ht="21.75" customHeight="1">
      <c r="F277" s="11" t="s">
        <v>1754</v>
      </c>
      <c r="G277" s="17"/>
      <c r="H277" s="12" t="str">
        <f t="shared" si="5"/>
        <v/>
      </c>
      <c r="I277" s="13" t="str">
        <f>IF($H277="","",IF(ISNA(VLOOKUP($H277,人員主檔!$A:$C,2,0)),"查無此人",VLOOKUP($H277,人員主檔!$A:$C,2,0)))</f>
        <v/>
      </c>
      <c r="J277" s="13" t="str">
        <f>IF($H277="","",IF(ISNA(VLOOKUP($H277,人員主檔!$A:$C,3,0)),"查無此人",VLOOKUP($H277,人員主檔!$A:$C,3,0)))</f>
        <v/>
      </c>
      <c r="K277" s="13" t="s">
        <v>1771</v>
      </c>
      <c r="L277" s="57" t="s">
        <v>1754</v>
      </c>
      <c r="N277" s="4"/>
      <c r="O277" s="104"/>
    </row>
    <row r="278" spans="6:15" ht="21.75" customHeight="1">
      <c r="F278" s="11" t="s">
        <v>1754</v>
      </c>
      <c r="G278" s="17"/>
      <c r="H278" s="12" t="str">
        <f t="shared" si="5"/>
        <v/>
      </c>
      <c r="I278" s="13" t="str">
        <f>IF($H278="","",IF(ISNA(VLOOKUP($H278,人員主檔!$A:$C,2,0)),"查無此人",VLOOKUP($H278,人員主檔!$A:$C,2,0)))</f>
        <v/>
      </c>
      <c r="J278" s="13" t="str">
        <f>IF($H278="","",IF(ISNA(VLOOKUP($H278,人員主檔!$A:$C,3,0)),"查無此人",VLOOKUP($H278,人員主檔!$A:$C,3,0)))</f>
        <v/>
      </c>
      <c r="K278" s="13" t="s">
        <v>1771</v>
      </c>
      <c r="L278" s="57" t="s">
        <v>1754</v>
      </c>
      <c r="N278" s="4"/>
      <c r="O278" s="104"/>
    </row>
    <row r="279" spans="6:15" ht="21.75" customHeight="1">
      <c r="F279" s="11" t="s">
        <v>1754</v>
      </c>
      <c r="G279" s="17"/>
      <c r="H279" s="12" t="str">
        <f t="shared" si="5"/>
        <v/>
      </c>
      <c r="I279" s="13" t="str">
        <f>IF($H279="","",IF(ISNA(VLOOKUP($H279,人員主檔!$A:$C,2,0)),"查無此人",VLOOKUP($H279,人員主檔!$A:$C,2,0)))</f>
        <v/>
      </c>
      <c r="J279" s="13" t="str">
        <f>IF($H279="","",IF(ISNA(VLOOKUP($H279,人員主檔!$A:$C,3,0)),"查無此人",VLOOKUP($H279,人員主檔!$A:$C,3,0)))</f>
        <v/>
      </c>
      <c r="K279" s="13" t="s">
        <v>1771</v>
      </c>
      <c r="L279" s="57" t="s">
        <v>1754</v>
      </c>
      <c r="N279" s="4"/>
      <c r="O279" s="104"/>
    </row>
    <row r="280" spans="6:15" ht="21.75" customHeight="1">
      <c r="F280" s="11" t="s">
        <v>1754</v>
      </c>
      <c r="G280" s="17"/>
      <c r="H280" s="12" t="str">
        <f t="shared" si="5"/>
        <v/>
      </c>
      <c r="I280" s="13" t="str">
        <f>IF($H280="","",IF(ISNA(VLOOKUP($H280,人員主檔!$A:$C,2,0)),"查無此人",VLOOKUP($H280,人員主檔!$A:$C,2,0)))</f>
        <v/>
      </c>
      <c r="J280" s="13" t="str">
        <f>IF($H280="","",IF(ISNA(VLOOKUP($H280,人員主檔!$A:$C,3,0)),"查無此人",VLOOKUP($H280,人員主檔!$A:$C,3,0)))</f>
        <v/>
      </c>
      <c r="K280" s="13" t="s">
        <v>1771</v>
      </c>
      <c r="L280" s="57" t="s">
        <v>1754</v>
      </c>
      <c r="N280" s="4"/>
      <c r="O280" s="104"/>
    </row>
    <row r="281" spans="6:15" ht="21.75" customHeight="1">
      <c r="F281" s="11" t="s">
        <v>1754</v>
      </c>
      <c r="G281" s="17"/>
      <c r="H281" s="12" t="str">
        <f t="shared" si="5"/>
        <v/>
      </c>
      <c r="I281" s="13" t="str">
        <f>IF($H281="","",IF(ISNA(VLOOKUP($H281,人員主檔!$A:$C,2,0)),"查無此人",VLOOKUP($H281,人員主檔!$A:$C,2,0)))</f>
        <v/>
      </c>
      <c r="J281" s="13" t="str">
        <f>IF($H281="","",IF(ISNA(VLOOKUP($H281,人員主檔!$A:$C,3,0)),"查無此人",VLOOKUP($H281,人員主檔!$A:$C,3,0)))</f>
        <v/>
      </c>
      <c r="K281" s="13" t="s">
        <v>1771</v>
      </c>
      <c r="L281" s="57" t="s">
        <v>1754</v>
      </c>
      <c r="N281" s="4"/>
      <c r="O281" s="104"/>
    </row>
    <row r="282" spans="6:15" ht="21.75" customHeight="1">
      <c r="F282" s="11" t="s">
        <v>1754</v>
      </c>
      <c r="G282" s="17"/>
      <c r="H282" s="12" t="str">
        <f t="shared" si="5"/>
        <v/>
      </c>
      <c r="I282" s="13" t="str">
        <f>IF($H282="","",IF(ISNA(VLOOKUP($H282,人員主檔!$A:$C,2,0)),"查無此人",VLOOKUP($H282,人員主檔!$A:$C,2,0)))</f>
        <v/>
      </c>
      <c r="J282" s="13" t="str">
        <f>IF($H282="","",IF(ISNA(VLOOKUP($H282,人員主檔!$A:$C,3,0)),"查無此人",VLOOKUP($H282,人員主檔!$A:$C,3,0)))</f>
        <v/>
      </c>
      <c r="K282" s="13" t="s">
        <v>1771</v>
      </c>
      <c r="L282" s="57" t="s">
        <v>1754</v>
      </c>
      <c r="N282" s="4"/>
      <c r="O282" s="104"/>
    </row>
    <row r="283" spans="6:15" ht="21.75" customHeight="1">
      <c r="F283" s="11" t="s">
        <v>1754</v>
      </c>
      <c r="G283" s="17"/>
      <c r="H283" s="12" t="str">
        <f t="shared" si="5"/>
        <v/>
      </c>
      <c r="I283" s="13" t="str">
        <f>IF($H283="","",IF(ISNA(VLOOKUP($H283,人員主檔!$A:$C,2,0)),"查無此人",VLOOKUP($H283,人員主檔!$A:$C,2,0)))</f>
        <v/>
      </c>
      <c r="J283" s="13" t="str">
        <f>IF($H283="","",IF(ISNA(VLOOKUP($H283,人員主檔!$A:$C,3,0)),"查無此人",VLOOKUP($H283,人員主檔!$A:$C,3,0)))</f>
        <v/>
      </c>
      <c r="K283" s="13" t="s">
        <v>1771</v>
      </c>
      <c r="L283" s="57" t="s">
        <v>1754</v>
      </c>
      <c r="N283" s="4"/>
      <c r="O283" s="104"/>
    </row>
    <row r="284" spans="6:15" ht="21.75" customHeight="1">
      <c r="F284" s="11" t="s">
        <v>1754</v>
      </c>
      <c r="G284" s="17"/>
      <c r="H284" s="12" t="str">
        <f t="shared" si="5"/>
        <v/>
      </c>
      <c r="I284" s="13" t="str">
        <f>IF($H284="","",IF(ISNA(VLOOKUP($H284,人員主檔!$A:$C,2,0)),"查無此人",VLOOKUP($H284,人員主檔!$A:$C,2,0)))</f>
        <v/>
      </c>
      <c r="J284" s="13" t="str">
        <f>IF($H284="","",IF(ISNA(VLOOKUP($H284,人員主檔!$A:$C,3,0)),"查無此人",VLOOKUP($H284,人員主檔!$A:$C,3,0)))</f>
        <v/>
      </c>
      <c r="K284" s="13" t="s">
        <v>1771</v>
      </c>
      <c r="L284" s="57" t="s">
        <v>1754</v>
      </c>
      <c r="N284" s="4"/>
      <c r="O284" s="104"/>
    </row>
    <row r="285" spans="6:15" ht="21.75" customHeight="1">
      <c r="F285" s="11" t="s">
        <v>1754</v>
      </c>
      <c r="G285" s="17"/>
      <c r="H285" s="12" t="str">
        <f t="shared" si="5"/>
        <v/>
      </c>
      <c r="I285" s="13" t="str">
        <f>IF($H285="","",IF(ISNA(VLOOKUP($H285,人員主檔!$A:$C,2,0)),"查無此人",VLOOKUP($H285,人員主檔!$A:$C,2,0)))</f>
        <v/>
      </c>
      <c r="J285" s="13" t="str">
        <f>IF($H285="","",IF(ISNA(VLOOKUP($H285,人員主檔!$A:$C,3,0)),"查無此人",VLOOKUP($H285,人員主檔!$A:$C,3,0)))</f>
        <v/>
      </c>
      <c r="K285" s="13" t="s">
        <v>1771</v>
      </c>
      <c r="L285" s="57" t="s">
        <v>1754</v>
      </c>
      <c r="N285" s="4"/>
      <c r="O285" s="104"/>
    </row>
    <row r="286" spans="6:15" ht="21.75" customHeight="1">
      <c r="F286" s="11" t="s">
        <v>1754</v>
      </c>
      <c r="G286" s="17"/>
      <c r="H286" s="12" t="str">
        <f t="shared" si="5"/>
        <v/>
      </c>
      <c r="I286" s="13" t="str">
        <f>IF($H286="","",IF(ISNA(VLOOKUP($H286,人員主檔!$A:$C,2,0)),"查無此人",VLOOKUP($H286,人員主檔!$A:$C,2,0)))</f>
        <v/>
      </c>
      <c r="J286" s="13" t="str">
        <f>IF($H286="","",IF(ISNA(VLOOKUP($H286,人員主檔!$A:$C,3,0)),"查無此人",VLOOKUP($H286,人員主檔!$A:$C,3,0)))</f>
        <v/>
      </c>
      <c r="K286" s="13" t="s">
        <v>1771</v>
      </c>
      <c r="L286" s="57" t="s">
        <v>1754</v>
      </c>
      <c r="N286" s="4"/>
      <c r="O286" s="104"/>
    </row>
    <row r="287" spans="6:15" ht="21.75" customHeight="1">
      <c r="F287" s="11" t="s">
        <v>1754</v>
      </c>
      <c r="G287" s="17"/>
      <c r="H287" s="12" t="str">
        <f t="shared" si="5"/>
        <v/>
      </c>
      <c r="I287" s="13" t="str">
        <f>IF($H287="","",IF(ISNA(VLOOKUP($H287,人員主檔!$A:$C,2,0)),"查無此人",VLOOKUP($H287,人員主檔!$A:$C,2,0)))</f>
        <v/>
      </c>
      <c r="J287" s="13" t="str">
        <f>IF($H287="","",IF(ISNA(VLOOKUP($H287,人員主檔!$A:$C,3,0)),"查無此人",VLOOKUP($H287,人員主檔!$A:$C,3,0)))</f>
        <v/>
      </c>
      <c r="K287" s="13" t="s">
        <v>1771</v>
      </c>
      <c r="L287" s="57" t="s">
        <v>1754</v>
      </c>
      <c r="N287" s="4"/>
      <c r="O287" s="104"/>
    </row>
    <row r="288" spans="6:15" ht="21.75" customHeight="1">
      <c r="F288" s="11" t="s">
        <v>1754</v>
      </c>
      <c r="G288" s="17"/>
      <c r="H288" s="12" t="str">
        <f t="shared" si="5"/>
        <v/>
      </c>
      <c r="I288" s="13" t="str">
        <f>IF($H288="","",IF(ISNA(VLOOKUP($H288,人員主檔!$A:$C,2,0)),"查無此人",VLOOKUP($H288,人員主檔!$A:$C,2,0)))</f>
        <v/>
      </c>
      <c r="J288" s="13" t="str">
        <f>IF($H288="","",IF(ISNA(VLOOKUP($H288,人員主檔!$A:$C,3,0)),"查無此人",VLOOKUP($H288,人員主檔!$A:$C,3,0)))</f>
        <v/>
      </c>
      <c r="K288" s="13" t="s">
        <v>1771</v>
      </c>
      <c r="L288" s="57" t="s">
        <v>1754</v>
      </c>
      <c r="N288" s="4"/>
      <c r="O288" s="104"/>
    </row>
    <row r="289" spans="6:15" ht="21.75" customHeight="1">
      <c r="F289" s="11" t="s">
        <v>1754</v>
      </c>
      <c r="G289" s="17"/>
      <c r="H289" s="12" t="str">
        <f t="shared" si="5"/>
        <v/>
      </c>
      <c r="I289" s="13" t="str">
        <f>IF($H289="","",IF(ISNA(VLOOKUP($H289,人員主檔!$A:$C,2,0)),"查無此人",VLOOKUP($H289,人員主檔!$A:$C,2,0)))</f>
        <v/>
      </c>
      <c r="J289" s="13" t="str">
        <f>IF($H289="","",IF(ISNA(VLOOKUP($H289,人員主檔!$A:$C,3,0)),"查無此人",VLOOKUP($H289,人員主檔!$A:$C,3,0)))</f>
        <v/>
      </c>
      <c r="K289" s="13" t="s">
        <v>1771</v>
      </c>
      <c r="L289" s="57" t="s">
        <v>1754</v>
      </c>
      <c r="N289" s="4"/>
      <c r="O289" s="104"/>
    </row>
    <row r="290" spans="6:15" ht="21.75" customHeight="1">
      <c r="F290" s="11" t="s">
        <v>1754</v>
      </c>
      <c r="G290" s="17"/>
      <c r="H290" s="12" t="str">
        <f t="shared" si="5"/>
        <v/>
      </c>
      <c r="I290" s="13" t="str">
        <f>IF($H290="","",IF(ISNA(VLOOKUP($H290,人員主檔!$A:$C,2,0)),"查無此人",VLOOKUP($H290,人員主檔!$A:$C,2,0)))</f>
        <v/>
      </c>
      <c r="J290" s="13" t="str">
        <f>IF($H290="","",IF(ISNA(VLOOKUP($H290,人員主檔!$A:$C,3,0)),"查無此人",VLOOKUP($H290,人員主檔!$A:$C,3,0)))</f>
        <v/>
      </c>
      <c r="K290" s="13" t="s">
        <v>1771</v>
      </c>
      <c r="L290" s="57" t="s">
        <v>1754</v>
      </c>
      <c r="N290" s="4"/>
      <c r="O290" s="104"/>
    </row>
    <row r="291" spans="6:15" ht="21.75" customHeight="1">
      <c r="F291" s="11" t="s">
        <v>1754</v>
      </c>
      <c r="G291" s="17"/>
      <c r="H291" s="12" t="str">
        <f t="shared" si="5"/>
        <v/>
      </c>
      <c r="I291" s="13" t="str">
        <f>IF($H291="","",IF(ISNA(VLOOKUP($H291,人員主檔!$A:$C,2,0)),"查無此人",VLOOKUP($H291,人員主檔!$A:$C,2,0)))</f>
        <v/>
      </c>
      <c r="J291" s="13" t="str">
        <f>IF($H291="","",IF(ISNA(VLOOKUP($H291,人員主檔!$A:$C,3,0)),"查無此人",VLOOKUP($H291,人員主檔!$A:$C,3,0)))</f>
        <v/>
      </c>
      <c r="K291" s="13" t="s">
        <v>1771</v>
      </c>
      <c r="L291" s="57" t="s">
        <v>1754</v>
      </c>
      <c r="N291" s="4"/>
      <c r="O291" s="104"/>
    </row>
    <row r="292" spans="6:15" ht="21.75" customHeight="1">
      <c r="F292" s="11" t="s">
        <v>1754</v>
      </c>
      <c r="G292" s="17"/>
      <c r="H292" s="12" t="str">
        <f t="shared" si="5"/>
        <v/>
      </c>
      <c r="I292" s="13" t="str">
        <f>IF($H292="","",IF(ISNA(VLOOKUP($H292,人員主檔!$A:$C,2,0)),"查無此人",VLOOKUP($H292,人員主檔!$A:$C,2,0)))</f>
        <v/>
      </c>
      <c r="J292" s="13" t="str">
        <f>IF($H292="","",IF(ISNA(VLOOKUP($H292,人員主檔!$A:$C,3,0)),"查無此人",VLOOKUP($H292,人員主檔!$A:$C,3,0)))</f>
        <v/>
      </c>
      <c r="K292" s="13" t="s">
        <v>1771</v>
      </c>
      <c r="L292" s="57" t="s">
        <v>1754</v>
      </c>
      <c r="N292" s="4"/>
      <c r="O292" s="104"/>
    </row>
    <row r="293" spans="6:15" ht="21.75" customHeight="1">
      <c r="F293" s="11" t="s">
        <v>1754</v>
      </c>
      <c r="G293" s="17"/>
      <c r="H293" s="12" t="str">
        <f t="shared" si="5"/>
        <v/>
      </c>
      <c r="I293" s="13" t="str">
        <f>IF($H293="","",IF(ISNA(VLOOKUP($H293,人員主檔!$A:$C,2,0)),"查無此人",VLOOKUP($H293,人員主檔!$A:$C,2,0)))</f>
        <v/>
      </c>
      <c r="J293" s="13" t="str">
        <f>IF($H293="","",IF(ISNA(VLOOKUP($H293,人員主檔!$A:$C,3,0)),"查無此人",VLOOKUP($H293,人員主檔!$A:$C,3,0)))</f>
        <v/>
      </c>
      <c r="K293" s="13" t="s">
        <v>1771</v>
      </c>
      <c r="L293" s="57" t="s">
        <v>1754</v>
      </c>
      <c r="N293" s="4"/>
      <c r="O293" s="104"/>
    </row>
    <row r="294" spans="6:15" ht="21.75" customHeight="1">
      <c r="F294" s="11" t="s">
        <v>1754</v>
      </c>
      <c r="G294" s="17"/>
      <c r="H294" s="12" t="str">
        <f t="shared" si="5"/>
        <v/>
      </c>
      <c r="I294" s="13" t="str">
        <f>IF($H294="","",IF(ISNA(VLOOKUP($H294,人員主檔!$A:$C,2,0)),"查無此人",VLOOKUP($H294,人員主檔!$A:$C,2,0)))</f>
        <v/>
      </c>
      <c r="J294" s="13" t="str">
        <f>IF($H294="","",IF(ISNA(VLOOKUP($H294,人員主檔!$A:$C,3,0)),"查無此人",VLOOKUP($H294,人員主檔!$A:$C,3,0)))</f>
        <v/>
      </c>
      <c r="K294" s="13" t="s">
        <v>1771</v>
      </c>
      <c r="L294" s="57" t="s">
        <v>1754</v>
      </c>
      <c r="N294" s="4"/>
      <c r="O294" s="104"/>
    </row>
    <row r="295" spans="6:15" ht="21.75" customHeight="1">
      <c r="F295" s="11" t="s">
        <v>1754</v>
      </c>
      <c r="G295" s="17"/>
      <c r="H295" s="12" t="str">
        <f t="shared" si="5"/>
        <v/>
      </c>
      <c r="I295" s="13" t="str">
        <f>IF($H295="","",IF(ISNA(VLOOKUP($H295,人員主檔!$A:$C,2,0)),"查無此人",VLOOKUP($H295,人員主檔!$A:$C,2,0)))</f>
        <v/>
      </c>
      <c r="J295" s="13" t="str">
        <f>IF($H295="","",IF(ISNA(VLOOKUP($H295,人員主檔!$A:$C,3,0)),"查無此人",VLOOKUP($H295,人員主檔!$A:$C,3,0)))</f>
        <v/>
      </c>
      <c r="K295" s="13" t="s">
        <v>1771</v>
      </c>
      <c r="L295" s="57" t="s">
        <v>1754</v>
      </c>
      <c r="N295" s="4"/>
      <c r="O295" s="104"/>
    </row>
    <row r="296" spans="6:15" ht="21.75" customHeight="1">
      <c r="F296" s="11" t="s">
        <v>1754</v>
      </c>
      <c r="G296" s="17"/>
      <c r="H296" s="12" t="str">
        <f t="shared" si="5"/>
        <v/>
      </c>
      <c r="I296" s="13" t="str">
        <f>IF($H296="","",IF(ISNA(VLOOKUP($H296,人員主檔!$A:$C,2,0)),"查無此人",VLOOKUP($H296,人員主檔!$A:$C,2,0)))</f>
        <v/>
      </c>
      <c r="J296" s="13" t="str">
        <f>IF($H296="","",IF(ISNA(VLOOKUP($H296,人員主檔!$A:$C,3,0)),"查無此人",VLOOKUP($H296,人員主檔!$A:$C,3,0)))</f>
        <v/>
      </c>
      <c r="K296" s="13" t="s">
        <v>1771</v>
      </c>
      <c r="L296" s="57" t="s">
        <v>1754</v>
      </c>
      <c r="N296" s="4"/>
      <c r="O296" s="104"/>
    </row>
    <row r="297" spans="6:15" ht="21.75" customHeight="1">
      <c r="F297" s="11" t="s">
        <v>1754</v>
      </c>
      <c r="G297" s="17"/>
      <c r="H297" s="12" t="str">
        <f t="shared" si="5"/>
        <v/>
      </c>
      <c r="I297" s="13" t="str">
        <f>IF($H297="","",IF(ISNA(VLOOKUP($H297,人員主檔!$A:$C,2,0)),"查無此人",VLOOKUP($H297,人員主檔!$A:$C,2,0)))</f>
        <v/>
      </c>
      <c r="J297" s="13" t="str">
        <f>IF($H297="","",IF(ISNA(VLOOKUP($H297,人員主檔!$A:$C,3,0)),"查無此人",VLOOKUP($H297,人員主檔!$A:$C,3,0)))</f>
        <v/>
      </c>
      <c r="K297" s="13" t="s">
        <v>1771</v>
      </c>
      <c r="L297" s="57" t="s">
        <v>1754</v>
      </c>
      <c r="N297" s="4"/>
      <c r="O297" s="104"/>
    </row>
    <row r="298" spans="6:15" ht="21.75" customHeight="1">
      <c r="F298" s="11" t="s">
        <v>1754</v>
      </c>
      <c r="G298" s="17"/>
      <c r="H298" s="12" t="str">
        <f t="shared" si="5"/>
        <v/>
      </c>
      <c r="I298" s="13" t="str">
        <f>IF($H298="","",IF(ISNA(VLOOKUP($H298,人員主檔!$A:$C,2,0)),"查無此人",VLOOKUP($H298,人員主檔!$A:$C,2,0)))</f>
        <v/>
      </c>
      <c r="J298" s="13" t="str">
        <f>IF($H298="","",IF(ISNA(VLOOKUP($H298,人員主檔!$A:$C,3,0)),"查無此人",VLOOKUP($H298,人員主檔!$A:$C,3,0)))</f>
        <v/>
      </c>
      <c r="K298" s="13" t="s">
        <v>1771</v>
      </c>
      <c r="L298" s="57" t="s">
        <v>1754</v>
      </c>
      <c r="N298" s="4"/>
      <c r="O298" s="104"/>
    </row>
    <row r="299" spans="6:15" ht="21.75" customHeight="1">
      <c r="F299" s="11" t="s">
        <v>1754</v>
      </c>
      <c r="G299" s="17"/>
      <c r="H299" s="12" t="str">
        <f t="shared" si="5"/>
        <v/>
      </c>
      <c r="I299" s="13" t="str">
        <f>IF($H299="","",IF(ISNA(VLOOKUP($H299,人員主檔!$A:$C,2,0)),"查無此人",VLOOKUP($H299,人員主檔!$A:$C,2,0)))</f>
        <v/>
      </c>
      <c r="J299" s="13" t="str">
        <f>IF($H299="","",IF(ISNA(VLOOKUP($H299,人員主檔!$A:$C,3,0)),"查無此人",VLOOKUP($H299,人員主檔!$A:$C,3,0)))</f>
        <v/>
      </c>
      <c r="K299" s="13" t="s">
        <v>1771</v>
      </c>
      <c r="L299" s="57" t="s">
        <v>1754</v>
      </c>
      <c r="N299" s="4"/>
      <c r="O299" s="104"/>
    </row>
    <row r="300" spans="6:15" ht="21.75" customHeight="1">
      <c r="F300" s="11" t="s">
        <v>1754</v>
      </c>
      <c r="G300" s="17"/>
      <c r="H300" s="12" t="str">
        <f t="shared" si="5"/>
        <v/>
      </c>
      <c r="I300" s="13" t="str">
        <f>IF($H300="","",IF(ISNA(VLOOKUP($H300,人員主檔!$A:$C,2,0)),"查無此人",VLOOKUP($H300,人員主檔!$A:$C,2,0)))</f>
        <v/>
      </c>
      <c r="J300" s="13" t="str">
        <f>IF($H300="","",IF(ISNA(VLOOKUP($H300,人員主檔!$A:$C,3,0)),"查無此人",VLOOKUP($H300,人員主檔!$A:$C,3,0)))</f>
        <v/>
      </c>
      <c r="K300" s="13" t="s">
        <v>1771</v>
      </c>
      <c r="L300" s="57" t="s">
        <v>1754</v>
      </c>
      <c r="N300" s="4"/>
      <c r="O300" s="104"/>
    </row>
    <row r="301" spans="6:15" ht="21.75" customHeight="1">
      <c r="F301" s="11" t="s">
        <v>1754</v>
      </c>
      <c r="G301" s="17"/>
      <c r="H301" s="12" t="str">
        <f t="shared" si="5"/>
        <v/>
      </c>
      <c r="I301" s="13" t="str">
        <f>IF($H301="","",IF(ISNA(VLOOKUP($H301,人員主檔!$A:$C,2,0)),"查無此人",VLOOKUP($H301,人員主檔!$A:$C,2,0)))</f>
        <v/>
      </c>
      <c r="J301" s="13" t="str">
        <f>IF($H301="","",IF(ISNA(VLOOKUP($H301,人員主檔!$A:$C,3,0)),"查無此人",VLOOKUP($H301,人員主檔!$A:$C,3,0)))</f>
        <v/>
      </c>
      <c r="K301" s="13" t="s">
        <v>1771</v>
      </c>
      <c r="L301" s="57" t="s">
        <v>1754</v>
      </c>
      <c r="N301" s="4"/>
      <c r="O301" s="104"/>
    </row>
    <row r="302" spans="6:15" ht="21.75" customHeight="1">
      <c r="F302" s="11" t="s">
        <v>1754</v>
      </c>
      <c r="G302" s="17"/>
      <c r="H302" s="12" t="str">
        <f t="shared" si="5"/>
        <v/>
      </c>
      <c r="I302" s="13" t="str">
        <f>IF($H302="","",IF(ISNA(VLOOKUP($H302,人員主檔!$A:$C,2,0)),"查無此人",VLOOKUP($H302,人員主檔!$A:$C,2,0)))</f>
        <v/>
      </c>
      <c r="J302" s="13" t="str">
        <f>IF($H302="","",IF(ISNA(VLOOKUP($H302,人員主檔!$A:$C,3,0)),"查無此人",VLOOKUP($H302,人員主檔!$A:$C,3,0)))</f>
        <v/>
      </c>
      <c r="K302" s="13" t="s">
        <v>1771</v>
      </c>
      <c r="L302" s="57" t="s">
        <v>1754</v>
      </c>
      <c r="N302" s="4"/>
      <c r="O302" s="104"/>
    </row>
    <row r="303" spans="6:15" ht="21.75" customHeight="1">
      <c r="F303" s="11" t="s">
        <v>1754</v>
      </c>
      <c r="G303" s="17"/>
      <c r="H303" s="12" t="str">
        <f t="shared" si="5"/>
        <v/>
      </c>
      <c r="I303" s="13" t="str">
        <f>IF($H303="","",IF(ISNA(VLOOKUP($H303,人員主檔!$A:$C,2,0)),"查無此人",VLOOKUP($H303,人員主檔!$A:$C,2,0)))</f>
        <v/>
      </c>
      <c r="J303" s="13" t="str">
        <f>IF($H303="","",IF(ISNA(VLOOKUP($H303,人員主檔!$A:$C,3,0)),"查無此人",VLOOKUP($H303,人員主檔!$A:$C,3,0)))</f>
        <v/>
      </c>
      <c r="K303" s="13" t="s">
        <v>1771</v>
      </c>
      <c r="L303" s="57" t="s">
        <v>1754</v>
      </c>
      <c r="N303" s="4"/>
      <c r="O303" s="104"/>
    </row>
    <row r="304" spans="6:15" ht="21.75" customHeight="1">
      <c r="F304" s="11" t="s">
        <v>1754</v>
      </c>
      <c r="G304" s="17"/>
      <c r="H304" s="12" t="str">
        <f t="shared" si="5"/>
        <v/>
      </c>
      <c r="I304" s="13" t="str">
        <f>IF($H304="","",IF(ISNA(VLOOKUP($H304,人員主檔!$A:$C,2,0)),"查無此人",VLOOKUP($H304,人員主檔!$A:$C,2,0)))</f>
        <v/>
      </c>
      <c r="J304" s="13" t="str">
        <f>IF($H304="","",IF(ISNA(VLOOKUP($H304,人員主檔!$A:$C,3,0)),"查無此人",VLOOKUP($H304,人員主檔!$A:$C,3,0)))</f>
        <v/>
      </c>
      <c r="K304" s="13" t="s">
        <v>1771</v>
      </c>
      <c r="L304" s="57" t="s">
        <v>1754</v>
      </c>
      <c r="N304" s="4"/>
      <c r="O304" s="104"/>
    </row>
    <row r="305" spans="6:15" ht="21.75" customHeight="1">
      <c r="F305" s="11" t="s">
        <v>1754</v>
      </c>
      <c r="G305" s="17"/>
      <c r="H305" s="12" t="str">
        <f t="shared" si="5"/>
        <v/>
      </c>
      <c r="I305" s="13" t="str">
        <f>IF($H305="","",IF(ISNA(VLOOKUP($H305,人員主檔!$A:$C,2,0)),"查無此人",VLOOKUP($H305,人員主檔!$A:$C,2,0)))</f>
        <v/>
      </c>
      <c r="J305" s="13" t="str">
        <f>IF($H305="","",IF(ISNA(VLOOKUP($H305,人員主檔!$A:$C,3,0)),"查無此人",VLOOKUP($H305,人員主檔!$A:$C,3,0)))</f>
        <v/>
      </c>
      <c r="K305" s="13" t="s">
        <v>1771</v>
      </c>
      <c r="L305" s="57" t="s">
        <v>1754</v>
      </c>
      <c r="N305" s="4"/>
      <c r="O305" s="104"/>
    </row>
    <row r="306" spans="6:15" ht="21.75" customHeight="1">
      <c r="F306" s="11" t="s">
        <v>1754</v>
      </c>
      <c r="G306" s="17"/>
      <c r="H306" s="12" t="str">
        <f t="shared" si="5"/>
        <v/>
      </c>
      <c r="I306" s="13" t="str">
        <f>IF($H306="","",IF(ISNA(VLOOKUP($H306,人員主檔!$A:$C,2,0)),"查無此人",VLOOKUP($H306,人員主檔!$A:$C,2,0)))</f>
        <v/>
      </c>
      <c r="J306" s="13" t="str">
        <f>IF($H306="","",IF(ISNA(VLOOKUP($H306,人員主檔!$A:$C,3,0)),"查無此人",VLOOKUP($H306,人員主檔!$A:$C,3,0)))</f>
        <v/>
      </c>
      <c r="K306" s="13" t="s">
        <v>1771</v>
      </c>
      <c r="L306" s="57" t="s">
        <v>1754</v>
      </c>
      <c r="N306" s="4"/>
      <c r="O306" s="104"/>
    </row>
    <row r="307" spans="6:15" ht="21.75" customHeight="1">
      <c r="F307" s="11" t="s">
        <v>1754</v>
      </c>
      <c r="G307" s="17"/>
      <c r="H307" s="12" t="str">
        <f t="shared" si="5"/>
        <v/>
      </c>
      <c r="I307" s="13" t="str">
        <f>IF($H307="","",IF(ISNA(VLOOKUP($H307,人員主檔!$A:$C,2,0)),"查無此人",VLOOKUP($H307,人員主檔!$A:$C,2,0)))</f>
        <v/>
      </c>
      <c r="J307" s="13" t="str">
        <f>IF($H307="","",IF(ISNA(VLOOKUP($H307,人員主檔!$A:$C,3,0)),"查無此人",VLOOKUP($H307,人員主檔!$A:$C,3,0)))</f>
        <v/>
      </c>
      <c r="K307" s="13" t="s">
        <v>1771</v>
      </c>
      <c r="L307" s="57" t="s">
        <v>1754</v>
      </c>
      <c r="N307" s="4"/>
      <c r="O307" s="104"/>
    </row>
    <row r="308" spans="6:15" ht="21.75" customHeight="1">
      <c r="F308" s="11" t="s">
        <v>1754</v>
      </c>
      <c r="G308" s="17"/>
      <c r="H308" s="12" t="str">
        <f t="shared" si="5"/>
        <v/>
      </c>
      <c r="I308" s="13" t="str">
        <f>IF($H308="","",IF(ISNA(VLOOKUP($H308,人員主檔!$A:$C,2,0)),"查無此人",VLOOKUP($H308,人員主檔!$A:$C,2,0)))</f>
        <v/>
      </c>
      <c r="J308" s="13" t="str">
        <f>IF($H308="","",IF(ISNA(VLOOKUP($H308,人員主檔!$A:$C,3,0)),"查無此人",VLOOKUP($H308,人員主檔!$A:$C,3,0)))</f>
        <v/>
      </c>
      <c r="K308" s="13" t="s">
        <v>1771</v>
      </c>
      <c r="L308" s="57" t="s">
        <v>1754</v>
      </c>
      <c r="N308" s="4"/>
      <c r="O308" s="104"/>
    </row>
    <row r="309" spans="6:15" ht="21.75" customHeight="1">
      <c r="F309" s="11" t="s">
        <v>1754</v>
      </c>
      <c r="G309" s="17"/>
      <c r="H309" s="12" t="str">
        <f t="shared" si="5"/>
        <v/>
      </c>
      <c r="I309" s="13" t="str">
        <f>IF($H309="","",IF(ISNA(VLOOKUP($H309,人員主檔!$A:$C,2,0)),"查無此人",VLOOKUP($H309,人員主檔!$A:$C,2,0)))</f>
        <v/>
      </c>
      <c r="J309" s="13" t="str">
        <f>IF($H309="","",IF(ISNA(VLOOKUP($H309,人員主檔!$A:$C,3,0)),"查無此人",VLOOKUP($H309,人員主檔!$A:$C,3,0)))</f>
        <v/>
      </c>
      <c r="K309" s="13" t="s">
        <v>1771</v>
      </c>
      <c r="L309" s="57" t="s">
        <v>1754</v>
      </c>
      <c r="N309" s="4"/>
      <c r="O309" s="104"/>
    </row>
    <row r="310" spans="6:15" ht="21.75" customHeight="1">
      <c r="F310" s="11" t="s">
        <v>1754</v>
      </c>
      <c r="G310" s="17"/>
      <c r="H310" s="12" t="str">
        <f t="shared" si="5"/>
        <v/>
      </c>
      <c r="I310" s="13" t="str">
        <f>IF($H310="","",IF(ISNA(VLOOKUP($H310,人員主檔!$A:$C,2,0)),"查無此人",VLOOKUP($H310,人員主檔!$A:$C,2,0)))</f>
        <v/>
      </c>
      <c r="J310" s="13" t="str">
        <f>IF($H310="","",IF(ISNA(VLOOKUP($H310,人員主檔!$A:$C,3,0)),"查無此人",VLOOKUP($H310,人員主檔!$A:$C,3,0)))</f>
        <v/>
      </c>
      <c r="K310" s="13" t="s">
        <v>1771</v>
      </c>
      <c r="L310" s="57" t="s">
        <v>1754</v>
      </c>
      <c r="N310" s="4"/>
      <c r="O310" s="104"/>
    </row>
    <row r="311" spans="6:15" ht="21.75" customHeight="1">
      <c r="F311" s="11" t="s">
        <v>1754</v>
      </c>
      <c r="G311" s="17"/>
      <c r="H311" s="12" t="str">
        <f t="shared" si="5"/>
        <v/>
      </c>
      <c r="I311" s="13" t="str">
        <f>IF($H311="","",IF(ISNA(VLOOKUP($H311,人員主檔!$A:$C,2,0)),"查無此人",VLOOKUP($H311,人員主檔!$A:$C,2,0)))</f>
        <v/>
      </c>
      <c r="J311" s="13" t="str">
        <f>IF($H311="","",IF(ISNA(VLOOKUP($H311,人員主檔!$A:$C,3,0)),"查無此人",VLOOKUP($H311,人員主檔!$A:$C,3,0)))</f>
        <v/>
      </c>
      <c r="K311" s="13" t="s">
        <v>1771</v>
      </c>
      <c r="L311" s="57" t="s">
        <v>1754</v>
      </c>
      <c r="N311" s="4"/>
      <c r="O311" s="104"/>
    </row>
    <row r="312" spans="6:15" ht="21.75" customHeight="1">
      <c r="F312" s="11" t="s">
        <v>1754</v>
      </c>
      <c r="G312" s="17"/>
      <c r="H312" s="12" t="str">
        <f t="shared" si="5"/>
        <v/>
      </c>
      <c r="I312" s="13" t="str">
        <f>IF($H312="","",IF(ISNA(VLOOKUP($H312,人員主檔!$A:$C,2,0)),"查無此人",VLOOKUP($H312,人員主檔!$A:$C,2,0)))</f>
        <v/>
      </c>
      <c r="J312" s="13" t="str">
        <f>IF($H312="","",IF(ISNA(VLOOKUP($H312,人員主檔!$A:$C,3,0)),"查無此人",VLOOKUP($H312,人員主檔!$A:$C,3,0)))</f>
        <v/>
      </c>
      <c r="K312" s="13" t="s">
        <v>1771</v>
      </c>
      <c r="L312" s="57" t="s">
        <v>1754</v>
      </c>
      <c r="N312" s="4"/>
      <c r="O312" s="104"/>
    </row>
    <row r="313" spans="6:15" ht="21.75" customHeight="1">
      <c r="F313" s="11" t="s">
        <v>1754</v>
      </c>
      <c r="G313" s="17"/>
      <c r="H313" s="12" t="str">
        <f t="shared" si="5"/>
        <v/>
      </c>
      <c r="I313" s="13" t="str">
        <f>IF($H313="","",IF(ISNA(VLOOKUP($H313,人員主檔!$A:$C,2,0)),"查無此人",VLOOKUP($H313,人員主檔!$A:$C,2,0)))</f>
        <v/>
      </c>
      <c r="J313" s="13" t="str">
        <f>IF($H313="","",IF(ISNA(VLOOKUP($H313,人員主檔!$A:$C,3,0)),"查無此人",VLOOKUP($H313,人員主檔!$A:$C,3,0)))</f>
        <v/>
      </c>
      <c r="K313" s="13" t="s">
        <v>1771</v>
      </c>
      <c r="L313" s="57" t="s">
        <v>1754</v>
      </c>
      <c r="N313" s="4"/>
      <c r="O313" s="104"/>
    </row>
    <row r="314" spans="6:15" ht="21.75" customHeight="1">
      <c r="F314" s="11" t="s">
        <v>1754</v>
      </c>
      <c r="G314" s="17"/>
      <c r="H314" s="12" t="str">
        <f t="shared" si="5"/>
        <v/>
      </c>
      <c r="I314" s="13" t="str">
        <f>IF($H314="","",IF(ISNA(VLOOKUP($H314,人員主檔!$A:$C,2,0)),"查無此人",VLOOKUP($H314,人員主檔!$A:$C,2,0)))</f>
        <v/>
      </c>
      <c r="J314" s="13" t="str">
        <f>IF($H314="","",IF(ISNA(VLOOKUP($H314,人員主檔!$A:$C,3,0)),"查無此人",VLOOKUP($H314,人員主檔!$A:$C,3,0)))</f>
        <v/>
      </c>
      <c r="K314" s="13" t="s">
        <v>1771</v>
      </c>
      <c r="L314" s="57" t="s">
        <v>1754</v>
      </c>
      <c r="N314" s="4"/>
      <c r="O314" s="104"/>
    </row>
    <row r="315" spans="6:15" ht="21.75" customHeight="1">
      <c r="F315" s="11" t="s">
        <v>1754</v>
      </c>
      <c r="G315" s="17"/>
      <c r="H315" s="12" t="str">
        <f t="shared" si="5"/>
        <v/>
      </c>
      <c r="I315" s="13" t="str">
        <f>IF($H315="","",IF(ISNA(VLOOKUP($H315,人員主檔!$A:$C,2,0)),"查無此人",VLOOKUP($H315,人員主檔!$A:$C,2,0)))</f>
        <v/>
      </c>
      <c r="J315" s="13" t="str">
        <f>IF($H315="","",IF(ISNA(VLOOKUP($H315,人員主檔!$A:$C,3,0)),"查無此人",VLOOKUP($H315,人員主檔!$A:$C,3,0)))</f>
        <v/>
      </c>
      <c r="K315" s="13" t="s">
        <v>1771</v>
      </c>
      <c r="L315" s="57" t="s">
        <v>1754</v>
      </c>
      <c r="N315" s="4"/>
      <c r="O315" s="104"/>
    </row>
    <row r="316" spans="6:15" ht="21.75" customHeight="1">
      <c r="F316" s="11" t="s">
        <v>1754</v>
      </c>
      <c r="G316" s="17"/>
      <c r="H316" s="12" t="str">
        <f t="shared" si="5"/>
        <v/>
      </c>
      <c r="I316" s="13" t="str">
        <f>IF($H316="","",IF(ISNA(VLOOKUP($H316,人員主檔!$A:$C,2,0)),"查無此人",VLOOKUP($H316,人員主檔!$A:$C,2,0)))</f>
        <v/>
      </c>
      <c r="J316" s="13" t="str">
        <f>IF($H316="","",IF(ISNA(VLOOKUP($H316,人員主檔!$A:$C,3,0)),"查無此人",VLOOKUP($H316,人員主檔!$A:$C,3,0)))</f>
        <v/>
      </c>
      <c r="K316" s="13" t="s">
        <v>1771</v>
      </c>
      <c r="L316" s="57" t="s">
        <v>1754</v>
      </c>
      <c r="N316" s="4"/>
      <c r="O316" s="104"/>
    </row>
    <row r="317" spans="6:15" ht="21.75" customHeight="1">
      <c r="F317" s="11" t="s">
        <v>1754</v>
      </c>
      <c r="G317" s="17"/>
      <c r="H317" s="12" t="str">
        <f t="shared" si="5"/>
        <v/>
      </c>
      <c r="I317" s="13" t="str">
        <f>IF($H317="","",IF(ISNA(VLOOKUP($H317,人員主檔!$A:$C,2,0)),"查無此人",VLOOKUP($H317,人員主檔!$A:$C,2,0)))</f>
        <v/>
      </c>
      <c r="J317" s="13" t="str">
        <f>IF($H317="","",IF(ISNA(VLOOKUP($H317,人員主檔!$A:$C,3,0)),"查無此人",VLOOKUP($H317,人員主檔!$A:$C,3,0)))</f>
        <v/>
      </c>
      <c r="K317" s="13" t="s">
        <v>1771</v>
      </c>
      <c r="L317" s="57" t="s">
        <v>1754</v>
      </c>
      <c r="N317" s="4"/>
      <c r="O317" s="104"/>
    </row>
    <row r="318" spans="6:15" ht="21.75" customHeight="1">
      <c r="F318" s="11" t="s">
        <v>1754</v>
      </c>
      <c r="G318" s="17"/>
      <c r="H318" s="12" t="str">
        <f t="shared" si="5"/>
        <v/>
      </c>
      <c r="I318" s="13" t="str">
        <f>IF($H318="","",IF(ISNA(VLOOKUP($H318,人員主檔!$A:$C,2,0)),"查無此人",VLOOKUP($H318,人員主檔!$A:$C,2,0)))</f>
        <v/>
      </c>
      <c r="J318" s="13" t="str">
        <f>IF($H318="","",IF(ISNA(VLOOKUP($H318,人員主檔!$A:$C,3,0)),"查無此人",VLOOKUP($H318,人員主檔!$A:$C,3,0)))</f>
        <v/>
      </c>
      <c r="K318" s="13" t="s">
        <v>1771</v>
      </c>
      <c r="L318" s="57" t="s">
        <v>1754</v>
      </c>
      <c r="N318" s="4"/>
      <c r="O318" s="104"/>
    </row>
    <row r="319" spans="6:15" ht="21.75" customHeight="1">
      <c r="F319" s="11" t="s">
        <v>1754</v>
      </c>
      <c r="G319" s="17"/>
      <c r="H319" s="12" t="str">
        <f t="shared" si="5"/>
        <v/>
      </c>
      <c r="I319" s="13" t="str">
        <f>IF($H319="","",IF(ISNA(VLOOKUP($H319,人員主檔!$A:$C,2,0)),"查無此人",VLOOKUP($H319,人員主檔!$A:$C,2,0)))</f>
        <v/>
      </c>
      <c r="J319" s="13" t="str">
        <f>IF($H319="","",IF(ISNA(VLOOKUP($H319,人員主檔!$A:$C,3,0)),"查無此人",VLOOKUP($H319,人員主檔!$A:$C,3,0)))</f>
        <v/>
      </c>
      <c r="K319" s="13" t="s">
        <v>1771</v>
      </c>
      <c r="L319" s="57" t="s">
        <v>1754</v>
      </c>
      <c r="N319" s="4"/>
      <c r="O319" s="104"/>
    </row>
    <row r="320" spans="6:15" ht="21.75" customHeight="1">
      <c r="F320" s="11" t="s">
        <v>1754</v>
      </c>
      <c r="G320" s="17"/>
      <c r="H320" s="12" t="str">
        <f t="shared" si="5"/>
        <v/>
      </c>
      <c r="I320" s="13" t="str">
        <f>IF($H320="","",IF(ISNA(VLOOKUP($H320,人員主檔!$A:$C,2,0)),"查無此人",VLOOKUP($H320,人員主檔!$A:$C,2,0)))</f>
        <v/>
      </c>
      <c r="J320" s="13" t="str">
        <f>IF($H320="","",IF(ISNA(VLOOKUP($H320,人員主檔!$A:$C,3,0)),"查無此人",VLOOKUP($H320,人員主檔!$A:$C,3,0)))</f>
        <v/>
      </c>
      <c r="K320" s="13" t="s">
        <v>1771</v>
      </c>
      <c r="L320" s="57" t="s">
        <v>1754</v>
      </c>
      <c r="N320" s="4"/>
      <c r="O320" s="104"/>
    </row>
    <row r="321" spans="6:15" ht="21.75" customHeight="1">
      <c r="F321" s="11" t="s">
        <v>1754</v>
      </c>
      <c r="G321" s="17"/>
      <c r="H321" s="12" t="str">
        <f t="shared" si="5"/>
        <v/>
      </c>
      <c r="I321" s="13" t="str">
        <f>IF($H321="","",IF(ISNA(VLOOKUP($H321,人員主檔!$A:$C,2,0)),"查無此人",VLOOKUP($H321,人員主檔!$A:$C,2,0)))</f>
        <v/>
      </c>
      <c r="J321" s="13" t="str">
        <f>IF($H321="","",IF(ISNA(VLOOKUP($H321,人員主檔!$A:$C,3,0)),"查無此人",VLOOKUP($H321,人員主檔!$A:$C,3,0)))</f>
        <v/>
      </c>
      <c r="K321" s="13" t="s">
        <v>1771</v>
      </c>
      <c r="L321" s="57" t="s">
        <v>1754</v>
      </c>
      <c r="N321" s="4"/>
      <c r="O321" s="104"/>
    </row>
    <row r="322" spans="6:15" ht="21.75" customHeight="1">
      <c r="F322" s="11" t="s">
        <v>1754</v>
      </c>
      <c r="G322" s="17"/>
      <c r="H322" s="12" t="str">
        <f t="shared" ref="H322:H341" si="6">IF($G322=0,"",ABS(RIGHT($G322,8)))</f>
        <v/>
      </c>
      <c r="I322" s="13" t="str">
        <f>IF($H322="","",IF(ISNA(VLOOKUP($H322,人員主檔!$A:$C,2,0)),"查無此人",VLOOKUP($H322,人員主檔!$A:$C,2,0)))</f>
        <v/>
      </c>
      <c r="J322" s="13" t="str">
        <f>IF($H322="","",IF(ISNA(VLOOKUP($H322,人員主檔!$A:$C,3,0)),"查無此人",VLOOKUP($H322,人員主檔!$A:$C,3,0)))</f>
        <v/>
      </c>
      <c r="K322" s="13" t="s">
        <v>1771</v>
      </c>
      <c r="L322" s="57" t="s">
        <v>1754</v>
      </c>
      <c r="N322" s="4"/>
      <c r="O322" s="104"/>
    </row>
    <row r="323" spans="6:15" ht="21.75" customHeight="1">
      <c r="F323" s="11" t="s">
        <v>1754</v>
      </c>
      <c r="G323" s="17"/>
      <c r="H323" s="12" t="str">
        <f t="shared" si="6"/>
        <v/>
      </c>
      <c r="I323" s="13" t="str">
        <f>IF($H323="","",IF(ISNA(VLOOKUP($H323,人員主檔!$A:$C,2,0)),"查無此人",VLOOKUP($H323,人員主檔!$A:$C,2,0)))</f>
        <v/>
      </c>
      <c r="J323" s="13" t="str">
        <f>IF($H323="","",IF(ISNA(VLOOKUP($H323,人員主檔!$A:$C,3,0)),"查無此人",VLOOKUP($H323,人員主檔!$A:$C,3,0)))</f>
        <v/>
      </c>
      <c r="K323" s="13" t="s">
        <v>1771</v>
      </c>
      <c r="L323" s="57" t="s">
        <v>1754</v>
      </c>
      <c r="N323" s="4"/>
      <c r="O323" s="104"/>
    </row>
    <row r="324" spans="6:15" ht="21.75" customHeight="1">
      <c r="F324" s="11" t="s">
        <v>1754</v>
      </c>
      <c r="G324" s="17"/>
      <c r="H324" s="12" t="str">
        <f t="shared" si="6"/>
        <v/>
      </c>
      <c r="I324" s="13" t="str">
        <f>IF($H324="","",IF(ISNA(VLOOKUP($H324,人員主檔!$A:$C,2,0)),"查無此人",VLOOKUP($H324,人員主檔!$A:$C,2,0)))</f>
        <v/>
      </c>
      <c r="J324" s="13" t="str">
        <f>IF($H324="","",IF(ISNA(VLOOKUP($H324,人員主檔!$A:$C,3,0)),"查無此人",VLOOKUP($H324,人員主檔!$A:$C,3,0)))</f>
        <v/>
      </c>
      <c r="K324" s="13" t="s">
        <v>1771</v>
      </c>
      <c r="L324" s="57" t="s">
        <v>1754</v>
      </c>
      <c r="N324" s="4"/>
      <c r="O324" s="104"/>
    </row>
    <row r="325" spans="6:15" ht="21.75" customHeight="1">
      <c r="F325" s="11" t="s">
        <v>1754</v>
      </c>
      <c r="G325" s="17"/>
      <c r="H325" s="12" t="str">
        <f t="shared" si="6"/>
        <v/>
      </c>
      <c r="I325" s="13" t="str">
        <f>IF($H325="","",IF(ISNA(VLOOKUP($H325,人員主檔!$A:$C,2,0)),"查無此人",VLOOKUP($H325,人員主檔!$A:$C,2,0)))</f>
        <v/>
      </c>
      <c r="J325" s="13" t="str">
        <f>IF($H325="","",IF(ISNA(VLOOKUP($H325,人員主檔!$A:$C,3,0)),"查無此人",VLOOKUP($H325,人員主檔!$A:$C,3,0)))</f>
        <v/>
      </c>
      <c r="K325" s="13" t="s">
        <v>1771</v>
      </c>
      <c r="L325" s="57" t="s">
        <v>1754</v>
      </c>
      <c r="N325" s="4"/>
      <c r="O325" s="104"/>
    </row>
    <row r="326" spans="6:15" ht="21.75" customHeight="1">
      <c r="F326" s="11" t="s">
        <v>1754</v>
      </c>
      <c r="G326" s="17"/>
      <c r="H326" s="12" t="str">
        <f t="shared" si="6"/>
        <v/>
      </c>
      <c r="I326" s="13" t="str">
        <f>IF($H326="","",IF(ISNA(VLOOKUP($H326,人員主檔!$A:$C,2,0)),"查無此人",VLOOKUP($H326,人員主檔!$A:$C,2,0)))</f>
        <v/>
      </c>
      <c r="J326" s="13" t="str">
        <f>IF($H326="","",IF(ISNA(VLOOKUP($H326,人員主檔!$A:$C,3,0)),"查無此人",VLOOKUP($H326,人員主檔!$A:$C,3,0)))</f>
        <v/>
      </c>
      <c r="K326" s="13" t="s">
        <v>1771</v>
      </c>
      <c r="L326" s="57" t="s">
        <v>1754</v>
      </c>
      <c r="N326" s="4"/>
      <c r="O326" s="104"/>
    </row>
    <row r="327" spans="6:15" ht="21.75" customHeight="1">
      <c r="F327" s="11" t="s">
        <v>1754</v>
      </c>
      <c r="G327" s="17"/>
      <c r="H327" s="12" t="str">
        <f t="shared" si="6"/>
        <v/>
      </c>
      <c r="I327" s="13" t="str">
        <f>IF($H327="","",IF(ISNA(VLOOKUP($H327,人員主檔!$A:$C,2,0)),"查無此人",VLOOKUP($H327,人員主檔!$A:$C,2,0)))</f>
        <v/>
      </c>
      <c r="J327" s="13" t="str">
        <f>IF($H327="","",IF(ISNA(VLOOKUP($H327,人員主檔!$A:$C,3,0)),"查無此人",VLOOKUP($H327,人員主檔!$A:$C,3,0)))</f>
        <v/>
      </c>
      <c r="K327" s="13" t="s">
        <v>1771</v>
      </c>
      <c r="L327" s="57" t="s">
        <v>1754</v>
      </c>
      <c r="N327" s="4"/>
      <c r="O327" s="104"/>
    </row>
    <row r="328" spans="6:15" ht="21.75" customHeight="1">
      <c r="F328" s="11" t="s">
        <v>1754</v>
      </c>
      <c r="G328" s="17"/>
      <c r="H328" s="12" t="str">
        <f t="shared" si="6"/>
        <v/>
      </c>
      <c r="I328" s="13" t="str">
        <f>IF($H328="","",IF(ISNA(VLOOKUP($H328,人員主檔!$A:$C,2,0)),"查無此人",VLOOKUP($H328,人員主檔!$A:$C,2,0)))</f>
        <v/>
      </c>
      <c r="J328" s="13" t="str">
        <f>IF($H328="","",IF(ISNA(VLOOKUP($H328,人員主檔!$A:$C,3,0)),"查無此人",VLOOKUP($H328,人員主檔!$A:$C,3,0)))</f>
        <v/>
      </c>
      <c r="K328" s="13" t="s">
        <v>1771</v>
      </c>
      <c r="L328" s="57" t="s">
        <v>1754</v>
      </c>
      <c r="N328" s="4"/>
      <c r="O328" s="104"/>
    </row>
    <row r="329" spans="6:15" ht="21.75" customHeight="1">
      <c r="F329" s="11" t="s">
        <v>1754</v>
      </c>
      <c r="G329" s="17"/>
      <c r="H329" s="12" t="str">
        <f t="shared" si="6"/>
        <v/>
      </c>
      <c r="I329" s="13" t="str">
        <f>IF($H329="","",IF(ISNA(VLOOKUP($H329,人員主檔!$A:$C,2,0)),"查無此人",VLOOKUP($H329,人員主檔!$A:$C,2,0)))</f>
        <v/>
      </c>
      <c r="J329" s="13" t="str">
        <f>IF($H329="","",IF(ISNA(VLOOKUP($H329,人員主檔!$A:$C,3,0)),"查無此人",VLOOKUP($H329,人員主檔!$A:$C,3,0)))</f>
        <v/>
      </c>
      <c r="K329" s="13" t="s">
        <v>1771</v>
      </c>
      <c r="L329" s="57" t="s">
        <v>1754</v>
      </c>
      <c r="N329" s="4"/>
      <c r="O329" s="104"/>
    </row>
    <row r="330" spans="6:15" ht="21.75" customHeight="1">
      <c r="F330" s="11" t="s">
        <v>1754</v>
      </c>
      <c r="G330" s="17"/>
      <c r="H330" s="12" t="str">
        <f t="shared" si="6"/>
        <v/>
      </c>
      <c r="I330" s="13" t="str">
        <f>IF($H330="","",IF(ISNA(VLOOKUP($H330,人員主檔!$A:$C,2,0)),"查無此人",VLOOKUP($H330,人員主檔!$A:$C,2,0)))</f>
        <v/>
      </c>
      <c r="J330" s="13" t="str">
        <f>IF($H330="","",IF(ISNA(VLOOKUP($H330,人員主檔!$A:$C,3,0)),"查無此人",VLOOKUP($H330,人員主檔!$A:$C,3,0)))</f>
        <v/>
      </c>
      <c r="K330" s="13" t="s">
        <v>1771</v>
      </c>
      <c r="L330" s="57" t="s">
        <v>1754</v>
      </c>
      <c r="N330" s="4"/>
      <c r="O330" s="104"/>
    </row>
    <row r="331" spans="6:15" ht="21.75" customHeight="1">
      <c r="F331" s="11" t="s">
        <v>1754</v>
      </c>
      <c r="G331" s="17"/>
      <c r="H331" s="12" t="str">
        <f t="shared" si="6"/>
        <v/>
      </c>
      <c r="I331" s="13" t="str">
        <f>IF($H331="","",IF(ISNA(VLOOKUP($H331,人員主檔!$A:$C,2,0)),"查無此人",VLOOKUP($H331,人員主檔!$A:$C,2,0)))</f>
        <v/>
      </c>
      <c r="J331" s="13" t="str">
        <f>IF($H331="","",IF(ISNA(VLOOKUP($H331,人員主檔!$A:$C,3,0)),"查無此人",VLOOKUP($H331,人員主檔!$A:$C,3,0)))</f>
        <v/>
      </c>
      <c r="K331" s="13" t="s">
        <v>1771</v>
      </c>
      <c r="L331" s="57" t="s">
        <v>1754</v>
      </c>
      <c r="N331" s="4"/>
      <c r="O331" s="104"/>
    </row>
    <row r="332" spans="6:15" ht="21.75" customHeight="1">
      <c r="F332" s="11" t="s">
        <v>1754</v>
      </c>
      <c r="G332" s="17"/>
      <c r="H332" s="12" t="str">
        <f t="shared" si="6"/>
        <v/>
      </c>
      <c r="I332" s="13" t="str">
        <f>IF($H332="","",IF(ISNA(VLOOKUP($H332,人員主檔!$A:$C,2,0)),"查無此人",VLOOKUP($H332,人員主檔!$A:$C,2,0)))</f>
        <v/>
      </c>
      <c r="J332" s="13" t="str">
        <f>IF($H332="","",IF(ISNA(VLOOKUP($H332,人員主檔!$A:$C,3,0)),"查無此人",VLOOKUP($H332,人員主檔!$A:$C,3,0)))</f>
        <v/>
      </c>
      <c r="K332" s="13" t="s">
        <v>1771</v>
      </c>
      <c r="L332" s="57" t="s">
        <v>1754</v>
      </c>
      <c r="N332" s="4"/>
      <c r="O332" s="104"/>
    </row>
    <row r="333" spans="6:15" ht="21.75" customHeight="1">
      <c r="F333" s="11" t="s">
        <v>1754</v>
      </c>
      <c r="G333" s="17"/>
      <c r="H333" s="12" t="str">
        <f t="shared" si="6"/>
        <v/>
      </c>
      <c r="I333" s="13" t="str">
        <f>IF($H333="","",IF(ISNA(VLOOKUP($H333,人員主檔!$A:$C,2,0)),"查無此人",VLOOKUP($H333,人員主檔!$A:$C,2,0)))</f>
        <v/>
      </c>
      <c r="J333" s="13" t="str">
        <f>IF($H333="","",IF(ISNA(VLOOKUP($H333,人員主檔!$A:$C,3,0)),"查無此人",VLOOKUP($H333,人員主檔!$A:$C,3,0)))</f>
        <v/>
      </c>
      <c r="K333" s="13" t="s">
        <v>1771</v>
      </c>
      <c r="L333" s="57" t="s">
        <v>1754</v>
      </c>
      <c r="N333" s="4"/>
      <c r="O333" s="104"/>
    </row>
    <row r="334" spans="6:15" ht="21.75" customHeight="1">
      <c r="F334" s="11" t="s">
        <v>1754</v>
      </c>
      <c r="G334" s="17"/>
      <c r="H334" s="12" t="str">
        <f t="shared" si="6"/>
        <v/>
      </c>
      <c r="I334" s="13" t="str">
        <f>IF($H334="","",IF(ISNA(VLOOKUP($H334,人員主檔!$A:$C,2,0)),"查無此人",VLOOKUP($H334,人員主檔!$A:$C,2,0)))</f>
        <v/>
      </c>
      <c r="J334" s="13" t="str">
        <f>IF($H334="","",IF(ISNA(VLOOKUP($H334,人員主檔!$A:$C,3,0)),"查無此人",VLOOKUP($H334,人員主檔!$A:$C,3,0)))</f>
        <v/>
      </c>
      <c r="K334" s="13" t="s">
        <v>1771</v>
      </c>
      <c r="L334" s="57" t="s">
        <v>1754</v>
      </c>
      <c r="N334" s="4"/>
      <c r="O334" s="104"/>
    </row>
    <row r="335" spans="6:15" ht="21.75" customHeight="1">
      <c r="F335" s="11" t="s">
        <v>1754</v>
      </c>
      <c r="G335" s="17"/>
      <c r="H335" s="12" t="str">
        <f t="shared" si="6"/>
        <v/>
      </c>
      <c r="I335" s="13" t="str">
        <f>IF($H335="","",IF(ISNA(VLOOKUP($H335,人員主檔!$A:$C,2,0)),"查無此人",VLOOKUP($H335,人員主檔!$A:$C,2,0)))</f>
        <v/>
      </c>
      <c r="J335" s="13" t="str">
        <f>IF($H335="","",IF(ISNA(VLOOKUP($H335,人員主檔!$A:$C,3,0)),"查無此人",VLOOKUP($H335,人員主檔!$A:$C,3,0)))</f>
        <v/>
      </c>
      <c r="K335" s="13" t="s">
        <v>1771</v>
      </c>
      <c r="L335" s="57" t="s">
        <v>1754</v>
      </c>
      <c r="N335" s="4"/>
      <c r="O335" s="104"/>
    </row>
    <row r="336" spans="6:15" ht="21.75" customHeight="1">
      <c r="F336" s="11" t="s">
        <v>1754</v>
      </c>
      <c r="G336" s="17"/>
      <c r="H336" s="12" t="str">
        <f t="shared" si="6"/>
        <v/>
      </c>
      <c r="I336" s="13" t="str">
        <f>IF($H336="","",IF(ISNA(VLOOKUP($H336,人員主檔!$A:$C,2,0)),"查無此人",VLOOKUP($H336,人員主檔!$A:$C,2,0)))</f>
        <v/>
      </c>
      <c r="J336" s="13" t="str">
        <f>IF($H336="","",IF(ISNA(VLOOKUP($H336,人員主檔!$A:$C,3,0)),"查無此人",VLOOKUP($H336,人員主檔!$A:$C,3,0)))</f>
        <v/>
      </c>
      <c r="K336" s="13" t="s">
        <v>1771</v>
      </c>
      <c r="L336" s="57" t="s">
        <v>1754</v>
      </c>
      <c r="N336" s="4"/>
      <c r="O336" s="104"/>
    </row>
    <row r="337" spans="6:15" ht="21.75" customHeight="1">
      <c r="F337" s="11" t="s">
        <v>1754</v>
      </c>
      <c r="G337" s="17"/>
      <c r="H337" s="12" t="str">
        <f t="shared" si="6"/>
        <v/>
      </c>
      <c r="I337" s="13" t="str">
        <f>IF($H337="","",IF(ISNA(VLOOKUP($H337,人員主檔!$A:$C,2,0)),"查無此人",VLOOKUP($H337,人員主檔!$A:$C,2,0)))</f>
        <v/>
      </c>
      <c r="J337" s="13" t="str">
        <f>IF($H337="","",IF(ISNA(VLOOKUP($H337,人員主檔!$A:$C,3,0)),"查無此人",VLOOKUP($H337,人員主檔!$A:$C,3,0)))</f>
        <v/>
      </c>
      <c r="K337" s="13" t="s">
        <v>1771</v>
      </c>
      <c r="L337" s="57" t="s">
        <v>1754</v>
      </c>
      <c r="N337" s="4"/>
      <c r="O337" s="104"/>
    </row>
    <row r="338" spans="6:15" ht="21.75" customHeight="1">
      <c r="F338" s="11" t="s">
        <v>1754</v>
      </c>
      <c r="G338" s="17"/>
      <c r="H338" s="12" t="str">
        <f t="shared" si="6"/>
        <v/>
      </c>
      <c r="I338" s="13" t="str">
        <f>IF($H338="","",IF(ISNA(VLOOKUP($H338,人員主檔!$A:$C,2,0)),"查無此人",VLOOKUP($H338,人員主檔!$A:$C,2,0)))</f>
        <v/>
      </c>
      <c r="J338" s="13" t="str">
        <f>IF($H338="","",IF(ISNA(VLOOKUP($H338,人員主檔!$A:$C,3,0)),"查無此人",VLOOKUP($H338,人員主檔!$A:$C,3,0)))</f>
        <v/>
      </c>
      <c r="K338" s="13" t="s">
        <v>1771</v>
      </c>
      <c r="L338" s="57" t="s">
        <v>1754</v>
      </c>
      <c r="N338" s="4"/>
      <c r="O338" s="104"/>
    </row>
    <row r="339" spans="6:15" ht="21.75" customHeight="1">
      <c r="F339" s="11" t="s">
        <v>1754</v>
      </c>
      <c r="G339" s="17"/>
      <c r="H339" s="12" t="str">
        <f t="shared" si="6"/>
        <v/>
      </c>
      <c r="I339" s="13" t="str">
        <f>IF($H339="","",IF(ISNA(VLOOKUP($H339,人員主檔!$A:$C,2,0)),"查無此人",VLOOKUP($H339,人員主檔!$A:$C,2,0)))</f>
        <v/>
      </c>
      <c r="J339" s="13" t="str">
        <f>IF($H339="","",IF(ISNA(VLOOKUP($H339,人員主檔!$A:$C,3,0)),"查無此人",VLOOKUP($H339,人員主檔!$A:$C,3,0)))</f>
        <v/>
      </c>
      <c r="K339" s="13" t="s">
        <v>1771</v>
      </c>
      <c r="L339" s="57" t="s">
        <v>1754</v>
      </c>
      <c r="N339" s="4"/>
      <c r="O339" s="104"/>
    </row>
    <row r="340" spans="6:15" ht="21.75" customHeight="1">
      <c r="F340" s="11" t="s">
        <v>1754</v>
      </c>
      <c r="G340" s="17"/>
      <c r="H340" s="12" t="str">
        <f t="shared" si="6"/>
        <v/>
      </c>
      <c r="I340" s="13" t="str">
        <f>IF($H340="","",IF(ISNA(VLOOKUP($H340,人員主檔!$A:$C,2,0)),"查無此人",VLOOKUP($H340,人員主檔!$A:$C,2,0)))</f>
        <v/>
      </c>
      <c r="J340" s="13" t="str">
        <f>IF($H340="","",IF(ISNA(VLOOKUP($H340,人員主檔!$A:$C,3,0)),"查無此人",VLOOKUP($H340,人員主檔!$A:$C,3,0)))</f>
        <v/>
      </c>
      <c r="K340" s="13" t="s">
        <v>1771</v>
      </c>
      <c r="L340" s="57" t="s">
        <v>1754</v>
      </c>
      <c r="N340" s="4"/>
      <c r="O340" s="104"/>
    </row>
    <row r="341" spans="6:15" ht="21.75" customHeight="1">
      <c r="F341" s="11" t="s">
        <v>1754</v>
      </c>
      <c r="G341" s="17"/>
      <c r="H341" s="12" t="str">
        <f t="shared" si="6"/>
        <v/>
      </c>
      <c r="I341" s="13" t="str">
        <f>IF($H341="","",IF(ISNA(VLOOKUP($H341,人員主檔!$A:$C,2,0)),"查無此人",VLOOKUP($H341,人員主檔!$A:$C,2,0)))</f>
        <v/>
      </c>
      <c r="J341" s="13" t="str">
        <f>IF($H341="","",IF(ISNA(VLOOKUP($H341,人員主檔!$A:$C,3,0)),"查無此人",VLOOKUP($H341,人員主檔!$A:$C,3,0)))</f>
        <v/>
      </c>
      <c r="K341" s="13" t="s">
        <v>1771</v>
      </c>
      <c r="L341" s="57" t="s">
        <v>1754</v>
      </c>
      <c r="N341" s="4"/>
      <c r="O341" s="104"/>
    </row>
    <row r="342" spans="6:15" ht="21.75" customHeight="1">
      <c r="F342" s="11" t="s">
        <v>1754</v>
      </c>
      <c r="G342" s="17"/>
      <c r="H342" s="12" t="str">
        <f t="shared" ref="H342:H371" si="7">IF($G340=0,"",ABS(RIGHT($G340,8)))</f>
        <v/>
      </c>
      <c r="I342" s="13" t="str">
        <f>IF($H342="","",IF(ISNA(VLOOKUP($H342,人員主檔!$A:$C,2,0)),"查無此人",VLOOKUP($H342,人員主檔!$A:$C,2,0)))</f>
        <v/>
      </c>
      <c r="J342" s="13" t="str">
        <f>IF($H342="","",IF(ISNA(VLOOKUP($H342,人員主檔!$A:$C,3,0)),"查無此人",VLOOKUP($H342,人員主檔!$A:$C,3,0)))</f>
        <v/>
      </c>
      <c r="K342" s="13" t="s">
        <v>1771</v>
      </c>
      <c r="L342" s="57" t="s">
        <v>1754</v>
      </c>
      <c r="N342" s="4"/>
      <c r="O342" s="104"/>
    </row>
    <row r="343" spans="6:15" ht="21.75" customHeight="1">
      <c r="F343" s="11" t="s">
        <v>1754</v>
      </c>
      <c r="G343" s="17"/>
      <c r="H343" s="12" t="str">
        <f t="shared" si="7"/>
        <v/>
      </c>
      <c r="I343" s="13" t="str">
        <f>IF($H343="","",IF(ISNA(VLOOKUP($H343,人員主檔!$A:$C,2,0)),"查無此人",VLOOKUP($H343,人員主檔!$A:$C,2,0)))</f>
        <v/>
      </c>
      <c r="J343" s="13" t="str">
        <f>IF($H343="","",IF(ISNA(VLOOKUP($H343,人員主檔!$A:$C,3,0)),"查無此人",VLOOKUP($H343,人員主檔!$A:$C,3,0)))</f>
        <v/>
      </c>
      <c r="K343" s="13" t="s">
        <v>1771</v>
      </c>
      <c r="L343" s="57" t="s">
        <v>1754</v>
      </c>
      <c r="N343" s="4"/>
      <c r="O343" s="104"/>
    </row>
    <row r="344" spans="6:15" ht="21.75" customHeight="1">
      <c r="F344" s="11" t="s">
        <v>1754</v>
      </c>
      <c r="G344" s="17"/>
      <c r="H344" s="12" t="str">
        <f t="shared" si="7"/>
        <v/>
      </c>
      <c r="I344" s="13" t="str">
        <f>IF($H344="","",IF(ISNA(VLOOKUP($H344,人員主檔!$A:$C,2,0)),"查無此人",VLOOKUP($H344,人員主檔!$A:$C,2,0)))</f>
        <v/>
      </c>
      <c r="J344" s="13" t="str">
        <f>IF($H344="","",IF(ISNA(VLOOKUP($H344,人員主檔!$A:$C,3,0)),"查無此人",VLOOKUP($H344,人員主檔!$A:$C,3,0)))</f>
        <v/>
      </c>
      <c r="K344" s="13" t="s">
        <v>1771</v>
      </c>
      <c r="L344" s="57" t="s">
        <v>1754</v>
      </c>
      <c r="N344" s="4"/>
      <c r="O344" s="104"/>
    </row>
    <row r="345" spans="6:15" ht="21.75" customHeight="1">
      <c r="F345" s="11" t="s">
        <v>1754</v>
      </c>
      <c r="G345" s="17"/>
      <c r="H345" s="12" t="str">
        <f t="shared" si="7"/>
        <v/>
      </c>
      <c r="I345" s="13" t="str">
        <f>IF($H345="","",IF(ISNA(VLOOKUP($H345,人員主檔!$A:$C,2,0)),"查無此人",VLOOKUP($H345,人員主檔!$A:$C,2,0)))</f>
        <v/>
      </c>
      <c r="J345" s="13" t="str">
        <f>IF($H345="","",IF(ISNA(VLOOKUP($H345,人員主檔!$A:$C,3,0)),"查無此人",VLOOKUP($H345,人員主檔!$A:$C,3,0)))</f>
        <v/>
      </c>
      <c r="K345" s="13" t="s">
        <v>1771</v>
      </c>
      <c r="L345" s="57" t="s">
        <v>1754</v>
      </c>
      <c r="N345" s="4"/>
      <c r="O345" s="104"/>
    </row>
    <row r="346" spans="6:15" ht="21.75" customHeight="1">
      <c r="F346" s="11" t="s">
        <v>1754</v>
      </c>
      <c r="G346" s="17"/>
      <c r="H346" s="12" t="str">
        <f t="shared" si="7"/>
        <v/>
      </c>
      <c r="I346" s="13" t="str">
        <f>IF($H346="","",IF(ISNA(VLOOKUP($H346,人員主檔!$A:$C,2,0)),"查無此人",VLOOKUP($H346,人員主檔!$A:$C,2,0)))</f>
        <v/>
      </c>
      <c r="J346" s="13" t="str">
        <f>IF($H346="","",IF(ISNA(VLOOKUP($H346,人員主檔!$A:$C,3,0)),"查無此人",VLOOKUP($H346,人員主檔!$A:$C,3,0)))</f>
        <v/>
      </c>
      <c r="K346" s="13" t="s">
        <v>1771</v>
      </c>
      <c r="L346" s="57" t="s">
        <v>1754</v>
      </c>
      <c r="N346" s="4"/>
      <c r="O346" s="104"/>
    </row>
    <row r="347" spans="6:15" ht="21.75" customHeight="1">
      <c r="F347" s="11" t="s">
        <v>1754</v>
      </c>
      <c r="G347" s="17"/>
      <c r="H347" s="12" t="str">
        <f t="shared" si="7"/>
        <v/>
      </c>
      <c r="I347" s="13" t="str">
        <f>IF($H347="","",IF(ISNA(VLOOKUP($H347,人員主檔!$A:$C,2,0)),"查無此人",VLOOKUP($H347,人員主檔!$A:$C,2,0)))</f>
        <v/>
      </c>
      <c r="J347" s="13" t="str">
        <f>IF($H347="","",IF(ISNA(VLOOKUP($H347,人員主檔!$A:$C,3,0)),"查無此人",VLOOKUP($H347,人員主檔!$A:$C,3,0)))</f>
        <v/>
      </c>
      <c r="K347" s="13" t="s">
        <v>1771</v>
      </c>
      <c r="L347" s="57" t="s">
        <v>1754</v>
      </c>
      <c r="N347" s="4"/>
      <c r="O347" s="104"/>
    </row>
    <row r="348" spans="6:15" ht="21.75" customHeight="1">
      <c r="F348" s="11" t="s">
        <v>1754</v>
      </c>
      <c r="G348" s="17"/>
      <c r="H348" s="12" t="str">
        <f t="shared" si="7"/>
        <v/>
      </c>
      <c r="I348" s="13" t="str">
        <f>IF($H348="","",IF(ISNA(VLOOKUP($H348,人員主檔!$A:$C,2,0)),"查無此人",VLOOKUP($H348,人員主檔!$A:$C,2,0)))</f>
        <v/>
      </c>
      <c r="J348" s="13" t="str">
        <f>IF($H348="","",IF(ISNA(VLOOKUP($H348,人員主檔!$A:$C,3,0)),"查無此人",VLOOKUP($H348,人員主檔!$A:$C,3,0)))</f>
        <v/>
      </c>
      <c r="K348" s="13" t="s">
        <v>1771</v>
      </c>
      <c r="L348" s="57" t="s">
        <v>1754</v>
      </c>
      <c r="N348" s="4"/>
      <c r="O348" s="104"/>
    </row>
    <row r="349" spans="6:15" ht="21.75" customHeight="1">
      <c r="F349" s="11" t="s">
        <v>1754</v>
      </c>
      <c r="G349" s="17"/>
      <c r="H349" s="12" t="str">
        <f t="shared" si="7"/>
        <v/>
      </c>
      <c r="I349" s="13" t="str">
        <f>IF($H349="","",IF(ISNA(VLOOKUP($H349,人員主檔!$A:$C,2,0)),"查無此人",VLOOKUP($H349,人員主檔!$A:$C,2,0)))</f>
        <v/>
      </c>
      <c r="J349" s="13" t="str">
        <f>IF($H349="","",IF(ISNA(VLOOKUP($H349,人員主檔!$A:$C,3,0)),"查無此人",VLOOKUP($H349,人員主檔!$A:$C,3,0)))</f>
        <v/>
      </c>
      <c r="K349" s="13" t="s">
        <v>1771</v>
      </c>
      <c r="L349" s="57" t="s">
        <v>1754</v>
      </c>
      <c r="N349" s="4"/>
      <c r="O349" s="104"/>
    </row>
    <row r="350" spans="6:15" ht="21.75" customHeight="1">
      <c r="F350" s="11" t="s">
        <v>1754</v>
      </c>
      <c r="G350" s="17"/>
      <c r="H350" s="12" t="str">
        <f t="shared" si="7"/>
        <v/>
      </c>
      <c r="I350" s="13" t="str">
        <f>IF($H350="","",IF(ISNA(VLOOKUP($H350,人員主檔!$A:$C,2,0)),"查無此人",VLOOKUP($H350,人員主檔!$A:$C,2,0)))</f>
        <v/>
      </c>
      <c r="J350" s="13" t="str">
        <f>IF($H350="","",IF(ISNA(VLOOKUP($H350,人員主檔!$A:$C,3,0)),"查無此人",VLOOKUP($H350,人員主檔!$A:$C,3,0)))</f>
        <v/>
      </c>
      <c r="K350" s="13" t="s">
        <v>1771</v>
      </c>
      <c r="L350" s="57" t="s">
        <v>1754</v>
      </c>
      <c r="N350" s="4"/>
      <c r="O350" s="104"/>
    </row>
    <row r="351" spans="6:15" ht="21.75" customHeight="1">
      <c r="F351" s="11" t="s">
        <v>1754</v>
      </c>
      <c r="G351" s="17"/>
      <c r="H351" s="12" t="str">
        <f t="shared" si="7"/>
        <v/>
      </c>
      <c r="I351" s="13" t="str">
        <f>IF($H351="","",IF(ISNA(VLOOKUP($H351,人員主檔!$A:$C,2,0)),"查無此人",VLOOKUP($H351,人員主檔!$A:$C,2,0)))</f>
        <v/>
      </c>
      <c r="J351" s="13" t="str">
        <f>IF($H351="","",IF(ISNA(VLOOKUP($H351,人員主檔!$A:$C,3,0)),"查無此人",VLOOKUP($H351,人員主檔!$A:$C,3,0)))</f>
        <v/>
      </c>
      <c r="K351" s="13" t="s">
        <v>1771</v>
      </c>
      <c r="L351" s="57" t="s">
        <v>1754</v>
      </c>
      <c r="N351" s="4"/>
      <c r="O351" s="104"/>
    </row>
    <row r="352" spans="6:15" ht="21.75" customHeight="1">
      <c r="F352" s="11" t="s">
        <v>1754</v>
      </c>
      <c r="G352" s="17"/>
      <c r="H352" s="12" t="str">
        <f t="shared" si="7"/>
        <v/>
      </c>
      <c r="I352" s="13" t="str">
        <f>IF($H352="","",IF(ISNA(VLOOKUP($H352,人員主檔!$A:$C,2,0)),"查無此人",VLOOKUP($H352,人員主檔!$A:$C,2,0)))</f>
        <v/>
      </c>
      <c r="J352" s="13" t="str">
        <f>IF($H352="","",IF(ISNA(VLOOKUP($H352,人員主檔!$A:$C,3,0)),"查無此人",VLOOKUP($H352,人員主檔!$A:$C,3,0)))</f>
        <v/>
      </c>
      <c r="K352" s="13" t="s">
        <v>1771</v>
      </c>
      <c r="L352" s="57" t="s">
        <v>1754</v>
      </c>
      <c r="N352" s="4"/>
      <c r="O352" s="104"/>
    </row>
    <row r="353" spans="6:15" ht="21.75" customHeight="1">
      <c r="F353" s="11" t="s">
        <v>1754</v>
      </c>
      <c r="G353" s="17"/>
      <c r="H353" s="12" t="str">
        <f t="shared" si="7"/>
        <v/>
      </c>
      <c r="I353" s="13" t="str">
        <f>IF($H353="","",IF(ISNA(VLOOKUP($H353,人員主檔!$A:$C,2,0)),"查無此人",VLOOKUP($H353,人員主檔!$A:$C,2,0)))</f>
        <v/>
      </c>
      <c r="J353" s="13" t="str">
        <f>IF($H353="","",IF(ISNA(VLOOKUP($H353,人員主檔!$A:$C,3,0)),"查無此人",VLOOKUP($H353,人員主檔!$A:$C,3,0)))</f>
        <v/>
      </c>
      <c r="K353" s="13" t="s">
        <v>1771</v>
      </c>
      <c r="L353" s="57" t="s">
        <v>1754</v>
      </c>
      <c r="N353" s="4"/>
      <c r="O353" s="104"/>
    </row>
    <row r="354" spans="6:15" ht="21.75" customHeight="1">
      <c r="F354" s="11" t="s">
        <v>1754</v>
      </c>
      <c r="G354" s="17"/>
      <c r="H354" s="12" t="str">
        <f t="shared" si="7"/>
        <v/>
      </c>
      <c r="I354" s="13" t="str">
        <f>IF($H354="","",IF(ISNA(VLOOKUP($H354,人員主檔!$A:$C,2,0)),"查無此人",VLOOKUP($H354,人員主檔!$A:$C,2,0)))</f>
        <v/>
      </c>
      <c r="J354" s="13" t="str">
        <f>IF($H354="","",IF(ISNA(VLOOKUP($H354,人員主檔!$A:$C,3,0)),"查無此人",VLOOKUP($H354,人員主檔!$A:$C,3,0)))</f>
        <v/>
      </c>
      <c r="K354" s="13" t="s">
        <v>1771</v>
      </c>
      <c r="L354" s="57" t="s">
        <v>1754</v>
      </c>
      <c r="N354" s="4"/>
      <c r="O354" s="104"/>
    </row>
    <row r="355" spans="6:15" ht="21.75" customHeight="1">
      <c r="F355" s="11" t="s">
        <v>1754</v>
      </c>
      <c r="G355" s="17"/>
      <c r="H355" s="12" t="str">
        <f t="shared" si="7"/>
        <v/>
      </c>
      <c r="I355" s="13" t="str">
        <f>IF($H355="","",IF(ISNA(VLOOKUP($H355,人員主檔!$A:$C,2,0)),"查無此人",VLOOKUP($H355,人員主檔!$A:$C,2,0)))</f>
        <v/>
      </c>
      <c r="J355" s="13" t="str">
        <f>IF($H355="","",IF(ISNA(VLOOKUP($H355,人員主檔!$A:$C,3,0)),"查無此人",VLOOKUP($H355,人員主檔!$A:$C,3,0)))</f>
        <v/>
      </c>
      <c r="K355" s="13" t="s">
        <v>1771</v>
      </c>
      <c r="L355" s="57" t="s">
        <v>1754</v>
      </c>
      <c r="N355" s="4"/>
      <c r="O355" s="104"/>
    </row>
    <row r="356" spans="6:15" ht="21.75" customHeight="1">
      <c r="F356" s="11" t="s">
        <v>1754</v>
      </c>
      <c r="G356" s="17"/>
      <c r="H356" s="12" t="str">
        <f t="shared" si="7"/>
        <v/>
      </c>
      <c r="I356" s="13" t="str">
        <f>IF($H356="","",IF(ISNA(VLOOKUP($H356,人員主檔!$A:$C,2,0)),"查無此人",VLOOKUP($H356,人員主檔!$A:$C,2,0)))</f>
        <v/>
      </c>
      <c r="J356" s="13" t="str">
        <f>IF($H356="","",IF(ISNA(VLOOKUP($H356,人員主檔!$A:$C,3,0)),"查無此人",VLOOKUP($H356,人員主檔!$A:$C,3,0)))</f>
        <v/>
      </c>
      <c r="K356" s="13" t="s">
        <v>1771</v>
      </c>
      <c r="L356" s="57" t="s">
        <v>1754</v>
      </c>
      <c r="N356" s="4"/>
      <c r="O356" s="104"/>
    </row>
    <row r="357" spans="6:15" ht="21.75" customHeight="1">
      <c r="F357" s="11" t="s">
        <v>1754</v>
      </c>
      <c r="G357" s="17"/>
      <c r="H357" s="12" t="str">
        <f t="shared" si="7"/>
        <v/>
      </c>
      <c r="I357" s="13" t="str">
        <f>IF($H357="","",IF(ISNA(VLOOKUP($H357,人員主檔!$A:$C,2,0)),"查無此人",VLOOKUP($H357,人員主檔!$A:$C,2,0)))</f>
        <v/>
      </c>
      <c r="J357" s="13" t="str">
        <f>IF($H357="","",IF(ISNA(VLOOKUP($H357,人員主檔!$A:$C,3,0)),"查無此人",VLOOKUP($H357,人員主檔!$A:$C,3,0)))</f>
        <v/>
      </c>
      <c r="K357" s="13" t="s">
        <v>1771</v>
      </c>
      <c r="L357" s="57" t="s">
        <v>1754</v>
      </c>
      <c r="N357" s="4"/>
      <c r="O357" s="104"/>
    </row>
    <row r="358" spans="6:15" ht="21.75" customHeight="1">
      <c r="F358" s="11" t="s">
        <v>1754</v>
      </c>
      <c r="G358" s="17"/>
      <c r="H358" s="12" t="str">
        <f t="shared" si="7"/>
        <v/>
      </c>
      <c r="I358" s="13" t="str">
        <f>IF($H358="","",IF(ISNA(VLOOKUP($H358,人員主檔!$A:$C,2,0)),"查無此人",VLOOKUP($H358,人員主檔!$A:$C,2,0)))</f>
        <v/>
      </c>
      <c r="J358" s="13" t="str">
        <f>IF($H358="","",IF(ISNA(VLOOKUP($H358,人員主檔!$A:$C,3,0)),"查無此人",VLOOKUP($H358,人員主檔!$A:$C,3,0)))</f>
        <v/>
      </c>
      <c r="K358" s="13" t="s">
        <v>1771</v>
      </c>
      <c r="L358" s="57" t="s">
        <v>1754</v>
      </c>
      <c r="N358" s="4"/>
      <c r="O358" s="104"/>
    </row>
    <row r="359" spans="6:15" ht="21.75" customHeight="1">
      <c r="F359" s="11" t="s">
        <v>1754</v>
      </c>
      <c r="G359" s="17"/>
      <c r="H359" s="12" t="str">
        <f t="shared" si="7"/>
        <v/>
      </c>
      <c r="I359" s="13" t="str">
        <f>IF($H359="","",IF(ISNA(VLOOKUP($H359,人員主檔!$A:$C,2,0)),"查無此人",VLOOKUP($H359,人員主檔!$A:$C,2,0)))</f>
        <v/>
      </c>
      <c r="J359" s="13" t="str">
        <f>IF($H359="","",IF(ISNA(VLOOKUP($H359,人員主檔!$A:$C,3,0)),"查無此人",VLOOKUP($H359,人員主檔!$A:$C,3,0)))</f>
        <v/>
      </c>
      <c r="K359" s="13" t="s">
        <v>1771</v>
      </c>
      <c r="L359" s="57" t="s">
        <v>1754</v>
      </c>
      <c r="N359" s="4"/>
      <c r="O359" s="104"/>
    </row>
    <row r="360" spans="6:15" ht="21.75" customHeight="1">
      <c r="F360" s="11" t="s">
        <v>1754</v>
      </c>
      <c r="G360" s="17"/>
      <c r="H360" s="12" t="str">
        <f t="shared" si="7"/>
        <v/>
      </c>
      <c r="I360" s="13" t="str">
        <f>IF($H360="","",IF(ISNA(VLOOKUP($H360,人員主檔!$A:$C,2,0)),"查無此人",VLOOKUP($H360,人員主檔!$A:$C,2,0)))</f>
        <v/>
      </c>
      <c r="J360" s="13" t="str">
        <f>IF($H360="","",IF(ISNA(VLOOKUP($H360,人員主檔!$A:$C,3,0)),"查無此人",VLOOKUP($H360,人員主檔!$A:$C,3,0)))</f>
        <v/>
      </c>
      <c r="K360" s="13" t="s">
        <v>1771</v>
      </c>
      <c r="L360" s="57" t="s">
        <v>1754</v>
      </c>
      <c r="N360" s="4"/>
      <c r="O360" s="104"/>
    </row>
    <row r="361" spans="6:15" ht="21.75" customHeight="1">
      <c r="F361" s="11" t="s">
        <v>1754</v>
      </c>
      <c r="G361" s="17"/>
      <c r="H361" s="12" t="str">
        <f t="shared" si="7"/>
        <v/>
      </c>
      <c r="I361" s="13" t="str">
        <f>IF($H361="","",IF(ISNA(VLOOKUP($H361,人員主檔!$A:$C,2,0)),"查無此人",VLOOKUP($H361,人員主檔!$A:$C,2,0)))</f>
        <v/>
      </c>
      <c r="J361" s="13" t="str">
        <f>IF($H361="","",IF(ISNA(VLOOKUP($H361,人員主檔!$A:$C,3,0)),"查無此人",VLOOKUP($H361,人員主檔!$A:$C,3,0)))</f>
        <v/>
      </c>
      <c r="K361" s="13" t="s">
        <v>1771</v>
      </c>
      <c r="L361" s="57" t="s">
        <v>1754</v>
      </c>
      <c r="N361" s="4"/>
      <c r="O361" s="104"/>
    </row>
    <row r="362" spans="6:15" ht="21.75" customHeight="1">
      <c r="F362" s="11" t="s">
        <v>1754</v>
      </c>
      <c r="G362" s="17"/>
      <c r="H362" s="12" t="str">
        <f t="shared" si="7"/>
        <v/>
      </c>
      <c r="I362" s="13" t="str">
        <f>IF($H362="","",IF(ISNA(VLOOKUP($H362,人員主檔!$A:$C,2,0)),"查無此人",VLOOKUP($H362,人員主檔!$A:$C,2,0)))</f>
        <v/>
      </c>
      <c r="J362" s="13" t="str">
        <f>IF($H362="","",IF(ISNA(VLOOKUP($H362,人員主檔!$A:$C,3,0)),"查無此人",VLOOKUP($H362,人員主檔!$A:$C,3,0)))</f>
        <v/>
      </c>
      <c r="K362" s="13" t="s">
        <v>1771</v>
      </c>
      <c r="L362" s="57" t="s">
        <v>1754</v>
      </c>
      <c r="N362" s="4"/>
      <c r="O362" s="104"/>
    </row>
    <row r="363" spans="6:15" ht="21.75" customHeight="1">
      <c r="F363" s="11" t="s">
        <v>1754</v>
      </c>
      <c r="G363" s="17"/>
      <c r="H363" s="12" t="str">
        <f t="shared" si="7"/>
        <v/>
      </c>
      <c r="I363" s="13" t="str">
        <f>IF($H363="","",IF(ISNA(VLOOKUP($H363,人員主檔!$A:$C,2,0)),"查無此人",VLOOKUP($H363,人員主檔!$A:$C,2,0)))</f>
        <v/>
      </c>
      <c r="J363" s="13" t="str">
        <f>IF($H363="","",IF(ISNA(VLOOKUP($H363,人員主檔!$A:$C,3,0)),"查無此人",VLOOKUP($H363,人員主檔!$A:$C,3,0)))</f>
        <v/>
      </c>
      <c r="K363" s="13" t="s">
        <v>1771</v>
      </c>
      <c r="L363" s="57" t="s">
        <v>1754</v>
      </c>
      <c r="N363" s="4"/>
      <c r="O363" s="104"/>
    </row>
    <row r="364" spans="6:15" ht="21.75" customHeight="1">
      <c r="F364" s="11" t="s">
        <v>1754</v>
      </c>
      <c r="G364" s="17"/>
      <c r="H364" s="12" t="str">
        <f t="shared" si="7"/>
        <v/>
      </c>
      <c r="I364" s="13" t="str">
        <f>IF($H364="","",IF(ISNA(VLOOKUP($H364,人員主檔!$A:$C,2,0)),"查無此人",VLOOKUP($H364,人員主檔!$A:$C,2,0)))</f>
        <v/>
      </c>
      <c r="J364" s="13" t="str">
        <f>IF($H364="","",IF(ISNA(VLOOKUP($H364,人員主檔!$A:$C,3,0)),"查無此人",VLOOKUP($H364,人員主檔!$A:$C,3,0)))</f>
        <v/>
      </c>
      <c r="K364" s="13" t="s">
        <v>1771</v>
      </c>
      <c r="L364" s="57" t="s">
        <v>1754</v>
      </c>
      <c r="N364" s="4"/>
      <c r="O364" s="104"/>
    </row>
    <row r="365" spans="6:15" ht="21.75" customHeight="1">
      <c r="F365" s="11" t="s">
        <v>1754</v>
      </c>
      <c r="G365" s="17"/>
      <c r="H365" s="12" t="str">
        <f t="shared" si="7"/>
        <v/>
      </c>
      <c r="I365" s="13" t="str">
        <f>IF($H365="","",IF(ISNA(VLOOKUP($H365,人員主檔!$A:$C,2,0)),"查無此人",VLOOKUP($H365,人員主檔!$A:$C,2,0)))</f>
        <v/>
      </c>
      <c r="J365" s="13" t="str">
        <f>IF($H365="","",IF(ISNA(VLOOKUP($H365,人員主檔!$A:$C,3,0)),"查無此人",VLOOKUP($H365,人員主檔!$A:$C,3,0)))</f>
        <v/>
      </c>
      <c r="K365" s="13" t="s">
        <v>1771</v>
      </c>
      <c r="L365" s="57" t="s">
        <v>1754</v>
      </c>
      <c r="N365" s="4"/>
      <c r="O365" s="104"/>
    </row>
    <row r="366" spans="6:15" ht="21.75" customHeight="1">
      <c r="F366" s="11" t="s">
        <v>1754</v>
      </c>
      <c r="G366" s="17"/>
      <c r="H366" s="12" t="str">
        <f t="shared" si="7"/>
        <v/>
      </c>
      <c r="I366" s="13" t="str">
        <f>IF($H366="","",IF(ISNA(VLOOKUP($H366,人員主檔!$A:$C,2,0)),"查無此人",VLOOKUP($H366,人員主檔!$A:$C,2,0)))</f>
        <v/>
      </c>
      <c r="J366" s="13" t="str">
        <f>IF($H366="","",IF(ISNA(VLOOKUP($H366,人員主檔!$A:$C,3,0)),"查無此人",VLOOKUP($H366,人員主檔!$A:$C,3,0)))</f>
        <v/>
      </c>
      <c r="K366" s="13" t="s">
        <v>1771</v>
      </c>
      <c r="L366" s="57" t="s">
        <v>1754</v>
      </c>
      <c r="N366" s="4"/>
      <c r="O366" s="104"/>
    </row>
    <row r="367" spans="6:15" ht="21.75" customHeight="1">
      <c r="F367" s="11" t="s">
        <v>1754</v>
      </c>
      <c r="G367" s="17"/>
      <c r="H367" s="12" t="str">
        <f t="shared" si="7"/>
        <v/>
      </c>
      <c r="I367" s="13" t="str">
        <f>IF($H367="","",IF(ISNA(VLOOKUP($H367,人員主檔!$A:$C,2,0)),"查無此人",VLOOKUP($H367,人員主檔!$A:$C,2,0)))</f>
        <v/>
      </c>
      <c r="J367" s="13" t="str">
        <f>IF($H367="","",IF(ISNA(VLOOKUP($H367,人員主檔!$A:$C,3,0)),"查無此人",VLOOKUP($H367,人員主檔!$A:$C,3,0)))</f>
        <v/>
      </c>
      <c r="K367" s="13" t="s">
        <v>1771</v>
      </c>
      <c r="L367" s="57" t="s">
        <v>1754</v>
      </c>
      <c r="N367" s="4"/>
      <c r="O367" s="104"/>
    </row>
    <row r="368" spans="6:15" ht="21.75" customHeight="1">
      <c r="F368" s="11" t="s">
        <v>1754</v>
      </c>
      <c r="G368" s="17"/>
      <c r="H368" s="12" t="str">
        <f t="shared" si="7"/>
        <v/>
      </c>
      <c r="I368" s="13" t="str">
        <f>IF($H368="","",IF(ISNA(VLOOKUP($H368,人員主檔!$A:$C,2,0)),"查無此人",VLOOKUP($H368,人員主檔!$A:$C,2,0)))</f>
        <v/>
      </c>
      <c r="J368" s="13" t="str">
        <f>IF($H368="","",IF(ISNA(VLOOKUP($H368,人員主檔!$A:$C,3,0)),"查無此人",VLOOKUP($H368,人員主檔!$A:$C,3,0)))</f>
        <v/>
      </c>
      <c r="K368" s="13" t="s">
        <v>1771</v>
      </c>
      <c r="L368" s="57" t="s">
        <v>1754</v>
      </c>
      <c r="N368" s="4"/>
      <c r="O368" s="104"/>
    </row>
    <row r="369" spans="6:15" ht="21.75" customHeight="1">
      <c r="F369" s="11" t="s">
        <v>1754</v>
      </c>
      <c r="G369" s="17"/>
      <c r="H369" s="12" t="str">
        <f t="shared" si="7"/>
        <v/>
      </c>
      <c r="I369" s="13" t="str">
        <f>IF($H369="","",IF(ISNA(VLOOKUP($H369,人員主檔!$A:$C,2,0)),"查無此人",VLOOKUP($H369,人員主檔!$A:$C,2,0)))</f>
        <v/>
      </c>
      <c r="J369" s="13" t="str">
        <f>IF($H369="","",IF(ISNA(VLOOKUP($H369,人員主檔!$A:$C,3,0)),"查無此人",VLOOKUP($H369,人員主檔!$A:$C,3,0)))</f>
        <v/>
      </c>
      <c r="K369" s="13" t="s">
        <v>1771</v>
      </c>
      <c r="L369" s="57" t="s">
        <v>1754</v>
      </c>
      <c r="N369" s="4"/>
      <c r="O369" s="104"/>
    </row>
    <row r="370" spans="6:15" ht="21.75" customHeight="1">
      <c r="F370" s="11" t="s">
        <v>1754</v>
      </c>
      <c r="G370" s="17"/>
      <c r="H370" s="12" t="str">
        <f t="shared" si="7"/>
        <v/>
      </c>
      <c r="I370" s="13" t="str">
        <f>IF($H370="","",IF(ISNA(VLOOKUP($H370,人員主檔!$A:$C,2,0)),"查無此人",VLOOKUP($H370,人員主檔!$A:$C,2,0)))</f>
        <v/>
      </c>
      <c r="J370" s="13" t="str">
        <f>IF($H370="","",IF(ISNA(VLOOKUP($H370,人員主檔!$A:$C,3,0)),"查無此人",VLOOKUP($H370,人員主檔!$A:$C,3,0)))</f>
        <v/>
      </c>
      <c r="K370" s="13" t="s">
        <v>1771</v>
      </c>
      <c r="L370" s="57" t="s">
        <v>1754</v>
      </c>
      <c r="N370" s="4"/>
      <c r="O370" s="104"/>
    </row>
    <row r="371" spans="6:15" ht="21.75" customHeight="1">
      <c r="F371" s="11" t="s">
        <v>1754</v>
      </c>
      <c r="G371" s="17"/>
      <c r="H371" s="12" t="str">
        <f t="shared" si="7"/>
        <v/>
      </c>
      <c r="I371" s="13" t="str">
        <f>IF($H371="","",IF(ISNA(VLOOKUP($H371,人員主檔!$A:$C,2,0)),"查無此人",VLOOKUP($H371,人員主檔!$A:$C,2,0)))</f>
        <v/>
      </c>
      <c r="J371" s="13" t="str">
        <f>IF($H371="","",IF(ISNA(VLOOKUP($H371,人員主檔!$A:$C,3,0)),"查無此人",VLOOKUP($H371,人員主檔!$A:$C,3,0)))</f>
        <v/>
      </c>
      <c r="K371" s="13" t="s">
        <v>1771</v>
      </c>
      <c r="L371" s="57" t="s">
        <v>1754</v>
      </c>
      <c r="N371" s="4"/>
      <c r="O371" s="104"/>
    </row>
    <row r="372" spans="6:15" ht="21.75" customHeight="1">
      <c r="F372" s="11" t="s">
        <v>1754</v>
      </c>
      <c r="G372" s="17"/>
      <c r="H372" s="12" t="str">
        <f t="shared" ref="H372:H435" si="8">IF($G369=0,"",ABS(RIGHT($G369,8)))</f>
        <v/>
      </c>
      <c r="I372" s="13" t="str">
        <f>IF($H372="","",IF(ISNA(VLOOKUP($H372,人員主檔!$A:$C,2,0)),"查無此人",VLOOKUP($H372,人員主檔!$A:$C,2,0)))</f>
        <v/>
      </c>
      <c r="J372" s="13" t="str">
        <f>IF($H372="","",IF(ISNA(VLOOKUP($H372,人員主檔!$A:$C,3,0)),"查無此人",VLOOKUP($H372,人員主檔!$A:$C,3,0)))</f>
        <v/>
      </c>
      <c r="K372" s="13" t="s">
        <v>1771</v>
      </c>
      <c r="L372" s="57" t="s">
        <v>1754</v>
      </c>
      <c r="N372" s="4"/>
      <c r="O372" s="104"/>
    </row>
    <row r="373" spans="6:15" ht="21.75" customHeight="1">
      <c r="F373" s="11" t="s">
        <v>1754</v>
      </c>
      <c r="G373" s="17"/>
      <c r="H373" s="12" t="str">
        <f t="shared" si="8"/>
        <v/>
      </c>
      <c r="I373" s="13" t="str">
        <f>IF($H373="","",IF(ISNA(VLOOKUP($H373,人員主檔!$A:$C,2,0)),"查無此人",VLOOKUP($H373,人員主檔!$A:$C,2,0)))</f>
        <v/>
      </c>
      <c r="J373" s="13" t="str">
        <f>IF($H373="","",IF(ISNA(VLOOKUP($H373,人員主檔!$A:$C,3,0)),"查無此人",VLOOKUP($H373,人員主檔!$A:$C,3,0)))</f>
        <v/>
      </c>
      <c r="K373" s="13" t="s">
        <v>1771</v>
      </c>
      <c r="L373" s="57" t="s">
        <v>1754</v>
      </c>
      <c r="N373" s="4"/>
      <c r="O373" s="104"/>
    </row>
    <row r="374" spans="6:15" ht="21.75" customHeight="1">
      <c r="F374" s="11" t="s">
        <v>1754</v>
      </c>
      <c r="G374" s="17"/>
      <c r="H374" s="12" t="str">
        <f t="shared" si="8"/>
        <v/>
      </c>
      <c r="I374" s="13" t="str">
        <f>IF($H374="","",IF(ISNA(VLOOKUP($H374,人員主檔!$A:$C,2,0)),"查無此人",VLOOKUP($H374,人員主檔!$A:$C,2,0)))</f>
        <v/>
      </c>
      <c r="J374" s="13" t="str">
        <f>IF($H374="","",IF(ISNA(VLOOKUP($H374,人員主檔!$A:$C,3,0)),"查無此人",VLOOKUP($H374,人員主檔!$A:$C,3,0)))</f>
        <v/>
      </c>
      <c r="K374" s="13" t="s">
        <v>1771</v>
      </c>
      <c r="L374" s="57" t="s">
        <v>1754</v>
      </c>
      <c r="N374" s="4"/>
      <c r="O374" s="104"/>
    </row>
    <row r="375" spans="6:15" ht="21.75" customHeight="1">
      <c r="F375" s="11" t="s">
        <v>1754</v>
      </c>
      <c r="G375" s="17"/>
      <c r="H375" s="12" t="str">
        <f t="shared" si="8"/>
        <v/>
      </c>
      <c r="I375" s="13" t="str">
        <f>IF($H375="","",IF(ISNA(VLOOKUP($H375,人員主檔!$A:$C,2,0)),"查無此人",VLOOKUP($H375,人員主檔!$A:$C,2,0)))</f>
        <v/>
      </c>
      <c r="J375" s="13" t="str">
        <f>IF($H375="","",IF(ISNA(VLOOKUP($H375,人員主檔!$A:$C,3,0)),"查無此人",VLOOKUP($H375,人員主檔!$A:$C,3,0)))</f>
        <v/>
      </c>
      <c r="K375" s="13" t="s">
        <v>1771</v>
      </c>
      <c r="L375" s="57" t="s">
        <v>1754</v>
      </c>
      <c r="N375" s="4"/>
      <c r="O375" s="104"/>
    </row>
    <row r="376" spans="6:15" ht="21.75" customHeight="1">
      <c r="F376" s="11" t="s">
        <v>1754</v>
      </c>
      <c r="G376" s="17"/>
      <c r="H376" s="12" t="str">
        <f t="shared" si="8"/>
        <v/>
      </c>
      <c r="I376" s="13" t="str">
        <f>IF($H376="","",IF(ISNA(VLOOKUP($H376,人員主檔!$A:$C,2,0)),"查無此人",VLOOKUP($H376,人員主檔!$A:$C,2,0)))</f>
        <v/>
      </c>
      <c r="J376" s="13" t="str">
        <f>IF($H376="","",IF(ISNA(VLOOKUP($H376,人員主檔!$A:$C,3,0)),"查無此人",VLOOKUP($H376,人員主檔!$A:$C,3,0)))</f>
        <v/>
      </c>
      <c r="K376" s="13" t="s">
        <v>1771</v>
      </c>
      <c r="L376" s="57" t="s">
        <v>1754</v>
      </c>
      <c r="N376" s="4"/>
      <c r="O376" s="104"/>
    </row>
    <row r="377" spans="6:15" ht="21.75" customHeight="1">
      <c r="F377" s="11" t="s">
        <v>1754</v>
      </c>
      <c r="G377" s="17"/>
      <c r="H377" s="12" t="str">
        <f t="shared" si="8"/>
        <v/>
      </c>
      <c r="I377" s="13" t="str">
        <f>IF($H377="","",IF(ISNA(VLOOKUP($H377,人員主檔!$A:$C,2,0)),"查無此人",VLOOKUP($H377,人員主檔!$A:$C,2,0)))</f>
        <v/>
      </c>
      <c r="J377" s="13" t="str">
        <f>IF($H377="","",IF(ISNA(VLOOKUP($H377,人員主檔!$A:$C,3,0)),"查無此人",VLOOKUP($H377,人員主檔!$A:$C,3,0)))</f>
        <v/>
      </c>
      <c r="K377" s="13" t="s">
        <v>1771</v>
      </c>
      <c r="L377" s="57" t="s">
        <v>1754</v>
      </c>
      <c r="N377" s="4"/>
      <c r="O377" s="104"/>
    </row>
    <row r="378" spans="6:15" ht="21.75" customHeight="1">
      <c r="F378" s="11" t="s">
        <v>1754</v>
      </c>
      <c r="G378" s="17"/>
      <c r="H378" s="12" t="str">
        <f t="shared" si="8"/>
        <v/>
      </c>
      <c r="I378" s="13" t="str">
        <f>IF($H378="","",IF(ISNA(VLOOKUP($H378,人員主檔!$A:$C,2,0)),"查無此人",VLOOKUP($H378,人員主檔!$A:$C,2,0)))</f>
        <v/>
      </c>
      <c r="J378" s="13" t="str">
        <f>IF($H378="","",IF(ISNA(VLOOKUP($H378,人員主檔!$A:$C,3,0)),"查無此人",VLOOKUP($H378,人員主檔!$A:$C,3,0)))</f>
        <v/>
      </c>
      <c r="K378" s="13" t="s">
        <v>1771</v>
      </c>
      <c r="L378" s="57" t="s">
        <v>1754</v>
      </c>
      <c r="N378" s="4"/>
      <c r="O378" s="104"/>
    </row>
    <row r="379" spans="6:15" ht="21.75" customHeight="1">
      <c r="F379" s="11" t="s">
        <v>1754</v>
      </c>
      <c r="G379" s="17"/>
      <c r="H379" s="12" t="str">
        <f t="shared" si="8"/>
        <v/>
      </c>
      <c r="I379" s="13" t="str">
        <f>IF($H379="","",IF(ISNA(VLOOKUP($H379,人員主檔!$A:$C,2,0)),"查無此人",VLOOKUP($H379,人員主檔!$A:$C,2,0)))</f>
        <v/>
      </c>
      <c r="J379" s="13" t="str">
        <f>IF($H379="","",IF(ISNA(VLOOKUP($H379,人員主檔!$A:$C,3,0)),"查無此人",VLOOKUP($H379,人員主檔!$A:$C,3,0)))</f>
        <v/>
      </c>
      <c r="K379" s="13" t="s">
        <v>1771</v>
      </c>
      <c r="L379" s="57" t="s">
        <v>1754</v>
      </c>
      <c r="N379" s="4"/>
      <c r="O379" s="104"/>
    </row>
    <row r="380" spans="6:15" ht="21.75" customHeight="1">
      <c r="F380" s="11" t="s">
        <v>1754</v>
      </c>
      <c r="G380" s="17"/>
      <c r="H380" s="12" t="str">
        <f t="shared" si="8"/>
        <v/>
      </c>
      <c r="I380" s="13" t="str">
        <f>IF($H380="","",IF(ISNA(VLOOKUP($H380,人員主檔!$A:$C,2,0)),"查無此人",VLOOKUP($H380,人員主檔!$A:$C,2,0)))</f>
        <v/>
      </c>
      <c r="J380" s="13" t="str">
        <f>IF($H380="","",IF(ISNA(VLOOKUP($H380,人員主檔!$A:$C,3,0)),"查無此人",VLOOKUP($H380,人員主檔!$A:$C,3,0)))</f>
        <v/>
      </c>
      <c r="K380" s="13" t="s">
        <v>1771</v>
      </c>
      <c r="L380" s="57" t="s">
        <v>1754</v>
      </c>
      <c r="N380" s="4"/>
      <c r="O380" s="104"/>
    </row>
    <row r="381" spans="6:15" ht="21.75" customHeight="1">
      <c r="F381" s="11" t="s">
        <v>1754</v>
      </c>
      <c r="G381" s="17"/>
      <c r="H381" s="12" t="str">
        <f t="shared" si="8"/>
        <v/>
      </c>
      <c r="I381" s="13" t="str">
        <f>IF($H381="","",IF(ISNA(VLOOKUP($H381,人員主檔!$A:$C,2,0)),"查無此人",VLOOKUP($H381,人員主檔!$A:$C,2,0)))</f>
        <v/>
      </c>
      <c r="J381" s="13" t="str">
        <f>IF($H381="","",IF(ISNA(VLOOKUP($H381,人員主檔!$A:$C,3,0)),"查無此人",VLOOKUP($H381,人員主檔!$A:$C,3,0)))</f>
        <v/>
      </c>
      <c r="K381" s="13" t="s">
        <v>1771</v>
      </c>
      <c r="L381" s="57" t="s">
        <v>1754</v>
      </c>
      <c r="N381" s="4"/>
      <c r="O381" s="104"/>
    </row>
    <row r="382" spans="6:15" ht="21.75" customHeight="1">
      <c r="F382" s="11" t="s">
        <v>1754</v>
      </c>
      <c r="G382" s="17"/>
      <c r="H382" s="12" t="str">
        <f t="shared" si="8"/>
        <v/>
      </c>
      <c r="I382" s="13" t="str">
        <f>IF($H382="","",IF(ISNA(VLOOKUP($H382,人員主檔!$A:$C,2,0)),"查無此人",VLOOKUP($H382,人員主檔!$A:$C,2,0)))</f>
        <v/>
      </c>
      <c r="J382" s="13" t="str">
        <f>IF($H382="","",IF(ISNA(VLOOKUP($H382,人員主檔!$A:$C,3,0)),"查無此人",VLOOKUP($H382,人員主檔!$A:$C,3,0)))</f>
        <v/>
      </c>
      <c r="K382" s="13" t="s">
        <v>1771</v>
      </c>
      <c r="L382" s="57" t="s">
        <v>1754</v>
      </c>
      <c r="N382" s="4"/>
      <c r="O382" s="104"/>
    </row>
    <row r="383" spans="6:15" ht="21.75" customHeight="1">
      <c r="F383" s="11" t="s">
        <v>1754</v>
      </c>
      <c r="G383" s="17"/>
      <c r="H383" s="12" t="str">
        <f t="shared" si="8"/>
        <v/>
      </c>
      <c r="I383" s="13" t="str">
        <f>IF($H383="","",IF(ISNA(VLOOKUP($H383,人員主檔!$A:$C,2,0)),"查無此人",VLOOKUP($H383,人員主檔!$A:$C,2,0)))</f>
        <v/>
      </c>
      <c r="J383" s="13" t="str">
        <f>IF($H383="","",IF(ISNA(VLOOKUP($H383,人員主檔!$A:$C,3,0)),"查無此人",VLOOKUP($H383,人員主檔!$A:$C,3,0)))</f>
        <v/>
      </c>
      <c r="K383" s="13" t="s">
        <v>1771</v>
      </c>
      <c r="L383" s="57" t="s">
        <v>1754</v>
      </c>
      <c r="N383" s="4"/>
      <c r="O383" s="104"/>
    </row>
    <row r="384" spans="6:15" ht="21.75" customHeight="1">
      <c r="F384" s="11" t="s">
        <v>1754</v>
      </c>
      <c r="G384" s="17"/>
      <c r="H384" s="12" t="str">
        <f t="shared" si="8"/>
        <v/>
      </c>
      <c r="I384" s="13" t="str">
        <f>IF($H384="","",IF(ISNA(VLOOKUP($H384,人員主檔!$A:$C,2,0)),"查無此人",VLOOKUP($H384,人員主檔!$A:$C,2,0)))</f>
        <v/>
      </c>
      <c r="J384" s="13" t="str">
        <f>IF($H384="","",IF(ISNA(VLOOKUP($H384,人員主檔!$A:$C,3,0)),"查無此人",VLOOKUP($H384,人員主檔!$A:$C,3,0)))</f>
        <v/>
      </c>
      <c r="K384" s="13" t="s">
        <v>1771</v>
      </c>
      <c r="L384" s="57" t="s">
        <v>1754</v>
      </c>
      <c r="N384" s="4"/>
      <c r="O384" s="104"/>
    </row>
    <row r="385" spans="6:15" ht="21.75" customHeight="1">
      <c r="F385" s="11" t="s">
        <v>1754</v>
      </c>
      <c r="G385" s="17"/>
      <c r="H385" s="12" t="str">
        <f t="shared" si="8"/>
        <v/>
      </c>
      <c r="I385" s="13" t="str">
        <f>IF($H385="","",IF(ISNA(VLOOKUP($H385,人員主檔!$A:$C,2,0)),"查無此人",VLOOKUP($H385,人員主檔!$A:$C,2,0)))</f>
        <v/>
      </c>
      <c r="J385" s="13" t="str">
        <f>IF($H385="","",IF(ISNA(VLOOKUP($H385,人員主檔!$A:$C,3,0)),"查無此人",VLOOKUP($H385,人員主檔!$A:$C,3,0)))</f>
        <v/>
      </c>
      <c r="K385" s="13" t="s">
        <v>1771</v>
      </c>
      <c r="L385" s="57" t="s">
        <v>1754</v>
      </c>
      <c r="N385" s="4"/>
      <c r="O385" s="104"/>
    </row>
    <row r="386" spans="6:15" ht="21.75" customHeight="1">
      <c r="F386" s="11" t="s">
        <v>1754</v>
      </c>
      <c r="G386" s="17"/>
      <c r="H386" s="12" t="str">
        <f t="shared" si="8"/>
        <v/>
      </c>
      <c r="I386" s="13" t="str">
        <f>IF($H386="","",IF(ISNA(VLOOKUP($H386,人員主檔!$A:$C,2,0)),"查無此人",VLOOKUP($H386,人員主檔!$A:$C,2,0)))</f>
        <v/>
      </c>
      <c r="J386" s="13" t="str">
        <f>IF($H386="","",IF(ISNA(VLOOKUP($H386,人員主檔!$A:$C,3,0)),"查無此人",VLOOKUP($H386,人員主檔!$A:$C,3,0)))</f>
        <v/>
      </c>
      <c r="K386" s="13" t="s">
        <v>1771</v>
      </c>
      <c r="L386" s="57" t="s">
        <v>1754</v>
      </c>
      <c r="N386" s="4"/>
      <c r="O386" s="104"/>
    </row>
    <row r="387" spans="6:15" ht="21.75" customHeight="1">
      <c r="F387" s="11" t="s">
        <v>1754</v>
      </c>
      <c r="G387" s="17"/>
      <c r="H387" s="12" t="str">
        <f t="shared" si="8"/>
        <v/>
      </c>
      <c r="I387" s="13" t="str">
        <f>IF($H387="","",IF(ISNA(VLOOKUP($H387,人員主檔!$A:$C,2,0)),"查無此人",VLOOKUP($H387,人員主檔!$A:$C,2,0)))</f>
        <v/>
      </c>
      <c r="J387" s="13" t="str">
        <f>IF($H387="","",IF(ISNA(VLOOKUP($H387,人員主檔!$A:$C,3,0)),"查無此人",VLOOKUP($H387,人員主檔!$A:$C,3,0)))</f>
        <v/>
      </c>
      <c r="K387" s="13" t="s">
        <v>1771</v>
      </c>
      <c r="L387" s="57" t="s">
        <v>1754</v>
      </c>
      <c r="N387" s="4"/>
      <c r="O387" s="104"/>
    </row>
    <row r="388" spans="6:15" ht="21.75" customHeight="1">
      <c r="F388" s="11" t="s">
        <v>1754</v>
      </c>
      <c r="G388" s="17"/>
      <c r="H388" s="12" t="str">
        <f t="shared" si="8"/>
        <v/>
      </c>
      <c r="I388" s="13" t="str">
        <f>IF($H388="","",IF(ISNA(VLOOKUP($H388,人員主檔!$A:$C,2,0)),"查無此人",VLOOKUP($H388,人員主檔!$A:$C,2,0)))</f>
        <v/>
      </c>
      <c r="J388" s="13" t="str">
        <f>IF($H388="","",IF(ISNA(VLOOKUP($H388,人員主檔!$A:$C,3,0)),"查無此人",VLOOKUP($H388,人員主檔!$A:$C,3,0)))</f>
        <v/>
      </c>
      <c r="K388" s="13" t="s">
        <v>1771</v>
      </c>
      <c r="L388" s="57" t="s">
        <v>1754</v>
      </c>
      <c r="N388" s="4"/>
      <c r="O388" s="104"/>
    </row>
    <row r="389" spans="6:15" ht="21.75" customHeight="1">
      <c r="F389" s="11" t="s">
        <v>1754</v>
      </c>
      <c r="G389" s="17"/>
      <c r="H389" s="12" t="str">
        <f t="shared" si="8"/>
        <v/>
      </c>
      <c r="I389" s="13" t="str">
        <f>IF($H389="","",IF(ISNA(VLOOKUP($H389,人員主檔!$A:$C,2,0)),"查無此人",VLOOKUP($H389,人員主檔!$A:$C,2,0)))</f>
        <v/>
      </c>
      <c r="J389" s="13" t="str">
        <f>IF($H389="","",IF(ISNA(VLOOKUP($H389,人員主檔!$A:$C,3,0)),"查無此人",VLOOKUP($H389,人員主檔!$A:$C,3,0)))</f>
        <v/>
      </c>
      <c r="K389" s="13" t="s">
        <v>1771</v>
      </c>
      <c r="L389" s="57" t="s">
        <v>1754</v>
      </c>
      <c r="N389" s="4"/>
      <c r="O389" s="104"/>
    </row>
    <row r="390" spans="6:15" ht="21.75" customHeight="1">
      <c r="F390" s="11" t="s">
        <v>1754</v>
      </c>
      <c r="G390" s="17"/>
      <c r="H390" s="12" t="str">
        <f t="shared" si="8"/>
        <v/>
      </c>
      <c r="I390" s="13" t="str">
        <f>IF($H390="","",IF(ISNA(VLOOKUP($H390,人員主檔!$A:$C,2,0)),"查無此人",VLOOKUP($H390,人員主檔!$A:$C,2,0)))</f>
        <v/>
      </c>
      <c r="J390" s="13" t="str">
        <f>IF($H390="","",IF(ISNA(VLOOKUP($H390,人員主檔!$A:$C,3,0)),"查無此人",VLOOKUP($H390,人員主檔!$A:$C,3,0)))</f>
        <v/>
      </c>
      <c r="K390" s="13" t="s">
        <v>1771</v>
      </c>
      <c r="L390" s="57" t="s">
        <v>1754</v>
      </c>
      <c r="N390" s="4"/>
      <c r="O390" s="104"/>
    </row>
    <row r="391" spans="6:15" ht="21.75" customHeight="1">
      <c r="F391" s="11" t="s">
        <v>1754</v>
      </c>
      <c r="G391" s="17"/>
      <c r="H391" s="12" t="str">
        <f t="shared" si="8"/>
        <v/>
      </c>
      <c r="I391" s="13" t="str">
        <f>IF($H391="","",IF(ISNA(VLOOKUP($H391,人員主檔!$A:$C,2,0)),"查無此人",VLOOKUP($H391,人員主檔!$A:$C,2,0)))</f>
        <v/>
      </c>
      <c r="J391" s="13" t="str">
        <f>IF($H391="","",IF(ISNA(VLOOKUP($H391,人員主檔!$A:$C,3,0)),"查無此人",VLOOKUP($H391,人員主檔!$A:$C,3,0)))</f>
        <v/>
      </c>
      <c r="K391" s="13" t="s">
        <v>1771</v>
      </c>
      <c r="L391" s="57" t="s">
        <v>1754</v>
      </c>
      <c r="N391" s="4"/>
      <c r="O391" s="104"/>
    </row>
    <row r="392" spans="6:15" ht="21.75" customHeight="1">
      <c r="F392" s="11" t="s">
        <v>1754</v>
      </c>
      <c r="G392" s="17"/>
      <c r="H392" s="12" t="str">
        <f t="shared" si="8"/>
        <v/>
      </c>
      <c r="I392" s="13" t="str">
        <f>IF($H392="","",IF(ISNA(VLOOKUP($H392,人員主檔!$A:$C,2,0)),"查無此人",VLOOKUP($H392,人員主檔!$A:$C,2,0)))</f>
        <v/>
      </c>
      <c r="J392" s="13" t="str">
        <f>IF($H392="","",IF(ISNA(VLOOKUP($H392,人員主檔!$A:$C,3,0)),"查無此人",VLOOKUP($H392,人員主檔!$A:$C,3,0)))</f>
        <v/>
      </c>
      <c r="K392" s="13" t="s">
        <v>1771</v>
      </c>
      <c r="L392" s="57" t="s">
        <v>1754</v>
      </c>
      <c r="N392" s="4"/>
      <c r="O392" s="104"/>
    </row>
    <row r="393" spans="6:15" ht="21.75" customHeight="1">
      <c r="F393" s="11" t="s">
        <v>1754</v>
      </c>
      <c r="G393" s="17"/>
      <c r="H393" s="12" t="str">
        <f t="shared" si="8"/>
        <v/>
      </c>
      <c r="I393" s="13" t="str">
        <f>IF($H393="","",IF(ISNA(VLOOKUP($H393,人員主檔!$A:$C,2,0)),"查無此人",VLOOKUP($H393,人員主檔!$A:$C,2,0)))</f>
        <v/>
      </c>
      <c r="J393" s="13" t="str">
        <f>IF($H393="","",IF(ISNA(VLOOKUP($H393,人員主檔!$A:$C,3,0)),"查無此人",VLOOKUP($H393,人員主檔!$A:$C,3,0)))</f>
        <v/>
      </c>
      <c r="K393" s="13" t="s">
        <v>1771</v>
      </c>
      <c r="L393" s="57" t="s">
        <v>1754</v>
      </c>
      <c r="N393" s="4"/>
      <c r="O393" s="104"/>
    </row>
    <row r="394" spans="6:15" ht="21.75" customHeight="1">
      <c r="F394" s="11" t="s">
        <v>1754</v>
      </c>
      <c r="G394" s="17"/>
      <c r="H394" s="12" t="str">
        <f t="shared" si="8"/>
        <v/>
      </c>
      <c r="I394" s="13" t="str">
        <f>IF($H394="","",IF(ISNA(VLOOKUP($H394,人員主檔!$A:$C,2,0)),"查無此人",VLOOKUP($H394,人員主檔!$A:$C,2,0)))</f>
        <v/>
      </c>
      <c r="J394" s="13" t="str">
        <f>IF($H394="","",IF(ISNA(VLOOKUP($H394,人員主檔!$A:$C,3,0)),"查無此人",VLOOKUP($H394,人員主檔!$A:$C,3,0)))</f>
        <v/>
      </c>
      <c r="K394" s="13" t="s">
        <v>1771</v>
      </c>
      <c r="L394" s="57" t="s">
        <v>1754</v>
      </c>
      <c r="N394" s="4"/>
      <c r="O394" s="104"/>
    </row>
    <row r="395" spans="6:15" ht="21.75" customHeight="1">
      <c r="F395" s="11" t="s">
        <v>1754</v>
      </c>
      <c r="G395" s="17"/>
      <c r="H395" s="12" t="str">
        <f t="shared" si="8"/>
        <v/>
      </c>
      <c r="I395" s="13" t="str">
        <f>IF($H395="","",IF(ISNA(VLOOKUP($H395,人員主檔!$A:$C,2,0)),"查無此人",VLOOKUP($H395,人員主檔!$A:$C,2,0)))</f>
        <v/>
      </c>
      <c r="J395" s="13" t="str">
        <f>IF($H395="","",IF(ISNA(VLOOKUP($H395,人員主檔!$A:$C,3,0)),"查無此人",VLOOKUP($H395,人員主檔!$A:$C,3,0)))</f>
        <v/>
      </c>
      <c r="K395" s="13" t="s">
        <v>1771</v>
      </c>
      <c r="L395" s="57" t="s">
        <v>1754</v>
      </c>
      <c r="N395" s="4"/>
      <c r="O395" s="104"/>
    </row>
    <row r="396" spans="6:15" ht="21.75" customHeight="1">
      <c r="F396" s="11" t="s">
        <v>1754</v>
      </c>
      <c r="G396" s="17"/>
      <c r="H396" s="12" t="str">
        <f t="shared" si="8"/>
        <v/>
      </c>
      <c r="I396" s="13" t="str">
        <f>IF($H396="","",IF(ISNA(VLOOKUP($H396,人員主檔!$A:$C,2,0)),"查無此人",VLOOKUP($H396,人員主檔!$A:$C,2,0)))</f>
        <v/>
      </c>
      <c r="J396" s="13" t="str">
        <f>IF($H396="","",IF(ISNA(VLOOKUP($H396,人員主檔!$A:$C,3,0)),"查無此人",VLOOKUP($H396,人員主檔!$A:$C,3,0)))</f>
        <v/>
      </c>
      <c r="K396" s="13" t="s">
        <v>1771</v>
      </c>
      <c r="L396" s="57" t="s">
        <v>1754</v>
      </c>
      <c r="N396" s="4"/>
      <c r="O396" s="104"/>
    </row>
    <row r="397" spans="6:15" ht="21.75" customHeight="1">
      <c r="F397" s="11" t="s">
        <v>1754</v>
      </c>
      <c r="G397" s="17"/>
      <c r="H397" s="12" t="str">
        <f t="shared" si="8"/>
        <v/>
      </c>
      <c r="I397" s="13" t="str">
        <f>IF($H397="","",IF(ISNA(VLOOKUP($H397,人員主檔!$A:$C,2,0)),"查無此人",VLOOKUP($H397,人員主檔!$A:$C,2,0)))</f>
        <v/>
      </c>
      <c r="J397" s="13" t="str">
        <f>IF($H397="","",IF(ISNA(VLOOKUP($H397,人員主檔!$A:$C,3,0)),"查無此人",VLOOKUP($H397,人員主檔!$A:$C,3,0)))</f>
        <v/>
      </c>
      <c r="K397" s="13" t="s">
        <v>1771</v>
      </c>
      <c r="L397" s="57" t="s">
        <v>1754</v>
      </c>
      <c r="N397" s="4"/>
      <c r="O397" s="104"/>
    </row>
    <row r="398" spans="6:15" ht="21.75" customHeight="1">
      <c r="F398" s="11" t="s">
        <v>1754</v>
      </c>
      <c r="G398" s="17"/>
      <c r="H398" s="12" t="str">
        <f t="shared" si="8"/>
        <v/>
      </c>
      <c r="I398" s="13" t="str">
        <f>IF($H398="","",IF(ISNA(VLOOKUP($H398,人員主檔!$A:$C,2,0)),"查無此人",VLOOKUP($H398,人員主檔!$A:$C,2,0)))</f>
        <v/>
      </c>
      <c r="J398" s="13" t="str">
        <f>IF($H398="","",IF(ISNA(VLOOKUP($H398,人員主檔!$A:$C,3,0)),"查無此人",VLOOKUP($H398,人員主檔!$A:$C,3,0)))</f>
        <v/>
      </c>
      <c r="K398" s="13" t="s">
        <v>1771</v>
      </c>
      <c r="L398" s="57" t="s">
        <v>1754</v>
      </c>
      <c r="N398" s="4"/>
      <c r="O398" s="104"/>
    </row>
    <row r="399" spans="6:15" ht="21.75" customHeight="1">
      <c r="F399" s="11" t="s">
        <v>1754</v>
      </c>
      <c r="G399" s="17"/>
      <c r="H399" s="12" t="str">
        <f t="shared" si="8"/>
        <v/>
      </c>
      <c r="I399" s="13" t="str">
        <f>IF($H399="","",IF(ISNA(VLOOKUP($H399,人員主檔!$A:$C,2,0)),"查無此人",VLOOKUP($H399,人員主檔!$A:$C,2,0)))</f>
        <v/>
      </c>
      <c r="J399" s="13" t="str">
        <f>IF($H399="","",IF(ISNA(VLOOKUP($H399,人員主檔!$A:$C,3,0)),"查無此人",VLOOKUP($H399,人員主檔!$A:$C,3,0)))</f>
        <v/>
      </c>
      <c r="K399" s="13" t="s">
        <v>1771</v>
      </c>
      <c r="L399" s="57" t="s">
        <v>1754</v>
      </c>
      <c r="N399" s="4"/>
      <c r="O399" s="104"/>
    </row>
    <row r="400" spans="6:15" ht="21.75" customHeight="1">
      <c r="F400" s="11" t="s">
        <v>1754</v>
      </c>
      <c r="G400" s="17"/>
      <c r="H400" s="12" t="str">
        <f t="shared" si="8"/>
        <v/>
      </c>
      <c r="I400" s="13" t="str">
        <f>IF($H400="","",IF(ISNA(VLOOKUP($H400,人員主檔!$A:$C,2,0)),"查無此人",VLOOKUP($H400,人員主檔!$A:$C,2,0)))</f>
        <v/>
      </c>
      <c r="J400" s="13" t="str">
        <f>IF($H400="","",IF(ISNA(VLOOKUP($H400,人員主檔!$A:$C,3,0)),"查無此人",VLOOKUP($H400,人員主檔!$A:$C,3,0)))</f>
        <v/>
      </c>
      <c r="K400" s="13" t="s">
        <v>1771</v>
      </c>
      <c r="L400" s="57" t="s">
        <v>1754</v>
      </c>
      <c r="N400" s="4"/>
      <c r="O400" s="104"/>
    </row>
    <row r="401" spans="6:15" ht="21.75" customHeight="1">
      <c r="F401" s="11" t="s">
        <v>1754</v>
      </c>
      <c r="G401" s="17"/>
      <c r="H401" s="12" t="str">
        <f t="shared" si="8"/>
        <v/>
      </c>
      <c r="I401" s="13" t="str">
        <f>IF($H401="","",IF(ISNA(VLOOKUP($H401,人員主檔!$A:$C,2,0)),"查無此人",VLOOKUP($H401,人員主檔!$A:$C,2,0)))</f>
        <v/>
      </c>
      <c r="J401" s="13" t="str">
        <f>IF($H401="","",IF(ISNA(VLOOKUP($H401,人員主檔!$A:$C,3,0)),"查無此人",VLOOKUP($H401,人員主檔!$A:$C,3,0)))</f>
        <v/>
      </c>
      <c r="K401" s="13" t="s">
        <v>1771</v>
      </c>
      <c r="L401" s="57" t="s">
        <v>1754</v>
      </c>
      <c r="N401" s="4"/>
      <c r="O401" s="104"/>
    </row>
    <row r="402" spans="6:15" ht="21.75" customHeight="1">
      <c r="F402" s="11" t="s">
        <v>1754</v>
      </c>
      <c r="G402" s="17"/>
      <c r="H402" s="12" t="str">
        <f t="shared" si="8"/>
        <v/>
      </c>
      <c r="I402" s="13" t="str">
        <f>IF($H402="","",IF(ISNA(VLOOKUP($H402,人員主檔!$A:$C,2,0)),"查無此人",VLOOKUP($H402,人員主檔!$A:$C,2,0)))</f>
        <v/>
      </c>
      <c r="J402" s="13" t="str">
        <f>IF($H402="","",IF(ISNA(VLOOKUP($H402,人員主檔!$A:$C,3,0)),"查無此人",VLOOKUP($H402,人員主檔!$A:$C,3,0)))</f>
        <v/>
      </c>
      <c r="K402" s="13" t="s">
        <v>1771</v>
      </c>
      <c r="L402" s="57" t="s">
        <v>1754</v>
      </c>
      <c r="N402" s="4"/>
      <c r="O402" s="104"/>
    </row>
    <row r="403" spans="6:15" ht="21.75" customHeight="1">
      <c r="F403" s="11" t="s">
        <v>1754</v>
      </c>
      <c r="G403" s="17"/>
      <c r="H403" s="12" t="str">
        <f t="shared" si="8"/>
        <v/>
      </c>
      <c r="I403" s="13" t="str">
        <f>IF($H403="","",IF(ISNA(VLOOKUP($H403,人員主檔!$A:$C,2,0)),"查無此人",VLOOKUP($H403,人員主檔!$A:$C,2,0)))</f>
        <v/>
      </c>
      <c r="J403" s="13" t="str">
        <f>IF($H403="","",IF(ISNA(VLOOKUP($H403,人員主檔!$A:$C,3,0)),"查無此人",VLOOKUP($H403,人員主檔!$A:$C,3,0)))</f>
        <v/>
      </c>
      <c r="K403" s="13" t="s">
        <v>1771</v>
      </c>
      <c r="L403" s="57" t="s">
        <v>1754</v>
      </c>
      <c r="N403" s="4"/>
      <c r="O403" s="104"/>
    </row>
    <row r="404" spans="6:15" ht="21.75" customHeight="1">
      <c r="F404" s="11" t="s">
        <v>1754</v>
      </c>
      <c r="G404" s="17"/>
      <c r="H404" s="12" t="str">
        <f t="shared" si="8"/>
        <v/>
      </c>
      <c r="I404" s="13" t="str">
        <f>IF($H404="","",IF(ISNA(VLOOKUP($H404,人員主檔!$A:$C,2,0)),"查無此人",VLOOKUP($H404,人員主檔!$A:$C,2,0)))</f>
        <v/>
      </c>
      <c r="J404" s="13" t="str">
        <f>IF($H404="","",IF(ISNA(VLOOKUP($H404,人員主檔!$A:$C,3,0)),"查無此人",VLOOKUP($H404,人員主檔!$A:$C,3,0)))</f>
        <v/>
      </c>
      <c r="K404" s="13" t="s">
        <v>1771</v>
      </c>
      <c r="L404" s="57" t="s">
        <v>1754</v>
      </c>
      <c r="N404" s="4"/>
      <c r="O404" s="104"/>
    </row>
    <row r="405" spans="6:15" ht="21.75" customHeight="1">
      <c r="F405" s="11" t="s">
        <v>1754</v>
      </c>
      <c r="G405" s="17"/>
      <c r="H405" s="12" t="str">
        <f t="shared" si="8"/>
        <v/>
      </c>
      <c r="I405" s="13" t="str">
        <f>IF($H405="","",IF(ISNA(VLOOKUP($H405,人員主檔!$A:$C,2,0)),"查無此人",VLOOKUP($H405,人員主檔!$A:$C,2,0)))</f>
        <v/>
      </c>
      <c r="J405" s="13" t="str">
        <f>IF($H405="","",IF(ISNA(VLOOKUP($H405,人員主檔!$A:$C,3,0)),"查無此人",VLOOKUP($H405,人員主檔!$A:$C,3,0)))</f>
        <v/>
      </c>
      <c r="K405" s="13" t="s">
        <v>1771</v>
      </c>
      <c r="L405" s="57" t="s">
        <v>1754</v>
      </c>
      <c r="N405" s="4"/>
      <c r="O405" s="104"/>
    </row>
    <row r="406" spans="6:15" ht="21.75" customHeight="1">
      <c r="F406" s="11" t="s">
        <v>1754</v>
      </c>
      <c r="G406" s="17"/>
      <c r="H406" s="12" t="str">
        <f t="shared" si="8"/>
        <v/>
      </c>
      <c r="I406" s="13" t="str">
        <f>IF($H406="","",IF(ISNA(VLOOKUP($H406,人員主檔!$A:$C,2,0)),"查無此人",VLOOKUP($H406,人員主檔!$A:$C,2,0)))</f>
        <v/>
      </c>
      <c r="J406" s="13" t="str">
        <f>IF($H406="","",IF(ISNA(VLOOKUP($H406,人員主檔!$A:$C,3,0)),"查無此人",VLOOKUP($H406,人員主檔!$A:$C,3,0)))</f>
        <v/>
      </c>
      <c r="K406" s="13" t="s">
        <v>1771</v>
      </c>
      <c r="L406" s="57" t="s">
        <v>1754</v>
      </c>
      <c r="N406" s="4"/>
      <c r="O406" s="104"/>
    </row>
    <row r="407" spans="6:15" ht="21.75" customHeight="1">
      <c r="F407" s="11" t="s">
        <v>1754</v>
      </c>
      <c r="G407" s="17"/>
      <c r="H407" s="12" t="str">
        <f t="shared" si="8"/>
        <v/>
      </c>
      <c r="I407" s="13" t="str">
        <f>IF($H407="","",IF(ISNA(VLOOKUP($H407,人員主檔!$A:$C,2,0)),"查無此人",VLOOKUP($H407,人員主檔!$A:$C,2,0)))</f>
        <v/>
      </c>
      <c r="J407" s="13" t="str">
        <f>IF($H407="","",IF(ISNA(VLOOKUP($H407,人員主檔!$A:$C,3,0)),"查無此人",VLOOKUP($H407,人員主檔!$A:$C,3,0)))</f>
        <v/>
      </c>
      <c r="K407" s="13" t="s">
        <v>1771</v>
      </c>
      <c r="L407" s="57" t="s">
        <v>1754</v>
      </c>
      <c r="N407" s="4"/>
      <c r="O407" s="104"/>
    </row>
    <row r="408" spans="6:15" ht="21.75" customHeight="1">
      <c r="F408" s="11" t="s">
        <v>1754</v>
      </c>
      <c r="G408" s="17"/>
      <c r="H408" s="12" t="str">
        <f t="shared" si="8"/>
        <v/>
      </c>
      <c r="I408" s="13" t="str">
        <f>IF($H408="","",IF(ISNA(VLOOKUP($H408,人員主檔!$A:$C,2,0)),"查無此人",VLOOKUP($H408,人員主檔!$A:$C,2,0)))</f>
        <v/>
      </c>
      <c r="J408" s="13" t="str">
        <f>IF($H408="","",IF(ISNA(VLOOKUP($H408,人員主檔!$A:$C,3,0)),"查無此人",VLOOKUP($H408,人員主檔!$A:$C,3,0)))</f>
        <v/>
      </c>
      <c r="K408" s="13" t="s">
        <v>1771</v>
      </c>
      <c r="L408" s="57" t="s">
        <v>1754</v>
      </c>
      <c r="N408" s="4"/>
      <c r="O408" s="104"/>
    </row>
    <row r="409" spans="6:15" ht="21.75" customHeight="1">
      <c r="F409" s="11" t="s">
        <v>1754</v>
      </c>
      <c r="G409" s="17"/>
      <c r="H409" s="12" t="str">
        <f t="shared" si="8"/>
        <v/>
      </c>
      <c r="I409" s="13" t="str">
        <f>IF($H409="","",IF(ISNA(VLOOKUP($H409,人員主檔!$A:$C,2,0)),"查無此人",VLOOKUP($H409,人員主檔!$A:$C,2,0)))</f>
        <v/>
      </c>
      <c r="J409" s="13" t="str">
        <f>IF($H409="","",IF(ISNA(VLOOKUP($H409,人員主檔!$A:$C,3,0)),"查無此人",VLOOKUP($H409,人員主檔!$A:$C,3,0)))</f>
        <v/>
      </c>
      <c r="K409" s="13" t="s">
        <v>1771</v>
      </c>
      <c r="L409" s="57" t="s">
        <v>1754</v>
      </c>
      <c r="N409" s="4"/>
      <c r="O409" s="104"/>
    </row>
    <row r="410" spans="6:15" ht="21.75" customHeight="1">
      <c r="F410" s="11" t="s">
        <v>1754</v>
      </c>
      <c r="G410" s="17"/>
      <c r="H410" s="12" t="str">
        <f t="shared" si="8"/>
        <v/>
      </c>
      <c r="I410" s="13" t="str">
        <f>IF($H410="","",IF(ISNA(VLOOKUP($H410,人員主檔!$A:$C,2,0)),"查無此人",VLOOKUP($H410,人員主檔!$A:$C,2,0)))</f>
        <v/>
      </c>
      <c r="J410" s="13" t="str">
        <f>IF($H410="","",IF(ISNA(VLOOKUP($H410,人員主檔!$A:$C,3,0)),"查無此人",VLOOKUP($H410,人員主檔!$A:$C,3,0)))</f>
        <v/>
      </c>
      <c r="K410" s="13" t="s">
        <v>1771</v>
      </c>
      <c r="L410" s="57" t="s">
        <v>1754</v>
      </c>
      <c r="N410" s="4"/>
      <c r="O410" s="104"/>
    </row>
    <row r="411" spans="6:15" ht="21.75" customHeight="1">
      <c r="F411" s="11" t="s">
        <v>1754</v>
      </c>
      <c r="G411" s="17"/>
      <c r="H411" s="12" t="str">
        <f t="shared" si="8"/>
        <v/>
      </c>
      <c r="I411" s="13" t="str">
        <f>IF($H411="","",IF(ISNA(VLOOKUP($H411,人員主檔!$A:$C,2,0)),"查無此人",VLOOKUP($H411,人員主檔!$A:$C,2,0)))</f>
        <v/>
      </c>
      <c r="J411" s="13" t="str">
        <f>IF($H411="","",IF(ISNA(VLOOKUP($H411,人員主檔!$A:$C,3,0)),"查無此人",VLOOKUP($H411,人員主檔!$A:$C,3,0)))</f>
        <v/>
      </c>
      <c r="K411" s="13" t="s">
        <v>1771</v>
      </c>
      <c r="L411" s="57" t="s">
        <v>1754</v>
      </c>
      <c r="N411" s="4"/>
      <c r="O411" s="104"/>
    </row>
    <row r="412" spans="6:15" ht="21.75" customHeight="1">
      <c r="F412" s="11" t="s">
        <v>1754</v>
      </c>
      <c r="G412" s="17"/>
      <c r="H412" s="12" t="str">
        <f t="shared" si="8"/>
        <v/>
      </c>
      <c r="I412" s="13" t="str">
        <f>IF($H412="","",IF(ISNA(VLOOKUP($H412,人員主檔!$A:$C,2,0)),"查無此人",VLOOKUP($H412,人員主檔!$A:$C,2,0)))</f>
        <v/>
      </c>
      <c r="J412" s="13" t="str">
        <f>IF($H412="","",IF(ISNA(VLOOKUP($H412,人員主檔!$A:$C,3,0)),"查無此人",VLOOKUP($H412,人員主檔!$A:$C,3,0)))</f>
        <v/>
      </c>
      <c r="K412" s="13" t="s">
        <v>1771</v>
      </c>
      <c r="L412" s="57" t="s">
        <v>1754</v>
      </c>
      <c r="N412" s="4"/>
      <c r="O412" s="104"/>
    </row>
    <row r="413" spans="6:15" ht="21.75" customHeight="1">
      <c r="F413" s="11" t="s">
        <v>1754</v>
      </c>
      <c r="G413" s="17"/>
      <c r="H413" s="12" t="str">
        <f t="shared" si="8"/>
        <v/>
      </c>
      <c r="I413" s="13" t="str">
        <f>IF($H413="","",IF(ISNA(VLOOKUP($H413,人員主檔!$A:$C,2,0)),"查無此人",VLOOKUP($H413,人員主檔!$A:$C,2,0)))</f>
        <v/>
      </c>
      <c r="J413" s="13" t="str">
        <f>IF($H413="","",IF(ISNA(VLOOKUP($H413,人員主檔!$A:$C,3,0)),"查無此人",VLOOKUP($H413,人員主檔!$A:$C,3,0)))</f>
        <v/>
      </c>
      <c r="K413" s="13" t="s">
        <v>1771</v>
      </c>
      <c r="L413" s="57" t="s">
        <v>1754</v>
      </c>
      <c r="N413" s="4"/>
      <c r="O413" s="104"/>
    </row>
    <row r="414" spans="6:15" ht="21.75" customHeight="1">
      <c r="F414" s="11" t="s">
        <v>1754</v>
      </c>
      <c r="G414" s="17"/>
      <c r="H414" s="12" t="str">
        <f t="shared" si="8"/>
        <v/>
      </c>
      <c r="I414" s="13" t="str">
        <f>IF($H414="","",IF(ISNA(VLOOKUP($H414,人員主檔!$A:$C,2,0)),"查無此人",VLOOKUP($H414,人員主檔!$A:$C,2,0)))</f>
        <v/>
      </c>
      <c r="J414" s="13" t="str">
        <f>IF($H414="","",IF(ISNA(VLOOKUP($H414,人員主檔!$A:$C,3,0)),"查無此人",VLOOKUP($H414,人員主檔!$A:$C,3,0)))</f>
        <v/>
      </c>
      <c r="K414" s="13" t="s">
        <v>1771</v>
      </c>
      <c r="L414" s="57" t="s">
        <v>1754</v>
      </c>
      <c r="N414" s="4"/>
      <c r="O414" s="104"/>
    </row>
    <row r="415" spans="6:15" ht="21.75" customHeight="1">
      <c r="F415" s="11" t="s">
        <v>1754</v>
      </c>
      <c r="G415" s="17"/>
      <c r="H415" s="12" t="str">
        <f t="shared" si="8"/>
        <v/>
      </c>
      <c r="I415" s="13" t="str">
        <f>IF($H415="","",IF(ISNA(VLOOKUP($H415,人員主檔!$A:$C,2,0)),"查無此人",VLOOKUP($H415,人員主檔!$A:$C,2,0)))</f>
        <v/>
      </c>
      <c r="J415" s="13" t="str">
        <f>IF($H415="","",IF(ISNA(VLOOKUP($H415,人員主檔!$A:$C,3,0)),"查無此人",VLOOKUP($H415,人員主檔!$A:$C,3,0)))</f>
        <v/>
      </c>
      <c r="K415" s="13" t="s">
        <v>1771</v>
      </c>
      <c r="L415" s="57" t="s">
        <v>1754</v>
      </c>
      <c r="N415" s="4"/>
      <c r="O415" s="104"/>
    </row>
    <row r="416" spans="6:15" ht="21.75" customHeight="1">
      <c r="F416" s="11" t="s">
        <v>1754</v>
      </c>
      <c r="G416" s="17"/>
      <c r="H416" s="12" t="str">
        <f t="shared" si="8"/>
        <v/>
      </c>
      <c r="I416" s="13" t="str">
        <f>IF($H416="","",IF(ISNA(VLOOKUP($H416,人員主檔!$A:$C,2,0)),"查無此人",VLOOKUP($H416,人員主檔!$A:$C,2,0)))</f>
        <v/>
      </c>
      <c r="J416" s="13" t="str">
        <f>IF($H416="","",IF(ISNA(VLOOKUP($H416,人員主檔!$A:$C,3,0)),"查無此人",VLOOKUP($H416,人員主檔!$A:$C,3,0)))</f>
        <v/>
      </c>
      <c r="K416" s="13" t="s">
        <v>1771</v>
      </c>
      <c r="L416" s="57" t="s">
        <v>1754</v>
      </c>
      <c r="N416" s="4"/>
      <c r="O416" s="104"/>
    </row>
    <row r="417" spans="6:15" ht="21.75" customHeight="1">
      <c r="F417" s="11" t="s">
        <v>1754</v>
      </c>
      <c r="G417" s="17"/>
      <c r="H417" s="12" t="str">
        <f t="shared" si="8"/>
        <v/>
      </c>
      <c r="I417" s="13" t="str">
        <f>IF($H417="","",IF(ISNA(VLOOKUP($H417,人員主檔!$A:$C,2,0)),"查無此人",VLOOKUP($H417,人員主檔!$A:$C,2,0)))</f>
        <v/>
      </c>
      <c r="J417" s="13" t="str">
        <f>IF($H417="","",IF(ISNA(VLOOKUP($H417,人員主檔!$A:$C,3,0)),"查無此人",VLOOKUP($H417,人員主檔!$A:$C,3,0)))</f>
        <v/>
      </c>
      <c r="K417" s="13" t="s">
        <v>1771</v>
      </c>
      <c r="L417" s="57" t="s">
        <v>1754</v>
      </c>
      <c r="N417" s="4"/>
      <c r="O417" s="104"/>
    </row>
    <row r="418" spans="6:15" ht="21.75" customHeight="1">
      <c r="F418" s="11" t="s">
        <v>1754</v>
      </c>
      <c r="G418" s="17"/>
      <c r="H418" s="12" t="str">
        <f t="shared" si="8"/>
        <v/>
      </c>
      <c r="I418" s="13" t="str">
        <f>IF($H418="","",IF(ISNA(VLOOKUP($H418,人員主檔!$A:$C,2,0)),"查無此人",VLOOKUP($H418,人員主檔!$A:$C,2,0)))</f>
        <v/>
      </c>
      <c r="J418" s="13" t="str">
        <f>IF($H418="","",IF(ISNA(VLOOKUP($H418,人員主檔!$A:$C,3,0)),"查無此人",VLOOKUP($H418,人員主檔!$A:$C,3,0)))</f>
        <v/>
      </c>
      <c r="K418" s="13" t="s">
        <v>1771</v>
      </c>
      <c r="L418" s="57" t="s">
        <v>1754</v>
      </c>
      <c r="N418" s="4"/>
      <c r="O418" s="104"/>
    </row>
    <row r="419" spans="6:15" ht="21.75" customHeight="1">
      <c r="F419" s="11" t="s">
        <v>1754</v>
      </c>
      <c r="G419" s="17"/>
      <c r="H419" s="12" t="str">
        <f t="shared" si="8"/>
        <v/>
      </c>
      <c r="I419" s="13" t="str">
        <f>IF($H419="","",IF(ISNA(VLOOKUP($H419,人員主檔!$A:$C,2,0)),"查無此人",VLOOKUP($H419,人員主檔!$A:$C,2,0)))</f>
        <v/>
      </c>
      <c r="J419" s="13" t="str">
        <f>IF($H419="","",IF(ISNA(VLOOKUP($H419,人員主檔!$A:$C,3,0)),"查無此人",VLOOKUP($H419,人員主檔!$A:$C,3,0)))</f>
        <v/>
      </c>
      <c r="K419" s="13" t="s">
        <v>1771</v>
      </c>
      <c r="L419" s="57" t="s">
        <v>1754</v>
      </c>
      <c r="N419" s="4"/>
      <c r="O419" s="104"/>
    </row>
    <row r="420" spans="6:15" ht="21.75" customHeight="1">
      <c r="F420" s="11" t="s">
        <v>1754</v>
      </c>
      <c r="G420" s="17"/>
      <c r="H420" s="12" t="str">
        <f t="shared" si="8"/>
        <v/>
      </c>
      <c r="I420" s="13" t="str">
        <f>IF($H420="","",IF(ISNA(VLOOKUP($H420,人員主檔!$A:$C,2,0)),"查無此人",VLOOKUP($H420,人員主檔!$A:$C,2,0)))</f>
        <v/>
      </c>
      <c r="J420" s="13" t="str">
        <f>IF($H420="","",IF(ISNA(VLOOKUP($H420,人員主檔!$A:$C,3,0)),"查無此人",VLOOKUP($H420,人員主檔!$A:$C,3,0)))</f>
        <v/>
      </c>
      <c r="K420" s="13" t="s">
        <v>1771</v>
      </c>
      <c r="L420" s="57" t="s">
        <v>1754</v>
      </c>
      <c r="N420" s="4"/>
      <c r="O420" s="104"/>
    </row>
    <row r="421" spans="6:15" ht="21.75" customHeight="1">
      <c r="F421" s="11" t="s">
        <v>1754</v>
      </c>
      <c r="G421" s="17"/>
      <c r="H421" s="12" t="str">
        <f t="shared" si="8"/>
        <v/>
      </c>
      <c r="I421" s="13" t="str">
        <f>IF($H421="","",IF(ISNA(VLOOKUP($H421,人員主檔!$A:$C,2,0)),"查無此人",VLOOKUP($H421,人員主檔!$A:$C,2,0)))</f>
        <v/>
      </c>
      <c r="J421" s="13" t="str">
        <f>IF($H421="","",IF(ISNA(VLOOKUP($H421,人員主檔!$A:$C,3,0)),"查無此人",VLOOKUP($H421,人員主檔!$A:$C,3,0)))</f>
        <v/>
      </c>
      <c r="K421" s="13" t="s">
        <v>1771</v>
      </c>
      <c r="L421" s="57" t="s">
        <v>1754</v>
      </c>
      <c r="N421" s="4"/>
      <c r="O421" s="104"/>
    </row>
    <row r="422" spans="6:15" ht="21.75" customHeight="1">
      <c r="F422" s="11" t="s">
        <v>1754</v>
      </c>
      <c r="G422" s="17"/>
      <c r="H422" s="12" t="str">
        <f t="shared" si="8"/>
        <v/>
      </c>
      <c r="I422" s="13" t="str">
        <f>IF($H422="","",IF(ISNA(VLOOKUP($H422,人員主檔!$A:$C,2,0)),"查無此人",VLOOKUP($H422,人員主檔!$A:$C,2,0)))</f>
        <v/>
      </c>
      <c r="J422" s="13" t="str">
        <f>IF($H422="","",IF(ISNA(VLOOKUP($H422,人員主檔!$A:$C,3,0)),"查無此人",VLOOKUP($H422,人員主檔!$A:$C,3,0)))</f>
        <v/>
      </c>
      <c r="K422" s="13" t="s">
        <v>1771</v>
      </c>
      <c r="L422" s="57" t="s">
        <v>1754</v>
      </c>
      <c r="N422" s="4"/>
      <c r="O422" s="104"/>
    </row>
    <row r="423" spans="6:15" ht="21.75" customHeight="1">
      <c r="F423" s="11" t="s">
        <v>1754</v>
      </c>
      <c r="G423" s="17"/>
      <c r="H423" s="12" t="str">
        <f t="shared" si="8"/>
        <v/>
      </c>
      <c r="I423" s="13" t="str">
        <f>IF($H423="","",IF(ISNA(VLOOKUP($H423,人員主檔!$A:$C,2,0)),"查無此人",VLOOKUP($H423,人員主檔!$A:$C,2,0)))</f>
        <v/>
      </c>
      <c r="J423" s="13" t="str">
        <f>IF($H423="","",IF(ISNA(VLOOKUP($H423,人員主檔!$A:$C,3,0)),"查無此人",VLOOKUP($H423,人員主檔!$A:$C,3,0)))</f>
        <v/>
      </c>
      <c r="K423" s="13" t="s">
        <v>1771</v>
      </c>
      <c r="L423" s="57" t="s">
        <v>1754</v>
      </c>
      <c r="N423" s="4"/>
      <c r="O423" s="104"/>
    </row>
    <row r="424" spans="6:15" ht="21.75" customHeight="1">
      <c r="F424" s="11" t="s">
        <v>1754</v>
      </c>
      <c r="G424" s="17"/>
      <c r="H424" s="12" t="str">
        <f t="shared" si="8"/>
        <v/>
      </c>
      <c r="I424" s="13" t="str">
        <f>IF($H424="","",IF(ISNA(VLOOKUP($H424,人員主檔!$A:$C,2,0)),"查無此人",VLOOKUP($H424,人員主檔!$A:$C,2,0)))</f>
        <v/>
      </c>
      <c r="J424" s="13" t="str">
        <f>IF($H424="","",IF(ISNA(VLOOKUP($H424,人員主檔!$A:$C,3,0)),"查無此人",VLOOKUP($H424,人員主檔!$A:$C,3,0)))</f>
        <v/>
      </c>
      <c r="K424" s="13" t="s">
        <v>1771</v>
      </c>
      <c r="L424" s="57" t="s">
        <v>1754</v>
      </c>
      <c r="N424" s="4"/>
      <c r="O424" s="104"/>
    </row>
    <row r="425" spans="6:15" ht="21.75" customHeight="1">
      <c r="F425" s="11" t="s">
        <v>1754</v>
      </c>
      <c r="G425" s="17"/>
      <c r="H425" s="12" t="str">
        <f t="shared" si="8"/>
        <v/>
      </c>
      <c r="I425" s="13" t="str">
        <f>IF($H425="","",IF(ISNA(VLOOKUP($H425,人員主檔!$A:$C,2,0)),"查無此人",VLOOKUP($H425,人員主檔!$A:$C,2,0)))</f>
        <v/>
      </c>
      <c r="J425" s="13" t="str">
        <f>IF($H425="","",IF(ISNA(VLOOKUP($H425,人員主檔!$A:$C,3,0)),"查無此人",VLOOKUP($H425,人員主檔!$A:$C,3,0)))</f>
        <v/>
      </c>
      <c r="K425" s="13" t="s">
        <v>1771</v>
      </c>
      <c r="L425" s="57" t="s">
        <v>1754</v>
      </c>
      <c r="N425" s="4"/>
      <c r="O425" s="104"/>
    </row>
    <row r="426" spans="6:15" ht="21.75" customHeight="1">
      <c r="F426" s="11" t="s">
        <v>1754</v>
      </c>
      <c r="G426" s="17"/>
      <c r="H426" s="12" t="str">
        <f t="shared" si="8"/>
        <v/>
      </c>
      <c r="I426" s="13" t="str">
        <f>IF($H426="","",IF(ISNA(VLOOKUP($H426,人員主檔!$A:$C,2,0)),"查無此人",VLOOKUP($H426,人員主檔!$A:$C,2,0)))</f>
        <v/>
      </c>
      <c r="J426" s="13" t="str">
        <f>IF($H426="","",IF(ISNA(VLOOKUP($H426,人員主檔!$A:$C,3,0)),"查無此人",VLOOKUP($H426,人員主檔!$A:$C,3,0)))</f>
        <v/>
      </c>
      <c r="K426" s="13" t="s">
        <v>1771</v>
      </c>
      <c r="L426" s="57" t="s">
        <v>1754</v>
      </c>
      <c r="N426" s="4"/>
      <c r="O426" s="104"/>
    </row>
    <row r="427" spans="6:15" ht="21.75" customHeight="1">
      <c r="F427" s="11" t="s">
        <v>1754</v>
      </c>
      <c r="G427" s="17"/>
      <c r="H427" s="12" t="str">
        <f t="shared" si="8"/>
        <v/>
      </c>
      <c r="I427" s="13" t="str">
        <f>IF($H427="","",IF(ISNA(VLOOKUP($H427,人員主檔!$A:$C,2,0)),"查無此人",VLOOKUP($H427,人員主檔!$A:$C,2,0)))</f>
        <v/>
      </c>
      <c r="J427" s="13" t="str">
        <f>IF($H427="","",IF(ISNA(VLOOKUP($H427,人員主檔!$A:$C,3,0)),"查無此人",VLOOKUP($H427,人員主檔!$A:$C,3,0)))</f>
        <v/>
      </c>
      <c r="K427" s="13" t="s">
        <v>1771</v>
      </c>
      <c r="L427" s="57" t="s">
        <v>1754</v>
      </c>
      <c r="N427" s="4"/>
      <c r="O427" s="104"/>
    </row>
    <row r="428" spans="6:15" ht="21.75" customHeight="1">
      <c r="F428" s="11" t="s">
        <v>1754</v>
      </c>
      <c r="G428" s="17"/>
      <c r="H428" s="12" t="str">
        <f t="shared" si="8"/>
        <v/>
      </c>
      <c r="I428" s="13" t="str">
        <f>IF($H428="","",IF(ISNA(VLOOKUP($H428,人員主檔!$A:$C,2,0)),"查無此人",VLOOKUP($H428,人員主檔!$A:$C,2,0)))</f>
        <v/>
      </c>
      <c r="J428" s="13" t="str">
        <f>IF($H428="","",IF(ISNA(VLOOKUP($H428,人員主檔!$A:$C,3,0)),"查無此人",VLOOKUP($H428,人員主檔!$A:$C,3,0)))</f>
        <v/>
      </c>
      <c r="K428" s="13" t="s">
        <v>1771</v>
      </c>
      <c r="L428" s="57" t="s">
        <v>1754</v>
      </c>
      <c r="N428" s="4"/>
      <c r="O428" s="104"/>
    </row>
    <row r="429" spans="6:15" ht="21.75" customHeight="1">
      <c r="F429" s="11" t="s">
        <v>1754</v>
      </c>
      <c r="G429" s="17"/>
      <c r="H429" s="12" t="str">
        <f t="shared" si="8"/>
        <v/>
      </c>
      <c r="I429" s="13" t="str">
        <f>IF($H429="","",IF(ISNA(VLOOKUP($H429,人員主檔!$A:$C,2,0)),"查無此人",VLOOKUP($H429,人員主檔!$A:$C,2,0)))</f>
        <v/>
      </c>
      <c r="J429" s="13" t="str">
        <f>IF($H429="","",IF(ISNA(VLOOKUP($H429,人員主檔!$A:$C,3,0)),"查無此人",VLOOKUP($H429,人員主檔!$A:$C,3,0)))</f>
        <v/>
      </c>
      <c r="K429" s="13" t="s">
        <v>1771</v>
      </c>
      <c r="L429" s="57" t="s">
        <v>1754</v>
      </c>
      <c r="N429" s="4"/>
      <c r="O429" s="104"/>
    </row>
    <row r="430" spans="6:15" ht="21.75" customHeight="1">
      <c r="F430" s="11" t="s">
        <v>1754</v>
      </c>
      <c r="G430" s="17"/>
      <c r="H430" s="12" t="str">
        <f t="shared" si="8"/>
        <v/>
      </c>
      <c r="I430" s="13" t="str">
        <f>IF($H430="","",IF(ISNA(VLOOKUP($H430,人員主檔!$A:$C,2,0)),"查無此人",VLOOKUP($H430,人員主檔!$A:$C,2,0)))</f>
        <v/>
      </c>
      <c r="J430" s="13" t="str">
        <f>IF($H430="","",IF(ISNA(VLOOKUP($H430,人員主檔!$A:$C,3,0)),"查無此人",VLOOKUP($H430,人員主檔!$A:$C,3,0)))</f>
        <v/>
      </c>
      <c r="K430" s="13" t="s">
        <v>1771</v>
      </c>
      <c r="L430" s="57" t="s">
        <v>1754</v>
      </c>
      <c r="N430" s="4"/>
      <c r="O430" s="104"/>
    </row>
    <row r="431" spans="6:15" ht="21.75" customHeight="1">
      <c r="F431" s="11" t="s">
        <v>1754</v>
      </c>
      <c r="G431" s="17"/>
      <c r="H431" s="12" t="str">
        <f t="shared" si="8"/>
        <v/>
      </c>
      <c r="I431" s="13" t="str">
        <f>IF($H431="","",IF(ISNA(VLOOKUP($H431,人員主檔!$A:$C,2,0)),"查無此人",VLOOKUP($H431,人員主檔!$A:$C,2,0)))</f>
        <v/>
      </c>
      <c r="J431" s="13" t="str">
        <f>IF($H431="","",IF(ISNA(VLOOKUP($H431,人員主檔!$A:$C,3,0)),"查無此人",VLOOKUP($H431,人員主檔!$A:$C,3,0)))</f>
        <v/>
      </c>
      <c r="K431" s="13" t="s">
        <v>1771</v>
      </c>
      <c r="L431" s="57" t="s">
        <v>1754</v>
      </c>
      <c r="N431" s="4"/>
      <c r="O431" s="104"/>
    </row>
    <row r="432" spans="6:15" ht="21.75" customHeight="1">
      <c r="F432" s="11" t="s">
        <v>1754</v>
      </c>
      <c r="G432" s="17"/>
      <c r="H432" s="12" t="str">
        <f t="shared" si="8"/>
        <v/>
      </c>
      <c r="I432" s="13" t="str">
        <f>IF($H432="","",IF(ISNA(VLOOKUP($H432,人員主檔!$A:$C,2,0)),"查無此人",VLOOKUP($H432,人員主檔!$A:$C,2,0)))</f>
        <v/>
      </c>
      <c r="J432" s="13" t="str">
        <f>IF($H432="","",IF(ISNA(VLOOKUP($H432,人員主檔!$A:$C,3,0)),"查無此人",VLOOKUP($H432,人員主檔!$A:$C,3,0)))</f>
        <v/>
      </c>
      <c r="K432" s="13" t="s">
        <v>1771</v>
      </c>
      <c r="L432" s="57" t="s">
        <v>1754</v>
      </c>
      <c r="N432" s="4"/>
      <c r="O432" s="104"/>
    </row>
    <row r="433" spans="6:15" ht="21.75" customHeight="1">
      <c r="F433" s="11" t="s">
        <v>1754</v>
      </c>
      <c r="G433" s="17"/>
      <c r="H433" s="12" t="str">
        <f t="shared" si="8"/>
        <v/>
      </c>
      <c r="I433" s="13" t="str">
        <f>IF($H433="","",IF(ISNA(VLOOKUP($H433,人員主檔!$A:$C,2,0)),"查無此人",VLOOKUP($H433,人員主檔!$A:$C,2,0)))</f>
        <v/>
      </c>
      <c r="J433" s="13" t="str">
        <f>IF($H433="","",IF(ISNA(VLOOKUP($H433,人員主檔!$A:$C,3,0)),"查無此人",VLOOKUP($H433,人員主檔!$A:$C,3,0)))</f>
        <v/>
      </c>
      <c r="K433" s="13" t="s">
        <v>1771</v>
      </c>
      <c r="L433" s="57" t="s">
        <v>1754</v>
      </c>
      <c r="N433" s="4"/>
      <c r="O433" s="104"/>
    </row>
    <row r="434" spans="6:15" ht="21.75" customHeight="1">
      <c r="F434" s="11" t="s">
        <v>1754</v>
      </c>
      <c r="G434" s="17"/>
      <c r="H434" s="12" t="str">
        <f t="shared" si="8"/>
        <v/>
      </c>
      <c r="I434" s="13" t="str">
        <f>IF($H434="","",IF(ISNA(VLOOKUP($H434,人員主檔!$A:$C,2,0)),"查無此人",VLOOKUP($H434,人員主檔!$A:$C,2,0)))</f>
        <v/>
      </c>
      <c r="J434" s="13" t="str">
        <f>IF($H434="","",IF(ISNA(VLOOKUP($H434,人員主檔!$A:$C,3,0)),"查無此人",VLOOKUP($H434,人員主檔!$A:$C,3,0)))</f>
        <v/>
      </c>
      <c r="K434" s="13" t="s">
        <v>1771</v>
      </c>
      <c r="L434" s="57" t="s">
        <v>1754</v>
      </c>
      <c r="N434" s="4"/>
      <c r="O434" s="104"/>
    </row>
    <row r="435" spans="6:15" ht="21.75" customHeight="1">
      <c r="F435" s="11" t="s">
        <v>1754</v>
      </c>
      <c r="G435" s="17"/>
      <c r="H435" s="12" t="str">
        <f t="shared" si="8"/>
        <v/>
      </c>
      <c r="I435" s="13" t="str">
        <f>IF($H435="","",IF(ISNA(VLOOKUP($H435,人員主檔!$A:$C,2,0)),"查無此人",VLOOKUP($H435,人員主檔!$A:$C,2,0)))</f>
        <v/>
      </c>
      <c r="J435" s="13" t="str">
        <f>IF($H435="","",IF(ISNA(VLOOKUP($H435,人員主檔!$A:$C,3,0)),"查無此人",VLOOKUP($H435,人員主檔!$A:$C,3,0)))</f>
        <v/>
      </c>
      <c r="K435" s="13" t="s">
        <v>1771</v>
      </c>
      <c r="L435" s="57" t="s">
        <v>1754</v>
      </c>
      <c r="N435" s="4"/>
      <c r="O435" s="104"/>
    </row>
    <row r="436" spans="6:15" ht="21.75" customHeight="1">
      <c r="F436" s="11" t="s">
        <v>1754</v>
      </c>
      <c r="G436" s="17"/>
      <c r="H436" s="12" t="str">
        <f t="shared" ref="H436:H482" si="9">IF($G433=0,"",ABS(RIGHT($G433,8)))</f>
        <v/>
      </c>
      <c r="I436" s="13" t="str">
        <f>IF($H436="","",IF(ISNA(VLOOKUP($H436,人員主檔!$A:$C,2,0)),"查無此人",VLOOKUP($H436,人員主檔!$A:$C,2,0)))</f>
        <v/>
      </c>
      <c r="J436" s="13" t="str">
        <f>IF($H436="","",IF(ISNA(VLOOKUP($H436,人員主檔!$A:$C,3,0)),"查無此人",VLOOKUP($H436,人員主檔!$A:$C,3,0)))</f>
        <v/>
      </c>
      <c r="K436" s="13" t="s">
        <v>1771</v>
      </c>
      <c r="L436" s="57" t="s">
        <v>1754</v>
      </c>
      <c r="N436" s="4"/>
      <c r="O436" s="104"/>
    </row>
    <row r="437" spans="6:15" ht="21.75" customHeight="1">
      <c r="F437" s="11" t="s">
        <v>1754</v>
      </c>
      <c r="G437" s="17"/>
      <c r="H437" s="12" t="str">
        <f t="shared" si="9"/>
        <v/>
      </c>
      <c r="I437" s="13" t="str">
        <f>IF($H437="","",IF(ISNA(VLOOKUP($H437,人員主檔!$A:$C,2,0)),"查無此人",VLOOKUP($H437,人員主檔!$A:$C,2,0)))</f>
        <v/>
      </c>
      <c r="J437" s="13" t="str">
        <f>IF($H437="","",IF(ISNA(VLOOKUP($H437,人員主檔!$A:$C,3,0)),"查無此人",VLOOKUP($H437,人員主檔!$A:$C,3,0)))</f>
        <v/>
      </c>
      <c r="K437" s="13" t="s">
        <v>1771</v>
      </c>
      <c r="L437" s="57" t="s">
        <v>1754</v>
      </c>
      <c r="N437" s="4"/>
      <c r="O437" s="104"/>
    </row>
    <row r="438" spans="6:15" ht="21.75" customHeight="1">
      <c r="F438" s="11" t="s">
        <v>1754</v>
      </c>
      <c r="G438" s="17"/>
      <c r="H438" s="12" t="str">
        <f t="shared" si="9"/>
        <v/>
      </c>
      <c r="I438" s="13" t="str">
        <f>IF($H438="","",IF(ISNA(VLOOKUP($H438,人員主檔!$A:$C,2,0)),"查無此人",VLOOKUP($H438,人員主檔!$A:$C,2,0)))</f>
        <v/>
      </c>
      <c r="J438" s="13" t="str">
        <f>IF($H438="","",IF(ISNA(VLOOKUP($H438,人員主檔!$A:$C,3,0)),"查無此人",VLOOKUP($H438,人員主檔!$A:$C,3,0)))</f>
        <v/>
      </c>
      <c r="K438" s="13" t="s">
        <v>1771</v>
      </c>
      <c r="L438" s="57" t="s">
        <v>1754</v>
      </c>
      <c r="N438" s="4"/>
      <c r="O438" s="104"/>
    </row>
    <row r="439" spans="6:15" ht="21.75" customHeight="1">
      <c r="F439" s="11" t="s">
        <v>1754</v>
      </c>
      <c r="G439" s="17"/>
      <c r="H439" s="12" t="str">
        <f t="shared" si="9"/>
        <v/>
      </c>
      <c r="I439" s="13" t="str">
        <f>IF($H439="","",IF(ISNA(VLOOKUP($H439,人員主檔!$A:$C,2,0)),"查無此人",VLOOKUP($H439,人員主檔!$A:$C,2,0)))</f>
        <v/>
      </c>
      <c r="J439" s="13" t="str">
        <f>IF($H439="","",IF(ISNA(VLOOKUP($H439,人員主檔!$A:$C,3,0)),"查無此人",VLOOKUP($H439,人員主檔!$A:$C,3,0)))</f>
        <v/>
      </c>
      <c r="K439" s="13" t="s">
        <v>1771</v>
      </c>
      <c r="L439" s="57" t="s">
        <v>1754</v>
      </c>
      <c r="N439" s="4"/>
      <c r="O439" s="104"/>
    </row>
    <row r="440" spans="6:15" ht="21.75" customHeight="1">
      <c r="F440" s="11" t="s">
        <v>1754</v>
      </c>
      <c r="G440" s="17"/>
      <c r="H440" s="12" t="str">
        <f t="shared" si="9"/>
        <v/>
      </c>
      <c r="I440" s="13" t="str">
        <f>IF($H440="","",IF(ISNA(VLOOKUP($H440,人員主檔!$A:$C,2,0)),"查無此人",VLOOKUP($H440,人員主檔!$A:$C,2,0)))</f>
        <v/>
      </c>
      <c r="J440" s="13" t="str">
        <f>IF($H440="","",IF(ISNA(VLOOKUP($H440,人員主檔!$A:$C,3,0)),"查無此人",VLOOKUP($H440,人員主檔!$A:$C,3,0)))</f>
        <v/>
      </c>
      <c r="K440" s="13" t="s">
        <v>1771</v>
      </c>
      <c r="L440" s="57" t="s">
        <v>1754</v>
      </c>
      <c r="N440" s="4"/>
      <c r="O440" s="104"/>
    </row>
    <row r="441" spans="6:15" ht="21.75" customHeight="1">
      <c r="F441" s="11" t="s">
        <v>1754</v>
      </c>
      <c r="G441" s="17"/>
      <c r="H441" s="12" t="str">
        <f t="shared" si="9"/>
        <v/>
      </c>
      <c r="I441" s="13" t="str">
        <f>IF($H441="","",IF(ISNA(VLOOKUP($H441,人員主檔!$A:$C,2,0)),"查無此人",VLOOKUP($H441,人員主檔!$A:$C,2,0)))</f>
        <v/>
      </c>
      <c r="J441" s="13" t="str">
        <f>IF($H441="","",IF(ISNA(VLOOKUP($H441,人員主檔!$A:$C,3,0)),"查無此人",VLOOKUP($H441,人員主檔!$A:$C,3,0)))</f>
        <v/>
      </c>
      <c r="K441" s="13" t="s">
        <v>1771</v>
      </c>
      <c r="L441" s="57" t="s">
        <v>1754</v>
      </c>
      <c r="N441" s="58"/>
      <c r="O441" s="58"/>
    </row>
    <row r="442" spans="6:15" ht="21.75" customHeight="1">
      <c r="F442" s="11" t="s">
        <v>1754</v>
      </c>
      <c r="G442" s="17"/>
      <c r="H442" s="12" t="str">
        <f t="shared" si="9"/>
        <v/>
      </c>
      <c r="I442" s="13" t="str">
        <f>IF($H442="","",IF(ISNA(VLOOKUP($H442,人員主檔!$A:$C,2,0)),"查無此人",VLOOKUP($H442,人員主檔!$A:$C,2,0)))</f>
        <v/>
      </c>
      <c r="J442" s="13" t="str">
        <f>IF($H442="","",IF(ISNA(VLOOKUP($H442,人員主檔!$A:$C,3,0)),"查無此人",VLOOKUP($H442,人員主檔!$A:$C,3,0)))</f>
        <v/>
      </c>
      <c r="K442" s="13" t="s">
        <v>1771</v>
      </c>
      <c r="L442" s="57" t="s">
        <v>1754</v>
      </c>
      <c r="N442" s="58"/>
      <c r="O442" s="58"/>
    </row>
    <row r="443" spans="6:15" ht="21.75" customHeight="1">
      <c r="F443" s="11" t="s">
        <v>1754</v>
      </c>
      <c r="G443" s="17"/>
      <c r="H443" s="12" t="str">
        <f t="shared" si="9"/>
        <v/>
      </c>
      <c r="I443" s="13" t="str">
        <f>IF($H443="","",IF(ISNA(VLOOKUP($H443,人員主檔!$A:$C,2,0)),"查無此人",VLOOKUP($H443,人員主檔!$A:$C,2,0)))</f>
        <v/>
      </c>
      <c r="J443" s="13" t="str">
        <f>IF($H443="","",IF(ISNA(VLOOKUP($H443,人員主檔!$A:$C,3,0)),"查無此人",VLOOKUP($H443,人員主檔!$A:$C,3,0)))</f>
        <v/>
      </c>
      <c r="K443" s="13" t="s">
        <v>1771</v>
      </c>
      <c r="L443" s="57" t="s">
        <v>1754</v>
      </c>
      <c r="N443" s="58"/>
      <c r="O443" s="58"/>
    </row>
    <row r="444" spans="6:15" ht="21.75" customHeight="1">
      <c r="F444" s="11" t="s">
        <v>1754</v>
      </c>
      <c r="G444" s="17"/>
      <c r="H444" s="12" t="str">
        <f t="shared" si="9"/>
        <v/>
      </c>
      <c r="I444" s="13" t="str">
        <f>IF($H444="","",IF(ISNA(VLOOKUP($H444,人員主檔!$A:$C,2,0)),"查無此人",VLOOKUP($H444,人員主檔!$A:$C,2,0)))</f>
        <v/>
      </c>
      <c r="J444" s="13" t="str">
        <f>IF($H444="","",IF(ISNA(VLOOKUP($H444,人員主檔!$A:$C,3,0)),"查無此人",VLOOKUP($H444,人員主檔!$A:$C,3,0)))</f>
        <v/>
      </c>
      <c r="K444" s="13" t="s">
        <v>1771</v>
      </c>
      <c r="L444" s="57" t="s">
        <v>1754</v>
      </c>
      <c r="N444" s="58"/>
      <c r="O444" s="58"/>
    </row>
    <row r="445" spans="6:15" ht="21.75" customHeight="1">
      <c r="F445" s="11" t="s">
        <v>1754</v>
      </c>
      <c r="G445" s="17"/>
      <c r="H445" s="12" t="str">
        <f t="shared" si="9"/>
        <v/>
      </c>
      <c r="I445" s="13" t="str">
        <f>IF($H445="","",IF(ISNA(VLOOKUP($H445,人員主檔!$A:$C,2,0)),"查無此人",VLOOKUP($H445,人員主檔!$A:$C,2,0)))</f>
        <v/>
      </c>
      <c r="J445" s="13" t="str">
        <f>IF($H445="","",IF(ISNA(VLOOKUP($H445,人員主檔!$A:$C,3,0)),"查無此人",VLOOKUP($H445,人員主檔!$A:$C,3,0)))</f>
        <v/>
      </c>
      <c r="K445" s="13" t="s">
        <v>1771</v>
      </c>
      <c r="L445" s="57" t="s">
        <v>1754</v>
      </c>
      <c r="N445" s="58"/>
      <c r="O445" s="58"/>
    </row>
    <row r="446" spans="6:15" ht="21.75" customHeight="1">
      <c r="F446" s="11" t="s">
        <v>1754</v>
      </c>
      <c r="G446" s="17"/>
      <c r="H446" s="12" t="str">
        <f t="shared" si="9"/>
        <v/>
      </c>
      <c r="I446" s="13" t="str">
        <f>IF($H446="","",IF(ISNA(VLOOKUP($H446,人員主檔!$A:$C,2,0)),"查無此人",VLOOKUP($H446,人員主檔!$A:$C,2,0)))</f>
        <v/>
      </c>
      <c r="J446" s="13" t="str">
        <f>IF($H446="","",IF(ISNA(VLOOKUP($H446,人員主檔!$A:$C,3,0)),"查無此人",VLOOKUP($H446,人員主檔!$A:$C,3,0)))</f>
        <v/>
      </c>
      <c r="K446" s="13" t="s">
        <v>1771</v>
      </c>
      <c r="L446" s="57" t="s">
        <v>1754</v>
      </c>
      <c r="N446" s="58"/>
      <c r="O446" s="58"/>
    </row>
    <row r="447" spans="6:15" ht="21.75" customHeight="1">
      <c r="F447" s="11" t="s">
        <v>1754</v>
      </c>
      <c r="G447" s="17"/>
      <c r="H447" s="12" t="str">
        <f t="shared" si="9"/>
        <v/>
      </c>
      <c r="I447" s="13" t="str">
        <f>IF($H447="","",IF(ISNA(VLOOKUP($H447,人員主檔!$A:$C,2,0)),"查無此人",VLOOKUP($H447,人員主檔!$A:$C,2,0)))</f>
        <v/>
      </c>
      <c r="J447" s="13" t="str">
        <f>IF($H447="","",IF(ISNA(VLOOKUP($H447,人員主檔!$A:$C,3,0)),"查無此人",VLOOKUP($H447,人員主檔!$A:$C,3,0)))</f>
        <v/>
      </c>
      <c r="K447" s="13" t="s">
        <v>1771</v>
      </c>
      <c r="L447" s="57" t="s">
        <v>1754</v>
      </c>
      <c r="N447" s="58"/>
      <c r="O447" s="58"/>
    </row>
    <row r="448" spans="6:15" ht="21.75" customHeight="1">
      <c r="F448" s="11" t="s">
        <v>1754</v>
      </c>
      <c r="G448" s="17"/>
      <c r="H448" s="12" t="str">
        <f t="shared" si="9"/>
        <v/>
      </c>
      <c r="I448" s="13" t="str">
        <f>IF($H448="","",IF(ISNA(VLOOKUP($H448,人員主檔!$A:$C,2,0)),"查無此人",VLOOKUP($H448,人員主檔!$A:$C,2,0)))</f>
        <v/>
      </c>
      <c r="J448" s="13" t="str">
        <f>IF($H448="","",IF(ISNA(VLOOKUP($H448,人員主檔!$A:$C,3,0)),"查無此人",VLOOKUP($H448,人員主檔!$A:$C,3,0)))</f>
        <v/>
      </c>
      <c r="K448" s="13" t="s">
        <v>1771</v>
      </c>
      <c r="L448" s="57" t="s">
        <v>1754</v>
      </c>
      <c r="N448" s="58"/>
      <c r="O448" s="58"/>
    </row>
    <row r="449" spans="6:15" ht="21.75" customHeight="1">
      <c r="F449" s="11" t="s">
        <v>1754</v>
      </c>
      <c r="G449" s="17"/>
      <c r="H449" s="12" t="str">
        <f t="shared" si="9"/>
        <v/>
      </c>
      <c r="I449" s="13" t="str">
        <f>IF($H449="","",IF(ISNA(VLOOKUP($H449,人員主檔!$A:$C,2,0)),"查無此人",VLOOKUP($H449,人員主檔!$A:$C,2,0)))</f>
        <v/>
      </c>
      <c r="J449" s="13" t="str">
        <f>IF($H449="","",IF(ISNA(VLOOKUP($H449,人員主檔!$A:$C,3,0)),"查無此人",VLOOKUP($H449,人員主檔!$A:$C,3,0)))</f>
        <v/>
      </c>
      <c r="K449" s="13" t="s">
        <v>1771</v>
      </c>
      <c r="L449" s="57" t="s">
        <v>1754</v>
      </c>
      <c r="N449" s="58"/>
      <c r="O449" s="58"/>
    </row>
    <row r="450" spans="6:15" ht="21.75" customHeight="1">
      <c r="F450" s="11" t="s">
        <v>1754</v>
      </c>
      <c r="G450" s="17"/>
      <c r="H450" s="12" t="str">
        <f t="shared" si="9"/>
        <v/>
      </c>
      <c r="I450" s="13" t="str">
        <f>IF($H450="","",IF(ISNA(VLOOKUP($H450,人員主檔!$A:$C,2,0)),"查無此人",VLOOKUP($H450,人員主檔!$A:$C,2,0)))</f>
        <v/>
      </c>
      <c r="J450" s="13" t="str">
        <f>IF($H450="","",IF(ISNA(VLOOKUP($H450,人員主檔!$A:$C,3,0)),"查無此人",VLOOKUP($H450,人員主檔!$A:$C,3,0)))</f>
        <v/>
      </c>
      <c r="K450" s="13" t="s">
        <v>1771</v>
      </c>
      <c r="L450" s="57" t="s">
        <v>1754</v>
      </c>
      <c r="N450" s="58"/>
      <c r="O450" s="58"/>
    </row>
    <row r="451" spans="6:15" ht="21.75" customHeight="1">
      <c r="F451" s="11" t="s">
        <v>1754</v>
      </c>
      <c r="G451" s="17"/>
      <c r="H451" s="12" t="str">
        <f t="shared" si="9"/>
        <v/>
      </c>
      <c r="I451" s="13" t="str">
        <f>IF($H451="","",IF(ISNA(VLOOKUP($H451,人員主檔!$A:$C,2,0)),"查無此人",VLOOKUP($H451,人員主檔!$A:$C,2,0)))</f>
        <v/>
      </c>
      <c r="J451" s="13" t="str">
        <f>IF($H451="","",IF(ISNA(VLOOKUP($H451,人員主檔!$A:$C,3,0)),"查無此人",VLOOKUP($H451,人員主檔!$A:$C,3,0)))</f>
        <v/>
      </c>
      <c r="K451" s="13" t="s">
        <v>1771</v>
      </c>
      <c r="L451" s="57" t="s">
        <v>1754</v>
      </c>
      <c r="N451" s="58"/>
      <c r="O451" s="58"/>
    </row>
    <row r="452" spans="6:15" ht="21.75" customHeight="1">
      <c r="F452" s="11" t="s">
        <v>1754</v>
      </c>
      <c r="G452" s="17"/>
      <c r="H452" s="12" t="str">
        <f t="shared" si="9"/>
        <v/>
      </c>
      <c r="I452" s="13" t="str">
        <f>IF($H452="","",IF(ISNA(VLOOKUP($H452,人員主檔!$A:$C,2,0)),"查無此人",VLOOKUP($H452,人員主檔!$A:$C,2,0)))</f>
        <v/>
      </c>
      <c r="J452" s="13" t="str">
        <f>IF($H452="","",IF(ISNA(VLOOKUP($H452,人員主檔!$A:$C,3,0)),"查無此人",VLOOKUP($H452,人員主檔!$A:$C,3,0)))</f>
        <v/>
      </c>
      <c r="K452" s="13" t="s">
        <v>1771</v>
      </c>
      <c r="L452" s="57" t="s">
        <v>1754</v>
      </c>
      <c r="N452" s="58"/>
      <c r="O452" s="58"/>
    </row>
    <row r="453" spans="6:15" ht="21.75" customHeight="1">
      <c r="F453" s="11" t="s">
        <v>1754</v>
      </c>
      <c r="G453" s="17"/>
      <c r="H453" s="12" t="str">
        <f t="shared" si="9"/>
        <v/>
      </c>
      <c r="I453" s="13" t="str">
        <f>IF($H453="","",IF(ISNA(VLOOKUP($H453,人員主檔!$A:$C,2,0)),"查無此人",VLOOKUP($H453,人員主檔!$A:$C,2,0)))</f>
        <v/>
      </c>
      <c r="J453" s="13" t="str">
        <f>IF($H453="","",IF(ISNA(VLOOKUP($H453,人員主檔!$A:$C,3,0)),"查無此人",VLOOKUP($H453,人員主檔!$A:$C,3,0)))</f>
        <v/>
      </c>
      <c r="K453" s="13" t="s">
        <v>1771</v>
      </c>
      <c r="L453" s="57" t="s">
        <v>1754</v>
      </c>
      <c r="N453" s="58"/>
      <c r="O453" s="58"/>
    </row>
    <row r="454" spans="6:15" ht="21.75" customHeight="1">
      <c r="F454" s="11" t="s">
        <v>1754</v>
      </c>
      <c r="G454" s="17"/>
      <c r="H454" s="12" t="str">
        <f t="shared" si="9"/>
        <v/>
      </c>
      <c r="I454" s="13" t="str">
        <f>IF($H454="","",IF(ISNA(VLOOKUP($H454,人員主檔!$A:$C,2,0)),"查無此人",VLOOKUP($H454,人員主檔!$A:$C,2,0)))</f>
        <v/>
      </c>
      <c r="J454" s="13" t="str">
        <f>IF($H454="","",IF(ISNA(VLOOKUP($H454,人員主檔!$A:$C,3,0)),"查無此人",VLOOKUP($H454,人員主檔!$A:$C,3,0)))</f>
        <v/>
      </c>
      <c r="K454" s="13" t="s">
        <v>1771</v>
      </c>
      <c r="L454" s="57" t="s">
        <v>1754</v>
      </c>
      <c r="N454" s="58"/>
      <c r="O454" s="58"/>
    </row>
    <row r="455" spans="6:15" ht="21.75" customHeight="1">
      <c r="F455" s="11" t="s">
        <v>1754</v>
      </c>
      <c r="G455" s="17"/>
      <c r="H455" s="12" t="str">
        <f t="shared" si="9"/>
        <v/>
      </c>
      <c r="I455" s="13" t="str">
        <f>IF($H455="","",IF(ISNA(VLOOKUP($H455,人員主檔!$A:$C,2,0)),"查無此人",VLOOKUP($H455,人員主檔!$A:$C,2,0)))</f>
        <v/>
      </c>
      <c r="J455" s="13" t="str">
        <f>IF($H455="","",IF(ISNA(VLOOKUP($H455,人員主檔!$A:$C,3,0)),"查無此人",VLOOKUP($H455,人員主檔!$A:$C,3,0)))</f>
        <v/>
      </c>
      <c r="K455" s="13" t="s">
        <v>1771</v>
      </c>
      <c r="L455" s="57" t="s">
        <v>1754</v>
      </c>
      <c r="N455" s="58"/>
      <c r="O455" s="58"/>
    </row>
    <row r="456" spans="6:15" ht="21.75" customHeight="1">
      <c r="F456" s="11" t="s">
        <v>1754</v>
      </c>
      <c r="G456" s="17"/>
      <c r="H456" s="12" t="str">
        <f t="shared" si="9"/>
        <v/>
      </c>
      <c r="I456" s="13" t="str">
        <f>IF($H456="","",IF(ISNA(VLOOKUP($H456,人員主檔!$A:$C,2,0)),"查無此人",VLOOKUP($H456,人員主檔!$A:$C,2,0)))</f>
        <v/>
      </c>
      <c r="J456" s="13" t="str">
        <f>IF($H456="","",IF(ISNA(VLOOKUP($H456,人員主檔!$A:$C,3,0)),"查無此人",VLOOKUP($H456,人員主檔!$A:$C,3,0)))</f>
        <v/>
      </c>
      <c r="K456" s="13" t="s">
        <v>1771</v>
      </c>
      <c r="L456" s="57" t="s">
        <v>1754</v>
      </c>
      <c r="N456" s="58"/>
      <c r="O456" s="58"/>
    </row>
    <row r="457" spans="6:15" ht="21.75" customHeight="1">
      <c r="F457" s="11" t="s">
        <v>1754</v>
      </c>
      <c r="G457" s="17"/>
      <c r="H457" s="12" t="str">
        <f t="shared" si="9"/>
        <v/>
      </c>
      <c r="I457" s="13" t="str">
        <f>IF($H457="","",IF(ISNA(VLOOKUP($H457,人員主檔!$A:$C,2,0)),"查無此人",VLOOKUP($H457,人員主檔!$A:$C,2,0)))</f>
        <v/>
      </c>
      <c r="J457" s="13" t="str">
        <f>IF($H457="","",IF(ISNA(VLOOKUP($H457,人員主檔!$A:$C,3,0)),"查無此人",VLOOKUP($H457,人員主檔!$A:$C,3,0)))</f>
        <v/>
      </c>
      <c r="K457" s="13" t="s">
        <v>1771</v>
      </c>
      <c r="L457" s="57" t="s">
        <v>1754</v>
      </c>
      <c r="N457" s="58"/>
      <c r="O457" s="58"/>
    </row>
    <row r="458" spans="6:15" ht="21.75" customHeight="1">
      <c r="F458" s="11" t="s">
        <v>1754</v>
      </c>
      <c r="G458" s="17"/>
      <c r="H458" s="12" t="str">
        <f t="shared" si="9"/>
        <v/>
      </c>
      <c r="I458" s="13" t="str">
        <f>IF($H458="","",IF(ISNA(VLOOKUP($H458,人員主檔!$A:$C,2,0)),"查無此人",VLOOKUP($H458,人員主檔!$A:$C,2,0)))</f>
        <v/>
      </c>
      <c r="J458" s="13" t="str">
        <f>IF($H458="","",IF(ISNA(VLOOKUP($H458,人員主檔!$A:$C,3,0)),"查無此人",VLOOKUP($H458,人員主檔!$A:$C,3,0)))</f>
        <v/>
      </c>
      <c r="K458" s="13" t="s">
        <v>1771</v>
      </c>
      <c r="L458" s="57" t="s">
        <v>1754</v>
      </c>
    </row>
    <row r="459" spans="6:15" ht="21.75" customHeight="1">
      <c r="F459" s="11" t="s">
        <v>1754</v>
      </c>
      <c r="G459" s="17"/>
      <c r="H459" s="12" t="str">
        <f t="shared" si="9"/>
        <v/>
      </c>
      <c r="I459" s="13" t="str">
        <f>IF($H459="","",IF(ISNA(VLOOKUP($H459,人員主檔!$A:$C,2,0)),"查無此人",VLOOKUP($H459,人員主檔!$A:$C,2,0)))</f>
        <v/>
      </c>
      <c r="J459" s="13" t="str">
        <f>IF($H459="","",IF(ISNA(VLOOKUP($H459,人員主檔!$A:$C,3,0)),"查無此人",VLOOKUP($H459,人員主檔!$A:$C,3,0)))</f>
        <v/>
      </c>
      <c r="K459" s="13" t="s">
        <v>1771</v>
      </c>
      <c r="L459" s="57" t="s">
        <v>1754</v>
      </c>
    </row>
    <row r="460" spans="6:15" ht="21.75" customHeight="1">
      <c r="F460" s="11" t="s">
        <v>1754</v>
      </c>
      <c r="G460" s="17"/>
      <c r="H460" s="12" t="str">
        <f t="shared" si="9"/>
        <v/>
      </c>
      <c r="I460" s="13" t="str">
        <f>IF($H460="","",IF(ISNA(VLOOKUP($H460,人員主檔!$A:$C,2,0)),"查無此人",VLOOKUP($H460,人員主檔!$A:$C,2,0)))</f>
        <v/>
      </c>
      <c r="J460" s="13" t="str">
        <f>IF($H460="","",IF(ISNA(VLOOKUP($H460,人員主檔!$A:$C,3,0)),"查無此人",VLOOKUP($H460,人員主檔!$A:$C,3,0)))</f>
        <v/>
      </c>
      <c r="K460" s="13" t="s">
        <v>1771</v>
      </c>
      <c r="L460" s="57" t="s">
        <v>1754</v>
      </c>
    </row>
    <row r="461" spans="6:15" ht="21.75" customHeight="1">
      <c r="F461" s="11" t="s">
        <v>1754</v>
      </c>
      <c r="G461" s="17"/>
      <c r="H461" s="12" t="str">
        <f t="shared" si="9"/>
        <v/>
      </c>
      <c r="I461" s="13" t="str">
        <f>IF($H461="","",IF(ISNA(VLOOKUP($H461,人員主檔!$A:$C,2,0)),"查無此人",VLOOKUP($H461,人員主檔!$A:$C,2,0)))</f>
        <v/>
      </c>
      <c r="J461" s="13" t="str">
        <f>IF($H461="","",IF(ISNA(VLOOKUP($H461,人員主檔!$A:$C,3,0)),"查無此人",VLOOKUP($H461,人員主檔!$A:$C,3,0)))</f>
        <v/>
      </c>
      <c r="K461" s="13" t="s">
        <v>1771</v>
      </c>
      <c r="L461" s="57" t="s">
        <v>1754</v>
      </c>
    </row>
    <row r="462" spans="6:15" ht="21.75" customHeight="1">
      <c r="F462" s="11" t="s">
        <v>1754</v>
      </c>
      <c r="G462" s="17"/>
      <c r="H462" s="12" t="str">
        <f t="shared" si="9"/>
        <v/>
      </c>
      <c r="I462" s="13" t="str">
        <f>IF($H462="","",IF(ISNA(VLOOKUP($H462,人員主檔!$A:$C,2,0)),"查無此人",VLOOKUP($H462,人員主檔!$A:$C,2,0)))</f>
        <v/>
      </c>
      <c r="J462" s="13" t="str">
        <f>IF($H462="","",IF(ISNA(VLOOKUP($H462,人員主檔!$A:$C,3,0)),"查無此人",VLOOKUP($H462,人員主檔!$A:$C,3,0)))</f>
        <v/>
      </c>
      <c r="K462" s="13" t="s">
        <v>1771</v>
      </c>
      <c r="L462" s="57" t="s">
        <v>1754</v>
      </c>
    </row>
    <row r="463" spans="6:15" ht="21.75" customHeight="1">
      <c r="F463" s="11" t="s">
        <v>1754</v>
      </c>
      <c r="G463" s="17"/>
      <c r="H463" s="12" t="str">
        <f t="shared" si="9"/>
        <v/>
      </c>
      <c r="I463" s="13" t="str">
        <f>IF($H463="","",IF(ISNA(VLOOKUP($H463,人員主檔!$A:$C,2,0)),"查無此人",VLOOKUP($H463,人員主檔!$A:$C,2,0)))</f>
        <v/>
      </c>
      <c r="J463" s="13" t="str">
        <f>IF($H463="","",IF(ISNA(VLOOKUP($H463,人員主檔!$A:$C,3,0)),"查無此人",VLOOKUP($H463,人員主檔!$A:$C,3,0)))</f>
        <v/>
      </c>
      <c r="K463" s="13" t="s">
        <v>1771</v>
      </c>
      <c r="L463" s="57" t="s">
        <v>1754</v>
      </c>
    </row>
    <row r="464" spans="6:15" ht="21.75" customHeight="1">
      <c r="F464" s="11" t="s">
        <v>1754</v>
      </c>
      <c r="G464" s="17"/>
      <c r="H464" s="12" t="str">
        <f t="shared" si="9"/>
        <v/>
      </c>
      <c r="I464" s="13" t="str">
        <f>IF($H464="","",IF(ISNA(VLOOKUP($H464,人員主檔!$A:$C,2,0)),"查無此人",VLOOKUP($H464,人員主檔!$A:$C,2,0)))</f>
        <v/>
      </c>
      <c r="J464" s="13" t="str">
        <f>IF($H464="","",IF(ISNA(VLOOKUP($H464,人員主檔!$A:$C,3,0)),"查無此人",VLOOKUP($H464,人員主檔!$A:$C,3,0)))</f>
        <v/>
      </c>
      <c r="K464" s="13" t="s">
        <v>1771</v>
      </c>
      <c r="L464" s="57" t="s">
        <v>1754</v>
      </c>
    </row>
    <row r="465" spans="6:12" ht="21.75" customHeight="1">
      <c r="F465" s="11" t="s">
        <v>1754</v>
      </c>
      <c r="G465" s="17"/>
      <c r="H465" s="12" t="str">
        <f t="shared" si="9"/>
        <v/>
      </c>
      <c r="I465" s="13" t="str">
        <f>IF($H465="","",IF(ISNA(VLOOKUP($H465,人員主檔!$A:$C,2,0)),"查無此人",VLOOKUP($H465,人員主檔!$A:$C,2,0)))</f>
        <v/>
      </c>
      <c r="J465" s="13" t="str">
        <f>IF($H465="","",IF(ISNA(VLOOKUP($H465,人員主檔!$A:$C,3,0)),"查無此人",VLOOKUP($H465,人員主檔!$A:$C,3,0)))</f>
        <v/>
      </c>
      <c r="K465" s="13" t="s">
        <v>1771</v>
      </c>
      <c r="L465" s="57" t="s">
        <v>1754</v>
      </c>
    </row>
    <row r="466" spans="6:12" ht="21.75" customHeight="1">
      <c r="F466" s="11" t="s">
        <v>1754</v>
      </c>
      <c r="G466" s="17"/>
      <c r="H466" s="12" t="str">
        <f t="shared" si="9"/>
        <v/>
      </c>
      <c r="I466" s="13" t="str">
        <f>IF($H466="","",IF(ISNA(VLOOKUP($H466,人員主檔!$A:$C,2,0)),"查無此人",VLOOKUP($H466,人員主檔!$A:$C,2,0)))</f>
        <v/>
      </c>
      <c r="J466" s="13" t="str">
        <f>IF($H466="","",IF(ISNA(VLOOKUP($H466,人員主檔!$A:$C,3,0)),"查無此人",VLOOKUP($H466,人員主檔!$A:$C,3,0)))</f>
        <v/>
      </c>
      <c r="K466" s="13" t="s">
        <v>1771</v>
      </c>
      <c r="L466" s="57" t="s">
        <v>1754</v>
      </c>
    </row>
    <row r="467" spans="6:12" ht="21.75" customHeight="1">
      <c r="F467" s="11" t="s">
        <v>1754</v>
      </c>
      <c r="G467" s="17"/>
      <c r="H467" s="12" t="str">
        <f t="shared" si="9"/>
        <v/>
      </c>
      <c r="I467" s="13" t="str">
        <f>IF($H467="","",IF(ISNA(VLOOKUP($H467,人員主檔!$A:$C,2,0)),"查無此人",VLOOKUP($H467,人員主檔!$A:$C,2,0)))</f>
        <v/>
      </c>
      <c r="J467" s="13" t="str">
        <f>IF($H467="","",IF(ISNA(VLOOKUP($H467,人員主檔!$A:$C,3,0)),"查無此人",VLOOKUP($H467,人員主檔!$A:$C,3,0)))</f>
        <v/>
      </c>
      <c r="K467" s="13" t="s">
        <v>1771</v>
      </c>
      <c r="L467" s="57" t="s">
        <v>1754</v>
      </c>
    </row>
    <row r="468" spans="6:12" ht="21.75" customHeight="1">
      <c r="F468" s="11" t="s">
        <v>1754</v>
      </c>
      <c r="G468" s="17"/>
      <c r="H468" s="12" t="str">
        <f t="shared" si="9"/>
        <v/>
      </c>
      <c r="I468" s="13" t="str">
        <f>IF($H468="","",IF(ISNA(VLOOKUP($H468,人員主檔!$A:$C,2,0)),"查無此人",VLOOKUP($H468,人員主檔!$A:$C,2,0)))</f>
        <v/>
      </c>
      <c r="J468" s="13" t="str">
        <f>IF($H468="","",IF(ISNA(VLOOKUP($H468,人員主檔!$A:$C,3,0)),"查無此人",VLOOKUP($H468,人員主檔!$A:$C,3,0)))</f>
        <v/>
      </c>
      <c r="K468" s="13" t="s">
        <v>1771</v>
      </c>
      <c r="L468" s="57" t="s">
        <v>1754</v>
      </c>
    </row>
    <row r="469" spans="6:12" ht="21.75" customHeight="1">
      <c r="F469" s="11" t="s">
        <v>1754</v>
      </c>
      <c r="G469" s="17"/>
      <c r="H469" s="12" t="str">
        <f t="shared" si="9"/>
        <v/>
      </c>
      <c r="I469" s="13" t="str">
        <f>IF($H469="","",IF(ISNA(VLOOKUP($H469,人員主檔!$A:$C,2,0)),"查無此人",VLOOKUP($H469,人員主檔!$A:$C,2,0)))</f>
        <v/>
      </c>
      <c r="J469" s="13" t="str">
        <f>IF($H469="","",IF(ISNA(VLOOKUP($H469,人員主檔!$A:$C,3,0)),"查無此人",VLOOKUP($H469,人員主檔!$A:$C,3,0)))</f>
        <v/>
      </c>
      <c r="K469" s="13" t="s">
        <v>1771</v>
      </c>
      <c r="L469" s="57" t="s">
        <v>1754</v>
      </c>
    </row>
    <row r="470" spans="6:12" ht="21.75" customHeight="1">
      <c r="F470" s="11" t="s">
        <v>1754</v>
      </c>
      <c r="G470" s="17"/>
      <c r="H470" s="12" t="str">
        <f t="shared" si="9"/>
        <v/>
      </c>
      <c r="I470" s="13" t="str">
        <f>IF($H470="","",IF(ISNA(VLOOKUP($H470,人員主檔!$A:$C,2,0)),"查無此人",VLOOKUP($H470,人員主檔!$A:$C,2,0)))</f>
        <v/>
      </c>
      <c r="J470" s="13" t="str">
        <f>IF($H470="","",IF(ISNA(VLOOKUP($H470,人員主檔!$A:$C,3,0)),"查無此人",VLOOKUP($H470,人員主檔!$A:$C,3,0)))</f>
        <v/>
      </c>
      <c r="K470" s="13" t="s">
        <v>1771</v>
      </c>
      <c r="L470" s="57" t="s">
        <v>1754</v>
      </c>
    </row>
    <row r="471" spans="6:12" ht="21.75" customHeight="1">
      <c r="F471" s="11" t="s">
        <v>1754</v>
      </c>
      <c r="G471" s="17"/>
      <c r="H471" s="12" t="str">
        <f t="shared" si="9"/>
        <v/>
      </c>
      <c r="I471" s="13" t="str">
        <f>IF($H471="","",IF(ISNA(VLOOKUP($H471,人員主檔!$A:$C,2,0)),"查無此人",VLOOKUP($H471,人員主檔!$A:$C,2,0)))</f>
        <v/>
      </c>
      <c r="J471" s="13" t="str">
        <f>IF($H471="","",IF(ISNA(VLOOKUP($H471,人員主檔!$A:$C,3,0)),"查無此人",VLOOKUP($H471,人員主檔!$A:$C,3,0)))</f>
        <v/>
      </c>
      <c r="K471" s="13" t="s">
        <v>1771</v>
      </c>
      <c r="L471" s="57" t="s">
        <v>1754</v>
      </c>
    </row>
    <row r="472" spans="6:12" ht="21.75" customHeight="1">
      <c r="F472" s="11" t="s">
        <v>1754</v>
      </c>
      <c r="G472" s="17"/>
      <c r="H472" s="12" t="str">
        <f t="shared" si="9"/>
        <v/>
      </c>
      <c r="I472" s="13" t="str">
        <f>IF($H472="","",IF(ISNA(VLOOKUP($H472,人員主檔!$A:$C,2,0)),"查無此人",VLOOKUP($H472,人員主檔!$A:$C,2,0)))</f>
        <v/>
      </c>
      <c r="J472" s="13" t="str">
        <f>IF($H472="","",IF(ISNA(VLOOKUP($H472,人員主檔!$A:$C,3,0)),"查無此人",VLOOKUP($H472,人員主檔!$A:$C,3,0)))</f>
        <v/>
      </c>
      <c r="K472" s="13" t="s">
        <v>1771</v>
      </c>
      <c r="L472" s="57" t="s">
        <v>1754</v>
      </c>
    </row>
    <row r="473" spans="6:12" ht="21.75" customHeight="1">
      <c r="F473" s="11" t="s">
        <v>1754</v>
      </c>
      <c r="G473" s="17"/>
      <c r="H473" s="12" t="str">
        <f t="shared" si="9"/>
        <v/>
      </c>
      <c r="I473" s="13" t="str">
        <f>IF($H473="","",IF(ISNA(VLOOKUP($H473,人員主檔!$A:$C,2,0)),"查無此人",VLOOKUP($H473,人員主檔!$A:$C,2,0)))</f>
        <v/>
      </c>
      <c r="J473" s="13" t="str">
        <f>IF($H473="","",IF(ISNA(VLOOKUP($H473,人員主檔!$A:$C,3,0)),"查無此人",VLOOKUP($H473,人員主檔!$A:$C,3,0)))</f>
        <v/>
      </c>
      <c r="K473" s="13" t="s">
        <v>1771</v>
      </c>
      <c r="L473" s="57" t="s">
        <v>1754</v>
      </c>
    </row>
    <row r="474" spans="6:12" ht="21.75" customHeight="1">
      <c r="F474" s="11" t="s">
        <v>1754</v>
      </c>
      <c r="G474" s="17"/>
      <c r="H474" s="12" t="str">
        <f t="shared" si="9"/>
        <v/>
      </c>
      <c r="I474" s="13" t="str">
        <f>IF($H474="","",IF(ISNA(VLOOKUP($H474,人員主檔!$A:$C,2,0)),"查無此人",VLOOKUP($H474,人員主檔!$A:$C,2,0)))</f>
        <v/>
      </c>
      <c r="J474" s="13" t="str">
        <f>IF($H474="","",IF(ISNA(VLOOKUP($H474,人員主檔!$A:$C,3,0)),"查無此人",VLOOKUP($H474,人員主檔!$A:$C,3,0)))</f>
        <v/>
      </c>
      <c r="K474" s="13" t="s">
        <v>1771</v>
      </c>
      <c r="L474" s="57" t="s">
        <v>1754</v>
      </c>
    </row>
    <row r="475" spans="6:12" ht="21.75" customHeight="1">
      <c r="F475" s="11" t="s">
        <v>1754</v>
      </c>
      <c r="G475" s="17"/>
      <c r="H475" s="12" t="str">
        <f t="shared" si="9"/>
        <v/>
      </c>
      <c r="I475" s="13" t="str">
        <f>IF($H475="","",IF(ISNA(VLOOKUP($H475,人員主檔!$A:$C,2,0)),"查無此人",VLOOKUP($H475,人員主檔!$A:$C,2,0)))</f>
        <v/>
      </c>
      <c r="J475" s="13" t="str">
        <f>IF($H475="","",IF(ISNA(VLOOKUP($H475,人員主檔!$A:$C,3,0)),"查無此人",VLOOKUP($H475,人員主檔!$A:$C,3,0)))</f>
        <v/>
      </c>
      <c r="K475" s="13" t="s">
        <v>1771</v>
      </c>
      <c r="L475" s="57" t="s">
        <v>1754</v>
      </c>
    </row>
    <row r="476" spans="6:12" ht="21.75" customHeight="1">
      <c r="F476" s="11" t="s">
        <v>1754</v>
      </c>
      <c r="G476" s="17"/>
      <c r="H476" s="12" t="str">
        <f t="shared" si="9"/>
        <v/>
      </c>
      <c r="I476" s="13" t="str">
        <f>IF($H476="","",IF(ISNA(VLOOKUP($H476,人員主檔!$A:$C,2,0)),"查無此人",VLOOKUP($H476,人員主檔!$A:$C,2,0)))</f>
        <v/>
      </c>
      <c r="J476" s="13" t="str">
        <f>IF($H476="","",IF(ISNA(VLOOKUP($H476,人員主檔!$A:$C,3,0)),"查無此人",VLOOKUP($H476,人員主檔!$A:$C,3,0)))</f>
        <v/>
      </c>
      <c r="K476" s="13" t="s">
        <v>1771</v>
      </c>
      <c r="L476" s="57" t="s">
        <v>1754</v>
      </c>
    </row>
    <row r="477" spans="6:12" ht="21.75" customHeight="1">
      <c r="F477" s="11" t="s">
        <v>1754</v>
      </c>
      <c r="G477" s="17"/>
      <c r="H477" s="12" t="str">
        <f t="shared" si="9"/>
        <v/>
      </c>
      <c r="I477" s="13" t="str">
        <f>IF($H477="","",IF(ISNA(VLOOKUP($H477,人員主檔!$A:$C,2,0)),"查無此人",VLOOKUP($H477,人員主檔!$A:$C,2,0)))</f>
        <v/>
      </c>
      <c r="J477" s="13" t="str">
        <f>IF($H477="","",IF(ISNA(VLOOKUP($H477,人員主檔!$A:$C,3,0)),"查無此人",VLOOKUP($H477,人員主檔!$A:$C,3,0)))</f>
        <v/>
      </c>
      <c r="K477" s="13" t="s">
        <v>1771</v>
      </c>
      <c r="L477" s="57" t="s">
        <v>1754</v>
      </c>
    </row>
    <row r="478" spans="6:12" ht="21.75" customHeight="1">
      <c r="F478" s="11" t="s">
        <v>1754</v>
      </c>
      <c r="G478" s="17"/>
      <c r="H478" s="12" t="str">
        <f t="shared" si="9"/>
        <v/>
      </c>
      <c r="I478" s="13" t="str">
        <f>IF($H478="","",IF(ISNA(VLOOKUP($H478,人員主檔!$A:$C,2,0)),"查無此人",VLOOKUP($H478,人員主檔!$A:$C,2,0)))</f>
        <v/>
      </c>
      <c r="J478" s="13" t="str">
        <f>IF($H478="","",IF(ISNA(VLOOKUP($H478,人員主檔!$A:$C,3,0)),"查無此人",VLOOKUP($H478,人員主檔!$A:$C,3,0)))</f>
        <v/>
      </c>
      <c r="K478" s="13" t="s">
        <v>1771</v>
      </c>
      <c r="L478" s="57" t="s">
        <v>1754</v>
      </c>
    </row>
    <row r="479" spans="6:12" ht="21.75" customHeight="1">
      <c r="F479" s="11" t="s">
        <v>1754</v>
      </c>
      <c r="G479" s="17"/>
      <c r="H479" s="12" t="str">
        <f t="shared" si="9"/>
        <v/>
      </c>
      <c r="I479" s="13" t="str">
        <f>IF($H479="","",IF(ISNA(VLOOKUP($H479,人員主檔!$A:$C,2,0)),"查無此人",VLOOKUP($H479,人員主檔!$A:$C,2,0)))</f>
        <v/>
      </c>
      <c r="J479" s="13" t="str">
        <f>IF($H479="","",IF(ISNA(VLOOKUP($H479,人員主檔!$A:$C,3,0)),"查無此人",VLOOKUP($H479,人員主檔!$A:$C,3,0)))</f>
        <v/>
      </c>
      <c r="K479" s="13" t="s">
        <v>1771</v>
      </c>
      <c r="L479" s="57" t="s">
        <v>1754</v>
      </c>
    </row>
    <row r="480" spans="6:12" ht="21.75" customHeight="1">
      <c r="F480" s="11" t="s">
        <v>1754</v>
      </c>
      <c r="G480" s="17"/>
      <c r="H480" s="12" t="str">
        <f t="shared" si="9"/>
        <v/>
      </c>
      <c r="I480" s="13" t="str">
        <f>IF($H480="","",IF(ISNA(VLOOKUP($H480,人員主檔!$A:$C,2,0)),"查無此人",VLOOKUP($H480,人員主檔!$A:$C,2,0)))</f>
        <v/>
      </c>
      <c r="J480" s="13" t="str">
        <f>IF($H480="","",IF(ISNA(VLOOKUP($H480,人員主檔!$A:$C,3,0)),"查無此人",VLOOKUP($H480,人員主檔!$A:$C,3,0)))</f>
        <v/>
      </c>
      <c r="K480" s="13" t="s">
        <v>1771</v>
      </c>
      <c r="L480" s="57" t="s">
        <v>1754</v>
      </c>
    </row>
    <row r="481" spans="6:12" ht="21.75" customHeight="1">
      <c r="F481" s="11" t="s">
        <v>1754</v>
      </c>
      <c r="G481" s="17"/>
      <c r="H481" s="12" t="str">
        <f t="shared" si="9"/>
        <v/>
      </c>
      <c r="I481" s="13" t="str">
        <f>IF($H481="","",IF(ISNA(VLOOKUP($H481,人員主檔!$A:$C,2,0)),"查無此人",VLOOKUP($H481,人員主檔!$A:$C,2,0)))</f>
        <v/>
      </c>
      <c r="J481" s="13" t="str">
        <f>IF($H481="","",IF(ISNA(VLOOKUP($H481,人員主檔!$A:$C,3,0)),"查無此人",VLOOKUP($H481,人員主檔!$A:$C,3,0)))</f>
        <v/>
      </c>
      <c r="K481" s="13" t="s">
        <v>1771</v>
      </c>
      <c r="L481" s="57" t="s">
        <v>1754</v>
      </c>
    </row>
    <row r="482" spans="6:12" ht="21.75" customHeight="1">
      <c r="F482" s="11" t="s">
        <v>1754</v>
      </c>
      <c r="G482" s="17"/>
      <c r="H482" s="12" t="str">
        <f t="shared" si="9"/>
        <v/>
      </c>
      <c r="I482" s="13" t="str">
        <f>IF($H482="","",IF(ISNA(VLOOKUP($H482,人員主檔!$A:$C,2,0)),"查無此人",VLOOKUP($H482,人員主檔!$A:$C,2,0)))</f>
        <v/>
      </c>
      <c r="J482" s="13" t="str">
        <f>IF($H482="","",IF(ISNA(VLOOKUP($H482,人員主檔!$A:$C,3,0)),"查無此人",VLOOKUP($H482,人員主檔!$A:$C,3,0)))</f>
        <v/>
      </c>
      <c r="K482" s="13" t="s">
        <v>1771</v>
      </c>
      <c r="L482" s="57" t="s">
        <v>1754</v>
      </c>
    </row>
    <row r="483" spans="6:12" ht="21.75" customHeight="1">
      <c r="F483" s="11" t="s">
        <v>1754</v>
      </c>
      <c r="G483" s="17"/>
      <c r="H483" s="12"/>
      <c r="I483" s="13" t="str">
        <f>IF($H483="","",IF(ISNA(VLOOKUP($H483,人員主檔!$A:$C,2,0)),"查無此人",VLOOKUP($H483,人員主檔!$A:$C,2,0)))</f>
        <v/>
      </c>
      <c r="J483" s="13" t="str">
        <f>IF($H483="","",IF(ISNA(VLOOKUP($H483,人員主檔!$A:$C,3,0)),"查無此人",VLOOKUP($H483,人員主檔!$A:$C,3,0)))</f>
        <v/>
      </c>
      <c r="K483" s="13" t="s">
        <v>1771</v>
      </c>
      <c r="L483" s="57" t="s">
        <v>1754</v>
      </c>
    </row>
    <row r="484" spans="6:12" ht="21.75" customHeight="1">
      <c r="F484" s="11" t="s">
        <v>1754</v>
      </c>
      <c r="G484" s="17"/>
      <c r="H484" s="12"/>
      <c r="I484" s="13" t="str">
        <f>IF($H484="","",IF(ISNA(VLOOKUP($H484,人員主檔!$A:$C,2,0)),"查無此人",VLOOKUP($H484,人員主檔!$A:$C,2,0)))</f>
        <v/>
      </c>
      <c r="J484" s="13" t="str">
        <f>IF($H484="","",IF(ISNA(VLOOKUP($H484,人員主檔!$A:$C,3,0)),"查無此人",VLOOKUP($H484,人員主檔!$A:$C,3,0)))</f>
        <v/>
      </c>
      <c r="K484" s="13" t="s">
        <v>1771</v>
      </c>
      <c r="L484" s="57" t="s">
        <v>1754</v>
      </c>
    </row>
    <row r="485" spans="6:12" ht="21.75" customHeight="1">
      <c r="F485" s="11" t="s">
        <v>1754</v>
      </c>
      <c r="G485" s="17"/>
      <c r="H485" s="12"/>
      <c r="I485" s="13" t="str">
        <f>IF($H485="","",IF(ISNA(VLOOKUP($H485,人員主檔!$A:$C,2,0)),"查無此人",VLOOKUP($H485,人員主檔!$A:$C,2,0)))</f>
        <v/>
      </c>
      <c r="J485" s="13" t="str">
        <f>IF($H485="","",IF(ISNA(VLOOKUP($H485,人員主檔!$A:$C,3,0)),"查無此人",VLOOKUP($H485,人員主檔!$A:$C,3,0)))</f>
        <v/>
      </c>
      <c r="K485" s="13" t="s">
        <v>1771</v>
      </c>
      <c r="L485" s="57" t="s">
        <v>1754</v>
      </c>
    </row>
    <row r="486" spans="6:12" ht="21.75" customHeight="1">
      <c r="F486" s="11" t="s">
        <v>1754</v>
      </c>
      <c r="G486" s="17"/>
      <c r="H486" s="12"/>
      <c r="I486" s="13" t="str">
        <f>IF($H486="","",IF(ISNA(VLOOKUP($H486,人員主檔!$A:$C,2,0)),"查無此人",VLOOKUP($H486,人員主檔!$A:$C,2,0)))</f>
        <v/>
      </c>
      <c r="J486" s="13" t="str">
        <f>IF($H486="","",IF(ISNA(VLOOKUP($H486,人員主檔!$A:$C,3,0)),"查無此人",VLOOKUP($H486,人員主檔!$A:$C,3,0)))</f>
        <v/>
      </c>
      <c r="K486" s="13" t="s">
        <v>1771</v>
      </c>
      <c r="L486" s="57" t="s">
        <v>1754</v>
      </c>
    </row>
    <row r="487" spans="6:12" ht="21.75" customHeight="1">
      <c r="F487" s="11" t="s">
        <v>1754</v>
      </c>
      <c r="G487" s="17"/>
      <c r="H487" s="12"/>
      <c r="I487" s="13" t="str">
        <f>IF($H487="","",IF(ISNA(VLOOKUP($H487,人員主檔!$A:$C,2,0)),"查無此人",VLOOKUP($H487,人員主檔!$A:$C,2,0)))</f>
        <v/>
      </c>
      <c r="J487" s="13" t="str">
        <f>IF($H487="","",IF(ISNA(VLOOKUP($H487,人員主檔!$A:$C,3,0)),"查無此人",VLOOKUP($H487,人員主檔!$A:$C,3,0)))</f>
        <v/>
      </c>
      <c r="K487" s="13" t="s">
        <v>1771</v>
      </c>
      <c r="L487" s="57" t="s">
        <v>1754</v>
      </c>
    </row>
    <row r="488" spans="6:12" ht="21.75" customHeight="1">
      <c r="F488" s="11" t="s">
        <v>1754</v>
      </c>
      <c r="G488" s="17"/>
      <c r="H488" s="12"/>
      <c r="I488" s="13" t="str">
        <f>IF($H488="","",IF(ISNA(VLOOKUP($H488,人員主檔!$A:$C,2,0)),"查無此人",VLOOKUP($H488,人員主檔!$A:$C,2,0)))</f>
        <v/>
      </c>
      <c r="J488" s="13" t="str">
        <f>IF($H488="","",IF(ISNA(VLOOKUP($H488,人員主檔!$A:$C,3,0)),"查無此人",VLOOKUP($H488,人員主檔!$A:$C,3,0)))</f>
        <v/>
      </c>
      <c r="K488" s="13" t="s">
        <v>1764</v>
      </c>
      <c r="L488" s="57" t="s">
        <v>1754</v>
      </c>
    </row>
    <row r="489" spans="6:12" ht="21.75" customHeight="1">
      <c r="F489" s="11" t="s">
        <v>1754</v>
      </c>
      <c r="G489" s="17"/>
      <c r="H489" s="12"/>
      <c r="I489" s="13" t="str">
        <f>IF($H489="","",IF(ISNA(VLOOKUP($H489,人員主檔!$A:$C,2,0)),"查無此人",VLOOKUP($H489,人員主檔!$A:$C,2,0)))</f>
        <v/>
      </c>
      <c r="J489" s="13" t="str">
        <f>IF($H489="","",IF(ISNA(VLOOKUP($H489,人員主檔!$A:$C,3,0)),"查無此人",VLOOKUP($H489,人員主檔!$A:$C,3,0)))</f>
        <v/>
      </c>
      <c r="K489" s="13" t="s">
        <v>1764</v>
      </c>
      <c r="L489" s="57" t="s">
        <v>1754</v>
      </c>
    </row>
    <row r="490" spans="6:12" ht="21.75" customHeight="1">
      <c r="F490" s="11" t="s">
        <v>1754</v>
      </c>
      <c r="G490" s="17"/>
      <c r="H490" s="12"/>
      <c r="I490" s="13" t="str">
        <f>IF($H490="","",IF(ISNA(VLOOKUP($H490,人員主檔!$A:$C,2,0)),"查無此人",VLOOKUP($H490,人員主檔!$A:$C,2,0)))</f>
        <v/>
      </c>
      <c r="J490" s="13" t="str">
        <f>IF($H490="","",IF(ISNA(VLOOKUP($H490,人員主檔!$A:$C,3,0)),"查無此人",VLOOKUP($H490,人員主檔!$A:$C,3,0)))</f>
        <v/>
      </c>
      <c r="K490" s="13" t="s">
        <v>1764</v>
      </c>
      <c r="L490" s="57" t="s">
        <v>1754</v>
      </c>
    </row>
    <row r="491" spans="6:12" ht="21.75" customHeight="1">
      <c r="F491" s="11" t="s">
        <v>1754</v>
      </c>
      <c r="G491" s="17"/>
      <c r="H491" s="12"/>
      <c r="I491" s="13" t="str">
        <f>IF($H491="","",IF(ISNA(VLOOKUP($H491,人員主檔!$A:$C,2,0)),"查無此人",VLOOKUP($H491,人員主檔!$A:$C,2,0)))</f>
        <v/>
      </c>
      <c r="J491" s="13" t="str">
        <f>IF($H491="","",IF(ISNA(VLOOKUP($H491,人員主檔!$A:$C,3,0)),"查無此人",VLOOKUP($H491,人員主檔!$A:$C,3,0)))</f>
        <v/>
      </c>
      <c r="K491" s="13" t="s">
        <v>1764</v>
      </c>
      <c r="L491" s="57" t="s">
        <v>1754</v>
      </c>
    </row>
    <row r="492" spans="6:12" ht="21.75" customHeight="1">
      <c r="F492" s="11" t="s">
        <v>1754</v>
      </c>
      <c r="G492" s="17"/>
      <c r="H492" s="12"/>
      <c r="I492" s="13" t="str">
        <f>IF($H492="","",IF(ISNA(VLOOKUP($H492,人員主檔!$A:$C,2,0)),"查無此人",VLOOKUP($H492,人員主檔!$A:$C,2,0)))</f>
        <v/>
      </c>
      <c r="J492" s="13" t="str">
        <f>IF($H492="","",IF(ISNA(VLOOKUP($H492,人員主檔!$A:$C,3,0)),"查無此人",VLOOKUP($H492,人員主檔!$A:$C,3,0)))</f>
        <v/>
      </c>
      <c r="K492" s="13" t="s">
        <v>1764</v>
      </c>
      <c r="L492" s="57" t="s">
        <v>1754</v>
      </c>
    </row>
    <row r="493" spans="6:12" ht="21.75" customHeight="1">
      <c r="F493" s="11" t="s">
        <v>1754</v>
      </c>
      <c r="G493" s="17"/>
      <c r="H493" s="12"/>
      <c r="I493" s="13" t="str">
        <f>IF($H493="","",IF(ISNA(VLOOKUP($H493,人員主檔!$A:$C,2,0)),"查無此人",VLOOKUP($H493,人員主檔!$A:$C,2,0)))</f>
        <v/>
      </c>
      <c r="J493" s="13" t="str">
        <f>IF($H493="","",IF(ISNA(VLOOKUP($H493,人員主檔!$A:$C,3,0)),"查無此人",VLOOKUP($H493,人員主檔!$A:$C,3,0)))</f>
        <v/>
      </c>
      <c r="K493" s="13" t="s">
        <v>1764</v>
      </c>
      <c r="L493" s="57" t="s">
        <v>1754</v>
      </c>
    </row>
    <row r="494" spans="6:12" ht="21.75" customHeight="1">
      <c r="F494" s="11" t="s">
        <v>1754</v>
      </c>
      <c r="G494" s="17"/>
      <c r="H494" s="12"/>
      <c r="I494" s="13" t="str">
        <f>IF($H494="","",IF(ISNA(VLOOKUP($H494,人員主檔!$A:$C,2,0)),"查無此人",VLOOKUP($H494,人員主檔!$A:$C,2,0)))</f>
        <v/>
      </c>
      <c r="J494" s="13" t="str">
        <f>IF($H494="","",IF(ISNA(VLOOKUP($H494,人員主檔!$A:$C,3,0)),"查無此人",VLOOKUP($H494,人員主檔!$A:$C,3,0)))</f>
        <v/>
      </c>
      <c r="K494" s="13" t="s">
        <v>1764</v>
      </c>
      <c r="L494" s="57" t="s">
        <v>1754</v>
      </c>
    </row>
    <row r="495" spans="6:12" ht="21.75" customHeight="1">
      <c r="F495" s="11" t="s">
        <v>1754</v>
      </c>
      <c r="G495" s="17"/>
      <c r="H495" s="12"/>
      <c r="I495" s="13" t="str">
        <f>IF($H495="","",IF(ISNA(VLOOKUP($H495,人員主檔!$A:$C,2,0)),"查無此人",VLOOKUP($H495,人員主檔!$A:$C,2,0)))</f>
        <v/>
      </c>
      <c r="J495" s="13" t="str">
        <f>IF($H495="","",IF(ISNA(VLOOKUP($H495,人員主檔!$A:$C,3,0)),"查無此人",VLOOKUP($H495,人員主檔!$A:$C,3,0)))</f>
        <v/>
      </c>
      <c r="K495" s="13" t="s">
        <v>1764</v>
      </c>
      <c r="L495" s="57" t="s">
        <v>1754</v>
      </c>
    </row>
    <row r="496" spans="6:12" ht="21.75" customHeight="1">
      <c r="F496" s="11" t="s">
        <v>1754</v>
      </c>
      <c r="H496" s="12"/>
      <c r="I496" s="13" t="str">
        <f>IF($H496="","",IF(ISNA(VLOOKUP($H496,人員主檔!$A:$C,2,0)),"查無此人",VLOOKUP($H496,人員主檔!$A:$C,2,0)))</f>
        <v/>
      </c>
      <c r="J496" s="13" t="str">
        <f>IF($H496="","",IF(ISNA(VLOOKUP($H496,人員主檔!$A:$C,3,0)),"查無此人",VLOOKUP($H496,人員主檔!$A:$C,3,0)))</f>
        <v/>
      </c>
      <c r="K496" s="13" t="s">
        <v>1764</v>
      </c>
      <c r="L496" s="57" t="s">
        <v>1754</v>
      </c>
    </row>
    <row r="497" spans="8:12" ht="21.75" customHeight="1">
      <c r="H497" s="12"/>
      <c r="I497" s="13" t="str">
        <f>IF($H497="","",IF(ISNA(VLOOKUP($H497,人員主檔!$A:$C,2,0)),"查無此人",VLOOKUP($H497,人員主檔!$A:$C,2,0)))</f>
        <v/>
      </c>
      <c r="J497" s="13" t="str">
        <f>IF($H497="","",IF(ISNA(VLOOKUP($H497,人員主檔!$A:$C,3,0)),"查無此人",VLOOKUP($H497,人員主檔!$A:$C,3,0)))</f>
        <v/>
      </c>
      <c r="K497" s="13" t="s">
        <v>1764</v>
      </c>
      <c r="L497" s="57" t="s">
        <v>1754</v>
      </c>
    </row>
    <row r="498" spans="8:12" ht="21.75" customHeight="1">
      <c r="I498" s="15" t="str">
        <f>IF($H498="","",IF(ISNA(VLOOKUP($H498,人員主檔!$A:$C,2,0)),"查無此人",VLOOKUP($H498,人員主檔!$A:$C,2,0)))</f>
        <v/>
      </c>
      <c r="J498" s="15" t="str">
        <f>IF($H498="","",IF(ISNA(VLOOKUP($H498,人員主檔!$A:$C,3,0)),"查無此人",VLOOKUP($H498,人員主檔!$A:$C,3,0)))</f>
        <v/>
      </c>
      <c r="K498" s="3"/>
      <c r="L498" s="54"/>
    </row>
    <row r="499" spans="8:12" ht="21.75" customHeight="1">
      <c r="I499" s="15" t="str">
        <f>IF($H499="","",IF(ISNA(VLOOKUP($H499,人員主檔!$A:$C,2,0)),"查無此人",VLOOKUP($H499,人員主檔!$A:$C,2,0)))</f>
        <v/>
      </c>
      <c r="J499" s="15" t="str">
        <f>IF($H499="","",IF(ISNA(VLOOKUP($H499,人員主檔!$A:$C,3,0)),"查無此人",VLOOKUP($H499,人員主檔!$A:$C,3,0)))</f>
        <v/>
      </c>
      <c r="K499" s="3"/>
      <c r="L499" s="54"/>
    </row>
    <row r="500" spans="8:12" ht="21.75" customHeight="1">
      <c r="I500" s="15" t="str">
        <f>IF($H500="","",IF(ISNA(VLOOKUP($H500,人員主檔!$A:$C,2,0)),"查無此人",VLOOKUP($H500,人員主檔!$A:$C,2,0)))</f>
        <v/>
      </c>
      <c r="J500" s="15" t="str">
        <f>IF($H500="","",IF(ISNA(VLOOKUP($H500,人員主檔!$A:$C,3,0)),"查無此人",VLOOKUP($H500,人員主檔!$A:$C,3,0)))</f>
        <v/>
      </c>
      <c r="K500" s="3"/>
      <c r="L500" s="54"/>
    </row>
    <row r="501" spans="8:12" ht="21.75" customHeight="1">
      <c r="I501" s="15" t="str">
        <f>IF($H501="","",IF(ISNA(VLOOKUP($H501,人員主檔!$A:$C,2,0)),"查無此人",VLOOKUP($H501,人員主檔!$A:$C,2,0)))</f>
        <v/>
      </c>
      <c r="J501" s="15" t="str">
        <f>IF($H501="","",IF(ISNA(VLOOKUP($H501,人員主檔!$A:$C,3,0)),"查無此人",VLOOKUP($H501,人員主檔!$A:$C,3,0)))</f>
        <v/>
      </c>
      <c r="K501" s="3"/>
      <c r="L501" s="54"/>
    </row>
    <row r="502" spans="8:12" ht="16.5" customHeight="1">
      <c r="I502" s="15" t="str">
        <f>IF($H502="","",IF(ISNA(VLOOKUP($H502,人員主檔!$A:$C,2,0)),"查無此人",VLOOKUP($H502,人員主檔!$A:$C,2,0)))</f>
        <v/>
      </c>
      <c r="J502" s="15" t="str">
        <f>IF($H502="","",IF(ISNA(VLOOKUP($H502,人員主檔!$A:$C,3,0)),"查無此人",VLOOKUP($H502,人員主檔!$A:$C,3,0)))</f>
        <v/>
      </c>
      <c r="K502" s="3"/>
      <c r="L502" s="54"/>
    </row>
    <row r="503" spans="8:12" ht="16.5" customHeight="1">
      <c r="I503" s="15" t="str">
        <f>IF($H503="","",IF(ISNA(VLOOKUP($H503,人員主檔!$A:$C,2,0)),"查無此人",VLOOKUP($H503,人員主檔!$A:$C,2,0)))</f>
        <v/>
      </c>
      <c r="J503" s="15" t="str">
        <f>IF($H503="","",IF(ISNA(VLOOKUP($H503,人員主檔!$A:$C,3,0)),"查無此人",VLOOKUP($H503,人員主檔!$A:$C,3,0)))</f>
        <v/>
      </c>
      <c r="K503" s="3"/>
      <c r="L503" s="54"/>
    </row>
    <row r="504" spans="8:12" ht="16.5" customHeight="1">
      <c r="I504" s="15" t="str">
        <f>IF($H504="","",IF(ISNA(VLOOKUP($H504,人員主檔!$A:$C,2,0)),"查無此人",VLOOKUP($H504,人員主檔!$A:$C,2,0)))</f>
        <v/>
      </c>
      <c r="J504" s="15" t="str">
        <f>IF($H504="","",IF(ISNA(VLOOKUP($H504,人員主檔!$A:$C,3,0)),"查無此人",VLOOKUP($H504,人員主檔!$A:$C,3,0)))</f>
        <v/>
      </c>
      <c r="K504" s="3"/>
      <c r="L504" s="54"/>
    </row>
    <row r="505" spans="8:12" ht="16.5" customHeight="1">
      <c r="I505" s="15" t="str">
        <f>IF($H505="","",IF(ISNA(VLOOKUP($H505,人員主檔!$A:$C,2,0)),"查無此人",VLOOKUP($H505,人員主檔!$A:$C,2,0)))</f>
        <v/>
      </c>
      <c r="J505" s="15" t="str">
        <f>IF($H505="","",IF(ISNA(VLOOKUP($H505,人員主檔!$A:$C,3,0)),"查無此人",VLOOKUP($H505,人員主檔!$A:$C,3,0)))</f>
        <v/>
      </c>
      <c r="K505" s="3"/>
      <c r="L505" s="54"/>
    </row>
    <row r="506" spans="8:12" ht="16.5" customHeight="1">
      <c r="I506" s="15" t="str">
        <f>IF($H506="","",IF(ISNA(VLOOKUP($H506,人員主檔!$A:$C,2,0)),"查無此人",VLOOKUP($H506,人員主檔!$A:$C,2,0)))</f>
        <v/>
      </c>
      <c r="J506" s="15" t="str">
        <f>IF($H506="","",IF(ISNA(VLOOKUP($H506,人員主檔!$A:$C,3,0)),"查無此人",VLOOKUP($H506,人員主檔!$A:$C,3,0)))</f>
        <v/>
      </c>
      <c r="K506" s="3"/>
      <c r="L506" s="54"/>
    </row>
    <row r="507" spans="8:12" ht="16.5" customHeight="1">
      <c r="I507" s="15" t="str">
        <f>IF($H507="","",IF(ISNA(VLOOKUP($H507,人員主檔!$A:$C,2,0)),"查無此人",VLOOKUP($H507,人員主檔!$A:$C,2,0)))</f>
        <v/>
      </c>
      <c r="J507" s="15" t="str">
        <f>IF($H507="","",IF(ISNA(VLOOKUP($H507,人員主檔!$A:$C,3,0)),"查無此人",VLOOKUP($H507,人員主檔!$A:$C,3,0)))</f>
        <v/>
      </c>
      <c r="K507" s="3"/>
      <c r="L507" s="54"/>
    </row>
    <row r="508" spans="8:12" ht="16.5" customHeight="1">
      <c r="I508" s="15" t="str">
        <f>IF($H508="","",IF(ISNA(VLOOKUP($H508,人員主檔!$A:$C,2,0)),"查無此人",VLOOKUP($H508,人員主檔!$A:$C,2,0)))</f>
        <v/>
      </c>
      <c r="J508" s="15" t="str">
        <f>IF($H508="","",IF(ISNA(VLOOKUP($H508,人員主檔!$A:$C,3,0)),"查無此人",VLOOKUP($H508,人員主檔!$A:$C,3,0)))</f>
        <v/>
      </c>
      <c r="K508" s="3"/>
      <c r="L508" s="54"/>
    </row>
    <row r="509" spans="8:12" ht="16.5" customHeight="1">
      <c r="I509" s="15" t="str">
        <f>IF($H509="","",IF(ISNA(VLOOKUP($H509,人員主檔!$A:$C,2,0)),"查無此人",VLOOKUP($H509,人員主檔!$A:$C,2,0)))</f>
        <v/>
      </c>
      <c r="J509" s="15" t="str">
        <f>IF($H509="","",IF(ISNA(VLOOKUP($H509,人員主檔!$A:$C,3,0)),"查無此人",VLOOKUP($H509,人員主檔!$A:$C,3,0)))</f>
        <v/>
      </c>
      <c r="K509" s="3"/>
      <c r="L509" s="54"/>
    </row>
    <row r="510" spans="8:12" ht="16.5" customHeight="1">
      <c r="I510" s="15" t="str">
        <f>IF($H510="","",IF(ISNA(VLOOKUP($H510,人員主檔!$A:$C,2,0)),"查無此人",VLOOKUP($H510,人員主檔!$A:$C,2,0)))</f>
        <v/>
      </c>
      <c r="J510" s="15" t="str">
        <f>IF($H510="","",IF(ISNA(VLOOKUP($H510,人員主檔!$A:$C,3,0)),"查無此人",VLOOKUP($H510,人員主檔!$A:$C,3,0)))</f>
        <v/>
      </c>
      <c r="K510" s="3"/>
      <c r="L510" s="54"/>
    </row>
    <row r="511" spans="8:12" ht="16.5" customHeight="1">
      <c r="I511" s="15" t="str">
        <f>IF($H511="","",IF(ISNA(VLOOKUP($H511,人員主檔!$A:$C,2,0)),"查無此人",VLOOKUP($H511,人員主檔!$A:$C,2,0)))</f>
        <v/>
      </c>
      <c r="J511" s="15" t="str">
        <f>IF($H511="","",IF(ISNA(VLOOKUP($H511,人員主檔!$A:$C,3,0)),"查無此人",VLOOKUP($H511,人員主檔!$A:$C,3,0)))</f>
        <v/>
      </c>
      <c r="K511" s="3"/>
      <c r="L511" s="54"/>
    </row>
    <row r="512" spans="8:12" ht="16.5" customHeight="1">
      <c r="I512" s="15" t="str">
        <f>IF($H512="","",IF(ISNA(VLOOKUP($H512,人員主檔!$A:$C,2,0)),"查無此人",VLOOKUP($H512,人員主檔!$A:$C,2,0)))</f>
        <v/>
      </c>
      <c r="J512" s="15" t="str">
        <f>IF($H512="","",IF(ISNA(VLOOKUP($H512,人員主檔!$A:$C,3,0)),"查無此人",VLOOKUP($H512,人員主檔!$A:$C,3,0)))</f>
        <v/>
      </c>
      <c r="K512" s="3"/>
      <c r="L512" s="54"/>
    </row>
    <row r="513" spans="9:12" ht="16.5" customHeight="1">
      <c r="I513" s="15" t="str">
        <f>IF($H513="","",IF(ISNA(VLOOKUP($H513,人員主檔!$A:$C,2,0)),"查無此人",VLOOKUP($H513,人員主檔!$A:$C,2,0)))</f>
        <v/>
      </c>
      <c r="J513" s="15" t="str">
        <f>IF($H513="","",IF(ISNA(VLOOKUP($H513,人員主檔!$A:$C,3,0)),"查無此人",VLOOKUP($H513,人員主檔!$A:$C,3,0)))</f>
        <v/>
      </c>
      <c r="K513" s="3"/>
      <c r="L513" s="54"/>
    </row>
    <row r="514" spans="9:12" ht="16.5" customHeight="1">
      <c r="I514" s="15" t="str">
        <f>IF($H514="","",IF(ISNA(VLOOKUP($H514,人員主檔!$A:$C,2,0)),"查無此人",VLOOKUP($H514,人員主檔!$A:$C,2,0)))</f>
        <v/>
      </c>
      <c r="J514" s="15" t="str">
        <f>IF($H514="","",IF(ISNA(VLOOKUP($H514,人員主檔!$A:$C,3,0)),"查無此人",VLOOKUP($H514,人員主檔!$A:$C,3,0)))</f>
        <v/>
      </c>
      <c r="K514" s="3"/>
      <c r="L514" s="54"/>
    </row>
    <row r="515" spans="9:12" ht="16.5" customHeight="1">
      <c r="I515" s="15" t="str">
        <f>IF($H515="","",IF(ISNA(VLOOKUP($H515,人員主檔!$A:$C,2,0)),"查無此人",VLOOKUP($H515,人員主檔!$A:$C,2,0)))</f>
        <v/>
      </c>
      <c r="J515" s="15" t="str">
        <f>IF($H515="","",IF(ISNA(VLOOKUP($H515,人員主檔!$A:$C,3,0)),"查無此人",VLOOKUP($H515,人員主檔!$A:$C,3,0)))</f>
        <v/>
      </c>
      <c r="K515" s="3"/>
      <c r="L515" s="54"/>
    </row>
    <row r="516" spans="9:12" ht="16.5" customHeight="1">
      <c r="I516" s="15" t="str">
        <f>IF($H516="","",IF(ISNA(VLOOKUP($H516,人員主檔!$A:$C,2,0)),"查無此人",VLOOKUP($H516,人員主檔!$A:$C,2,0)))</f>
        <v/>
      </c>
      <c r="J516" s="15" t="str">
        <f>IF($H516="","",IF(ISNA(VLOOKUP($H516,人員主檔!$A:$C,3,0)),"查無此人",VLOOKUP($H516,人員主檔!$A:$C,3,0)))</f>
        <v/>
      </c>
      <c r="K516" s="3"/>
      <c r="L516" s="54"/>
    </row>
    <row r="517" spans="9:12" ht="16.5" customHeight="1">
      <c r="I517" s="15" t="str">
        <f>IF($H517="","",IF(ISNA(VLOOKUP($H517,人員主檔!$A:$C,2,0)),"查無此人",VLOOKUP($H517,人員主檔!$A:$C,2,0)))</f>
        <v/>
      </c>
      <c r="J517" s="15" t="str">
        <f>IF($H517="","",IF(ISNA(VLOOKUP($H517,人員主檔!$A:$C,3,0)),"查無此人",VLOOKUP($H517,人員主檔!$A:$C,3,0)))</f>
        <v/>
      </c>
      <c r="K517" s="3"/>
      <c r="L517" s="54"/>
    </row>
    <row r="518" spans="9:12" ht="16.5" customHeight="1">
      <c r="I518" s="15" t="str">
        <f>IF($H518="","",IF(ISNA(VLOOKUP($H518,人員主檔!$A:$C,2,0)),"查無此人",VLOOKUP($H518,人員主檔!$A:$C,2,0)))</f>
        <v/>
      </c>
      <c r="J518" s="15" t="str">
        <f>IF($H518="","",IF(ISNA(VLOOKUP($H518,人員主檔!$A:$C,3,0)),"查無此人",VLOOKUP($H518,人員主檔!$A:$C,3,0)))</f>
        <v/>
      </c>
      <c r="K518" s="3"/>
      <c r="L518" s="54"/>
    </row>
    <row r="519" spans="9:12" ht="16.5" customHeight="1">
      <c r="I519" s="15" t="str">
        <f>IF($H519="","",IF(ISNA(VLOOKUP($H519,人員主檔!$A:$C,2,0)),"查無此人",VLOOKUP($H519,人員主檔!$A:$C,2,0)))</f>
        <v/>
      </c>
      <c r="J519" s="15" t="str">
        <f>IF($H519="","",IF(ISNA(VLOOKUP($H519,人員主檔!$A:$C,3,0)),"查無此人",VLOOKUP($H519,人員主檔!$A:$C,3,0)))</f>
        <v/>
      </c>
      <c r="K519" s="3"/>
      <c r="L519" s="54"/>
    </row>
    <row r="520" spans="9:12" ht="16.5" customHeight="1">
      <c r="I520" s="15" t="str">
        <f>IF($H520="","",IF(ISNA(VLOOKUP($H520,人員主檔!$A:$C,2,0)),"查無此人",VLOOKUP($H520,人員主檔!$A:$C,2,0)))</f>
        <v/>
      </c>
      <c r="J520" s="15" t="str">
        <f>IF($H520="","",IF(ISNA(VLOOKUP($H520,人員主檔!$A:$C,3,0)),"查無此人",VLOOKUP($H520,人員主檔!$A:$C,3,0)))</f>
        <v/>
      </c>
      <c r="K520" s="3"/>
      <c r="L520" s="54"/>
    </row>
    <row r="521" spans="9:12" ht="16.5" customHeight="1">
      <c r="I521" s="15" t="str">
        <f>IF($H521="","",IF(ISNA(VLOOKUP($H521,人員主檔!$A:$C,2,0)),"查無此人",VLOOKUP($H521,人員主檔!$A:$C,2,0)))</f>
        <v/>
      </c>
      <c r="J521" s="15" t="str">
        <f>IF($H521="","",IF(ISNA(VLOOKUP($H521,人員主檔!$A:$C,3,0)),"查無此人",VLOOKUP($H521,人員主檔!$A:$C,3,0)))</f>
        <v/>
      </c>
      <c r="K521" s="3"/>
      <c r="L521" s="54"/>
    </row>
    <row r="522" spans="9:12" ht="16.5" customHeight="1">
      <c r="I522" s="15" t="str">
        <f>IF($H522="","",IF(ISNA(VLOOKUP($H522,人員主檔!$A:$C,2,0)),"查無此人",VLOOKUP($H522,人員主檔!$A:$C,2,0)))</f>
        <v/>
      </c>
      <c r="J522" s="15" t="str">
        <f>IF($H522="","",IF(ISNA(VLOOKUP($H522,人員主檔!$A:$C,3,0)),"查無此人",VLOOKUP($H522,人員主檔!$A:$C,3,0)))</f>
        <v/>
      </c>
      <c r="K522" s="3"/>
      <c r="L522" s="54"/>
    </row>
    <row r="523" spans="9:12" ht="16.5" customHeight="1">
      <c r="I523" s="15" t="str">
        <f>IF($H523="","",IF(ISNA(VLOOKUP($H523,人員主檔!$A:$C,2,0)),"查無此人",VLOOKUP($H523,人員主檔!$A:$C,2,0)))</f>
        <v/>
      </c>
      <c r="J523" s="15" t="str">
        <f>IF($H523="","",IF(ISNA(VLOOKUP($H523,人員主檔!$A:$C,3,0)),"查無此人",VLOOKUP($H523,人員主檔!$A:$C,3,0)))</f>
        <v/>
      </c>
      <c r="K523" s="3"/>
      <c r="L523" s="54"/>
    </row>
    <row r="524" spans="9:12" ht="16.5" customHeight="1">
      <c r="I524" s="15" t="str">
        <f>IF($H524="","",IF(ISNA(VLOOKUP($H524,人員主檔!$A:$C,2,0)),"查無此人",VLOOKUP($H524,人員主檔!$A:$C,2,0)))</f>
        <v/>
      </c>
      <c r="J524" s="15" t="str">
        <f>IF($H524="","",IF(ISNA(VLOOKUP($H524,人員主檔!$A:$C,3,0)),"查無此人",VLOOKUP($H524,人員主檔!$A:$C,3,0)))</f>
        <v/>
      </c>
      <c r="K524" s="3"/>
      <c r="L524" s="54"/>
    </row>
    <row r="525" spans="9:12" ht="16.5" customHeight="1">
      <c r="I525" s="15" t="str">
        <f>IF($H525="","",IF(ISNA(VLOOKUP($H525,人員主檔!$A:$C,2,0)),"查無此人",VLOOKUP($H525,人員主檔!$A:$C,2,0)))</f>
        <v/>
      </c>
      <c r="J525" s="15" t="str">
        <f>IF($H525="","",IF(ISNA(VLOOKUP($H525,人員主檔!$A:$C,3,0)),"查無此人",VLOOKUP($H525,人員主檔!$A:$C,3,0)))</f>
        <v/>
      </c>
      <c r="K525" s="3"/>
      <c r="L525" s="54"/>
    </row>
    <row r="526" spans="9:12" ht="16.5" customHeight="1">
      <c r="I526" s="15" t="str">
        <f>IF($H526="","",IF(ISNA(VLOOKUP($H526,人員主檔!$A:$C,2,0)),"查無此人",VLOOKUP($H526,人員主檔!$A:$C,2,0)))</f>
        <v/>
      </c>
      <c r="J526" s="15" t="str">
        <f>IF($H526="","",IF(ISNA(VLOOKUP($H526,人員主檔!$A:$C,3,0)),"查無此人",VLOOKUP($H526,人員主檔!$A:$C,3,0)))</f>
        <v/>
      </c>
      <c r="K526" s="3"/>
      <c r="L526" s="54"/>
    </row>
    <row r="527" spans="9:12" ht="16.5" customHeight="1">
      <c r="I527" s="15" t="str">
        <f>IF($H527="","",IF(ISNA(VLOOKUP($H527,人員主檔!$A:$C,2,0)),"查無此人",VLOOKUP($H527,人員主檔!$A:$C,2,0)))</f>
        <v/>
      </c>
      <c r="J527" s="15" t="str">
        <f>IF($H527="","",IF(ISNA(VLOOKUP($H527,人員主檔!$A:$C,3,0)),"查無此人",VLOOKUP($H527,人員主檔!$A:$C,3,0)))</f>
        <v/>
      </c>
      <c r="K527" s="3"/>
      <c r="L527" s="54"/>
    </row>
    <row r="528" spans="9:12" ht="16.5" customHeight="1">
      <c r="I528" s="15" t="str">
        <f>IF($H528="","",IF(ISNA(VLOOKUP($H528,人員主檔!$A:$C,2,0)),"查無此人",VLOOKUP($H528,人員主檔!$A:$C,2,0)))</f>
        <v/>
      </c>
      <c r="J528" s="15" t="str">
        <f>IF($H528="","",IF(ISNA(VLOOKUP($H528,人員主檔!$A:$C,3,0)),"查無此人",VLOOKUP($H528,人員主檔!$A:$C,3,0)))</f>
        <v/>
      </c>
      <c r="K528" s="3"/>
      <c r="L528" s="54"/>
    </row>
    <row r="529" spans="9:12" ht="16.5" customHeight="1">
      <c r="I529" s="15" t="str">
        <f>IF($H529="","",IF(ISNA(VLOOKUP($H529,人員主檔!$A:$C,2,0)),"查無此人",VLOOKUP($H529,人員主檔!$A:$C,2,0)))</f>
        <v/>
      </c>
      <c r="J529" s="15" t="str">
        <f>IF($H529="","",IF(ISNA(VLOOKUP($H529,人員主檔!$A:$C,3,0)),"查無此人",VLOOKUP($H529,人員主檔!$A:$C,3,0)))</f>
        <v/>
      </c>
      <c r="K529" s="3"/>
      <c r="L529" s="54"/>
    </row>
    <row r="530" spans="9:12" ht="16.5" customHeight="1">
      <c r="I530" s="15" t="str">
        <f>IF($H530="","",IF(ISNA(VLOOKUP($H530,人員主檔!$A:$C,2,0)),"查無此人",VLOOKUP($H530,人員主檔!$A:$C,2,0)))</f>
        <v/>
      </c>
      <c r="J530" s="15" t="str">
        <f>IF($H530="","",IF(ISNA(VLOOKUP($H530,人員主檔!$A:$C,3,0)),"查無此人",VLOOKUP($H530,人員主檔!$A:$C,3,0)))</f>
        <v/>
      </c>
      <c r="K530" s="3"/>
      <c r="L530" s="54"/>
    </row>
    <row r="531" spans="9:12" ht="16.5" customHeight="1">
      <c r="I531" s="15" t="str">
        <f>IF($H531="","",IF(ISNA(VLOOKUP($H531,人員主檔!$A:$C,2,0)),"查無此人",VLOOKUP($H531,人員主檔!$A:$C,2,0)))</f>
        <v/>
      </c>
      <c r="J531" s="15" t="str">
        <f>IF($H531="","",IF(ISNA(VLOOKUP($H531,人員主檔!$A:$C,3,0)),"查無此人",VLOOKUP($H531,人員主檔!$A:$C,3,0)))</f>
        <v/>
      </c>
      <c r="K531" s="3"/>
      <c r="L531" s="54"/>
    </row>
    <row r="532" spans="9:12" ht="16.5" customHeight="1">
      <c r="I532" s="15" t="str">
        <f>IF($H532="","",IF(ISNA(VLOOKUP($H532,人員主檔!$A:$C,2,0)),"查無此人",VLOOKUP($H532,人員主檔!$A:$C,2,0)))</f>
        <v/>
      </c>
      <c r="J532" s="15" t="str">
        <f>IF($H532="","",IF(ISNA(VLOOKUP($H532,人員主檔!$A:$C,3,0)),"查無此人",VLOOKUP($H532,人員主檔!$A:$C,3,0)))</f>
        <v/>
      </c>
      <c r="K532" s="3"/>
      <c r="L532" s="54"/>
    </row>
    <row r="533" spans="9:12" ht="16.5" customHeight="1">
      <c r="I533" s="15" t="str">
        <f>IF($H533="","",IF(ISNA(VLOOKUP($H533,人員主檔!$A:$C,2,0)),"查無此人",VLOOKUP($H533,人員主檔!$A:$C,2,0)))</f>
        <v/>
      </c>
      <c r="J533" s="15" t="str">
        <f>IF($H533="","",IF(ISNA(VLOOKUP($H533,人員主檔!$A:$C,3,0)),"查無此人",VLOOKUP($H533,人員主檔!$A:$C,3,0)))</f>
        <v/>
      </c>
      <c r="K533" s="3"/>
      <c r="L533" s="54"/>
    </row>
    <row r="534" spans="9:12" ht="16.5" customHeight="1">
      <c r="I534" s="15" t="str">
        <f>IF($H534="","",IF(ISNA(VLOOKUP($H534,人員主檔!$A:$C,2,0)),"查無此人",VLOOKUP($H534,人員主檔!$A:$C,2,0)))</f>
        <v/>
      </c>
      <c r="J534" s="15" t="str">
        <f>IF($H534="","",IF(ISNA(VLOOKUP($H534,人員主檔!$A:$C,3,0)),"查無此人",VLOOKUP($H534,人員主檔!$A:$C,3,0)))</f>
        <v/>
      </c>
      <c r="K534" s="3"/>
      <c r="L534" s="54"/>
    </row>
    <row r="535" spans="9:12" ht="16.5" customHeight="1">
      <c r="I535" s="15" t="str">
        <f>IF($H535="","",IF(ISNA(VLOOKUP($H535,人員主檔!$A:$C,2,0)),"查無此人",VLOOKUP($H535,人員主檔!$A:$C,2,0)))</f>
        <v/>
      </c>
      <c r="J535" s="15" t="str">
        <f>IF($H535="","",IF(ISNA(VLOOKUP($H535,人員主檔!$A:$C,3,0)),"查無此人",VLOOKUP($H535,人員主檔!$A:$C,3,0)))</f>
        <v/>
      </c>
    </row>
    <row r="536" spans="9:12" ht="16.5" customHeight="1">
      <c r="I536" s="15" t="str">
        <f>IF($H536="","",IF(ISNA(VLOOKUP($H536,人員主檔!$A:$C,2,0)),"查無此人",VLOOKUP($H536,人員主檔!$A:$C,2,0)))</f>
        <v/>
      </c>
      <c r="J536" s="15" t="str">
        <f>IF($H536="","",IF(ISNA(VLOOKUP($H536,人員主檔!$A:$C,3,0)),"查無此人",VLOOKUP($H536,人員主檔!$A:$C,3,0)))</f>
        <v/>
      </c>
    </row>
    <row r="537" spans="9:12" ht="16.5" customHeight="1">
      <c r="I537" s="15" t="str">
        <f>IF($H537="","",IF(ISNA(VLOOKUP($H537,人員主檔!$A:$C,2,0)),"查無此人",VLOOKUP($H537,人員主檔!$A:$C,2,0)))</f>
        <v/>
      </c>
      <c r="J537" s="15" t="str">
        <f>IF($H537="","",IF(ISNA(VLOOKUP($H537,人員主檔!$A:$C,3,0)),"查無此人",VLOOKUP($H537,人員主檔!$A:$C,3,0)))</f>
        <v/>
      </c>
    </row>
    <row r="538" spans="9:12" ht="16.5" customHeight="1">
      <c r="I538" s="15" t="str">
        <f>IF($H538="","",IF(ISNA(VLOOKUP($H538,人員主檔!$A:$C,2,0)),"查無此人",VLOOKUP($H538,人員主檔!$A:$C,2,0)))</f>
        <v/>
      </c>
      <c r="J538" s="15" t="str">
        <f>IF($H538="","",IF(ISNA(VLOOKUP($H538,人員主檔!$A:$C,3,0)),"查無此人",VLOOKUP($H538,人員主檔!$A:$C,3,0)))</f>
        <v/>
      </c>
    </row>
    <row r="539" spans="9:12" ht="16.5" customHeight="1">
      <c r="I539" s="15" t="str">
        <f>IF($H539="","",IF(ISNA(VLOOKUP($H539,人員主檔!$A:$C,2,0)),"查無此人",VLOOKUP($H539,人員主檔!$A:$C,2,0)))</f>
        <v/>
      </c>
      <c r="J539" s="15" t="str">
        <f>IF($H539="","",IF(ISNA(VLOOKUP($H539,人員主檔!$A:$C,3,0)),"查無此人",VLOOKUP($H539,人員主檔!$A:$C,3,0)))</f>
        <v/>
      </c>
    </row>
    <row r="540" spans="9:12" ht="16.5" customHeight="1">
      <c r="I540" s="15" t="str">
        <f>IF($H540="","",IF(ISNA(VLOOKUP($H540,人員主檔!$A:$C,2,0)),"查無此人",VLOOKUP($H540,人員主檔!$A:$C,2,0)))</f>
        <v/>
      </c>
      <c r="J540" s="15" t="str">
        <f>IF($H540="","",IF(ISNA(VLOOKUP($H540,人員主檔!$A:$C,3,0)),"查無此人",VLOOKUP($H540,人員主檔!$A:$C,3,0)))</f>
        <v/>
      </c>
    </row>
    <row r="541" spans="9:12" ht="16.5" customHeight="1">
      <c r="I541" s="15" t="str">
        <f>IF($H541="","",IF(ISNA(VLOOKUP($H541,人員主檔!$A:$C,2,0)),"查無此人",VLOOKUP($H541,人員主檔!$A:$C,2,0)))</f>
        <v/>
      </c>
      <c r="J541" s="15" t="str">
        <f>IF($H541="","",IF(ISNA(VLOOKUP($H541,人員主檔!$A:$C,3,0)),"查無此人",VLOOKUP($H541,人員主檔!$A:$C,3,0)))</f>
        <v/>
      </c>
    </row>
    <row r="542" spans="9:12" ht="16.5" customHeight="1">
      <c r="I542" s="15" t="str">
        <f>IF($H542="","",IF(ISNA(VLOOKUP($H542,人員主檔!$A:$C,2,0)),"查無此人",VLOOKUP($H542,人員主檔!$A:$C,2,0)))</f>
        <v/>
      </c>
      <c r="J542" s="15" t="str">
        <f>IF($H542="","",IF(ISNA(VLOOKUP($H542,人員主檔!$A:$C,3,0)),"查無此人",VLOOKUP($H542,人員主檔!$A:$C,3,0)))</f>
        <v/>
      </c>
    </row>
    <row r="543" spans="9:12" ht="16.5" customHeight="1">
      <c r="I543" s="15" t="str">
        <f>IF($H543="","",IF(ISNA(VLOOKUP($H543,人員主檔!$A:$C,2,0)),"查無此人",VLOOKUP($H543,人員主檔!$A:$C,2,0)))</f>
        <v/>
      </c>
      <c r="J543" s="15" t="str">
        <f>IF($H543="","",IF(ISNA(VLOOKUP($H543,人員主檔!$A:$C,3,0)),"查無此人",VLOOKUP($H543,人員主檔!$A:$C,3,0)))</f>
        <v/>
      </c>
    </row>
    <row r="544" spans="9:12" ht="16.5" customHeight="1">
      <c r="I544" s="15" t="str">
        <f>IF($H544="","",IF(ISNA(VLOOKUP($H544,人員主檔!$A:$C,2,0)),"查無此人",VLOOKUP($H544,人員主檔!$A:$C,2,0)))</f>
        <v/>
      </c>
      <c r="J544" s="15" t="str">
        <f>IF($H544="","",IF(ISNA(VLOOKUP($H544,人員主檔!$A:$C,3,0)),"查無此人",VLOOKUP($H544,人員主檔!$A:$C,3,0)))</f>
        <v/>
      </c>
    </row>
    <row r="545" spans="9:10" ht="16.5" customHeight="1">
      <c r="I545" s="15" t="str">
        <f>IF($H545="","",IF(ISNA(VLOOKUP($H545,人員主檔!$A:$C,2,0)),"查無此人",VLOOKUP($H545,人員主檔!$A:$C,2,0)))</f>
        <v/>
      </c>
      <c r="J545" s="15" t="str">
        <f>IF($H545="","",IF(ISNA(VLOOKUP($H545,人員主檔!$A:$C,3,0)),"查無此人",VLOOKUP($H545,人員主檔!$A:$C,3,0)))</f>
        <v/>
      </c>
    </row>
    <row r="546" spans="9:10" ht="16.5" customHeight="1">
      <c r="I546" s="15" t="str">
        <f>IF($H546="","",IF(ISNA(VLOOKUP($H546,人員主檔!$A:$C,2,0)),"查無此人",VLOOKUP($H546,人員主檔!$A:$C,2,0)))</f>
        <v/>
      </c>
      <c r="J546" s="15" t="str">
        <f>IF($H546="","",IF(ISNA(VLOOKUP($H546,人員主檔!$A:$C,3,0)),"查無此人",VLOOKUP($H546,人員主檔!$A:$C,3,0)))</f>
        <v/>
      </c>
    </row>
    <row r="547" spans="9:10" ht="16.5" customHeight="1">
      <c r="I547" s="15" t="str">
        <f>IF($H547="","",IF(ISNA(VLOOKUP($H547,人員主檔!$A:$C,2,0)),"查無此人",VLOOKUP($H547,人員主檔!$A:$C,2,0)))</f>
        <v/>
      </c>
      <c r="J547" s="15" t="str">
        <f>IF($H547="","",IF(ISNA(VLOOKUP($H547,人員主檔!$A:$C,3,0)),"查無此人",VLOOKUP($H547,人員主檔!$A:$C,3,0)))</f>
        <v/>
      </c>
    </row>
  </sheetData>
  <sheetProtection formatCells="0" formatColumns="0" formatRows="0" selectLockedCells="1" sort="0" autoFilter="0" pivotTables="0"/>
  <autoFilter ref="N1:N547"/>
  <mergeCells count="5">
    <mergeCell ref="A32:D58"/>
    <mergeCell ref="A4:D30"/>
    <mergeCell ref="P12:T13"/>
    <mergeCell ref="P15:T17"/>
    <mergeCell ref="P8:T10"/>
  </mergeCells>
  <phoneticPr fontId="3" type="noConversion"/>
  <conditionalFormatting sqref="A32 A4">
    <cfRule type="expression" dxfId="22" priority="151" stopIfTrue="1">
      <formula>$C$2="查無此人"</formula>
    </cfRule>
  </conditionalFormatting>
  <conditionalFormatting sqref="A2:C3">
    <cfRule type="expression" dxfId="21" priority="149" stopIfTrue="1">
      <formula>#REF!="會中文"</formula>
    </cfRule>
    <cfRule type="expression" dxfId="20" priority="150" stopIfTrue="1">
      <formula>#REF!="重覆刷卡"</formula>
    </cfRule>
  </conditionalFormatting>
  <conditionalFormatting sqref="L2:L497">
    <cfRule type="cellIs" dxfId="19" priority="148" operator="equal">
      <formula>"重覆刷卡"</formula>
    </cfRule>
  </conditionalFormatting>
  <conditionalFormatting sqref="L2:L497">
    <cfRule type="cellIs" dxfId="18" priority="147" operator="equal">
      <formula>"重覆報到"</formula>
    </cfRule>
  </conditionalFormatting>
  <conditionalFormatting sqref="D2:D3">
    <cfRule type="expression" dxfId="17" priority="145" stopIfTrue="1">
      <formula>#REF!="會中文"</formula>
    </cfRule>
    <cfRule type="expression" dxfId="16" priority="146" stopIfTrue="1">
      <formula>#REF!="重覆刷卡"</formula>
    </cfRule>
  </conditionalFormatting>
  <pageMargins left="0" right="0" top="0" bottom="0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P527"/>
  <sheetViews>
    <sheetView showGridLines="0" zoomScale="80" zoomScaleNormal="80" workbookViewId="0">
      <pane xSplit="7" ySplit="1" topLeftCell="I2" activePane="bottomRight" state="frozen"/>
      <selection pane="topRight" activeCell="H1" sqref="H1"/>
      <selection pane="bottomLeft" activeCell="A2" sqref="A2"/>
      <selection pane="bottomRight" activeCell="G2" sqref="G2"/>
    </sheetView>
  </sheetViews>
  <sheetFormatPr defaultColWidth="9" defaultRowHeight="16.5" customHeight="1"/>
  <cols>
    <col min="1" max="1" width="10" style="6" customWidth="1"/>
    <col min="2" max="2" width="10.77734375" style="6" customWidth="1"/>
    <col min="3" max="3" width="10.88671875" style="6" customWidth="1"/>
    <col min="4" max="4" width="11.21875" style="6" customWidth="1"/>
    <col min="5" max="5" width="0.88671875" style="2" customWidth="1"/>
    <col min="6" max="6" width="7.6640625" style="9" bestFit="1" customWidth="1"/>
    <col min="7" max="7" width="23.21875" style="14" bestFit="1" customWidth="1"/>
    <col min="8" max="8" width="19" style="9" hidden="1" customWidth="1"/>
    <col min="9" max="9" width="13.6640625" style="15" customWidth="1"/>
    <col min="10" max="10" width="15.6640625" style="15" bestFit="1" customWidth="1"/>
    <col min="11" max="11" width="28.44140625" style="15" bestFit="1" customWidth="1"/>
    <col min="12" max="12" width="15.77734375" style="55" customWidth="1"/>
    <col min="13" max="13" width="9.6640625" style="48" customWidth="1"/>
    <col min="14" max="14" width="11.6640625" style="50" customWidth="1"/>
    <col min="15" max="15" width="10" style="3" bestFit="1" customWidth="1"/>
    <col min="16" max="16384" width="9" style="3"/>
  </cols>
  <sheetData>
    <row r="1" spans="1:16" s="9" customFormat="1" ht="44.4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1660</v>
      </c>
      <c r="H1" s="37" t="s">
        <v>1755</v>
      </c>
      <c r="I1" s="37" t="s">
        <v>1756</v>
      </c>
      <c r="J1" s="37" t="s">
        <v>1757</v>
      </c>
      <c r="K1" s="37" t="s">
        <v>1758</v>
      </c>
      <c r="L1" s="52" t="s">
        <v>1759</v>
      </c>
      <c r="M1" s="45" t="s">
        <v>2025</v>
      </c>
      <c r="N1" s="37" t="s">
        <v>2432</v>
      </c>
      <c r="O1" s="3"/>
      <c r="P1" s="3"/>
    </row>
    <row r="2" spans="1:16" ht="22.2">
      <c r="A2" s="4" t="str">
        <f>VLOOKUP(MAX($F:$F),$F:$I,3,0)</f>
        <v>員工號碼
Employee No.</v>
      </c>
      <c r="B2" s="4" t="str">
        <f>VLOOKUP(MAX($F:$F),$F:$I,4,0)</f>
        <v>姓名
Name</v>
      </c>
      <c r="C2" s="5" t="str">
        <f>VLOOKUP(A2,H:K,4,0)</f>
        <v>餐別
Meal</v>
      </c>
      <c r="D2" s="5" t="str">
        <f>VLOOKUP(A2,H:K,3,0)</f>
        <v>課別</v>
      </c>
      <c r="F2" s="11" t="str">
        <f>IF($H2="","",MAX($F$1:$F1)+1)</f>
        <v/>
      </c>
      <c r="G2" s="17"/>
      <c r="H2" s="12"/>
      <c r="I2" s="13"/>
      <c r="J2" s="13" t="str">
        <f>IF($H2="","",IF(ISNA(VLOOKUP($H2,人員主檔!$A:$C,3,0)),"查無此人",VLOOKUP($H2,人員主檔!$A:$C,3,0)))</f>
        <v/>
      </c>
      <c r="K2" s="13" t="s">
        <v>2413</v>
      </c>
      <c r="L2" s="53" t="str">
        <f>IF(OR((G2=""),(COUNTIF($H$2:H2,H2)=1)),"","重覆刷卡")</f>
        <v/>
      </c>
      <c r="M2" s="46"/>
      <c r="N2" s="4" t="e">
        <f>VLOOKUP(H2,人員主檔!A:D,4,0)</f>
        <v>#N/A</v>
      </c>
    </row>
    <row r="3" spans="1:16" ht="21.75" customHeight="1" thickBot="1">
      <c r="F3" s="11" t="str">
        <f>IF($H3="","",MAX($F$1:$F2)+1)</f>
        <v/>
      </c>
      <c r="G3" s="17"/>
      <c r="H3" s="12"/>
      <c r="I3" s="13"/>
      <c r="J3" s="13" t="str">
        <f>IF($H3="","",IF(ISNA(VLOOKUP($H3,人員主檔!$A:$C,3,0)),"查無此人",VLOOKUP($H3,人員主檔!$A:$C,3,0)))</f>
        <v/>
      </c>
      <c r="K3" s="13" t="s">
        <v>1847</v>
      </c>
      <c r="L3" s="53" t="str">
        <f>IF(OR((G3=""),(COUNTIF($H$2:H3,H3)=1)),"","重覆刷卡")</f>
        <v/>
      </c>
      <c r="M3" s="46"/>
      <c r="N3" s="4" t="e">
        <f>VLOOKUP(H3,人員主檔!A:D,4,0)</f>
        <v>#N/A</v>
      </c>
    </row>
    <row r="4" spans="1:16" s="8" customFormat="1" ht="21.75" customHeight="1">
      <c r="A4" s="105" t="str">
        <f>IF($A$2=0,"",IF($B$2="查無此人","Sorry!!
You're not in the list MOD星夜趣 party","Welcome
"&amp;$B$2))</f>
        <v>Welcome
姓名
Name</v>
      </c>
      <c r="B4" s="106"/>
      <c r="C4" s="106"/>
      <c r="D4" s="107"/>
      <c r="E4" s="7"/>
      <c r="F4" s="11" t="str">
        <f>IF($H4="","",MAX($F$1:$F3)+1)</f>
        <v/>
      </c>
      <c r="G4" s="17"/>
      <c r="H4" s="12"/>
      <c r="I4" s="13"/>
      <c r="J4" s="13" t="str">
        <f>IF($H4="","",IF(ISNA(VLOOKUP($H4,人員主檔!$A:$C,3,0)),"查無此人",VLOOKUP($H4,人員主檔!$A:$C,3,0)))</f>
        <v/>
      </c>
      <c r="K4" s="13" t="s">
        <v>1847</v>
      </c>
      <c r="L4" s="53" t="str">
        <f>IF(OR((G4=""),(COUNTIF($H$2:H4,H4)=1)),"","重覆刷卡")</f>
        <v/>
      </c>
      <c r="M4" s="46"/>
      <c r="N4" s="4" t="e">
        <f>VLOOKUP(H4,人員主檔!A:D,4,0)</f>
        <v>#N/A</v>
      </c>
    </row>
    <row r="5" spans="1:16" s="8" customFormat="1" ht="21.75" customHeight="1">
      <c r="A5" s="108"/>
      <c r="B5" s="109"/>
      <c r="C5" s="109"/>
      <c r="D5" s="110"/>
      <c r="E5" s="7"/>
      <c r="F5" s="11" t="str">
        <f>IF($H5="","",MAX($F$1:$F4)+1)</f>
        <v/>
      </c>
      <c r="G5" s="17"/>
      <c r="H5" s="12" t="str">
        <f t="shared" ref="H5:H65" si="0">IF($G5=0,"",ABS(RIGHT($G5,8)))</f>
        <v/>
      </c>
      <c r="I5" s="13" t="str">
        <f>IF($H5="","",IF(ISNA(VLOOKUP($H5,人員主檔!$A:$C,2,0)),"查無此人",VLOOKUP($H5,人員主檔!$A:$C,2,0)))</f>
        <v/>
      </c>
      <c r="J5" s="13" t="str">
        <f>IF($H5="","",IF(ISNA(VLOOKUP($H5,人員主檔!$A:$C,3,0)),"查無此人",VLOOKUP($H5,人員主檔!$A:$C,3,0)))</f>
        <v/>
      </c>
      <c r="K5" s="13" t="s">
        <v>2418</v>
      </c>
      <c r="L5" s="53" t="str">
        <f>IF(OR((G5=""),(COUNTIF($H$2:H5,H5)=1)),"","重覆刷卡")</f>
        <v/>
      </c>
      <c r="M5" s="46"/>
      <c r="N5" s="4" t="e">
        <f>VLOOKUP(H5,人員主檔!A:D,4,0)</f>
        <v>#N/A</v>
      </c>
    </row>
    <row r="6" spans="1:16" s="8" customFormat="1" ht="21.75" customHeight="1">
      <c r="A6" s="108"/>
      <c r="B6" s="109"/>
      <c r="C6" s="109"/>
      <c r="D6" s="110"/>
      <c r="E6" s="7"/>
      <c r="F6" s="11" t="str">
        <f>IF($H6="","",MAX($F$1:$F5)+1)</f>
        <v/>
      </c>
      <c r="G6" s="17"/>
      <c r="H6" s="12" t="str">
        <f t="shared" si="0"/>
        <v/>
      </c>
      <c r="I6" s="13" t="str">
        <f>IF($H6="","",IF(ISNA(VLOOKUP($H6,人員主檔!$A:$C,2,0)),"查無此人",VLOOKUP($H6,人員主檔!$A:$C,2,0)))</f>
        <v/>
      </c>
      <c r="J6" s="13" t="str">
        <f>IF($H6="","",IF(ISNA(VLOOKUP($H6,人員主檔!$A:$C,3,0)),"查無此人",VLOOKUP($H6,人員主檔!$A:$C,3,0)))</f>
        <v/>
      </c>
      <c r="K6" s="13" t="s">
        <v>1847</v>
      </c>
      <c r="L6" s="53" t="str">
        <f>IF(OR((G6=""),(COUNTIF($H$2:H6,H6)=1)),"","重覆刷卡")</f>
        <v/>
      </c>
      <c r="M6" s="46"/>
      <c r="N6" s="4" t="e">
        <f>VLOOKUP(H6,人員主檔!A:D,4,0)</f>
        <v>#N/A</v>
      </c>
    </row>
    <row r="7" spans="1:16" ht="21.75" customHeight="1">
      <c r="A7" s="108"/>
      <c r="B7" s="109"/>
      <c r="C7" s="109"/>
      <c r="D7" s="110"/>
      <c r="F7" s="11" t="str">
        <f>IF($H7="","",MAX($F$1:$F6)+1)</f>
        <v/>
      </c>
      <c r="G7" s="17"/>
      <c r="H7" s="12" t="str">
        <f t="shared" si="0"/>
        <v/>
      </c>
      <c r="I7" s="13" t="str">
        <f>IF($H7="","",IF(ISNA(VLOOKUP($H7,人員主檔!$A:$C,2,0)),"查無此人",VLOOKUP($H7,人員主檔!$A:$C,2,0)))</f>
        <v/>
      </c>
      <c r="J7" s="13" t="str">
        <f>IF($H7="","",IF(ISNA(VLOOKUP($H7,人員主檔!$A:$C,3,0)),"查無此人",VLOOKUP($H7,人員主檔!$A:$C,3,0)))</f>
        <v/>
      </c>
      <c r="K7" s="13" t="s">
        <v>1847</v>
      </c>
      <c r="L7" s="53" t="str">
        <f>IF(OR((G7=""),(COUNTIF($H$2:H7,H7)=1)),"","重覆刷卡")</f>
        <v/>
      </c>
      <c r="M7" s="46"/>
      <c r="N7" s="4" t="e">
        <f>VLOOKUP(H7,人員主檔!A:D,4,0)</f>
        <v>#N/A</v>
      </c>
    </row>
    <row r="8" spans="1:16" ht="21.75" customHeight="1">
      <c r="A8" s="108"/>
      <c r="B8" s="109"/>
      <c r="C8" s="109"/>
      <c r="D8" s="110"/>
      <c r="F8" s="11" t="str">
        <f>IF($H8="","",MAX($F$1:$F7)+1)</f>
        <v/>
      </c>
      <c r="G8" s="17"/>
      <c r="H8" s="12" t="str">
        <f t="shared" si="0"/>
        <v/>
      </c>
      <c r="I8" s="13" t="str">
        <f>IF($H8="","",IF(ISNA(VLOOKUP($H8,人員主檔!$A:$C,2,0)),"查無此人",VLOOKUP($H8,人員主檔!$A:$C,2,0)))</f>
        <v/>
      </c>
      <c r="J8" s="13" t="str">
        <f>IF($H8="","",IF(ISNA(VLOOKUP($H8,人員主檔!$A:$C,3,0)),"查無此人",VLOOKUP($H8,人員主檔!$A:$C,3,0)))</f>
        <v/>
      </c>
      <c r="K8" s="13" t="s">
        <v>1847</v>
      </c>
      <c r="L8" s="53" t="str">
        <f>IF(OR((G8=""),(COUNTIF($H$2:H8,H8)=1)),"","重覆刷卡")</f>
        <v/>
      </c>
      <c r="M8" s="46"/>
      <c r="N8" s="4" t="e">
        <f>VLOOKUP(H8,人員主檔!A:D,4,0)</f>
        <v>#N/A</v>
      </c>
    </row>
    <row r="9" spans="1:16" ht="21.75" customHeight="1">
      <c r="A9" s="108"/>
      <c r="B9" s="109"/>
      <c r="C9" s="109"/>
      <c r="D9" s="110"/>
      <c r="F9" s="11" t="str">
        <f>IF($H9="","",MAX($F$1:$F8)+1)</f>
        <v/>
      </c>
      <c r="G9" s="17"/>
      <c r="H9" s="12" t="str">
        <f t="shared" si="0"/>
        <v/>
      </c>
      <c r="I9" s="13" t="str">
        <f>IF($H9="","",IF(ISNA(VLOOKUP($H9,人員主檔!$A:$C,2,0)),"查無此人",VLOOKUP($H9,人員主檔!$A:$C,2,0)))</f>
        <v/>
      </c>
      <c r="J9" s="13" t="str">
        <f>IF($H9="","",IF(ISNA(VLOOKUP($H9,人員主檔!$A:$C,3,0)),"查無此人",VLOOKUP($H9,人員主檔!$A:$C,3,0)))</f>
        <v/>
      </c>
      <c r="K9" s="13" t="s">
        <v>1847</v>
      </c>
      <c r="L9" s="53" t="str">
        <f>IF(OR((G9=""),(COUNTIF($H$2:H9,H9)=1)),"","重覆刷卡")</f>
        <v/>
      </c>
      <c r="M9" s="46"/>
      <c r="N9" s="4" t="e">
        <f>VLOOKUP(H9,人員主檔!A:D,4,0)</f>
        <v>#N/A</v>
      </c>
    </row>
    <row r="10" spans="1:16" ht="21.75" customHeight="1">
      <c r="A10" s="108"/>
      <c r="B10" s="109"/>
      <c r="C10" s="109"/>
      <c r="D10" s="110"/>
      <c r="F10" s="11" t="str">
        <f>IF($H10="","",MAX($F$1:$F9)+1)</f>
        <v/>
      </c>
      <c r="G10" s="17"/>
      <c r="H10" s="12" t="str">
        <f t="shared" si="0"/>
        <v/>
      </c>
      <c r="I10" s="13" t="str">
        <f>IF($H10="","",IF(ISNA(VLOOKUP($H10,人員主檔!$A:$C,2,0)),"查無此人",VLOOKUP($H10,人員主檔!$A:$C,2,0)))</f>
        <v/>
      </c>
      <c r="J10" s="13" t="str">
        <f>IF($H10="","",IF(ISNA(VLOOKUP($H10,人員主檔!$A:$C,3,0)),"查無此人",VLOOKUP($H10,人員主檔!$A:$C,3,0)))</f>
        <v/>
      </c>
      <c r="K10" s="13" t="s">
        <v>1847</v>
      </c>
      <c r="L10" s="53" t="str">
        <f>IF(OR((G10=""),(COUNTIF($H$2:H10,H10)=1)),"","重覆刷卡")</f>
        <v/>
      </c>
      <c r="M10" s="46"/>
      <c r="N10" s="4" t="e">
        <f>VLOOKUP(H10,人員主檔!A:D,4,0)</f>
        <v>#N/A</v>
      </c>
    </row>
    <row r="11" spans="1:16" ht="21.75" customHeight="1">
      <c r="A11" s="108"/>
      <c r="B11" s="109"/>
      <c r="C11" s="109"/>
      <c r="D11" s="110"/>
      <c r="F11" s="11" t="str">
        <f>IF($H11="","",MAX($F$1:$F10)+1)</f>
        <v/>
      </c>
      <c r="G11" s="17"/>
      <c r="H11" s="12" t="str">
        <f t="shared" si="0"/>
        <v/>
      </c>
      <c r="I11" s="13" t="str">
        <f>IF($H11="","",IF(ISNA(VLOOKUP($H11,人員主檔!$A:$C,2,0)),"查無此人",VLOOKUP($H11,人員主檔!$A:$C,2,0)))</f>
        <v/>
      </c>
      <c r="J11" s="13" t="str">
        <f>IF($H11="","",IF(ISNA(VLOOKUP($H11,人員主檔!$A:$C,3,0)),"查無此人",VLOOKUP($H11,人員主檔!$A:$C,3,0)))</f>
        <v/>
      </c>
      <c r="K11" s="13" t="s">
        <v>1847</v>
      </c>
      <c r="L11" s="53" t="str">
        <f>IF(OR((G11=""),(COUNTIF($H$2:H11,H11)=1)),"","重覆刷卡")</f>
        <v/>
      </c>
      <c r="M11" s="46"/>
      <c r="N11" s="4" t="e">
        <f>VLOOKUP(H11,人員主檔!A:D,4,0)</f>
        <v>#N/A</v>
      </c>
    </row>
    <row r="12" spans="1:16" ht="21.75" customHeight="1">
      <c r="A12" s="108"/>
      <c r="B12" s="109"/>
      <c r="C12" s="109"/>
      <c r="D12" s="110"/>
      <c r="F12" s="11" t="str">
        <f>IF($H12="","",MAX($F$1:$F11)+1)</f>
        <v/>
      </c>
      <c r="G12" s="17"/>
      <c r="H12" s="12" t="str">
        <f t="shared" si="0"/>
        <v/>
      </c>
      <c r="I12" s="13" t="str">
        <f>IF($H12="","",IF(ISNA(VLOOKUP($H12,人員主檔!$A:$C,2,0)),"查無此人",VLOOKUP($H12,人員主檔!$A:$C,2,0)))</f>
        <v/>
      </c>
      <c r="J12" s="13" t="str">
        <f>IF($H12="","",IF(ISNA(VLOOKUP($H12,人員主檔!$A:$C,3,0)),"查無此人",VLOOKUP($H12,人員主檔!$A:$C,3,0)))</f>
        <v/>
      </c>
      <c r="K12" s="13" t="s">
        <v>1847</v>
      </c>
      <c r="L12" s="53" t="str">
        <f>IF(OR((G12=""),(COUNTIF($H$2:H12,H12)=1)),"","重覆刷卡")</f>
        <v/>
      </c>
      <c r="M12" s="46"/>
      <c r="N12" s="4" t="e">
        <f>VLOOKUP(H12,人員主檔!A:D,4,0)</f>
        <v>#N/A</v>
      </c>
    </row>
    <row r="13" spans="1:16" ht="21.75" customHeight="1">
      <c r="A13" s="108"/>
      <c r="B13" s="109"/>
      <c r="C13" s="109"/>
      <c r="D13" s="110"/>
      <c r="F13" s="11" t="str">
        <f>IF($H13="","",MAX($F$1:$F12)+1)</f>
        <v/>
      </c>
      <c r="G13" s="17"/>
      <c r="H13" s="12" t="str">
        <f t="shared" si="0"/>
        <v/>
      </c>
      <c r="I13" s="13" t="str">
        <f>IF($H13="","",IF(ISNA(VLOOKUP($H13,人員主檔!$A:$C,2,0)),"查無此人",VLOOKUP($H13,人員主檔!$A:$C,2,0)))</f>
        <v/>
      </c>
      <c r="J13" s="13" t="str">
        <f>IF($H13="","",IF(ISNA(VLOOKUP($H13,人員主檔!$A:$C,3,0)),"查無此人",VLOOKUP($H13,人員主檔!$A:$C,3,0)))</f>
        <v/>
      </c>
      <c r="K13" s="13" t="s">
        <v>1847</v>
      </c>
      <c r="L13" s="53" t="str">
        <f>IF(OR((G13=""),(COUNTIF($H$2:H13,H13)=1)),"","重覆刷卡")</f>
        <v/>
      </c>
      <c r="M13" s="46"/>
      <c r="N13" s="4" t="e">
        <f>VLOOKUP(H13,人員主檔!A:D,4,0)</f>
        <v>#N/A</v>
      </c>
    </row>
    <row r="14" spans="1:16" ht="21.75" customHeight="1">
      <c r="A14" s="108"/>
      <c r="B14" s="109"/>
      <c r="C14" s="109"/>
      <c r="D14" s="110"/>
      <c r="F14" s="11" t="str">
        <f>IF($H14="","",MAX($F$1:$F13)+1)</f>
        <v/>
      </c>
      <c r="G14" s="17"/>
      <c r="H14" s="12" t="str">
        <f t="shared" si="0"/>
        <v/>
      </c>
      <c r="I14" s="13" t="str">
        <f>IF($H14="","",IF(ISNA(VLOOKUP($H14,人員主檔!$A:$C,2,0)),"查無此人",VLOOKUP($H14,人員主檔!$A:$C,2,0)))</f>
        <v/>
      </c>
      <c r="J14" s="13" t="str">
        <f>IF($H14="","",IF(ISNA(VLOOKUP($H14,人員主檔!$A:$C,3,0)),"查無此人",VLOOKUP($H14,人員主檔!$A:$C,3,0)))</f>
        <v/>
      </c>
      <c r="K14" s="13" t="s">
        <v>1847</v>
      </c>
      <c r="L14" s="53" t="str">
        <f>IF(OR((G14=""),(COUNTIF($H$2:H14,H14)=1)),"","重覆刷卡")</f>
        <v/>
      </c>
      <c r="M14" s="46"/>
      <c r="N14" s="4" t="e">
        <f>VLOOKUP(H14,人員主檔!A:D,4,0)</f>
        <v>#N/A</v>
      </c>
    </row>
    <row r="15" spans="1:16" ht="21.75" customHeight="1">
      <c r="A15" s="108"/>
      <c r="B15" s="109"/>
      <c r="C15" s="109"/>
      <c r="D15" s="110"/>
      <c r="F15" s="11" t="str">
        <f>IF($H15="","",MAX($F$1:$F14)+1)</f>
        <v/>
      </c>
      <c r="G15" s="17"/>
      <c r="H15" s="12" t="str">
        <f t="shared" si="0"/>
        <v/>
      </c>
      <c r="I15" s="13" t="str">
        <f>IF($H15="","",IF(ISNA(VLOOKUP($H15,人員主檔!$A:$C,2,0)),"查無此人",VLOOKUP($H15,人員主檔!$A:$C,2,0)))</f>
        <v/>
      </c>
      <c r="J15" s="13" t="str">
        <f>IF($H15="","",IF(ISNA(VLOOKUP($H15,人員主檔!$A:$C,3,0)),"查無此人",VLOOKUP($H15,人員主檔!$A:$C,3,0)))</f>
        <v/>
      </c>
      <c r="K15" s="13" t="s">
        <v>1847</v>
      </c>
      <c r="L15" s="53" t="str">
        <f>IF(OR((G15=""),(COUNTIF($H$2:H15,H15)=1)),"","重覆刷卡")</f>
        <v/>
      </c>
      <c r="M15" s="46"/>
      <c r="N15" s="4" t="e">
        <f>VLOOKUP(H15,人員主檔!A:D,4,0)</f>
        <v>#N/A</v>
      </c>
    </row>
    <row r="16" spans="1:16" ht="21.75" customHeight="1">
      <c r="A16" s="108"/>
      <c r="B16" s="109"/>
      <c r="C16" s="109"/>
      <c r="D16" s="110"/>
      <c r="F16" s="11" t="str">
        <f>IF($H16="","",MAX($F$1:$F15)+1)</f>
        <v/>
      </c>
      <c r="G16" s="17"/>
      <c r="H16" s="12" t="str">
        <f t="shared" si="0"/>
        <v/>
      </c>
      <c r="I16" s="13" t="str">
        <f>IF($H16="","",IF(ISNA(VLOOKUP($H16,人員主檔!$A:$C,2,0)),"查無此人",VLOOKUP($H16,人員主檔!$A:$C,2,0)))</f>
        <v/>
      </c>
      <c r="J16" s="13" t="str">
        <f>IF($H16="","",IF(ISNA(VLOOKUP($H16,人員主檔!$A:$C,3,0)),"查無此人",VLOOKUP($H16,人員主檔!$A:$C,3,0)))</f>
        <v/>
      </c>
      <c r="K16" s="13" t="s">
        <v>1847</v>
      </c>
      <c r="L16" s="53" t="str">
        <f>IF(OR((G16=""),(COUNTIF($H$2:H16,H16)=1)),"","重覆刷卡")</f>
        <v/>
      </c>
      <c r="M16" s="46"/>
      <c r="N16" s="4" t="e">
        <f>VLOOKUP(H16,人員主檔!A:D,4,0)</f>
        <v>#N/A</v>
      </c>
    </row>
    <row r="17" spans="1:14" ht="21.75" customHeight="1">
      <c r="A17" s="108"/>
      <c r="B17" s="109"/>
      <c r="C17" s="109"/>
      <c r="D17" s="110"/>
      <c r="F17" s="11" t="str">
        <f>IF($H17="","",MAX($F$1:$F16)+1)</f>
        <v/>
      </c>
      <c r="G17" s="17"/>
      <c r="H17" s="12" t="str">
        <f t="shared" si="0"/>
        <v/>
      </c>
      <c r="I17" s="13" t="str">
        <f>IF($H17="","",IF(ISNA(VLOOKUP($H17,人員主檔!$A:$C,2,0)),"查無此人",VLOOKUP($H17,人員主檔!$A:$C,2,0)))</f>
        <v/>
      </c>
      <c r="J17" s="13" t="str">
        <f>IF($H17="","",IF(ISNA(VLOOKUP($H17,人員主檔!$A:$C,3,0)),"查無此人",VLOOKUP($H17,人員主檔!$A:$C,3,0)))</f>
        <v/>
      </c>
      <c r="K17" s="13" t="s">
        <v>1847</v>
      </c>
      <c r="L17" s="53" t="str">
        <f>IF(OR((G17=""),(COUNTIF($H$2:H17,H17)=1)),"","重覆刷卡")</f>
        <v/>
      </c>
      <c r="M17" s="46"/>
      <c r="N17" s="4" t="e">
        <f>VLOOKUP(H17,人員主檔!A:D,4,0)</f>
        <v>#N/A</v>
      </c>
    </row>
    <row r="18" spans="1:14" ht="21.75" customHeight="1">
      <c r="A18" s="108"/>
      <c r="B18" s="109"/>
      <c r="C18" s="109"/>
      <c r="D18" s="110"/>
      <c r="F18" s="11" t="str">
        <f>IF($H18="","",MAX($F$1:$F17)+1)</f>
        <v/>
      </c>
      <c r="G18" s="17"/>
      <c r="H18" s="12" t="str">
        <f t="shared" si="0"/>
        <v/>
      </c>
      <c r="I18" s="13" t="str">
        <f>IF($H18="","",IF(ISNA(VLOOKUP($H18,人員主檔!$A:$C,2,0)),"查無此人",VLOOKUP($H18,人員主檔!$A:$C,2,0)))</f>
        <v/>
      </c>
      <c r="J18" s="13" t="str">
        <f>IF($H18="","",IF(ISNA(VLOOKUP($H18,人員主檔!$A:$C,3,0)),"查無此人",VLOOKUP($H18,人員主檔!$A:$C,3,0)))</f>
        <v/>
      </c>
      <c r="K18" s="13" t="s">
        <v>2205</v>
      </c>
      <c r="L18" s="53" t="str">
        <f>IF(OR((G18=""),(COUNTIF($H$2:H18,H18)=1)),"","重覆刷卡")</f>
        <v/>
      </c>
      <c r="M18" s="46"/>
      <c r="N18" s="4" t="e">
        <f>VLOOKUP(H18,人員主檔!A:D,4,0)</f>
        <v>#N/A</v>
      </c>
    </row>
    <row r="19" spans="1:14" ht="21.75" customHeight="1">
      <c r="A19" s="108"/>
      <c r="B19" s="109"/>
      <c r="C19" s="109"/>
      <c r="D19" s="110"/>
      <c r="F19" s="11" t="str">
        <f>IF($H19="","",MAX($F$1:$F18)+1)</f>
        <v/>
      </c>
      <c r="G19" s="17"/>
      <c r="H19" s="12" t="str">
        <f t="shared" si="0"/>
        <v/>
      </c>
      <c r="I19" s="13" t="str">
        <f>IF($H19="","",IF(ISNA(VLOOKUP($H19,人員主檔!$A:$C,2,0)),"查無此人",VLOOKUP($H19,人員主檔!$A:$C,2,0)))</f>
        <v/>
      </c>
      <c r="J19" s="13" t="str">
        <f>IF($H19="","",IF(ISNA(VLOOKUP($H19,人員主檔!$A:$C,3,0)),"查無此人",VLOOKUP($H19,人員主檔!$A:$C,3,0)))</f>
        <v/>
      </c>
      <c r="K19" s="13" t="s">
        <v>2205</v>
      </c>
      <c r="L19" s="53" t="str">
        <f>IF(OR((G19=""),(COUNTIF($H$2:H19,H19)=1)),"","重覆刷卡")</f>
        <v/>
      </c>
      <c r="M19" s="46"/>
      <c r="N19" s="4" t="e">
        <f>VLOOKUP(H19,人員主檔!A:D,4,0)</f>
        <v>#N/A</v>
      </c>
    </row>
    <row r="20" spans="1:14" ht="21.75" customHeight="1">
      <c r="A20" s="108"/>
      <c r="B20" s="109"/>
      <c r="C20" s="109"/>
      <c r="D20" s="110"/>
      <c r="F20" s="11" t="str">
        <f>IF($H20="","",MAX($F$1:$F19)+1)</f>
        <v/>
      </c>
      <c r="G20" s="17"/>
      <c r="H20" s="12" t="str">
        <f t="shared" si="0"/>
        <v/>
      </c>
      <c r="I20" s="13" t="str">
        <f>IF($H20="","",IF(ISNA(VLOOKUP($H20,人員主檔!$A:$C,2,0)),"查無此人",VLOOKUP($H20,人員主檔!$A:$C,2,0)))</f>
        <v/>
      </c>
      <c r="J20" s="13" t="str">
        <f>IF($H20="","",IF(ISNA(VLOOKUP($H20,人員主檔!$A:$C,3,0)),"查無此人",VLOOKUP($H20,人員主檔!$A:$C,3,0)))</f>
        <v/>
      </c>
      <c r="K20" s="13" t="s">
        <v>1847</v>
      </c>
      <c r="L20" s="53" t="str">
        <f>IF(OR((G20=""),(COUNTIF($H$2:H20,H20)=1)),"","重覆刷卡")</f>
        <v/>
      </c>
      <c r="M20" s="46"/>
      <c r="N20" s="4" t="e">
        <f>VLOOKUP(H20,人員主檔!A:D,4,0)</f>
        <v>#N/A</v>
      </c>
    </row>
    <row r="21" spans="1:14" ht="21.75" customHeight="1">
      <c r="A21" s="108"/>
      <c r="B21" s="109"/>
      <c r="C21" s="109"/>
      <c r="D21" s="110"/>
      <c r="F21" s="11" t="str">
        <f>IF($H21="","",MAX($F$1:$F20)+1)</f>
        <v/>
      </c>
      <c r="G21" s="17"/>
      <c r="H21" s="12" t="str">
        <f t="shared" si="0"/>
        <v/>
      </c>
      <c r="I21" s="13" t="str">
        <f>IF($H21="","",IF(ISNA(VLOOKUP($H21,人員主檔!$A:$C,2,0)),"查無此人",VLOOKUP($H21,人員主檔!$A:$C,2,0)))</f>
        <v/>
      </c>
      <c r="J21" s="13" t="str">
        <f>IF($H21="","",IF(ISNA(VLOOKUP($H21,人員主檔!$A:$C,3,0)),"查無此人",VLOOKUP($H21,人員主檔!$A:$C,3,0)))</f>
        <v/>
      </c>
      <c r="K21" s="13" t="s">
        <v>1847</v>
      </c>
      <c r="L21" s="53" t="str">
        <f>IF(OR((G21=""),(COUNTIF($H$2:H21,H21)=1)),"","重覆刷卡")</f>
        <v/>
      </c>
      <c r="M21" s="46"/>
      <c r="N21" s="4" t="e">
        <f>VLOOKUP(H21,人員主檔!A:D,4,0)</f>
        <v>#N/A</v>
      </c>
    </row>
    <row r="22" spans="1:14" ht="21.75" customHeight="1">
      <c r="A22" s="108"/>
      <c r="B22" s="109"/>
      <c r="C22" s="109"/>
      <c r="D22" s="110"/>
      <c r="F22" s="11" t="str">
        <f>IF($H22="","",MAX($F$1:$F21)+1)</f>
        <v/>
      </c>
      <c r="G22" s="17"/>
      <c r="H22" s="12" t="str">
        <f t="shared" si="0"/>
        <v/>
      </c>
      <c r="I22" s="13" t="str">
        <f>IF($H22="","",IF(ISNA(VLOOKUP($H22,人員主檔!$A:$C,2,0)),"查無此人",VLOOKUP($H22,人員主檔!$A:$C,2,0)))</f>
        <v/>
      </c>
      <c r="J22" s="13" t="str">
        <f>IF($H22="","",IF(ISNA(VLOOKUP($H22,人員主檔!$A:$C,3,0)),"查無此人",VLOOKUP($H22,人員主檔!$A:$C,3,0)))</f>
        <v/>
      </c>
      <c r="K22" s="13" t="s">
        <v>1847</v>
      </c>
      <c r="L22" s="53" t="str">
        <f>IF(OR((G22=""),(COUNTIF($H$2:H22,H22)=1)),"","重覆刷卡")</f>
        <v/>
      </c>
      <c r="M22" s="46"/>
      <c r="N22" s="4" t="e">
        <f>VLOOKUP(H22,人員主檔!A:D,4,0)</f>
        <v>#N/A</v>
      </c>
    </row>
    <row r="23" spans="1:14" ht="21.75" customHeight="1">
      <c r="A23" s="108"/>
      <c r="B23" s="109"/>
      <c r="C23" s="109"/>
      <c r="D23" s="110"/>
      <c r="F23" s="11" t="str">
        <f>IF($H23="","",MAX($F$1:$F22)+1)</f>
        <v/>
      </c>
      <c r="G23" s="17"/>
      <c r="H23" s="12" t="str">
        <f t="shared" si="0"/>
        <v/>
      </c>
      <c r="I23" s="13" t="str">
        <f>IF($H23="","",IF(ISNA(VLOOKUP($H23,人員主檔!$A:$C,2,0)),"查無此人",VLOOKUP($H23,人員主檔!$A:$C,2,0)))</f>
        <v/>
      </c>
      <c r="J23" s="13" t="str">
        <f>IF($H23="","",IF(ISNA(VLOOKUP($H23,人員主檔!$A:$C,3,0)),"查無此人",VLOOKUP($H23,人員主檔!$A:$C,3,0)))</f>
        <v/>
      </c>
      <c r="K23" s="13" t="s">
        <v>1847</v>
      </c>
      <c r="L23" s="53" t="str">
        <f>IF(OR((G23=""),(COUNTIF($H$2:H23,H23)=1)),"","重覆刷卡")</f>
        <v/>
      </c>
      <c r="M23" s="46"/>
      <c r="N23" s="4" t="e">
        <f>VLOOKUP(H23,人員主檔!A:D,4,0)</f>
        <v>#N/A</v>
      </c>
    </row>
    <row r="24" spans="1:14" ht="21.75" customHeight="1">
      <c r="A24" s="108"/>
      <c r="B24" s="109"/>
      <c r="C24" s="109"/>
      <c r="D24" s="110"/>
      <c r="F24" s="11" t="str">
        <f>IF($H24="","",MAX($F$1:$F23)+1)</f>
        <v/>
      </c>
      <c r="G24" s="17"/>
      <c r="H24" s="12" t="str">
        <f t="shared" si="0"/>
        <v/>
      </c>
      <c r="I24" s="13" t="str">
        <f>IF($H24="","",IF(ISNA(VLOOKUP($H24,人員主檔!$A:$C,2,0)),"查無此人",VLOOKUP($H24,人員主檔!$A:$C,2,0)))</f>
        <v/>
      </c>
      <c r="J24" s="13" t="str">
        <f>IF($H24="","",IF(ISNA(VLOOKUP($H24,人員主檔!$A:$C,3,0)),"查無此人",VLOOKUP($H24,人員主檔!$A:$C,3,0)))</f>
        <v/>
      </c>
      <c r="K24" s="13" t="s">
        <v>1847</v>
      </c>
      <c r="L24" s="53" t="str">
        <f>IF(OR((G24=""),(COUNTIF($H$2:H24,H24)=1)),"","重覆刷卡")</f>
        <v/>
      </c>
      <c r="M24" s="46"/>
      <c r="N24" s="4" t="e">
        <f>VLOOKUP(H24,人員主檔!A:D,4,0)</f>
        <v>#N/A</v>
      </c>
    </row>
    <row r="25" spans="1:14" ht="21.75" customHeight="1">
      <c r="A25" s="108"/>
      <c r="B25" s="109"/>
      <c r="C25" s="109"/>
      <c r="D25" s="110"/>
      <c r="F25" s="11" t="str">
        <f>IF($H25="","",MAX($F$1:$F24)+1)</f>
        <v/>
      </c>
      <c r="G25" s="17"/>
      <c r="H25" s="12" t="str">
        <f t="shared" si="0"/>
        <v/>
      </c>
      <c r="I25" s="13" t="str">
        <f>IF($H25="","",IF(ISNA(VLOOKUP($H25,人員主檔!$A:$C,2,0)),"查無此人",VLOOKUP($H25,人員主檔!$A:$C,2,0)))</f>
        <v/>
      </c>
      <c r="J25" s="13" t="str">
        <f>IF($H25="","",IF(ISNA(VLOOKUP($H25,人員主檔!$A:$C,3,0)),"查無此人",VLOOKUP($H25,人員主檔!$A:$C,3,0)))</f>
        <v/>
      </c>
      <c r="K25" s="13" t="s">
        <v>1847</v>
      </c>
      <c r="L25" s="53" t="str">
        <f>IF(OR((G25=""),(COUNTIF($H$2:H25,H25)=1)),"","重覆刷卡")</f>
        <v/>
      </c>
      <c r="M25" s="46"/>
      <c r="N25" s="4" t="e">
        <f>VLOOKUP(H25,人員主檔!A:D,4,0)</f>
        <v>#N/A</v>
      </c>
    </row>
    <row r="26" spans="1:14" ht="21.75" customHeight="1">
      <c r="A26" s="108"/>
      <c r="B26" s="109"/>
      <c r="C26" s="109"/>
      <c r="D26" s="110"/>
      <c r="F26" s="11" t="str">
        <f>IF($H26="","",MAX($F$1:$F25)+1)</f>
        <v/>
      </c>
      <c r="G26" s="17"/>
      <c r="H26" s="12" t="str">
        <f t="shared" si="0"/>
        <v/>
      </c>
      <c r="I26" s="13" t="str">
        <f>IF($H26="","",IF(ISNA(VLOOKUP($H26,人員主檔!$A:$C,2,0)),"查無此人",VLOOKUP($H26,人員主檔!$A:$C,2,0)))</f>
        <v/>
      </c>
      <c r="J26" s="13" t="str">
        <f>IF($H26="","",IF(ISNA(VLOOKUP($H26,人員主檔!$A:$C,3,0)),"查無此人",VLOOKUP($H26,人員主檔!$A:$C,3,0)))</f>
        <v/>
      </c>
      <c r="K26" s="13" t="s">
        <v>1847</v>
      </c>
      <c r="L26" s="53" t="str">
        <f>IF(OR((G26=""),(COUNTIF($H$2:H26,H26)=1)),"","重覆刷卡")</f>
        <v/>
      </c>
      <c r="M26" s="46"/>
      <c r="N26" s="4" t="e">
        <f>VLOOKUP(H26,人員主檔!A:D,4,0)</f>
        <v>#N/A</v>
      </c>
    </row>
    <row r="27" spans="1:14" ht="21.75" customHeight="1">
      <c r="A27" s="108"/>
      <c r="B27" s="109"/>
      <c r="C27" s="109"/>
      <c r="D27" s="110"/>
      <c r="F27" s="11" t="str">
        <f>IF($H27="","",MAX($F$1:$F26)+1)</f>
        <v/>
      </c>
      <c r="G27" s="17"/>
      <c r="H27" s="12" t="str">
        <f t="shared" si="0"/>
        <v/>
      </c>
      <c r="I27" s="13" t="str">
        <f>IF($H27="","",IF(ISNA(VLOOKUP($H27,人員主檔!$A:$C,2,0)),"查無此人",VLOOKUP($H27,人員主檔!$A:$C,2,0)))</f>
        <v/>
      </c>
      <c r="J27" s="13" t="str">
        <f>IF($H27="","",IF(ISNA(VLOOKUP($H27,人員主檔!$A:$C,3,0)),"查無此人",VLOOKUP($H27,人員主檔!$A:$C,3,0)))</f>
        <v/>
      </c>
      <c r="K27" s="13" t="s">
        <v>1847</v>
      </c>
      <c r="L27" s="53" t="str">
        <f>IF(OR((G27=""),(COUNTIF($H$2:H27,H27)=1)),"","重覆刷卡")</f>
        <v/>
      </c>
      <c r="M27" s="46"/>
      <c r="N27" s="4" t="e">
        <f>VLOOKUP(H27,人員主檔!A:D,4,0)</f>
        <v>#N/A</v>
      </c>
    </row>
    <row r="28" spans="1:14" ht="21.75" customHeight="1">
      <c r="A28" s="108"/>
      <c r="B28" s="109"/>
      <c r="C28" s="109"/>
      <c r="D28" s="110"/>
      <c r="F28" s="11" t="str">
        <f>IF($H28="","",MAX($F$1:$F27)+1)</f>
        <v/>
      </c>
      <c r="G28" s="17"/>
      <c r="H28" s="12" t="str">
        <f t="shared" si="0"/>
        <v/>
      </c>
      <c r="I28" s="13" t="str">
        <f>IF($H28="","",IF(ISNA(VLOOKUP($H28,人員主檔!$A:$C,2,0)),"查無此人",VLOOKUP($H28,人員主檔!$A:$C,2,0)))</f>
        <v/>
      </c>
      <c r="J28" s="13" t="str">
        <f>IF($H28="","",IF(ISNA(VLOOKUP($H28,人員主檔!$A:$C,3,0)),"查無此人",VLOOKUP($H28,人員主檔!$A:$C,3,0)))</f>
        <v/>
      </c>
      <c r="K28" s="13" t="s">
        <v>1847</v>
      </c>
      <c r="L28" s="53" t="str">
        <f>IF(OR((G28=""),(COUNTIF($H$2:H28,H28)=1)),"","重覆刷卡")</f>
        <v/>
      </c>
      <c r="M28" s="46"/>
      <c r="N28" s="4" t="e">
        <f>VLOOKUP(H28,人員主檔!A:D,4,0)</f>
        <v>#N/A</v>
      </c>
    </row>
    <row r="29" spans="1:14" ht="21.75" customHeight="1" thickBot="1">
      <c r="A29" s="111"/>
      <c r="B29" s="112"/>
      <c r="C29" s="112"/>
      <c r="D29" s="113"/>
      <c r="F29" s="11" t="str">
        <f>IF($H29="","",MAX($F$1:$F28)+1)</f>
        <v/>
      </c>
      <c r="G29" s="17"/>
      <c r="H29" s="12" t="str">
        <f t="shared" si="0"/>
        <v/>
      </c>
      <c r="I29" s="13" t="str">
        <f>IF($H29="","",IF(ISNA(VLOOKUP($H29,人員主檔!$A:$C,2,0)),"查無此人",VLOOKUP($H29,人員主檔!$A:$C,2,0)))</f>
        <v/>
      </c>
      <c r="J29" s="13" t="str">
        <f>IF($H29="","",IF(ISNA(VLOOKUP($H29,人員主檔!$A:$C,3,0)),"查無此人",VLOOKUP($H29,人員主檔!$A:$C,3,0)))</f>
        <v/>
      </c>
      <c r="K29" s="13" t="s">
        <v>1847</v>
      </c>
      <c r="L29" s="53" t="str">
        <f>IF(OR((G29=""),(COUNTIF($H$2:H29,H29)=1)),"","重覆刷卡")</f>
        <v/>
      </c>
      <c r="M29" s="46"/>
      <c r="N29" s="4" t="e">
        <f>VLOOKUP(H29,人員主檔!A:D,4,0)</f>
        <v>#N/A</v>
      </c>
    </row>
    <row r="30" spans="1:14" ht="21.75" customHeight="1" thickBot="1">
      <c r="F30" s="11" t="str">
        <f>IF($H30="","",MAX($F$1:$F29)+1)</f>
        <v/>
      </c>
      <c r="G30" s="17"/>
      <c r="H30" s="12" t="str">
        <f t="shared" si="0"/>
        <v/>
      </c>
      <c r="I30" s="13" t="str">
        <f>IF($H30="","",IF(ISNA(VLOOKUP($H30,人員主檔!$A:$C,2,0)),"查無此人",VLOOKUP($H30,人員主檔!$A:$C,2,0)))</f>
        <v/>
      </c>
      <c r="J30" s="13" t="str">
        <f>IF($H30="","",IF(ISNA(VLOOKUP($H30,人員主檔!$A:$C,3,0)),"查無此人",VLOOKUP($H30,人員主檔!$A:$C,3,0)))</f>
        <v/>
      </c>
      <c r="K30" s="13" t="s">
        <v>1847</v>
      </c>
      <c r="L30" s="53" t="str">
        <f>IF(OR((G30=""),(COUNTIF($H$2:H30,H30)=1)),"","重覆刷卡")</f>
        <v/>
      </c>
      <c r="M30" s="46"/>
      <c r="N30" s="4" t="e">
        <f>VLOOKUP(H30,人員主檔!A:D,4,0)</f>
        <v>#N/A</v>
      </c>
    </row>
    <row r="31" spans="1:14" ht="21.75" customHeight="1">
      <c r="A31" s="105" t="str">
        <f>IF($A$2=0,"",IF($B$2="查無此人","Sorry!!
You're not in the list MOD星夜趣 party","Welcome
"&amp;$B$2))</f>
        <v>Welcome
姓名
Name</v>
      </c>
      <c r="B31" s="106"/>
      <c r="C31" s="106"/>
      <c r="D31" s="107"/>
      <c r="F31" s="11" t="str">
        <f>IF($H31="","",MAX($F$1:$F30)+1)</f>
        <v/>
      </c>
      <c r="G31" s="17"/>
      <c r="H31" s="12" t="str">
        <f t="shared" si="0"/>
        <v/>
      </c>
      <c r="I31" s="13" t="str">
        <f>IF($H31="","",IF(ISNA(VLOOKUP($H31,人員主檔!$A:$C,2,0)),"查無此人",VLOOKUP($H31,人員主檔!$A:$C,2,0)))</f>
        <v/>
      </c>
      <c r="J31" s="13" t="str">
        <f>IF($H31="","",IF(ISNA(VLOOKUP($H31,人員主檔!$A:$C,3,0)),"查無此人",VLOOKUP($H31,人員主檔!$A:$C,3,0)))</f>
        <v/>
      </c>
      <c r="K31" s="13" t="s">
        <v>1847</v>
      </c>
      <c r="L31" s="53" t="str">
        <f>IF(OR((G31=""),(COUNTIF($H$2:H31,H31)=1)),"","重覆刷卡")</f>
        <v/>
      </c>
      <c r="M31" s="46"/>
      <c r="N31" s="4" t="e">
        <f>VLOOKUP(H31,人員主檔!A:D,4,0)</f>
        <v>#N/A</v>
      </c>
    </row>
    <row r="32" spans="1:14" ht="21.75" customHeight="1">
      <c r="A32" s="108"/>
      <c r="B32" s="109"/>
      <c r="C32" s="109"/>
      <c r="D32" s="110"/>
      <c r="F32" s="11" t="str">
        <f>IF($H32="","",MAX($F$1:$F31)+1)</f>
        <v/>
      </c>
      <c r="G32" s="17"/>
      <c r="H32" s="12" t="str">
        <f t="shared" si="0"/>
        <v/>
      </c>
      <c r="I32" s="13" t="str">
        <f>IF($H32="","",IF(ISNA(VLOOKUP($H32,人員主檔!$A:$C,2,0)),"查無此人",VLOOKUP($H32,人員主檔!$A:$C,2,0)))</f>
        <v/>
      </c>
      <c r="J32" s="13" t="str">
        <f>IF($H32="","",IF(ISNA(VLOOKUP($H32,人員主檔!$A:$C,3,0)),"查無此人",VLOOKUP($H32,人員主檔!$A:$C,3,0)))</f>
        <v/>
      </c>
      <c r="K32" s="13" t="s">
        <v>1847</v>
      </c>
      <c r="L32" s="53" t="str">
        <f>IF(OR((G32=""),(COUNTIF($H$2:H32,H32)=1)),"","重覆刷卡")</f>
        <v/>
      </c>
      <c r="M32" s="46"/>
      <c r="N32" s="4" t="e">
        <f>VLOOKUP(H32,人員主檔!A:D,4,0)</f>
        <v>#N/A</v>
      </c>
    </row>
    <row r="33" spans="1:14" ht="21.75" customHeight="1">
      <c r="A33" s="108"/>
      <c r="B33" s="109"/>
      <c r="C33" s="109"/>
      <c r="D33" s="110"/>
      <c r="F33" s="11" t="str">
        <f>IF($H33="","",MAX($F$1:$F32)+1)</f>
        <v/>
      </c>
      <c r="G33" s="17"/>
      <c r="H33" s="12" t="str">
        <f t="shared" si="0"/>
        <v/>
      </c>
      <c r="I33" s="13" t="str">
        <f>IF($H33="","",IF(ISNA(VLOOKUP($H33,人員主檔!$A:$C,2,0)),"查無此人",VLOOKUP($H33,人員主檔!$A:$C,2,0)))</f>
        <v/>
      </c>
      <c r="J33" s="13" t="str">
        <f>IF($H33="","",IF(ISNA(VLOOKUP($H33,人員主檔!$A:$C,3,0)),"查無此人",VLOOKUP($H33,人員主檔!$A:$C,3,0)))</f>
        <v/>
      </c>
      <c r="K33" s="13" t="s">
        <v>1847</v>
      </c>
      <c r="L33" s="53" t="str">
        <f>IF(OR((G33=""),(COUNTIF($H$2:H33,H33)=1)),"","重覆刷卡")</f>
        <v/>
      </c>
      <c r="M33" s="46"/>
      <c r="N33" s="4" t="e">
        <f>VLOOKUP(H33,人員主檔!A:D,4,0)</f>
        <v>#N/A</v>
      </c>
    </row>
    <row r="34" spans="1:14" ht="21.75" customHeight="1">
      <c r="A34" s="108"/>
      <c r="B34" s="109"/>
      <c r="C34" s="109"/>
      <c r="D34" s="110"/>
      <c r="F34" s="11" t="str">
        <f>IF($H34="","",MAX($F$1:$F33)+1)</f>
        <v/>
      </c>
      <c r="G34" s="17"/>
      <c r="H34" s="12" t="str">
        <f t="shared" si="0"/>
        <v/>
      </c>
      <c r="I34" s="13" t="str">
        <f>IF($H34="","",IF(ISNA(VLOOKUP($H34,人員主檔!$A:$C,2,0)),"查無此人",VLOOKUP($H34,人員主檔!$A:$C,2,0)))</f>
        <v/>
      </c>
      <c r="J34" s="13" t="str">
        <f>IF($H34="","",IF(ISNA(VLOOKUP($H34,人員主檔!$A:$C,3,0)),"查無此人",VLOOKUP($H34,人員主檔!$A:$C,3,0)))</f>
        <v/>
      </c>
      <c r="K34" s="13" t="s">
        <v>1847</v>
      </c>
      <c r="L34" s="53" t="str">
        <f>IF(OR((G34=""),(COUNTIF($H$2:H34,H34)=1)),"","重覆刷卡")</f>
        <v/>
      </c>
      <c r="M34" s="46"/>
      <c r="N34" s="4" t="e">
        <f>VLOOKUP(H34,人員主檔!A:D,4,0)</f>
        <v>#N/A</v>
      </c>
    </row>
    <row r="35" spans="1:14" ht="21.75" customHeight="1">
      <c r="A35" s="108"/>
      <c r="B35" s="109"/>
      <c r="C35" s="109"/>
      <c r="D35" s="110"/>
      <c r="F35" s="11" t="str">
        <f>IF($H35="","",MAX($F$1:$F34)+1)</f>
        <v/>
      </c>
      <c r="G35" s="17"/>
      <c r="H35" s="12" t="str">
        <f t="shared" si="0"/>
        <v/>
      </c>
      <c r="I35" s="13" t="str">
        <f>IF($H35="","",IF(ISNA(VLOOKUP($H35,人員主檔!$A:$C,2,0)),"查無此人",VLOOKUP($H35,人員主檔!$A:$C,2,0)))</f>
        <v/>
      </c>
      <c r="J35" s="13" t="str">
        <f>IF($H35="","",IF(ISNA(VLOOKUP($H35,人員主檔!$A:$C,3,0)),"查無此人",VLOOKUP($H35,人員主檔!$A:$C,3,0)))</f>
        <v/>
      </c>
      <c r="K35" s="13" t="s">
        <v>1847</v>
      </c>
      <c r="L35" s="53" t="str">
        <f>IF(OR((G35=""),(COUNTIF($H$2:H35,H35)=1)),"","重覆刷卡")</f>
        <v/>
      </c>
      <c r="M35" s="46"/>
      <c r="N35" s="4" t="e">
        <f>VLOOKUP(H35,人員主檔!A:D,4,0)</f>
        <v>#N/A</v>
      </c>
    </row>
    <row r="36" spans="1:14" ht="21.75" customHeight="1">
      <c r="A36" s="108"/>
      <c r="B36" s="109"/>
      <c r="C36" s="109"/>
      <c r="D36" s="110"/>
      <c r="F36" s="11" t="str">
        <f>IF($H36="","",MAX($F$1:$F35)+1)</f>
        <v/>
      </c>
      <c r="G36" s="17"/>
      <c r="H36" s="12" t="str">
        <f t="shared" si="0"/>
        <v/>
      </c>
      <c r="I36" s="13" t="str">
        <f>IF($H36="","",IF(ISNA(VLOOKUP($H36,人員主檔!$A:$C,2,0)),"查無此人",VLOOKUP($H36,人員主檔!$A:$C,2,0)))</f>
        <v/>
      </c>
      <c r="J36" s="13" t="str">
        <f>IF($H36="","",IF(ISNA(VLOOKUP($H36,人員主檔!$A:$C,3,0)),"查無此人",VLOOKUP($H36,人員主檔!$A:$C,3,0)))</f>
        <v/>
      </c>
      <c r="K36" s="13" t="s">
        <v>1847</v>
      </c>
      <c r="L36" s="53" t="str">
        <f>IF(OR((G36=""),(COUNTIF($H$2:H36,H36)=1)),"","重覆刷卡")</f>
        <v/>
      </c>
      <c r="M36" s="46"/>
      <c r="N36" s="4" t="e">
        <f>VLOOKUP(H36,人員主檔!A:D,4,0)</f>
        <v>#N/A</v>
      </c>
    </row>
    <row r="37" spans="1:14" ht="21.75" customHeight="1">
      <c r="A37" s="108"/>
      <c r="B37" s="109"/>
      <c r="C37" s="109"/>
      <c r="D37" s="110"/>
      <c r="F37" s="11" t="str">
        <f>IF($H37="","",MAX($F$1:$F36)+1)</f>
        <v/>
      </c>
      <c r="G37" s="17"/>
      <c r="H37" s="12" t="str">
        <f t="shared" si="0"/>
        <v/>
      </c>
      <c r="I37" s="13" t="str">
        <f>IF($H37="","",IF(ISNA(VLOOKUP($H37,人員主檔!$A:$C,2,0)),"查無此人",VLOOKUP($H37,人員主檔!$A:$C,2,0)))</f>
        <v/>
      </c>
      <c r="J37" s="13" t="str">
        <f>IF($H37="","",IF(ISNA(VLOOKUP($H37,人員主檔!$A:$C,3,0)),"查無此人",VLOOKUP($H37,人員主檔!$A:$C,3,0)))</f>
        <v/>
      </c>
      <c r="K37" s="13" t="s">
        <v>1847</v>
      </c>
      <c r="L37" s="53" t="str">
        <f>IF(OR((G37=""),(COUNTIF($H$2:H37,H37)=1)),"","重覆刷卡")</f>
        <v/>
      </c>
      <c r="M37" s="46"/>
      <c r="N37" s="4" t="e">
        <f>VLOOKUP(H37,人員主檔!A:D,4,0)</f>
        <v>#N/A</v>
      </c>
    </row>
    <row r="38" spans="1:14" ht="21.75" customHeight="1">
      <c r="A38" s="108"/>
      <c r="B38" s="109"/>
      <c r="C38" s="109"/>
      <c r="D38" s="110"/>
      <c r="F38" s="11" t="str">
        <f>IF($H38="","",MAX($F$1:$F37)+1)</f>
        <v/>
      </c>
      <c r="G38" s="17"/>
      <c r="H38" s="12" t="str">
        <f t="shared" si="0"/>
        <v/>
      </c>
      <c r="I38" s="13" t="str">
        <f>IF($H38="","",IF(ISNA(VLOOKUP($H38,人員主檔!$A:$C,2,0)),"查無此人",VLOOKUP($H38,人員主檔!$A:$C,2,0)))</f>
        <v/>
      </c>
      <c r="J38" s="13" t="str">
        <f>IF($H38="","",IF(ISNA(VLOOKUP($H38,人員主檔!$A:$C,3,0)),"查無此人",VLOOKUP($H38,人員主檔!$A:$C,3,0)))</f>
        <v/>
      </c>
      <c r="K38" s="13" t="s">
        <v>1847</v>
      </c>
      <c r="L38" s="53" t="str">
        <f>IF(OR((G38=""),(COUNTIF($H$2:H38,H38)=1)),"","重覆刷卡")</f>
        <v/>
      </c>
      <c r="M38" s="46"/>
      <c r="N38" s="4" t="e">
        <f>VLOOKUP(H38,人員主檔!A:D,4,0)</f>
        <v>#N/A</v>
      </c>
    </row>
    <row r="39" spans="1:14" ht="21.75" customHeight="1">
      <c r="A39" s="108"/>
      <c r="B39" s="109"/>
      <c r="C39" s="109"/>
      <c r="D39" s="110"/>
      <c r="F39" s="11" t="str">
        <f>IF($H39="","",MAX($F$1:$F38)+1)</f>
        <v/>
      </c>
      <c r="G39" s="17"/>
      <c r="H39" s="12" t="str">
        <f t="shared" si="0"/>
        <v/>
      </c>
      <c r="I39" s="13" t="str">
        <f>IF($H39="","",IF(ISNA(VLOOKUP($H39,人員主檔!$A:$C,2,0)),"查無此人",VLOOKUP($H39,人員主檔!$A:$C,2,0)))</f>
        <v/>
      </c>
      <c r="J39" s="13" t="str">
        <f>IF($H39="","",IF(ISNA(VLOOKUP($H39,人員主檔!$A:$C,3,0)),"查無此人",VLOOKUP($H39,人員主檔!$A:$C,3,0)))</f>
        <v/>
      </c>
      <c r="K39" s="13" t="s">
        <v>1847</v>
      </c>
      <c r="L39" s="53" t="str">
        <f>IF(OR((G39=""),(COUNTIF($H$2:H39,H39)=1)),"","重覆刷卡")</f>
        <v/>
      </c>
      <c r="M39" s="46"/>
      <c r="N39" s="4" t="e">
        <f>VLOOKUP(H39,人員主檔!A:D,4,0)</f>
        <v>#N/A</v>
      </c>
    </row>
    <row r="40" spans="1:14" ht="21.75" customHeight="1">
      <c r="A40" s="108"/>
      <c r="B40" s="109"/>
      <c r="C40" s="109"/>
      <c r="D40" s="110"/>
      <c r="F40" s="11" t="str">
        <f>IF($H40="","",MAX($F$1:$F39)+1)</f>
        <v/>
      </c>
      <c r="G40" s="17"/>
      <c r="H40" s="12" t="str">
        <f t="shared" si="0"/>
        <v/>
      </c>
      <c r="I40" s="13" t="str">
        <f>IF($H40="","",IF(ISNA(VLOOKUP($H40,人員主檔!$A:$C,2,0)),"查無此人",VLOOKUP($H40,人員主檔!$A:$C,2,0)))</f>
        <v/>
      </c>
      <c r="J40" s="13" t="str">
        <f>IF($H40="","",IF(ISNA(VLOOKUP($H40,人員主檔!$A:$C,3,0)),"查無此人",VLOOKUP($H40,人員主檔!$A:$C,3,0)))</f>
        <v/>
      </c>
      <c r="K40" s="13" t="s">
        <v>1847</v>
      </c>
      <c r="L40" s="53" t="str">
        <f>IF(OR((G40=""),(COUNTIF($H$2:H40,H40)=1)),"","重覆刷卡")</f>
        <v/>
      </c>
      <c r="M40" s="46"/>
      <c r="N40" s="4" t="e">
        <f>VLOOKUP(H40,人員主檔!A:D,4,0)</f>
        <v>#N/A</v>
      </c>
    </row>
    <row r="41" spans="1:14" ht="21.75" customHeight="1">
      <c r="A41" s="108"/>
      <c r="B41" s="109"/>
      <c r="C41" s="109"/>
      <c r="D41" s="110"/>
      <c r="F41" s="11" t="str">
        <f>IF($H41="","",MAX($F$1:$F40)+1)</f>
        <v/>
      </c>
      <c r="G41" s="17"/>
      <c r="H41" s="12" t="str">
        <f t="shared" si="0"/>
        <v/>
      </c>
      <c r="I41" s="13" t="str">
        <f>IF($H41="","",IF(ISNA(VLOOKUP($H41,人員主檔!$A:$C,2,0)),"查無此人",VLOOKUP($H41,人員主檔!$A:$C,2,0)))</f>
        <v/>
      </c>
      <c r="J41" s="13" t="str">
        <f>IF($H41="","",IF(ISNA(VLOOKUP($H41,人員主檔!$A:$C,3,0)),"查無此人",VLOOKUP($H41,人員主檔!$A:$C,3,0)))</f>
        <v/>
      </c>
      <c r="K41" s="13" t="s">
        <v>1847</v>
      </c>
      <c r="L41" s="53" t="str">
        <f>IF(OR((G41=""),(COUNTIF($H$2:H41,H41)=1)),"","重覆刷卡")</f>
        <v/>
      </c>
      <c r="M41" s="46"/>
      <c r="N41" s="4" t="e">
        <f>VLOOKUP(H41,人員主檔!A:D,4,0)</f>
        <v>#N/A</v>
      </c>
    </row>
    <row r="42" spans="1:14" ht="21.75" customHeight="1">
      <c r="A42" s="108"/>
      <c r="B42" s="109"/>
      <c r="C42" s="109"/>
      <c r="D42" s="110"/>
      <c r="F42" s="11" t="str">
        <f>IF($H42="","",MAX($F$1:$F41)+1)</f>
        <v/>
      </c>
      <c r="G42" s="17"/>
      <c r="H42" s="12" t="str">
        <f t="shared" si="0"/>
        <v/>
      </c>
      <c r="I42" s="13" t="str">
        <f>IF($H42="","",IF(ISNA(VLOOKUP($H42,人員主檔!$A:$C,2,0)),"查無此人",VLOOKUP($H42,人員主檔!$A:$C,2,0)))</f>
        <v/>
      </c>
      <c r="J42" s="13" t="str">
        <f>IF($H42="","",IF(ISNA(VLOOKUP($H42,人員主檔!$A:$C,3,0)),"查無此人",VLOOKUP($H42,人員主檔!$A:$C,3,0)))</f>
        <v/>
      </c>
      <c r="K42" s="13" t="s">
        <v>1847</v>
      </c>
      <c r="L42" s="53" t="str">
        <f>IF(OR((G42=""),(COUNTIF($H$2:H42,H42)=1)),"","重覆刷卡")</f>
        <v/>
      </c>
      <c r="M42" s="46"/>
      <c r="N42" s="4" t="e">
        <f>VLOOKUP(H42,人員主檔!A:D,4,0)</f>
        <v>#N/A</v>
      </c>
    </row>
    <row r="43" spans="1:14" ht="21.75" customHeight="1">
      <c r="A43" s="108"/>
      <c r="B43" s="109"/>
      <c r="C43" s="109"/>
      <c r="D43" s="110"/>
      <c r="F43" s="11" t="str">
        <f>IF($H43="","",MAX($F$1:$F42)+1)</f>
        <v/>
      </c>
      <c r="G43" s="17"/>
      <c r="H43" s="12" t="str">
        <f t="shared" si="0"/>
        <v/>
      </c>
      <c r="I43" s="13" t="str">
        <f>IF($H43="","",IF(ISNA(VLOOKUP($H43,人員主檔!$A:$C,2,0)),"查無此人",VLOOKUP($H43,人員主檔!$A:$C,2,0)))</f>
        <v/>
      </c>
      <c r="J43" s="13" t="str">
        <f>IF($H43="","",IF(ISNA(VLOOKUP($H43,人員主檔!$A:$C,3,0)),"查無此人",VLOOKUP($H43,人員主檔!$A:$C,3,0)))</f>
        <v/>
      </c>
      <c r="K43" s="13" t="s">
        <v>1847</v>
      </c>
      <c r="L43" s="53" t="str">
        <f>IF(OR((G43=""),(COUNTIF($H$2:H43,H43)=1)),"","重覆刷卡")</f>
        <v/>
      </c>
      <c r="M43" s="46"/>
      <c r="N43" s="4" t="e">
        <f>VLOOKUP(H43,人員主檔!A:D,4,0)</f>
        <v>#N/A</v>
      </c>
    </row>
    <row r="44" spans="1:14" ht="21.75" customHeight="1">
      <c r="A44" s="108"/>
      <c r="B44" s="109"/>
      <c r="C44" s="109"/>
      <c r="D44" s="110"/>
      <c r="F44" s="11" t="str">
        <f>IF($H44="","",MAX($F$1:$F43)+1)</f>
        <v/>
      </c>
      <c r="G44" s="17"/>
      <c r="H44" s="12" t="str">
        <f t="shared" si="0"/>
        <v/>
      </c>
      <c r="I44" s="13" t="str">
        <f>IF($H44="","",IF(ISNA(VLOOKUP($H44,人員主檔!$A:$C,2,0)),"查無此人",VLOOKUP($H44,人員主檔!$A:$C,2,0)))</f>
        <v/>
      </c>
      <c r="J44" s="13" t="str">
        <f>IF($H44="","",IF(ISNA(VLOOKUP($H44,人員主檔!$A:$C,3,0)),"查無此人",VLOOKUP($H44,人員主檔!$A:$C,3,0)))</f>
        <v/>
      </c>
      <c r="K44" s="13" t="s">
        <v>1847</v>
      </c>
      <c r="L44" s="53" t="str">
        <f>IF(OR((G44=""),(COUNTIF($H$2:H44,H44)=1)),"","重覆刷卡")</f>
        <v/>
      </c>
      <c r="M44" s="46"/>
      <c r="N44" s="4" t="e">
        <f>VLOOKUP(H44,人員主檔!A:D,4,0)</f>
        <v>#N/A</v>
      </c>
    </row>
    <row r="45" spans="1:14" ht="21.75" customHeight="1">
      <c r="A45" s="108"/>
      <c r="B45" s="109"/>
      <c r="C45" s="109"/>
      <c r="D45" s="110"/>
      <c r="F45" s="11" t="str">
        <f>IF($H45="","",MAX($F$1:$F44)+1)</f>
        <v/>
      </c>
      <c r="G45" s="17"/>
      <c r="H45" s="12" t="str">
        <f t="shared" si="0"/>
        <v/>
      </c>
      <c r="I45" s="13" t="str">
        <f>IF($H45="","",IF(ISNA(VLOOKUP($H45,人員主檔!$A:$C,2,0)),"查無此人",VLOOKUP($H45,人員主檔!$A:$C,2,0)))</f>
        <v/>
      </c>
      <c r="J45" s="13" t="str">
        <f>IF($H45="","",IF(ISNA(VLOOKUP($H45,人員主檔!$A:$C,3,0)),"查無此人",VLOOKUP($H45,人員主檔!$A:$C,3,0)))</f>
        <v/>
      </c>
      <c r="K45" s="13" t="s">
        <v>1847</v>
      </c>
      <c r="L45" s="53" t="str">
        <f>IF(OR((G45=""),(COUNTIF($H$2:H45,H45)=1)),"","重覆刷卡")</f>
        <v/>
      </c>
      <c r="M45" s="46"/>
      <c r="N45" s="4" t="e">
        <f>VLOOKUP(H45,人員主檔!A:D,4,0)</f>
        <v>#N/A</v>
      </c>
    </row>
    <row r="46" spans="1:14" ht="21.75" customHeight="1">
      <c r="A46" s="108"/>
      <c r="B46" s="109"/>
      <c r="C46" s="109"/>
      <c r="D46" s="110"/>
      <c r="F46" s="11" t="str">
        <f>IF($H46="","",MAX($F$1:$F45)+1)</f>
        <v/>
      </c>
      <c r="G46" s="17"/>
      <c r="H46" s="12" t="str">
        <f t="shared" si="0"/>
        <v/>
      </c>
      <c r="I46" s="13" t="str">
        <f>IF($H46="","",IF(ISNA(VLOOKUP($H46,人員主檔!$A:$C,2,0)),"查無此人",VLOOKUP($H46,人員主檔!$A:$C,2,0)))</f>
        <v/>
      </c>
      <c r="J46" s="13" t="str">
        <f>IF($H46="","",IF(ISNA(VLOOKUP($H46,人員主檔!$A:$C,3,0)),"查無此人",VLOOKUP($H46,人員主檔!$A:$C,3,0)))</f>
        <v/>
      </c>
      <c r="K46" s="13" t="s">
        <v>1847</v>
      </c>
      <c r="L46" s="53" t="str">
        <f>IF(OR((G46=""),(COUNTIF($H$2:H46,H46)=1)),"","重覆刷卡")</f>
        <v/>
      </c>
      <c r="M46" s="46"/>
      <c r="N46" s="4" t="e">
        <f>VLOOKUP(H46,人員主檔!A:D,4,0)</f>
        <v>#N/A</v>
      </c>
    </row>
    <row r="47" spans="1:14" ht="21.75" customHeight="1">
      <c r="A47" s="108"/>
      <c r="B47" s="109"/>
      <c r="C47" s="109"/>
      <c r="D47" s="110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13" t="s">
        <v>1847</v>
      </c>
      <c r="L47" s="53" t="str">
        <f>IF(OR((G47=""),(COUNTIF($H$2:H47,H47)=1)),"","重覆刷卡")</f>
        <v/>
      </c>
      <c r="M47" s="46"/>
      <c r="N47" s="4" t="e">
        <f>VLOOKUP(H47,人員主檔!A:D,4,0)</f>
        <v>#N/A</v>
      </c>
    </row>
    <row r="48" spans="1:14" ht="21.75" customHeight="1">
      <c r="A48" s="108"/>
      <c r="B48" s="109"/>
      <c r="C48" s="109"/>
      <c r="D48" s="110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13" t="s">
        <v>1847</v>
      </c>
      <c r="L48" s="53" t="str">
        <f>IF(OR((G48=""),(COUNTIF($H$2:H48,H48)=1)),"","重覆刷卡")</f>
        <v/>
      </c>
      <c r="M48" s="46"/>
      <c r="N48" s="4" t="e">
        <f>VLOOKUP(H48,人員主檔!A:D,4,0)</f>
        <v>#N/A</v>
      </c>
    </row>
    <row r="49" spans="1:14" ht="21.75" customHeight="1">
      <c r="A49" s="108"/>
      <c r="B49" s="109"/>
      <c r="C49" s="109"/>
      <c r="D49" s="110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13" t="s">
        <v>1847</v>
      </c>
      <c r="L49" s="53" t="str">
        <f>IF(OR((G49=""),(COUNTIF($H$2:H49,H49)=1)),"","重覆刷卡")</f>
        <v/>
      </c>
      <c r="M49" s="46"/>
      <c r="N49" s="4" t="e">
        <f>VLOOKUP(H49,人員主檔!A:D,4,0)</f>
        <v>#N/A</v>
      </c>
    </row>
    <row r="50" spans="1:14" ht="21.75" customHeight="1">
      <c r="A50" s="108"/>
      <c r="B50" s="109"/>
      <c r="C50" s="109"/>
      <c r="D50" s="110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13" t="s">
        <v>1847</v>
      </c>
      <c r="L50" s="53" t="str">
        <f>IF(OR((G50=""),(COUNTIF($H$2:H50,H50)=1)),"","重覆刷卡")</f>
        <v/>
      </c>
      <c r="M50" s="46"/>
      <c r="N50" s="4" t="e">
        <f>VLOOKUP(H50,人員主檔!A:D,4,0)</f>
        <v>#N/A</v>
      </c>
    </row>
    <row r="51" spans="1:14" ht="21.75" customHeight="1">
      <c r="A51" s="108"/>
      <c r="B51" s="109"/>
      <c r="C51" s="109"/>
      <c r="D51" s="110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13" t="s">
        <v>1847</v>
      </c>
      <c r="L51" s="53" t="str">
        <f>IF(OR((G51=""),(COUNTIF($H$2:H51,H51)=1)),"","重覆刷卡")</f>
        <v/>
      </c>
      <c r="M51" s="47"/>
      <c r="N51" s="4" t="e">
        <f>VLOOKUP(H51,人員主檔!A:D,4,0)</f>
        <v>#N/A</v>
      </c>
    </row>
    <row r="52" spans="1:14" ht="21.75" customHeight="1">
      <c r="A52" s="108"/>
      <c r="B52" s="109"/>
      <c r="C52" s="109"/>
      <c r="D52" s="110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13" t="s">
        <v>1847</v>
      </c>
      <c r="L52" s="53" t="str">
        <f>IF(OR((G52=""),(COUNTIF($H$2:H52,H52)=1)),"","重覆刷卡")</f>
        <v/>
      </c>
      <c r="M52" s="47"/>
      <c r="N52" s="4" t="e">
        <f>VLOOKUP(H52,人員主檔!A:D,4,0)</f>
        <v>#N/A</v>
      </c>
    </row>
    <row r="53" spans="1:14" ht="21.75" customHeight="1">
      <c r="A53" s="108"/>
      <c r="B53" s="109"/>
      <c r="C53" s="109"/>
      <c r="D53" s="110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13" t="s">
        <v>1847</v>
      </c>
      <c r="L53" s="53" t="str">
        <f>IF(OR((G53=""),(COUNTIF($H$2:H53,H53)=1)),"","重覆刷卡")</f>
        <v/>
      </c>
      <c r="M53" s="47"/>
      <c r="N53" s="4" t="e">
        <f>VLOOKUP(H53,人員主檔!A:D,4,0)</f>
        <v>#N/A</v>
      </c>
    </row>
    <row r="54" spans="1:14" ht="21.75" customHeight="1">
      <c r="A54" s="108"/>
      <c r="B54" s="109"/>
      <c r="C54" s="109"/>
      <c r="D54" s="110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13" t="s">
        <v>1847</v>
      </c>
      <c r="L54" s="53" t="str">
        <f>IF(OR((G54=""),(COUNTIF($H$2:H54,H54)=1)),"","重覆刷卡")</f>
        <v/>
      </c>
      <c r="M54" s="47"/>
      <c r="N54" s="4" t="e">
        <f>VLOOKUP(H54,人員主檔!A:D,4,0)</f>
        <v>#N/A</v>
      </c>
    </row>
    <row r="55" spans="1:14" ht="21.75" customHeight="1">
      <c r="A55" s="108"/>
      <c r="B55" s="109"/>
      <c r="C55" s="109"/>
      <c r="D55" s="110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13" t="s">
        <v>1847</v>
      </c>
      <c r="L55" s="53" t="str">
        <f>IF(OR((G55=""),(COUNTIF($H$2:H55,H55)=1)),"","重覆刷卡")</f>
        <v/>
      </c>
      <c r="M55" s="47"/>
      <c r="N55" s="4" t="e">
        <f>VLOOKUP(H55,人員主檔!A:D,4,0)</f>
        <v>#N/A</v>
      </c>
    </row>
    <row r="56" spans="1:14" ht="21.75" customHeight="1">
      <c r="A56" s="108"/>
      <c r="B56" s="109"/>
      <c r="C56" s="109"/>
      <c r="D56" s="110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13" t="s">
        <v>1847</v>
      </c>
      <c r="L56" s="53" t="str">
        <f>IF(OR((G56=""),(COUNTIF($H$2:H56,H56)=1)),"","重覆刷卡")</f>
        <v/>
      </c>
      <c r="M56" s="47"/>
      <c r="N56" s="4" t="e">
        <f>VLOOKUP(H56,人員主檔!A:D,4,0)</f>
        <v>#N/A</v>
      </c>
    </row>
    <row r="57" spans="1:14" ht="21.75" customHeight="1" thickBot="1">
      <c r="A57" s="111"/>
      <c r="B57" s="112"/>
      <c r="C57" s="112"/>
      <c r="D57" s="113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13" t="s">
        <v>1847</v>
      </c>
      <c r="L57" s="53" t="str">
        <f>IF(OR((G57=""),(COUNTIF($H$2:H57,H57)=1)),"","重覆刷卡")</f>
        <v/>
      </c>
      <c r="M57" s="47"/>
      <c r="N57" s="4" t="e">
        <f>VLOOKUP(H57,人員主檔!A:D,4,0)</f>
        <v>#N/A</v>
      </c>
    </row>
    <row r="58" spans="1:14" ht="21.75" customHeight="1"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13" t="s">
        <v>1847</v>
      </c>
      <c r="L58" s="53" t="str">
        <f>IF(OR((G58=""),(COUNTIF($H$2:H58,H58)=1)),"","重覆刷卡")</f>
        <v/>
      </c>
      <c r="M58" s="47"/>
      <c r="N58" s="4" t="e">
        <f>VLOOKUP(H58,人員主檔!A:D,4,0)</f>
        <v>#N/A</v>
      </c>
    </row>
    <row r="59" spans="1:14" ht="21.75" customHeight="1"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13" t="s">
        <v>1847</v>
      </c>
      <c r="L59" s="53" t="str">
        <f>IF(OR((G59=""),(COUNTIF($H$2:H59,H59)=1)),"","重覆刷卡")</f>
        <v/>
      </c>
      <c r="M59" s="47"/>
      <c r="N59" s="4" t="e">
        <f>VLOOKUP(H59,人員主檔!A:D,4,0)</f>
        <v>#N/A</v>
      </c>
    </row>
    <row r="60" spans="1:14" ht="21.75" customHeight="1"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13" t="s">
        <v>1847</v>
      </c>
      <c r="L60" s="53" t="str">
        <f>IF(OR((G60=""),(COUNTIF($H$2:H60,H60)=1)),"","重覆刷卡")</f>
        <v/>
      </c>
      <c r="M60" s="47"/>
      <c r="N60" s="4" t="e">
        <f>VLOOKUP(H60,人員主檔!A:D,4,0)</f>
        <v>#N/A</v>
      </c>
    </row>
    <row r="61" spans="1:14" ht="21.75" customHeight="1"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13" t="s">
        <v>1847</v>
      </c>
      <c r="L61" s="53" t="str">
        <f>IF(OR((G61=""),(COUNTIF($H$2:H61,H61)=1)),"","重覆刷卡")</f>
        <v/>
      </c>
      <c r="M61" s="47"/>
      <c r="N61" s="4" t="e">
        <f>VLOOKUP(H61,人員主檔!A:D,4,0)</f>
        <v>#N/A</v>
      </c>
    </row>
    <row r="62" spans="1:14" ht="21.75" customHeight="1"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13" t="s">
        <v>1847</v>
      </c>
      <c r="L62" s="53" t="str">
        <f>IF(OR((G62=""),(COUNTIF($H$2:H62,H62)=1)),"","重覆刷卡")</f>
        <v/>
      </c>
      <c r="M62" s="47"/>
      <c r="N62" s="4" t="e">
        <f>VLOOKUP(H62,人員主檔!A:D,4,0)</f>
        <v>#N/A</v>
      </c>
    </row>
    <row r="63" spans="1:14" ht="21.75" customHeight="1"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13" t="s">
        <v>1847</v>
      </c>
      <c r="L63" s="53" t="str">
        <f>IF(OR((G63=""),(COUNTIF($H$2:H63,H63)=1)),"","重覆刷卡")</f>
        <v/>
      </c>
      <c r="M63" s="47"/>
      <c r="N63" s="4" t="e">
        <f>VLOOKUP(H63,人員主檔!A:D,4,0)</f>
        <v>#N/A</v>
      </c>
    </row>
    <row r="64" spans="1:14" ht="21.75" customHeight="1"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13" t="s">
        <v>1847</v>
      </c>
      <c r="L64" s="53" t="str">
        <f>IF(OR((G64=""),(COUNTIF($H$2:H64,H64)=1)),"","重覆刷卡")</f>
        <v/>
      </c>
      <c r="M64" s="47"/>
      <c r="N64" s="4" t="e">
        <f>VLOOKUP(H64,人員主檔!A:D,4,0)</f>
        <v>#N/A</v>
      </c>
    </row>
    <row r="65" spans="6:14" ht="21.75" customHeight="1"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13" t="s">
        <v>1847</v>
      </c>
      <c r="L65" s="53" t="str">
        <f>IF(OR((G65=""),(COUNTIF($H$2:H65,H65)=1)),"","重覆刷卡")</f>
        <v/>
      </c>
      <c r="M65" s="47"/>
      <c r="N65" s="4" t="e">
        <f>VLOOKUP(H65,人員主檔!A:D,4,0)</f>
        <v>#N/A</v>
      </c>
    </row>
    <row r="66" spans="6:14" ht="21.75" customHeight="1">
      <c r="F66" s="11" t="str">
        <f>IF($H66="","",MAX($F$1:$F65)+1)</f>
        <v/>
      </c>
      <c r="G66" s="17"/>
      <c r="H66" s="12" t="str">
        <f t="shared" ref="H66:H129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13" t="s">
        <v>1847</v>
      </c>
      <c r="L66" s="53" t="str">
        <f>IF(OR((G66=""),(COUNTIF($H$2:H66,H66)=1)),"","重覆刷卡")</f>
        <v/>
      </c>
      <c r="M66" s="47"/>
      <c r="N66" s="4" t="e">
        <f>VLOOKUP(H66,人員主檔!A:D,4,0)</f>
        <v>#N/A</v>
      </c>
    </row>
    <row r="67" spans="6:14" ht="21.75" customHeight="1"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13" t="s">
        <v>1847</v>
      </c>
      <c r="L67" s="53" t="str">
        <f>IF(OR((G67=""),(COUNTIF($H$2:H67,H67)=1)),"","重覆刷卡")</f>
        <v/>
      </c>
      <c r="M67" s="47"/>
      <c r="N67" s="4" t="e">
        <f>VLOOKUP(H67,人員主檔!A:D,4,0)</f>
        <v>#N/A</v>
      </c>
    </row>
    <row r="68" spans="6:14" ht="21.75" customHeight="1"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13" t="s">
        <v>1847</v>
      </c>
      <c r="L68" s="53" t="str">
        <f>IF(OR((G68=""),(COUNTIF($H$2:H68,H68)=1)),"","重覆刷卡")</f>
        <v/>
      </c>
      <c r="M68" s="47"/>
      <c r="N68" s="4" t="e">
        <f>VLOOKUP(H68,人員主檔!A:D,4,0)</f>
        <v>#N/A</v>
      </c>
    </row>
    <row r="69" spans="6:14" ht="21.75" customHeight="1"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13" t="s">
        <v>1847</v>
      </c>
      <c r="L69" s="53" t="str">
        <f>IF(OR((G69=""),(COUNTIF($H$2:H69,H69)=1)),"","重覆刷卡")</f>
        <v/>
      </c>
      <c r="M69" s="47"/>
      <c r="N69" s="4" t="e">
        <f>VLOOKUP(H69,人員主檔!A:D,4,0)</f>
        <v>#N/A</v>
      </c>
    </row>
    <row r="70" spans="6:14" ht="21.75" customHeight="1"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13" t="s">
        <v>1847</v>
      </c>
      <c r="L70" s="53" t="str">
        <f>IF(OR((G70=""),(COUNTIF($H$2:H70,H70)=1)),"","重覆刷卡")</f>
        <v/>
      </c>
      <c r="M70" s="47"/>
      <c r="N70" s="4" t="e">
        <f>VLOOKUP(H70,人員主檔!A:D,4,0)</f>
        <v>#N/A</v>
      </c>
    </row>
    <row r="71" spans="6:14" ht="21.75" customHeight="1"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13" t="s">
        <v>1847</v>
      </c>
      <c r="L71" s="53" t="str">
        <f>IF(OR((G71=""),(COUNTIF($H$2:H71,H71)=1)),"","重覆刷卡")</f>
        <v/>
      </c>
      <c r="M71" s="47"/>
      <c r="N71" s="4" t="e">
        <f>VLOOKUP(H71,人員主檔!A:D,4,0)</f>
        <v>#N/A</v>
      </c>
    </row>
    <row r="72" spans="6:14" ht="21.75" customHeight="1"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13" t="s">
        <v>1847</v>
      </c>
      <c r="L72" s="53" t="str">
        <f>IF(OR((G72=""),(COUNTIF($H$2:H72,H72)=1)),"","重覆刷卡")</f>
        <v/>
      </c>
      <c r="M72" s="47"/>
      <c r="N72" s="4" t="e">
        <f>VLOOKUP(H72,人員主檔!A:D,4,0)</f>
        <v>#N/A</v>
      </c>
    </row>
    <row r="73" spans="6:14" ht="21.75" customHeight="1"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13" t="s">
        <v>1847</v>
      </c>
      <c r="L73" s="53" t="str">
        <f>IF(OR((G73=""),(COUNTIF($H$2:H73,H73)=1)),"","重覆刷卡")</f>
        <v/>
      </c>
      <c r="M73" s="47"/>
      <c r="N73" s="4" t="e">
        <f>VLOOKUP(H73,人員主檔!A:D,4,0)</f>
        <v>#N/A</v>
      </c>
    </row>
    <row r="74" spans="6:14" ht="21.75" customHeight="1">
      <c r="F74" s="11" t="str">
        <f>IF($H74="","",MAX($F$1:$F73)+1)</f>
        <v/>
      </c>
      <c r="G74" s="17"/>
      <c r="H74" s="12" t="str">
        <f t="shared" si="1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13" t="s">
        <v>1847</v>
      </c>
      <c r="L74" s="53" t="str">
        <f>IF(OR((G74=""),(COUNTIF($H$2:H74,H74)=1)),"","重覆刷卡")</f>
        <v/>
      </c>
      <c r="M74" s="47"/>
      <c r="N74" s="4" t="e">
        <f>VLOOKUP(H74,人員主檔!A:D,4,0)</f>
        <v>#N/A</v>
      </c>
    </row>
    <row r="75" spans="6:14" ht="21.75" customHeight="1">
      <c r="F75" s="11" t="str">
        <f>IF($H75="","",MAX($F$1:$F74)+1)</f>
        <v/>
      </c>
      <c r="G75" s="17"/>
      <c r="H75" s="12" t="str">
        <f t="shared" si="1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13" t="s">
        <v>1847</v>
      </c>
      <c r="L75" s="53" t="str">
        <f>IF(OR((G75=""),(COUNTIF($H$2:H75,H75)=1)),"","重覆刷卡")</f>
        <v/>
      </c>
      <c r="M75" s="47"/>
      <c r="N75" s="4" t="e">
        <f>VLOOKUP(H75,人員主檔!A:D,4,0)</f>
        <v>#N/A</v>
      </c>
    </row>
    <row r="76" spans="6:14" ht="21.75" customHeight="1">
      <c r="F76" s="11" t="str">
        <f>IF($H76="","",MAX($F$1:$F75)+1)</f>
        <v/>
      </c>
      <c r="G76" s="17"/>
      <c r="H76" s="12" t="str">
        <f t="shared" si="1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13" t="s">
        <v>1847</v>
      </c>
      <c r="L76" s="53" t="str">
        <f>IF(OR((G76=""),(COUNTIF($H$2:H76,H76)=1)),"","重覆刷卡")</f>
        <v/>
      </c>
      <c r="M76" s="47"/>
      <c r="N76" s="4" t="e">
        <f>VLOOKUP(H76,人員主檔!A:D,4,0)</f>
        <v>#N/A</v>
      </c>
    </row>
    <row r="77" spans="6:14" ht="21.75" customHeight="1">
      <c r="F77" s="11" t="str">
        <f>IF($H77="","",MAX($F$1:$F76)+1)</f>
        <v/>
      </c>
      <c r="G77" s="17"/>
      <c r="H77" s="12" t="str">
        <f t="shared" si="1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13" t="s">
        <v>1847</v>
      </c>
      <c r="L77" s="53" t="str">
        <f>IF(OR((G77=""),(COUNTIF($H$2:H77,H77)=1)),"","重覆刷卡")</f>
        <v/>
      </c>
      <c r="M77" s="47"/>
      <c r="N77" s="4" t="e">
        <f>VLOOKUP(H77,人員主檔!A:D,4,0)</f>
        <v>#N/A</v>
      </c>
    </row>
    <row r="78" spans="6:14" ht="21.75" customHeight="1">
      <c r="F78" s="11" t="str">
        <f>IF($H78="","",MAX($F$1:$F77)+1)</f>
        <v/>
      </c>
      <c r="G78" s="17"/>
      <c r="H78" s="12" t="str">
        <f t="shared" si="1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13" t="s">
        <v>1847</v>
      </c>
      <c r="L78" s="53" t="str">
        <f>IF(OR((G78=""),(COUNTIF($H$2:H78,H78)=1)),"","重覆刷卡")</f>
        <v/>
      </c>
      <c r="M78" s="47"/>
      <c r="N78" s="4" t="e">
        <f>VLOOKUP(H78,人員主檔!A:D,4,0)</f>
        <v>#N/A</v>
      </c>
    </row>
    <row r="79" spans="6:14" ht="21.75" customHeight="1">
      <c r="F79" s="11" t="str">
        <f>IF($H79="","",MAX($F$1:$F78)+1)</f>
        <v/>
      </c>
      <c r="G79" s="17"/>
      <c r="H79" s="12" t="str">
        <f t="shared" si="1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13" t="s">
        <v>1847</v>
      </c>
      <c r="L79" s="53" t="str">
        <f>IF(OR((G79=""),(COUNTIF($H$2:H79,H79)=1)),"","重覆刷卡")</f>
        <v/>
      </c>
      <c r="M79" s="47"/>
      <c r="N79" s="4" t="e">
        <f>VLOOKUP(H79,人員主檔!A:D,4,0)</f>
        <v>#N/A</v>
      </c>
    </row>
    <row r="80" spans="6:14" ht="21.75" customHeight="1">
      <c r="F80" s="11" t="str">
        <f>IF($H80="","",MAX($F$1:$F79)+1)</f>
        <v/>
      </c>
      <c r="G80" s="17"/>
      <c r="H80" s="12" t="str">
        <f t="shared" si="1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13" t="s">
        <v>1847</v>
      </c>
      <c r="L80" s="53" t="str">
        <f>IF(OR((G80=""),(COUNTIF($H$2:H80,H80)=1)),"","重覆刷卡")</f>
        <v/>
      </c>
      <c r="M80" s="47"/>
      <c r="N80" s="4" t="e">
        <f>VLOOKUP(H80,人員主檔!A:D,4,0)</f>
        <v>#N/A</v>
      </c>
    </row>
    <row r="81" spans="6:14" ht="21.75" customHeight="1">
      <c r="F81" s="11" t="str">
        <f>IF($H81="","",MAX($F$1:$F80)+1)</f>
        <v/>
      </c>
      <c r="G81" s="17"/>
      <c r="H81" s="12" t="str">
        <f t="shared" si="1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13" t="s">
        <v>1847</v>
      </c>
      <c r="L81" s="53" t="str">
        <f>IF(OR((G81=""),(COUNTIF($H$2:H81,H81)=1)),"","重覆刷卡")</f>
        <v/>
      </c>
      <c r="M81" s="47"/>
      <c r="N81" s="4"/>
    </row>
    <row r="82" spans="6:14" ht="21.75" customHeight="1">
      <c r="F82" s="11" t="str">
        <f>IF($H82="","",MAX($F$1:$F81)+1)</f>
        <v/>
      </c>
      <c r="G82" s="17"/>
      <c r="H82" s="12" t="str">
        <f t="shared" si="1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13" t="s">
        <v>1847</v>
      </c>
      <c r="L82" s="53" t="str">
        <f>IF(OR((G82=""),(COUNTIF($H$2:H82,H82)=1)),"","重覆刷卡")</f>
        <v/>
      </c>
      <c r="M82" s="47"/>
      <c r="N82" s="4"/>
    </row>
    <row r="83" spans="6:14" ht="21.75" customHeight="1">
      <c r="F83" s="11" t="str">
        <f>IF($H83="","",MAX($F$1:$F82)+1)</f>
        <v/>
      </c>
      <c r="G83" s="17"/>
      <c r="H83" s="12" t="str">
        <f t="shared" si="1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13" t="s">
        <v>1847</v>
      </c>
      <c r="L83" s="53" t="str">
        <f>IF(OR((G83=""),(COUNTIF($H$2:H83,H83)=1)),"","重覆刷卡")</f>
        <v/>
      </c>
      <c r="M83" s="47"/>
      <c r="N83" s="4"/>
    </row>
    <row r="84" spans="6:14" ht="21.75" customHeight="1">
      <c r="F84" s="11" t="str">
        <f>IF($H84="","",MAX($F$1:$F83)+1)</f>
        <v/>
      </c>
      <c r="G84" s="17"/>
      <c r="H84" s="12" t="str">
        <f t="shared" si="1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13" t="s">
        <v>1847</v>
      </c>
      <c r="L84" s="53" t="str">
        <f>IF(OR((G84=""),(COUNTIF($H$2:H84,H84)=1)),"","重覆刷卡")</f>
        <v/>
      </c>
      <c r="N84" s="4"/>
    </row>
    <row r="85" spans="6:14" ht="21.75" customHeight="1">
      <c r="F85" s="11" t="str">
        <f>IF($H85="","",MAX($F$1:$F84)+1)</f>
        <v/>
      </c>
      <c r="G85" s="17"/>
      <c r="H85" s="12" t="str">
        <f t="shared" si="1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13" t="s">
        <v>1847</v>
      </c>
      <c r="L85" s="53" t="str">
        <f>IF(OR((G85=""),(COUNTIF($H$2:H85,H85)=1)),"","重覆刷卡")</f>
        <v/>
      </c>
      <c r="N85" s="4"/>
    </row>
    <row r="86" spans="6:14" ht="21.75" customHeight="1">
      <c r="F86" s="11" t="str">
        <f>IF($H86="","",MAX($F$1:$F85)+1)</f>
        <v/>
      </c>
      <c r="G86" s="17"/>
      <c r="H86" s="12" t="str">
        <f t="shared" si="1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13" t="s">
        <v>1847</v>
      </c>
      <c r="L86" s="53" t="str">
        <f>IF(OR((G86=""),(COUNTIF($H$2:H86,H86)=1)),"","重覆刷卡")</f>
        <v/>
      </c>
      <c r="N86" s="4"/>
    </row>
    <row r="87" spans="6:14" ht="21.75" customHeight="1">
      <c r="F87" s="11" t="str">
        <f>IF($H87="","",MAX($F$1:$F86)+1)</f>
        <v/>
      </c>
      <c r="G87" s="17"/>
      <c r="H87" s="12" t="str">
        <f t="shared" si="1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13" t="s">
        <v>1847</v>
      </c>
      <c r="L87" s="53" t="str">
        <f>IF(OR((G87=""),(COUNTIF($H$2:H87,H87)=1)),"","重覆刷卡")</f>
        <v/>
      </c>
      <c r="N87" s="4"/>
    </row>
    <row r="88" spans="6:14" ht="21.75" customHeight="1">
      <c r="F88" s="11" t="str">
        <f>IF($H88="","",MAX($F$1:$F87)+1)</f>
        <v/>
      </c>
      <c r="G88" s="17"/>
      <c r="H88" s="12" t="str">
        <f t="shared" si="1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13" t="s">
        <v>1847</v>
      </c>
      <c r="L88" s="53" t="str">
        <f>IF(OR((G88=""),(COUNTIF($H$2:H88,H88)=1)),"","重覆刷卡")</f>
        <v/>
      </c>
      <c r="N88" s="4"/>
    </row>
    <row r="89" spans="6:14" ht="21.75" customHeight="1">
      <c r="F89" s="11" t="str">
        <f>IF($H89="","",MAX($F$1:$F88)+1)</f>
        <v/>
      </c>
      <c r="G89" s="17"/>
      <c r="H89" s="12" t="str">
        <f t="shared" si="1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13" t="s">
        <v>1847</v>
      </c>
      <c r="L89" s="53" t="str">
        <f>IF(OR((G89=""),(COUNTIF($H$2:H89,H89)=1)),"","重覆刷卡")</f>
        <v/>
      </c>
      <c r="N89" s="4"/>
    </row>
    <row r="90" spans="6:14" ht="21.75" customHeight="1">
      <c r="F90" s="11" t="str">
        <f>IF($H90="","",MAX($F$1:$F89)+1)</f>
        <v/>
      </c>
      <c r="G90" s="17"/>
      <c r="H90" s="12" t="str">
        <f t="shared" si="1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13" t="s">
        <v>1847</v>
      </c>
      <c r="L90" s="53" t="str">
        <f>IF(OR((G90=""),(COUNTIF($H$2:H90,H90)=1)),"","重覆刷卡")</f>
        <v/>
      </c>
      <c r="N90" s="4"/>
    </row>
    <row r="91" spans="6:14" ht="21.75" customHeight="1">
      <c r="F91" s="11" t="str">
        <f>IF($H91="","",MAX($F$1:$F90)+1)</f>
        <v/>
      </c>
      <c r="G91" s="17"/>
      <c r="H91" s="12" t="str">
        <f t="shared" si="1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13" t="s">
        <v>1847</v>
      </c>
      <c r="L91" s="53" t="str">
        <f>IF(OR((G91=""),(COUNTIF($H$2:H91,H91)=1)),"","重覆刷卡")</f>
        <v/>
      </c>
      <c r="N91" s="4"/>
    </row>
    <row r="92" spans="6:14" ht="21.75" customHeight="1">
      <c r="F92" s="11" t="str">
        <f>IF($H92="","",MAX($F$1:$F91)+1)</f>
        <v/>
      </c>
      <c r="G92" s="17"/>
      <c r="H92" s="12" t="str">
        <f t="shared" si="1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13" t="s">
        <v>1847</v>
      </c>
      <c r="L92" s="53" t="str">
        <f>IF(OR((G92=""),(COUNTIF($H$2:H92,H92)=1)),"","重覆刷卡")</f>
        <v/>
      </c>
      <c r="N92" s="4"/>
    </row>
    <row r="93" spans="6:14" ht="21.75" customHeight="1">
      <c r="F93" s="11" t="str">
        <f>IF($H93="","",MAX($F$1:$F92)+1)</f>
        <v/>
      </c>
      <c r="G93" s="17"/>
      <c r="H93" s="12" t="str">
        <f t="shared" si="1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13" t="s">
        <v>1847</v>
      </c>
      <c r="L93" s="53" t="str">
        <f>IF(OR((G93=""),(COUNTIF($H$2:H93,H93)=1)),"","重覆刷卡")</f>
        <v/>
      </c>
      <c r="N93" s="4"/>
    </row>
    <row r="94" spans="6:14" ht="21.75" customHeight="1">
      <c r="F94" s="11" t="str">
        <f>IF($H94="","",MAX($F$1:$F93)+1)</f>
        <v/>
      </c>
      <c r="G94" s="17"/>
      <c r="H94" s="12" t="str">
        <f t="shared" si="1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13" t="s">
        <v>1847</v>
      </c>
      <c r="L94" s="53" t="str">
        <f>IF(OR((G94=""),(COUNTIF($H$2:H94,H94)=1)),"","重覆刷卡")</f>
        <v/>
      </c>
      <c r="N94" s="4"/>
    </row>
    <row r="95" spans="6:14" ht="21.75" customHeight="1">
      <c r="F95" s="11" t="str">
        <f>IF($H95="","",MAX($F$1:$F94)+1)</f>
        <v/>
      </c>
      <c r="G95" s="17"/>
      <c r="H95" s="12" t="str">
        <f t="shared" si="1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13" t="s">
        <v>1847</v>
      </c>
      <c r="L95" s="53" t="str">
        <f>IF(OR((G95=""),(COUNTIF($H$2:H95,H95)=1)),"","重覆刷卡")</f>
        <v/>
      </c>
      <c r="N95" s="4"/>
    </row>
    <row r="96" spans="6:14" ht="21.75" customHeight="1">
      <c r="F96" s="11" t="str">
        <f>IF($H96="","",MAX($F$1:$F95)+1)</f>
        <v/>
      </c>
      <c r="G96" s="17"/>
      <c r="H96" s="12" t="str">
        <f t="shared" si="1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13" t="s">
        <v>1847</v>
      </c>
      <c r="L96" s="53" t="str">
        <f>IF(OR((G96=""),(COUNTIF($H$2:H96,H96)=1)),"","重覆刷卡")</f>
        <v/>
      </c>
      <c r="N96" s="4"/>
    </row>
    <row r="97" spans="6:14" ht="21.75" customHeight="1">
      <c r="F97" s="11" t="str">
        <f>IF($H97="","",MAX($F$1:$F96)+1)</f>
        <v/>
      </c>
      <c r="G97" s="17"/>
      <c r="H97" s="12" t="str">
        <f t="shared" si="1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13" t="s">
        <v>1847</v>
      </c>
      <c r="L97" s="53" t="str">
        <f>IF(OR((G97=""),(COUNTIF($H$2:H97,H97)=1)),"","重覆刷卡")</f>
        <v/>
      </c>
      <c r="N97" s="4"/>
    </row>
    <row r="98" spans="6:14" ht="21.75" customHeight="1">
      <c r="F98" s="11" t="str">
        <f>IF($H98="","",MAX($F$1:$F97)+1)</f>
        <v/>
      </c>
      <c r="G98" s="17"/>
      <c r="H98" s="12" t="str">
        <f t="shared" si="1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13" t="s">
        <v>1847</v>
      </c>
      <c r="L98" s="53" t="str">
        <f>IF(OR((G98=""),(COUNTIF($H$2:H98,H98)=1)),"","重覆刷卡")</f>
        <v/>
      </c>
      <c r="N98" s="4"/>
    </row>
    <row r="99" spans="6:14" ht="21.75" customHeight="1">
      <c r="F99" s="11" t="str">
        <f>IF($H99="","",MAX($F$1:$F98)+1)</f>
        <v/>
      </c>
      <c r="G99" s="17"/>
      <c r="H99" s="12" t="str">
        <f t="shared" si="1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13" t="s">
        <v>1847</v>
      </c>
      <c r="L99" s="53" t="str">
        <f>IF(OR((G99=""),(COUNTIF($H$2:H99,H99)=1)),"","重覆刷卡")</f>
        <v/>
      </c>
      <c r="N99" s="4"/>
    </row>
    <row r="100" spans="6:14" ht="21.75" customHeight="1">
      <c r="F100" s="11" t="str">
        <f>IF($H102="","",MAX($F$1:$F99)+1)</f>
        <v/>
      </c>
      <c r="G100" s="17"/>
      <c r="H100" s="12" t="str">
        <f t="shared" si="1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13" t="s">
        <v>1847</v>
      </c>
      <c r="L100" s="53" t="str">
        <f>IF(OR((G100=""),(COUNTIF($H$2:H100,H100)=1)),"","重覆刷卡")</f>
        <v/>
      </c>
      <c r="N100" s="4"/>
    </row>
    <row r="101" spans="6:14" ht="21.75" customHeight="1">
      <c r="F101" s="11" t="str">
        <f>IF($H103="","",MAX($F$1:$F100)+1)</f>
        <v/>
      </c>
      <c r="G101" s="17"/>
      <c r="H101" s="12" t="str">
        <f t="shared" si="1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13" t="s">
        <v>1847</v>
      </c>
      <c r="L101" s="53" t="str">
        <f>IF(OR((G101=""),(COUNTIF($H$2:H101,H101)=1)),"","重覆刷卡")</f>
        <v/>
      </c>
      <c r="N101" s="4"/>
    </row>
    <row r="102" spans="6:14" ht="21.75" customHeight="1">
      <c r="F102" s="11" t="str">
        <f>IF($H104="","",MAX($F$1:$F101)+1)</f>
        <v/>
      </c>
      <c r="G102" s="17"/>
      <c r="H102" s="12" t="str">
        <f t="shared" si="1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13" t="s">
        <v>1847</v>
      </c>
      <c r="L102" s="53" t="str">
        <f>IF(OR((G102=""),(COUNTIF($H$2:H102,H102)=1)),"","重覆刷卡")</f>
        <v/>
      </c>
      <c r="N102" s="4"/>
    </row>
    <row r="103" spans="6:14" ht="21.75" customHeight="1">
      <c r="F103" s="11" t="str">
        <f>IF($H105="","",MAX($F$1:$F102)+1)</f>
        <v/>
      </c>
      <c r="G103" s="17"/>
      <c r="H103" s="12" t="str">
        <f t="shared" si="1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13" t="s">
        <v>1847</v>
      </c>
      <c r="L103" s="53" t="str">
        <f>IF(OR((G103=""),(COUNTIF($H$2:H103,H103)=1)),"","重覆刷卡")</f>
        <v/>
      </c>
      <c r="N103" s="4"/>
    </row>
    <row r="104" spans="6:14" ht="21.75" customHeight="1">
      <c r="F104" s="11" t="str">
        <f>IF($H106="","",MAX($F$1:$F103)+1)</f>
        <v/>
      </c>
      <c r="G104" s="17"/>
      <c r="H104" s="12" t="str">
        <f t="shared" si="1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13" t="s">
        <v>1847</v>
      </c>
      <c r="L104" s="53" t="str">
        <f>IF(OR((G104=""),(COUNTIF($H$2:H104,H104)=1)),"","重覆刷卡")</f>
        <v/>
      </c>
      <c r="N104" s="4"/>
    </row>
    <row r="105" spans="6:14" ht="21.75" customHeight="1">
      <c r="F105" s="11" t="str">
        <f>IF($H107="","",MAX($F$1:$F104)+1)</f>
        <v/>
      </c>
      <c r="G105" s="17"/>
      <c r="H105" s="12" t="str">
        <f t="shared" si="1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13" t="s">
        <v>1847</v>
      </c>
      <c r="L105" s="53" t="str">
        <f>IF(OR((G105=""),(COUNTIF($H$2:H105,H105)=1)),"","重覆刷卡")</f>
        <v/>
      </c>
      <c r="N105" s="4"/>
    </row>
    <row r="106" spans="6:14" ht="21.75" customHeight="1">
      <c r="F106" s="11" t="str">
        <f>IF($H108="","",MAX($F$1:$F105)+1)</f>
        <v/>
      </c>
      <c r="G106" s="17"/>
      <c r="H106" s="12" t="str">
        <f t="shared" si="1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13" t="s">
        <v>1847</v>
      </c>
      <c r="L106" s="53" t="str">
        <f>IF(OR((G106=""),(COUNTIF($H$2:H106,H106)=1)),"","重覆刷卡")</f>
        <v/>
      </c>
      <c r="N106" s="4"/>
    </row>
    <row r="107" spans="6:14" ht="21.75" customHeight="1">
      <c r="F107" s="11" t="str">
        <f>IF($H109="","",MAX($F$1:$F106)+1)</f>
        <v/>
      </c>
      <c r="G107" s="17"/>
      <c r="H107" s="12" t="str">
        <f t="shared" si="1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13" t="s">
        <v>1847</v>
      </c>
      <c r="L107" s="53" t="str">
        <f>IF(OR((G107=""),(COUNTIF($H$2:H107,H107)=1)),"","重覆刷卡")</f>
        <v/>
      </c>
      <c r="N107" s="4"/>
    </row>
    <row r="108" spans="6:14" ht="21.75" customHeight="1">
      <c r="F108" s="11" t="str">
        <f>IF($H110="","",MAX($F$1:$F107)+1)</f>
        <v/>
      </c>
      <c r="G108" s="17"/>
      <c r="H108" s="12" t="str">
        <f t="shared" si="1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13" t="s">
        <v>1847</v>
      </c>
      <c r="L108" s="53" t="str">
        <f>IF(OR((G108=""),(COUNTIF($H$2:H108,H108)=1)),"","重覆刷卡")</f>
        <v/>
      </c>
      <c r="N108" s="4"/>
    </row>
    <row r="109" spans="6:14" ht="21.75" customHeight="1">
      <c r="F109" s="11" t="str">
        <f>IF($H111="","",MAX($F$1:$F108)+1)</f>
        <v/>
      </c>
      <c r="G109" s="17"/>
      <c r="H109" s="12" t="str">
        <f t="shared" si="1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13" t="s">
        <v>1847</v>
      </c>
      <c r="L109" s="53" t="str">
        <f>IF(OR((G109=""),(COUNTIF($H$2:H109,H109)=1)),"","重覆刷卡")</f>
        <v/>
      </c>
      <c r="N109" s="4"/>
    </row>
    <row r="110" spans="6:14" ht="21.75" customHeight="1">
      <c r="F110" s="11" t="str">
        <f>IF($H112="","",MAX($F$1:$F109)+1)</f>
        <v/>
      </c>
      <c r="G110" s="17"/>
      <c r="H110" s="12" t="str">
        <f t="shared" si="1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13" t="s">
        <v>1847</v>
      </c>
      <c r="L110" s="53" t="str">
        <f>IF(OR((G110=""),(COUNTIF($H$2:H110,H110)=1)),"","重覆刷卡")</f>
        <v/>
      </c>
      <c r="N110" s="4"/>
    </row>
    <row r="111" spans="6:14" ht="21.75" customHeight="1">
      <c r="F111" s="11" t="str">
        <f>IF($H113="","",MAX($F$1:$F110)+1)</f>
        <v/>
      </c>
      <c r="G111" s="17"/>
      <c r="H111" s="12" t="str">
        <f t="shared" si="1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13" t="s">
        <v>1847</v>
      </c>
      <c r="L111" s="53" t="str">
        <f>IF(OR((G111=""),(COUNTIF($H$2:H111,H111)=1)),"","重覆刷卡")</f>
        <v/>
      </c>
      <c r="N111" s="4"/>
    </row>
    <row r="112" spans="6:14" ht="21.75" customHeight="1">
      <c r="F112" s="11" t="str">
        <f>IF($H114="","",MAX($F$1:$F111)+1)</f>
        <v/>
      </c>
      <c r="G112" s="17"/>
      <c r="H112" s="12" t="str">
        <f t="shared" si="1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13" t="s">
        <v>1847</v>
      </c>
      <c r="L112" s="53" t="str">
        <f>IF(OR((G112=""),(COUNTIF($H$2:H112,H112)=1)),"","重覆刷卡")</f>
        <v/>
      </c>
      <c r="N112" s="4"/>
    </row>
    <row r="113" spans="6:14" ht="21.75" customHeight="1">
      <c r="F113" s="11" t="str">
        <f>IF($H115="","",MAX($F$1:$F112)+1)</f>
        <v/>
      </c>
      <c r="G113" s="17"/>
      <c r="H113" s="12" t="str">
        <f t="shared" si="1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13" t="s">
        <v>1847</v>
      </c>
      <c r="L113" s="53" t="str">
        <f>IF(OR((G113=""),(COUNTIF($H$2:H113,H113)=1)),"","重覆刷卡")</f>
        <v/>
      </c>
      <c r="N113" s="4"/>
    </row>
    <row r="114" spans="6:14" ht="21.75" customHeight="1">
      <c r="F114" s="11" t="str">
        <f>IF($H116="","",MAX($F$1:$F113)+1)</f>
        <v/>
      </c>
      <c r="G114" s="17"/>
      <c r="H114" s="12" t="str">
        <f t="shared" si="1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13" t="s">
        <v>1847</v>
      </c>
      <c r="L114" s="53" t="str">
        <f>IF(OR((G114=""),(COUNTIF($H$2:H114,H114)=1)),"","重覆刷卡")</f>
        <v/>
      </c>
      <c r="N114" s="4"/>
    </row>
    <row r="115" spans="6:14" ht="21.75" customHeight="1">
      <c r="F115" s="11" t="str">
        <f>IF($H117="","",MAX($F$1:$F114)+1)</f>
        <v/>
      </c>
      <c r="G115" s="17"/>
      <c r="H115" s="12" t="str">
        <f t="shared" si="1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13" t="s">
        <v>1847</v>
      </c>
      <c r="L115" s="53" t="str">
        <f>IF(OR((G115=""),(COUNTIF($H$2:H115,H115)=1)),"","重覆刷卡")</f>
        <v/>
      </c>
      <c r="N115" s="4"/>
    </row>
    <row r="116" spans="6:14" ht="21.75" customHeight="1">
      <c r="F116" s="11" t="str">
        <f>IF($H118="","",MAX($F$1:$F115)+1)</f>
        <v/>
      </c>
      <c r="G116" s="17"/>
      <c r="H116" s="12" t="str">
        <f t="shared" si="1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13" t="s">
        <v>1847</v>
      </c>
      <c r="L116" s="53" t="str">
        <f>IF(OR((G116=""),(COUNTIF($H$2:H116,H116)=1)),"","重覆刷卡")</f>
        <v/>
      </c>
      <c r="N116" s="4"/>
    </row>
    <row r="117" spans="6:14" ht="21.75" customHeight="1">
      <c r="F117" s="11" t="str">
        <f>IF($H119="","",MAX($F$1:$F116)+1)</f>
        <v/>
      </c>
      <c r="G117" s="17"/>
      <c r="H117" s="12" t="str">
        <f t="shared" si="1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13" t="s">
        <v>1847</v>
      </c>
      <c r="L117" s="53" t="str">
        <f>IF(OR((G117=""),(COUNTIF($H$2:H117,H117)=1)),"","重覆刷卡")</f>
        <v/>
      </c>
      <c r="N117" s="4"/>
    </row>
    <row r="118" spans="6:14" ht="21.75" customHeight="1">
      <c r="F118" s="11" t="str">
        <f>IF($H120="","",MAX($F$1:$F117)+1)</f>
        <v/>
      </c>
      <c r="G118" s="17"/>
      <c r="H118" s="12" t="str">
        <f t="shared" si="1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13" t="s">
        <v>1847</v>
      </c>
      <c r="L118" s="53" t="str">
        <f>IF(OR((G118=""),(COUNTIF($H$2:H118,H118)=1)),"","重覆刷卡")</f>
        <v/>
      </c>
      <c r="N118" s="4"/>
    </row>
    <row r="119" spans="6:14" ht="21.75" customHeight="1">
      <c r="F119" s="11" t="str">
        <f>IF($H121="","",MAX($F$1:$F118)+1)</f>
        <v/>
      </c>
      <c r="G119" s="17"/>
      <c r="H119" s="12" t="str">
        <f t="shared" si="1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13" t="s">
        <v>1847</v>
      </c>
      <c r="L119" s="53" t="str">
        <f>IF(OR((G119=""),(COUNTIF($H$2:H119,H119)=1)),"","重覆刷卡")</f>
        <v/>
      </c>
      <c r="N119" s="4"/>
    </row>
    <row r="120" spans="6:14" ht="21.75" customHeight="1">
      <c r="F120" s="11" t="str">
        <f>IF($H122="","",MAX($F$1:$F119)+1)</f>
        <v/>
      </c>
      <c r="G120" s="17"/>
      <c r="H120" s="12" t="str">
        <f t="shared" si="1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13" t="s">
        <v>1847</v>
      </c>
      <c r="L120" s="53" t="str">
        <f>IF(OR((G120=""),(COUNTIF($H$2:H120,H120)=1)),"","重覆刷卡")</f>
        <v/>
      </c>
      <c r="N120" s="4"/>
    </row>
    <row r="121" spans="6:14" ht="21.75" customHeight="1">
      <c r="F121" s="11" t="str">
        <f>IF($H123="","",MAX($F$1:$F120)+1)</f>
        <v/>
      </c>
      <c r="G121" s="17"/>
      <c r="H121" s="12" t="str">
        <f t="shared" si="1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13" t="s">
        <v>1847</v>
      </c>
      <c r="L121" s="53" t="str">
        <f>IF(OR((G121=""),(COUNTIF($H$2:H121,H121)=1)),"","重覆刷卡")</f>
        <v/>
      </c>
      <c r="N121" s="4"/>
    </row>
    <row r="122" spans="6:14" ht="21.75" customHeight="1">
      <c r="F122" s="11" t="str">
        <f>IF($H124="","",MAX($F$1:$F121)+1)</f>
        <v/>
      </c>
      <c r="G122" s="17"/>
      <c r="H122" s="12" t="str">
        <f t="shared" si="1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13" t="s">
        <v>1847</v>
      </c>
      <c r="L122" s="53" t="str">
        <f>IF(OR((G122=""),(COUNTIF($H$2:H122,H122)=1)),"","重覆刷卡")</f>
        <v/>
      </c>
      <c r="N122" s="4"/>
    </row>
    <row r="123" spans="6:14" ht="21.75" customHeight="1">
      <c r="F123" s="11" t="str">
        <f>IF($H125="","",MAX($F$1:$F122)+1)</f>
        <v/>
      </c>
      <c r="G123" s="17"/>
      <c r="H123" s="12" t="str">
        <f t="shared" si="1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13" t="s">
        <v>1847</v>
      </c>
      <c r="L123" s="53" t="str">
        <f>IF(OR((G123=""),(COUNTIF($H$2:H123,H123)=1)),"","重覆刷卡")</f>
        <v/>
      </c>
      <c r="N123" s="4"/>
    </row>
    <row r="124" spans="6:14" ht="21.75" customHeight="1">
      <c r="F124" s="11" t="str">
        <f>IF($H126="","",MAX($F$1:$F123)+1)</f>
        <v/>
      </c>
      <c r="G124" s="17"/>
      <c r="H124" s="12" t="str">
        <f t="shared" si="1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13" t="s">
        <v>1847</v>
      </c>
      <c r="L124" s="53" t="str">
        <f>IF(OR((G124=""),(COUNTIF($H$2:H124,H124)=1)),"","重覆刷卡")</f>
        <v/>
      </c>
      <c r="N124" s="4"/>
    </row>
    <row r="125" spans="6:14" ht="21.75" customHeight="1">
      <c r="F125" s="11" t="str">
        <f>IF($H127="","",MAX($F$1:$F124)+1)</f>
        <v/>
      </c>
      <c r="G125" s="17"/>
      <c r="H125" s="12" t="str">
        <f t="shared" si="1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13" t="s">
        <v>1847</v>
      </c>
      <c r="L125" s="53" t="str">
        <f>IF(OR((G125=""),(COUNTIF($H$2:H125,H125)=1)),"","重覆刷卡")</f>
        <v/>
      </c>
      <c r="N125" s="4"/>
    </row>
    <row r="126" spans="6:14" ht="21.75" customHeight="1">
      <c r="F126" s="11" t="str">
        <f>IF($H128="","",MAX($F$1:$F125)+1)</f>
        <v/>
      </c>
      <c r="G126" s="17"/>
      <c r="H126" s="12" t="str">
        <f t="shared" si="1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13" t="s">
        <v>1847</v>
      </c>
      <c r="L126" s="53" t="str">
        <f>IF(OR((G126=""),(COUNTIF($H$2:H126,H126)=1)),"","重覆刷卡")</f>
        <v/>
      </c>
      <c r="N126" s="4"/>
    </row>
    <row r="127" spans="6:14" ht="21.75" customHeight="1">
      <c r="F127" s="11" t="str">
        <f>IF($H129="","",MAX($F$1:$F126)+1)</f>
        <v/>
      </c>
      <c r="G127" s="17"/>
      <c r="H127" s="12" t="str">
        <f t="shared" si="1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13" t="s">
        <v>1847</v>
      </c>
      <c r="L127" s="53" t="str">
        <f>IF(OR((G127=""),(COUNTIF($H$2:H127,H127)=1)),"","重覆刷卡")</f>
        <v/>
      </c>
      <c r="N127" s="4"/>
    </row>
    <row r="128" spans="6:14" ht="21.75" customHeight="1">
      <c r="F128" s="11" t="str">
        <f>IF($H130="","",MAX($F$1:$F127)+1)</f>
        <v/>
      </c>
      <c r="G128" s="17"/>
      <c r="H128" s="12" t="str">
        <f t="shared" si="1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13" t="s">
        <v>1847</v>
      </c>
      <c r="L128" s="53" t="str">
        <f>IF(OR((G128=""),(COUNTIF($H$2:H128,H128)=1)),"","重覆刷卡")</f>
        <v/>
      </c>
      <c r="N128" s="4"/>
    </row>
    <row r="129" spans="6:14" ht="21.75" customHeight="1">
      <c r="F129" s="11" t="str">
        <f>IF($H131="","",MAX($F$1:$F128)+1)</f>
        <v/>
      </c>
      <c r="G129" s="17"/>
      <c r="H129" s="12" t="str">
        <f t="shared" si="1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13" t="s">
        <v>1847</v>
      </c>
      <c r="L129" s="53" t="str">
        <f>IF(OR((G129=""),(COUNTIF($H$2:H129,H129)=1)),"","重覆刷卡")</f>
        <v/>
      </c>
      <c r="N129" s="4"/>
    </row>
    <row r="130" spans="6:14" ht="21.75" customHeight="1">
      <c r="F130" s="11" t="str">
        <f>IF($H132="","",MAX($F$1:$F129)+1)</f>
        <v/>
      </c>
      <c r="G130" s="17"/>
      <c r="H130" s="12" t="str">
        <f t="shared" ref="H130:H193" si="2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13" t="s">
        <v>1847</v>
      </c>
      <c r="L130" s="53" t="str">
        <f>IF(OR((G130=""),(COUNTIF($H$2:H130,H130)=1)),"","重覆刷卡")</f>
        <v/>
      </c>
      <c r="N130" s="4"/>
    </row>
    <row r="131" spans="6:14" ht="21.75" customHeight="1">
      <c r="F131" s="11" t="str">
        <f>IF($H133="","",MAX($F$1:$F130)+1)</f>
        <v/>
      </c>
      <c r="G131" s="17"/>
      <c r="H131" s="12" t="str">
        <f t="shared" si="2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13" t="s">
        <v>1847</v>
      </c>
      <c r="L131" s="53" t="str">
        <f>IF(OR((G131=""),(COUNTIF($H$2:H131,H131)=1)),"","重覆刷卡")</f>
        <v/>
      </c>
      <c r="N131" s="4"/>
    </row>
    <row r="132" spans="6:14" ht="21.75" customHeight="1">
      <c r="F132" s="11" t="str">
        <f>IF($H134="","",MAX($F$1:$F131)+1)</f>
        <v/>
      </c>
      <c r="G132" s="17"/>
      <c r="H132" s="12" t="str">
        <f t="shared" si="2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13" t="s">
        <v>1847</v>
      </c>
      <c r="L132" s="53" t="str">
        <f>IF(OR((G132=""),(COUNTIF($H$2:H132,H132)=1)),"","重覆刷卡")</f>
        <v/>
      </c>
      <c r="N132" s="4"/>
    </row>
    <row r="133" spans="6:14" ht="21.75" customHeight="1">
      <c r="F133" s="11" t="str">
        <f>IF($H135="","",MAX($F$1:$F132)+1)</f>
        <v/>
      </c>
      <c r="G133" s="17"/>
      <c r="H133" s="12" t="str">
        <f t="shared" si="2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13" t="s">
        <v>1847</v>
      </c>
      <c r="L133" s="53" t="str">
        <f>IF(OR((G133=""),(COUNTIF($H$2:H133,H133)=1)),"","重覆刷卡")</f>
        <v/>
      </c>
      <c r="N133" s="4"/>
    </row>
    <row r="134" spans="6:14" ht="21.75" customHeight="1">
      <c r="F134" s="11" t="str">
        <f>IF($H136="","",MAX($F$1:$F133)+1)</f>
        <v/>
      </c>
      <c r="G134" s="17"/>
      <c r="H134" s="12" t="str">
        <f t="shared" si="2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13" t="s">
        <v>1847</v>
      </c>
      <c r="L134" s="53" t="str">
        <f>IF(OR((G134=""),(COUNTIF($H$2:H134,H134)=1)),"","重覆刷卡")</f>
        <v/>
      </c>
      <c r="N134" s="4"/>
    </row>
    <row r="135" spans="6:14" ht="21.75" customHeight="1">
      <c r="F135" s="11" t="str">
        <f>IF($H137="","",MAX($F$1:$F134)+1)</f>
        <v/>
      </c>
      <c r="G135" s="17"/>
      <c r="H135" s="12" t="str">
        <f t="shared" si="2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13" t="s">
        <v>1847</v>
      </c>
      <c r="L135" s="53" t="str">
        <f>IF(OR((G135=""),(COUNTIF($H$2:H135,H135)=1)),"","重覆刷卡")</f>
        <v/>
      </c>
      <c r="N135" s="4"/>
    </row>
    <row r="136" spans="6:14" ht="21.75" customHeight="1">
      <c r="F136" s="11" t="str">
        <f>IF($H138="","",MAX($F$1:$F135)+1)</f>
        <v/>
      </c>
      <c r="G136" s="17"/>
      <c r="H136" s="12" t="str">
        <f t="shared" si="2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13" t="s">
        <v>1847</v>
      </c>
      <c r="L136" s="53" t="str">
        <f>IF(OR((G136=""),(COUNTIF($H$2:H136,H136)=1)),"","重覆刷卡")</f>
        <v/>
      </c>
      <c r="N136" s="4"/>
    </row>
    <row r="137" spans="6:14" ht="21.75" customHeight="1">
      <c r="F137" s="11" t="str">
        <f>IF($H139="","",MAX($F$1:$F136)+1)</f>
        <v/>
      </c>
      <c r="G137" s="17"/>
      <c r="H137" s="12" t="str">
        <f t="shared" si="2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13" t="s">
        <v>1847</v>
      </c>
      <c r="L137" s="53" t="str">
        <f>IF(OR((G137=""),(COUNTIF($H$2:H137,H137)=1)),"","重覆刷卡")</f>
        <v/>
      </c>
      <c r="N137" s="4"/>
    </row>
    <row r="138" spans="6:14" ht="21.75" customHeight="1">
      <c r="F138" s="11" t="str">
        <f>IF($H140="","",MAX($F$1:$F137)+1)</f>
        <v/>
      </c>
      <c r="G138" s="17"/>
      <c r="H138" s="12" t="str">
        <f t="shared" si="2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13" t="s">
        <v>1847</v>
      </c>
      <c r="L138" s="53" t="str">
        <f>IF(OR((G138=""),(COUNTIF($H$2:H138,H138)=1)),"","重覆刷卡")</f>
        <v/>
      </c>
      <c r="N138" s="4"/>
    </row>
    <row r="139" spans="6:14" ht="21.75" customHeight="1">
      <c r="F139" s="11" t="str">
        <f>IF($H141="","",MAX($F$1:$F138)+1)</f>
        <v/>
      </c>
      <c r="G139" s="17"/>
      <c r="H139" s="12" t="str">
        <f t="shared" si="2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13" t="s">
        <v>1847</v>
      </c>
      <c r="L139" s="53" t="str">
        <f>IF(OR((G139=""),(COUNTIF($H$2:H139,H139)=1)),"","重覆刷卡")</f>
        <v/>
      </c>
      <c r="N139" s="4"/>
    </row>
    <row r="140" spans="6:14" ht="21.75" customHeight="1">
      <c r="F140" s="11" t="str">
        <f>IF($H142="","",MAX($F$1:$F139)+1)</f>
        <v/>
      </c>
      <c r="G140" s="17"/>
      <c r="H140" s="12" t="str">
        <f t="shared" si="2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13" t="s">
        <v>1847</v>
      </c>
      <c r="L140" s="53" t="str">
        <f>IF(OR((G140=""),(COUNTIF($H$2:H140,H140)=1)),"","重覆刷卡")</f>
        <v/>
      </c>
      <c r="N140" s="4"/>
    </row>
    <row r="141" spans="6:14" ht="21.75" customHeight="1">
      <c r="F141" s="11" t="str">
        <f>IF($H143="","",MAX($F$1:$F140)+1)</f>
        <v/>
      </c>
      <c r="G141" s="17"/>
      <c r="H141" s="12" t="str">
        <f t="shared" si="2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13" t="s">
        <v>1847</v>
      </c>
      <c r="L141" s="53" t="str">
        <f>IF(OR((G141=""),(COUNTIF($H$2:H141,H141)=1)),"","重覆刷卡")</f>
        <v/>
      </c>
      <c r="N141" s="4"/>
    </row>
    <row r="142" spans="6:14" ht="21.75" customHeight="1">
      <c r="F142" s="11" t="str">
        <f>IF($H144="","",MAX($F$1:$F141)+1)</f>
        <v/>
      </c>
      <c r="G142" s="17"/>
      <c r="H142" s="12" t="str">
        <f t="shared" si="2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13" t="s">
        <v>1847</v>
      </c>
      <c r="L142" s="53" t="str">
        <f>IF(OR((G142=""),(COUNTIF($H$2:H142,H142)=1)),"","重覆刷卡")</f>
        <v/>
      </c>
      <c r="N142" s="4"/>
    </row>
    <row r="143" spans="6:14" ht="21.75" customHeight="1">
      <c r="F143" s="11" t="str">
        <f>IF($H145="","",MAX($F$1:$F142)+1)</f>
        <v/>
      </c>
      <c r="G143" s="17"/>
      <c r="H143" s="12" t="str">
        <f t="shared" si="2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13" t="s">
        <v>1847</v>
      </c>
      <c r="L143" s="53" t="str">
        <f>IF(OR((G143=""),(COUNTIF($H$2:H143,H143)=1)),"","重覆刷卡")</f>
        <v/>
      </c>
      <c r="N143" s="4"/>
    </row>
    <row r="144" spans="6:14" ht="21.75" customHeight="1">
      <c r="F144" s="11" t="str">
        <f>IF($H146="","",MAX($F$1:$F143)+1)</f>
        <v/>
      </c>
      <c r="G144" s="17"/>
      <c r="H144" s="12" t="str">
        <f t="shared" si="2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13" t="s">
        <v>1847</v>
      </c>
      <c r="L144" s="53" t="str">
        <f>IF(OR((G144=""),(COUNTIF($H$2:H144,H144)=1)),"","重覆刷卡")</f>
        <v/>
      </c>
      <c r="N144" s="4"/>
    </row>
    <row r="145" spans="6:14" ht="21.75" customHeight="1">
      <c r="F145" s="11" t="str">
        <f>IF($H147="","",MAX($F$1:$F144)+1)</f>
        <v/>
      </c>
      <c r="G145" s="17"/>
      <c r="H145" s="12" t="str">
        <f t="shared" si="2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13" t="s">
        <v>1847</v>
      </c>
      <c r="L145" s="53" t="str">
        <f>IF(OR((G145=""),(COUNTIF($H$2:H145,H145)=1)),"","重覆刷卡")</f>
        <v/>
      </c>
      <c r="N145" s="4"/>
    </row>
    <row r="146" spans="6:14" ht="21.75" customHeight="1">
      <c r="F146" s="11" t="str">
        <f>IF($H148="","",MAX($F$1:$F145)+1)</f>
        <v/>
      </c>
      <c r="G146" s="17"/>
      <c r="H146" s="12" t="str">
        <f t="shared" si="2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13" t="s">
        <v>1847</v>
      </c>
      <c r="L146" s="53" t="str">
        <f>IF(OR((G146=""),(COUNTIF($H$2:H146,H146)=1)),"","重覆刷卡")</f>
        <v/>
      </c>
      <c r="N146" s="4"/>
    </row>
    <row r="147" spans="6:14" ht="21.75" customHeight="1">
      <c r="F147" s="11" t="str">
        <f>IF($H149="","",MAX($F$1:$F146)+1)</f>
        <v/>
      </c>
      <c r="G147" s="17"/>
      <c r="H147" s="12" t="str">
        <f t="shared" si="2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13" t="s">
        <v>1847</v>
      </c>
      <c r="L147" s="53" t="str">
        <f>IF(OR((G147=""),(COUNTIF($H$2:H147,H147)=1)),"","重覆刷卡")</f>
        <v/>
      </c>
      <c r="N147" s="4"/>
    </row>
    <row r="148" spans="6:14" ht="21.75" customHeight="1">
      <c r="F148" s="11" t="str">
        <f>IF($H150="","",MAX($F$1:$F147)+1)</f>
        <v/>
      </c>
      <c r="G148" s="17"/>
      <c r="H148" s="12" t="str">
        <f t="shared" si="2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13" t="s">
        <v>1847</v>
      </c>
      <c r="L148" s="53" t="str">
        <f>IF(OR((G148=""),(COUNTIF($H$2:H148,H148)=1)),"","重覆刷卡")</f>
        <v/>
      </c>
      <c r="N148" s="4"/>
    </row>
    <row r="149" spans="6:14" ht="21.75" customHeight="1">
      <c r="F149" s="11" t="str">
        <f>IF($H151="","",MAX($F$1:$F148)+1)</f>
        <v/>
      </c>
      <c r="G149" s="17"/>
      <c r="H149" s="12" t="str">
        <f t="shared" si="2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13" t="s">
        <v>1847</v>
      </c>
      <c r="L149" s="53" t="str">
        <f>IF(OR((G149=""),(COUNTIF($H$2:H149,H149)=1)),"","重覆刷卡")</f>
        <v/>
      </c>
      <c r="N149" s="4"/>
    </row>
    <row r="150" spans="6:14" ht="21.75" customHeight="1">
      <c r="F150" s="11" t="str">
        <f>IF($H152="","",MAX($F$1:$F149)+1)</f>
        <v/>
      </c>
      <c r="G150" s="17"/>
      <c r="H150" s="12" t="str">
        <f t="shared" si="2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13" t="s">
        <v>1847</v>
      </c>
      <c r="L150" s="53" t="str">
        <f>IF(OR((G150=""),(COUNTIF($H$2:H150,H150)=1)),"","重覆刷卡")</f>
        <v/>
      </c>
      <c r="N150" s="4"/>
    </row>
    <row r="151" spans="6:14" ht="21.75" customHeight="1">
      <c r="F151" s="11" t="str">
        <f>IF($H153="","",MAX($F$1:$F150)+1)</f>
        <v/>
      </c>
      <c r="G151" s="17"/>
      <c r="H151" s="12" t="str">
        <f t="shared" si="2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13" t="s">
        <v>1847</v>
      </c>
      <c r="L151" s="53" t="str">
        <f>IF(OR((G151=""),(COUNTIF($H$2:H151,H151)=1)),"","重覆刷卡")</f>
        <v/>
      </c>
      <c r="N151" s="4"/>
    </row>
    <row r="152" spans="6:14" ht="21.75" customHeight="1">
      <c r="F152" s="11" t="str">
        <f>IF($H154="","",MAX($F$1:$F151)+1)</f>
        <v/>
      </c>
      <c r="G152" s="17"/>
      <c r="H152" s="12" t="str">
        <f t="shared" si="2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13" t="s">
        <v>1847</v>
      </c>
      <c r="L152" s="53" t="str">
        <f>IF(OR((G152=""),(COUNTIF($H$2:H152,H152)=1)),"","重覆刷卡")</f>
        <v/>
      </c>
      <c r="N152" s="4"/>
    </row>
    <row r="153" spans="6:14" ht="21.75" customHeight="1">
      <c r="F153" s="11" t="str">
        <f>IF($H155="","",MAX($F$1:$F152)+1)</f>
        <v/>
      </c>
      <c r="G153" s="17"/>
      <c r="H153" s="12" t="str">
        <f t="shared" si="2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13" t="s">
        <v>1847</v>
      </c>
      <c r="L153" s="53" t="str">
        <f>IF(OR((G153=""),(COUNTIF($H$2:H153,H153)=1)),"","重覆刷卡")</f>
        <v/>
      </c>
      <c r="N153" s="4"/>
    </row>
    <row r="154" spans="6:14" ht="21.75" customHeight="1">
      <c r="F154" s="11" t="str">
        <f>IF($H156="","",MAX($F$1:$F153)+1)</f>
        <v/>
      </c>
      <c r="G154" s="17"/>
      <c r="H154" s="12" t="str">
        <f t="shared" si="2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13" t="s">
        <v>1847</v>
      </c>
      <c r="L154" s="53" t="str">
        <f>IF(OR((G154=""),(COUNTIF($H$2:H154,H154)=1)),"","重覆刷卡")</f>
        <v/>
      </c>
      <c r="N154" s="4"/>
    </row>
    <row r="155" spans="6:14" ht="21.75" customHeight="1">
      <c r="F155" s="11" t="str">
        <f>IF($H157="","",MAX($F$1:$F154)+1)</f>
        <v/>
      </c>
      <c r="G155" s="17"/>
      <c r="H155" s="12" t="str">
        <f t="shared" si="2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13" t="s">
        <v>1847</v>
      </c>
      <c r="L155" s="53" t="str">
        <f>IF(OR((G155=""),(COUNTIF($H$2:H155,H155)=1)),"","重覆刷卡")</f>
        <v/>
      </c>
      <c r="N155" s="4"/>
    </row>
    <row r="156" spans="6:14" ht="21.75" customHeight="1">
      <c r="F156" s="11" t="str">
        <f>IF($H158="","",MAX($F$1:$F155)+1)</f>
        <v/>
      </c>
      <c r="G156" s="17"/>
      <c r="H156" s="12" t="str">
        <f t="shared" si="2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13" t="s">
        <v>1847</v>
      </c>
      <c r="L156" s="53" t="str">
        <f>IF(OR((G156=""),(COUNTIF($H$2:H156,H156)=1)),"","重覆刷卡")</f>
        <v/>
      </c>
      <c r="N156" s="4"/>
    </row>
    <row r="157" spans="6:14" ht="21.75" customHeight="1">
      <c r="F157" s="11" t="str">
        <f>IF($H159="","",MAX($F$1:$F156)+1)</f>
        <v/>
      </c>
      <c r="G157" s="17"/>
      <c r="H157" s="12" t="str">
        <f t="shared" si="2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13" t="s">
        <v>1847</v>
      </c>
      <c r="L157" s="53" t="str">
        <f>IF(OR((G157=""),(COUNTIF($H$2:H157,H157)=1)),"","重覆刷卡")</f>
        <v/>
      </c>
      <c r="N157" s="4"/>
    </row>
    <row r="158" spans="6:14" ht="21.75" customHeight="1">
      <c r="F158" s="11" t="str">
        <f>IF($H160="","",MAX($F$1:$F157)+1)</f>
        <v/>
      </c>
      <c r="G158" s="17"/>
      <c r="H158" s="12" t="str">
        <f t="shared" si="2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13" t="s">
        <v>1847</v>
      </c>
      <c r="L158" s="53" t="str">
        <f>IF(OR((G158=""),(COUNTIF($H$2:H158,H158)=1)),"","重覆刷卡")</f>
        <v/>
      </c>
      <c r="N158" s="4"/>
    </row>
    <row r="159" spans="6:14" ht="21.75" customHeight="1">
      <c r="F159" s="11" t="str">
        <f>IF($H161="","",MAX($F$1:$F158)+1)</f>
        <v/>
      </c>
      <c r="G159" s="17"/>
      <c r="H159" s="12" t="str">
        <f t="shared" si="2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13" t="s">
        <v>1847</v>
      </c>
      <c r="L159" s="53" t="str">
        <f>IF(OR((G159=""),(COUNTIF($H$2:H159,H159)=1)),"","重覆刷卡")</f>
        <v/>
      </c>
      <c r="N159" s="4"/>
    </row>
    <row r="160" spans="6:14" ht="21.75" customHeight="1">
      <c r="F160" s="11" t="str">
        <f>IF($H162="","",MAX($F$1:$F159)+1)</f>
        <v/>
      </c>
      <c r="G160" s="17"/>
      <c r="H160" s="12" t="str">
        <f t="shared" si="2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13" t="s">
        <v>1847</v>
      </c>
      <c r="L160" s="53" t="str">
        <f>IF(OR((G160=""),(COUNTIF($H$2:H160,H160)=1)),"","重覆刷卡")</f>
        <v/>
      </c>
      <c r="N160" s="4"/>
    </row>
    <row r="161" spans="6:14" ht="21.75" customHeight="1">
      <c r="F161" s="11" t="str">
        <f>IF($H163="","",MAX($F$1:$F160)+1)</f>
        <v/>
      </c>
      <c r="G161" s="17"/>
      <c r="H161" s="12" t="str">
        <f t="shared" si="2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13" t="s">
        <v>1847</v>
      </c>
      <c r="L161" s="53" t="str">
        <f>IF(OR((G161=""),(COUNTIF($H$2:H161,H161)=1)),"","重覆刷卡")</f>
        <v/>
      </c>
      <c r="N161" s="4"/>
    </row>
    <row r="162" spans="6:14" ht="21.75" customHeight="1">
      <c r="F162" s="11" t="str">
        <f>IF($H164="","",MAX($F$1:$F161)+1)</f>
        <v/>
      </c>
      <c r="G162" s="17"/>
      <c r="H162" s="12" t="str">
        <f t="shared" si="2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13" t="s">
        <v>1847</v>
      </c>
      <c r="L162" s="53" t="str">
        <f>IF(OR((G162=""),(COUNTIF($H$2:H162,H162)=1)),"","重覆刷卡")</f>
        <v/>
      </c>
      <c r="N162" s="4"/>
    </row>
    <row r="163" spans="6:14" ht="21.75" customHeight="1">
      <c r="F163" s="11" t="str">
        <f>IF($H165="","",MAX($F$1:$F162)+1)</f>
        <v/>
      </c>
      <c r="G163" s="17"/>
      <c r="H163" s="12" t="str">
        <f t="shared" si="2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13" t="s">
        <v>1847</v>
      </c>
      <c r="L163" s="53" t="str">
        <f>IF(OR((G163=""),(COUNTIF($H$2:H163,H163)=1)),"","重覆刷卡")</f>
        <v/>
      </c>
      <c r="N163" s="4"/>
    </row>
    <row r="164" spans="6:14" ht="21.75" customHeight="1">
      <c r="F164" s="11" t="str">
        <f>IF($H166="","",MAX($F$1:$F163)+1)</f>
        <v/>
      </c>
      <c r="G164" s="17"/>
      <c r="H164" s="12" t="str">
        <f t="shared" si="2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13" t="s">
        <v>1847</v>
      </c>
      <c r="L164" s="53" t="str">
        <f>IF(OR((G164=""),(COUNTIF($H$2:H164,H164)=1)),"","重覆刷卡")</f>
        <v/>
      </c>
      <c r="N164" s="4"/>
    </row>
    <row r="165" spans="6:14" ht="21.75" customHeight="1">
      <c r="F165" s="11" t="str">
        <f>IF($H167="","",MAX($F$1:$F164)+1)</f>
        <v/>
      </c>
      <c r="G165" s="17"/>
      <c r="H165" s="12" t="str">
        <f t="shared" si="2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1847</v>
      </c>
      <c r="L165" s="53" t="str">
        <f>IF(OR((G165=""),(COUNTIF($H$2:H165,H165)=1)),"","重覆刷卡")</f>
        <v/>
      </c>
      <c r="N165" s="4"/>
    </row>
    <row r="166" spans="6:14" ht="21.75" customHeight="1">
      <c r="F166" s="11" t="str">
        <f>IF($H168="","",MAX($F$1:$F165)+1)</f>
        <v/>
      </c>
      <c r="G166" s="17"/>
      <c r="H166" s="12" t="str">
        <f t="shared" si="2"/>
        <v/>
      </c>
      <c r="I166" s="13" t="str">
        <f>IF($H166="","",IF(ISNA(VLOOKUP($H166,人員主檔!$A:$C,2,0)),"查無此人",VLOOKUP($H166,人員主檔!$A:$C,2,0)))</f>
        <v/>
      </c>
      <c r="J166" s="13" t="str">
        <f>IF($H166="","",IF(ISNA(VLOOKUP($H166,人員主檔!$A:$C,3,0)),"查無此人",VLOOKUP($H166,人員主檔!$A:$C,3,0)))</f>
        <v/>
      </c>
      <c r="K166" s="13" t="s">
        <v>1847</v>
      </c>
      <c r="L166" s="53" t="str">
        <f>IF(OR((G166=""),(COUNTIF($H$2:H166,H166)=1)),"","重覆刷卡")</f>
        <v/>
      </c>
      <c r="N166" s="4"/>
    </row>
    <row r="167" spans="6:14" ht="21.75" customHeight="1">
      <c r="F167" s="11" t="str">
        <f>IF($H169="","",MAX($F$1:$F166)+1)</f>
        <v/>
      </c>
      <c r="G167" s="17"/>
      <c r="H167" s="12" t="str">
        <f t="shared" si="2"/>
        <v/>
      </c>
      <c r="I167" s="13" t="str">
        <f>IF($H167="","",IF(ISNA(VLOOKUP($H167,人員主檔!$A:$C,2,0)),"查無此人",VLOOKUP($H167,人員主檔!$A:$C,2,0)))</f>
        <v/>
      </c>
      <c r="J167" s="13" t="str">
        <f>IF($H167="","",IF(ISNA(VLOOKUP($H167,人員主檔!$A:$C,3,0)),"查無此人",VLOOKUP($H167,人員主檔!$A:$C,3,0)))</f>
        <v/>
      </c>
      <c r="K167" s="13" t="s">
        <v>1847</v>
      </c>
      <c r="L167" s="53" t="str">
        <f>IF(OR((G167=""),(COUNTIF($H$2:H167,H167)=1)),"","重覆刷卡")</f>
        <v/>
      </c>
      <c r="N167" s="4"/>
    </row>
    <row r="168" spans="6:14" ht="21.75" customHeight="1">
      <c r="F168" s="11" t="str">
        <f>IF($H170="","",MAX($F$1:$F167)+1)</f>
        <v/>
      </c>
      <c r="G168" s="17"/>
      <c r="H168" s="12" t="str">
        <f t="shared" si="2"/>
        <v/>
      </c>
      <c r="I168" s="13" t="str">
        <f>IF($H168="","",IF(ISNA(VLOOKUP($H168,人員主檔!$A:$C,2,0)),"查無此人",VLOOKUP($H168,人員主檔!$A:$C,2,0)))</f>
        <v/>
      </c>
      <c r="J168" s="13" t="str">
        <f>IF($H168="","",IF(ISNA(VLOOKUP($H168,人員主檔!$A:$C,3,0)),"查無此人",VLOOKUP($H168,人員主檔!$A:$C,3,0)))</f>
        <v/>
      </c>
      <c r="K168" s="13" t="s">
        <v>1847</v>
      </c>
      <c r="L168" s="53" t="str">
        <f>IF(OR((G168=""),(COUNTIF($H$2:H168,H168)=1)),"","重覆刷卡")</f>
        <v/>
      </c>
      <c r="N168" s="4"/>
    </row>
    <row r="169" spans="6:14" ht="21.75" customHeight="1">
      <c r="F169" s="11" t="str">
        <f>IF($H171="","",MAX($F$1:$F168)+1)</f>
        <v/>
      </c>
      <c r="G169" s="17"/>
      <c r="H169" s="12" t="str">
        <f t="shared" si="2"/>
        <v/>
      </c>
      <c r="I169" s="13" t="str">
        <f>IF($H169="","",IF(ISNA(VLOOKUP($H169,人員主檔!$A:$C,2,0)),"查無此人",VLOOKUP($H169,人員主檔!$A:$C,2,0)))</f>
        <v/>
      </c>
      <c r="J169" s="13" t="str">
        <f>IF($H169="","",IF(ISNA(VLOOKUP($H169,人員主檔!$A:$C,3,0)),"查無此人",VLOOKUP($H169,人員主檔!$A:$C,3,0)))</f>
        <v/>
      </c>
      <c r="K169" s="13" t="s">
        <v>1847</v>
      </c>
      <c r="L169" s="53" t="str">
        <f>IF(OR((G169=""),(COUNTIF($H$2:H169,H169)=1)),"","重覆刷卡")</f>
        <v/>
      </c>
      <c r="N169" s="4"/>
    </row>
    <row r="170" spans="6:14" ht="21.75" customHeight="1">
      <c r="F170" s="11" t="str">
        <f>IF($H172="","",MAX($F$1:$F169)+1)</f>
        <v/>
      </c>
      <c r="G170" s="17"/>
      <c r="H170" s="12" t="str">
        <f t="shared" si="2"/>
        <v/>
      </c>
      <c r="I170" s="13" t="str">
        <f>IF($H170="","",IF(ISNA(VLOOKUP($H170,人員主檔!$A:$C,2,0)),"查無此人",VLOOKUP($H170,人員主檔!$A:$C,2,0)))</f>
        <v/>
      </c>
      <c r="J170" s="13" t="str">
        <f>IF($H170="","",IF(ISNA(VLOOKUP($H170,人員主檔!$A:$C,3,0)),"查無此人",VLOOKUP($H170,人員主檔!$A:$C,3,0)))</f>
        <v/>
      </c>
      <c r="K170" s="13" t="s">
        <v>1847</v>
      </c>
      <c r="L170" s="53" t="str">
        <f>IF(OR((G170=""),(COUNTIF($H$2:H170,H170)=1)),"","重覆刷卡")</f>
        <v/>
      </c>
      <c r="N170" s="4"/>
    </row>
    <row r="171" spans="6:14" ht="21.75" customHeight="1">
      <c r="F171" s="11" t="str">
        <f>IF($H173="","",MAX($F$1:$F170)+1)</f>
        <v/>
      </c>
      <c r="G171" s="17"/>
      <c r="H171" s="12" t="str">
        <f t="shared" si="2"/>
        <v/>
      </c>
      <c r="I171" s="13" t="str">
        <f>IF($H171="","",IF(ISNA(VLOOKUP($H171,人員主檔!$A:$C,2,0)),"查無此人",VLOOKUP($H171,人員主檔!$A:$C,2,0)))</f>
        <v/>
      </c>
      <c r="J171" s="13" t="str">
        <f>IF($H171="","",IF(ISNA(VLOOKUP($H171,人員主檔!$A:$C,3,0)),"查無此人",VLOOKUP($H171,人員主檔!$A:$C,3,0)))</f>
        <v/>
      </c>
      <c r="K171" s="13" t="s">
        <v>1847</v>
      </c>
      <c r="L171" s="53" t="str">
        <f>IF(OR((G171=""),(COUNTIF($H$2:H171,H171)=1)),"","重覆刷卡")</f>
        <v/>
      </c>
      <c r="N171" s="4"/>
    </row>
    <row r="172" spans="6:14" ht="21.75" customHeight="1">
      <c r="F172" s="11" t="str">
        <f>IF($H174="","",MAX($F$1:$F171)+1)</f>
        <v/>
      </c>
      <c r="G172" s="17"/>
      <c r="H172" s="12" t="str">
        <f t="shared" si="2"/>
        <v/>
      </c>
      <c r="I172" s="13" t="str">
        <f>IF($H172="","",IF(ISNA(VLOOKUP($H172,人員主檔!$A:$C,2,0)),"查無此人",VLOOKUP($H172,人員主檔!$A:$C,2,0)))</f>
        <v/>
      </c>
      <c r="J172" s="13" t="str">
        <f>IF($H172="","",IF(ISNA(VLOOKUP($H172,人員主檔!$A:$C,3,0)),"查無此人",VLOOKUP($H172,人員主檔!$A:$C,3,0)))</f>
        <v/>
      </c>
      <c r="K172" s="13" t="s">
        <v>1847</v>
      </c>
      <c r="L172" s="53" t="str">
        <f>IF(OR((G172=""),(COUNTIF($H$2:H172,H172)=1)),"","重覆刷卡")</f>
        <v/>
      </c>
      <c r="N172" s="4"/>
    </row>
    <row r="173" spans="6:14" ht="21.75" customHeight="1">
      <c r="F173" s="11" t="str">
        <f>IF($H175="","",MAX($F$1:$F172)+1)</f>
        <v/>
      </c>
      <c r="G173" s="17"/>
      <c r="H173" s="12" t="str">
        <f t="shared" si="2"/>
        <v/>
      </c>
      <c r="I173" s="13" t="str">
        <f>IF($H173="","",IF(ISNA(VLOOKUP($H173,人員主檔!$A:$C,2,0)),"查無此人",VLOOKUP($H173,人員主檔!$A:$C,2,0)))</f>
        <v/>
      </c>
      <c r="J173" s="13" t="str">
        <f>IF($H173="","",IF(ISNA(VLOOKUP($H173,人員主檔!$A:$C,3,0)),"查無此人",VLOOKUP($H173,人員主檔!$A:$C,3,0)))</f>
        <v/>
      </c>
      <c r="K173" s="13" t="s">
        <v>1847</v>
      </c>
      <c r="L173" s="53" t="str">
        <f>IF(OR((G173=""),(COUNTIF($H$2:H173,H173)=1)),"","重覆刷卡")</f>
        <v/>
      </c>
      <c r="N173" s="4"/>
    </row>
    <row r="174" spans="6:14" ht="21.75" customHeight="1">
      <c r="F174" s="11" t="str">
        <f>IF($H176="","",MAX($F$1:$F173)+1)</f>
        <v/>
      </c>
      <c r="G174" s="17"/>
      <c r="H174" s="12" t="str">
        <f t="shared" si="2"/>
        <v/>
      </c>
      <c r="I174" s="13" t="str">
        <f>IF($H174="","",IF(ISNA(VLOOKUP($H174,人員主檔!$A:$C,2,0)),"查無此人",VLOOKUP($H174,人員主檔!$A:$C,2,0)))</f>
        <v/>
      </c>
      <c r="J174" s="13" t="str">
        <f>IF($H174="","",IF(ISNA(VLOOKUP($H174,人員主檔!$A:$C,3,0)),"查無此人",VLOOKUP($H174,人員主檔!$A:$C,3,0)))</f>
        <v/>
      </c>
      <c r="K174" s="13" t="s">
        <v>1847</v>
      </c>
      <c r="L174" s="53" t="str">
        <f>IF(OR((G174=""),(COUNTIF($H$2:H174,H174)=1)),"","重覆刷卡")</f>
        <v/>
      </c>
      <c r="N174" s="4"/>
    </row>
    <row r="175" spans="6:14" ht="21.75" customHeight="1">
      <c r="F175" s="11" t="str">
        <f>IF($H177="","",MAX($F$1:$F174)+1)</f>
        <v/>
      </c>
      <c r="G175" s="17"/>
      <c r="H175" s="12" t="str">
        <f t="shared" si="2"/>
        <v/>
      </c>
      <c r="I175" s="13" t="str">
        <f>IF($H175="","",IF(ISNA(VLOOKUP($H175,人員主檔!$A:$C,2,0)),"查無此人",VLOOKUP($H175,人員主檔!$A:$C,2,0)))</f>
        <v/>
      </c>
      <c r="J175" s="13" t="str">
        <f>IF($H175="","",IF(ISNA(VLOOKUP($H175,人員主檔!$A:$C,3,0)),"查無此人",VLOOKUP($H175,人員主檔!$A:$C,3,0)))</f>
        <v/>
      </c>
      <c r="K175" s="13" t="s">
        <v>1847</v>
      </c>
      <c r="L175" s="53" t="str">
        <f>IF(OR((G175=""),(COUNTIF($H$2:H175,H175)=1)),"","重覆刷卡")</f>
        <v/>
      </c>
      <c r="N175" s="4"/>
    </row>
    <row r="176" spans="6:14" ht="21.75" customHeight="1">
      <c r="F176" s="11" t="str">
        <f>IF($H178="","",MAX($F$1:$F175)+1)</f>
        <v/>
      </c>
      <c r="G176" s="17"/>
      <c r="H176" s="12" t="str">
        <f t="shared" si="2"/>
        <v/>
      </c>
      <c r="I176" s="13" t="str">
        <f>IF($H176="","",IF(ISNA(VLOOKUP($H176,人員主檔!$A:$C,2,0)),"查無此人",VLOOKUP($H176,人員主檔!$A:$C,2,0)))</f>
        <v/>
      </c>
      <c r="J176" s="13" t="str">
        <f>IF($H176="","",IF(ISNA(VLOOKUP($H176,人員主檔!$A:$C,3,0)),"查無此人",VLOOKUP($H176,人員主檔!$A:$C,3,0)))</f>
        <v/>
      </c>
      <c r="K176" s="13" t="s">
        <v>1847</v>
      </c>
      <c r="L176" s="53" t="str">
        <f>IF(OR((G176=""),(COUNTIF($H$2:H176,H176)=1)),"","重覆刷卡")</f>
        <v/>
      </c>
      <c r="N176" s="4"/>
    </row>
    <row r="177" spans="6:14" ht="21.75" customHeight="1">
      <c r="F177" s="11" t="str">
        <f>IF($H179="","",MAX($F$1:$F176)+1)</f>
        <v/>
      </c>
      <c r="G177" s="17"/>
      <c r="H177" s="12" t="str">
        <f t="shared" si="2"/>
        <v/>
      </c>
      <c r="I177" s="13" t="str">
        <f>IF($H177="","",IF(ISNA(VLOOKUP($H177,人員主檔!$A:$C,2,0)),"查無此人",VLOOKUP($H177,人員主檔!$A:$C,2,0)))</f>
        <v/>
      </c>
      <c r="J177" s="13" t="str">
        <f>IF($H177="","",IF(ISNA(VLOOKUP($H177,人員主檔!$A:$C,3,0)),"查無此人",VLOOKUP($H177,人員主檔!$A:$C,3,0)))</f>
        <v/>
      </c>
      <c r="K177" s="13" t="s">
        <v>1847</v>
      </c>
      <c r="L177" s="53" t="str">
        <f>IF(OR((G177=""),(COUNTIF($H$2:H177,H177)=1)),"","重覆刷卡")</f>
        <v/>
      </c>
      <c r="N177" s="4"/>
    </row>
    <row r="178" spans="6:14" ht="21.75" customHeight="1">
      <c r="F178" s="11" t="str">
        <f>IF($H180="","",MAX($F$1:$F177)+1)</f>
        <v/>
      </c>
      <c r="G178" s="17"/>
      <c r="H178" s="12" t="str">
        <f t="shared" si="2"/>
        <v/>
      </c>
      <c r="I178" s="13" t="str">
        <f>IF($H178="","",IF(ISNA(VLOOKUP($H178,人員主檔!$A:$C,2,0)),"查無此人",VLOOKUP($H178,人員主檔!$A:$C,2,0)))</f>
        <v/>
      </c>
      <c r="J178" s="13" t="str">
        <f>IF($H178="","",IF(ISNA(VLOOKUP($H178,人員主檔!$A:$C,3,0)),"查無此人",VLOOKUP($H178,人員主檔!$A:$C,3,0)))</f>
        <v/>
      </c>
      <c r="K178" s="13" t="s">
        <v>1847</v>
      </c>
      <c r="L178" s="53" t="str">
        <f>IF(OR((G178=""),(COUNTIF($H$2:H178,H178)=1)),"","重覆刷卡")</f>
        <v/>
      </c>
      <c r="N178" s="4"/>
    </row>
    <row r="179" spans="6:14" ht="21.75" customHeight="1">
      <c r="F179" s="11" t="str">
        <f>IF($H181="","",MAX($F$1:$F178)+1)</f>
        <v/>
      </c>
      <c r="G179" s="17"/>
      <c r="H179" s="12" t="str">
        <f t="shared" si="2"/>
        <v/>
      </c>
      <c r="I179" s="13" t="str">
        <f>IF($H179="","",IF(ISNA(VLOOKUP($H179,人員主檔!$A:$C,2,0)),"查無此人",VLOOKUP($H179,人員主檔!$A:$C,2,0)))</f>
        <v/>
      </c>
      <c r="J179" s="13" t="str">
        <f>IF($H179="","",IF(ISNA(VLOOKUP($H179,人員主檔!$A:$C,3,0)),"查無此人",VLOOKUP($H179,人員主檔!$A:$C,3,0)))</f>
        <v/>
      </c>
      <c r="K179" s="13" t="s">
        <v>1847</v>
      </c>
      <c r="L179" s="53" t="str">
        <f>IF(OR((G179=""),(COUNTIF($H$2:H179,H179)=1)),"","重覆刷卡")</f>
        <v/>
      </c>
      <c r="N179" s="4"/>
    </row>
    <row r="180" spans="6:14" ht="21.75" customHeight="1">
      <c r="F180" s="11" t="str">
        <f>IF($H182="","",MAX($F$1:$F179)+1)</f>
        <v/>
      </c>
      <c r="G180" s="17"/>
      <c r="H180" s="12" t="str">
        <f t="shared" si="2"/>
        <v/>
      </c>
      <c r="I180" s="13" t="str">
        <f>IF($H180="","",IF(ISNA(VLOOKUP($H180,人員主檔!$A:$C,2,0)),"查無此人",VLOOKUP($H180,人員主檔!$A:$C,2,0)))</f>
        <v/>
      </c>
      <c r="J180" s="13" t="str">
        <f>IF($H180="","",IF(ISNA(VLOOKUP($H180,人員主檔!$A:$C,3,0)),"查無此人",VLOOKUP($H180,人員主檔!$A:$C,3,0)))</f>
        <v/>
      </c>
      <c r="K180" s="13" t="s">
        <v>1847</v>
      </c>
      <c r="L180" s="53" t="str">
        <f>IF(OR((G180=""),(COUNTIF($H$2:H180,H180)=1)),"","重覆刷卡")</f>
        <v/>
      </c>
      <c r="N180" s="4"/>
    </row>
    <row r="181" spans="6:14" ht="21.75" customHeight="1">
      <c r="F181" s="11" t="str">
        <f>IF($H183="","",MAX($F$1:$F180)+1)</f>
        <v/>
      </c>
      <c r="G181" s="17"/>
      <c r="H181" s="12" t="str">
        <f t="shared" si="2"/>
        <v/>
      </c>
      <c r="I181" s="13" t="str">
        <f>IF($H181="","",IF(ISNA(VLOOKUP($H181,人員主檔!$A:$C,2,0)),"查無此人",VLOOKUP($H181,人員主檔!$A:$C,2,0)))</f>
        <v/>
      </c>
      <c r="J181" s="13" t="str">
        <f>IF($H181="","",IF(ISNA(VLOOKUP($H181,人員主檔!$A:$C,3,0)),"查無此人",VLOOKUP($H181,人員主檔!$A:$C,3,0)))</f>
        <v/>
      </c>
      <c r="K181" s="13" t="s">
        <v>1847</v>
      </c>
      <c r="L181" s="53" t="str">
        <f>IF(OR((G181=""),(COUNTIF($H$2:H181,H181)=1)),"","重覆刷卡")</f>
        <v/>
      </c>
      <c r="N181" s="4"/>
    </row>
    <row r="182" spans="6:14" ht="21.75" customHeight="1">
      <c r="F182" s="11" t="str">
        <f>IF($H184="","",MAX($F$1:$F181)+1)</f>
        <v/>
      </c>
      <c r="G182" s="17"/>
      <c r="H182" s="12" t="str">
        <f t="shared" si="2"/>
        <v/>
      </c>
      <c r="I182" s="13" t="str">
        <f>IF($H182="","",IF(ISNA(VLOOKUP($H182,人員主檔!$A:$C,2,0)),"查無此人",VLOOKUP($H182,人員主檔!$A:$C,2,0)))</f>
        <v/>
      </c>
      <c r="J182" s="13" t="str">
        <f>IF($H182="","",IF(ISNA(VLOOKUP($H182,人員主檔!$A:$C,3,0)),"查無此人",VLOOKUP($H182,人員主檔!$A:$C,3,0)))</f>
        <v/>
      </c>
      <c r="K182" s="13" t="s">
        <v>1847</v>
      </c>
      <c r="L182" s="53" t="str">
        <f>IF(OR((G182=""),(COUNTIF($H$2:H182,H182)=1)),"","重覆刷卡")</f>
        <v/>
      </c>
      <c r="N182" s="4"/>
    </row>
    <row r="183" spans="6:14" ht="21.75" customHeight="1">
      <c r="F183" s="11" t="str">
        <f>IF($H185="","",MAX($F$1:$F182)+1)</f>
        <v/>
      </c>
      <c r="G183" s="17"/>
      <c r="H183" s="12" t="str">
        <f t="shared" si="2"/>
        <v/>
      </c>
      <c r="I183" s="13" t="str">
        <f>IF($H183="","",IF(ISNA(VLOOKUP($H183,人員主檔!$A:$C,2,0)),"查無此人",VLOOKUP($H183,人員主檔!$A:$C,2,0)))</f>
        <v/>
      </c>
      <c r="J183" s="13" t="str">
        <f>IF($H183="","",IF(ISNA(VLOOKUP($H183,人員主檔!$A:$C,3,0)),"查無此人",VLOOKUP($H183,人員主檔!$A:$C,3,0)))</f>
        <v/>
      </c>
      <c r="K183" s="13" t="s">
        <v>1847</v>
      </c>
      <c r="L183" s="53" t="str">
        <f>IF(OR((G183=""),(COUNTIF($H$2:H183,H183)=1)),"","重覆刷卡")</f>
        <v/>
      </c>
      <c r="N183" s="4"/>
    </row>
    <row r="184" spans="6:14" ht="21.75" customHeight="1">
      <c r="F184" s="11" t="str">
        <f>IF($H186="","",MAX($F$1:$F183)+1)</f>
        <v/>
      </c>
      <c r="G184" s="17"/>
      <c r="H184" s="12" t="str">
        <f t="shared" si="2"/>
        <v/>
      </c>
      <c r="I184" s="13" t="str">
        <f>IF($H184="","",IF(ISNA(VLOOKUP($H184,人員主檔!$A:$C,2,0)),"查無此人",VLOOKUP($H184,人員主檔!$A:$C,2,0)))</f>
        <v/>
      </c>
      <c r="J184" s="13" t="str">
        <f>IF($H184="","",IF(ISNA(VLOOKUP($H184,人員主檔!$A:$C,3,0)),"查無此人",VLOOKUP($H184,人員主檔!$A:$C,3,0)))</f>
        <v/>
      </c>
      <c r="K184" s="13" t="s">
        <v>1847</v>
      </c>
      <c r="L184" s="53" t="str">
        <f>IF(OR((G184=""),(COUNTIF($H$2:H184,H184)=1)),"","重覆刷卡")</f>
        <v/>
      </c>
      <c r="N184" s="4"/>
    </row>
    <row r="185" spans="6:14" ht="21.75" customHeight="1">
      <c r="F185" s="11" t="str">
        <f>IF($H187="","",MAX($F$1:$F184)+1)</f>
        <v/>
      </c>
      <c r="G185" s="17"/>
      <c r="H185" s="12" t="str">
        <f t="shared" si="2"/>
        <v/>
      </c>
      <c r="I185" s="13" t="str">
        <f>IF($H185="","",IF(ISNA(VLOOKUP($H185,人員主檔!$A:$C,2,0)),"查無此人",VLOOKUP($H185,人員主檔!$A:$C,2,0)))</f>
        <v/>
      </c>
      <c r="J185" s="13" t="str">
        <f>IF($H185="","",IF(ISNA(VLOOKUP($H185,人員主檔!$A:$C,3,0)),"查無此人",VLOOKUP($H185,人員主檔!$A:$C,3,0)))</f>
        <v/>
      </c>
      <c r="K185" s="13" t="s">
        <v>1847</v>
      </c>
      <c r="L185" s="53" t="str">
        <f>IF(OR((G185=""),(COUNTIF($H$2:H185,H185)=1)),"","重覆刷卡")</f>
        <v/>
      </c>
      <c r="N185" s="4"/>
    </row>
    <row r="186" spans="6:14" ht="21.75" customHeight="1">
      <c r="F186" s="11" t="str">
        <f>IF($H188="","",MAX($F$1:$F185)+1)</f>
        <v/>
      </c>
      <c r="G186" s="17"/>
      <c r="H186" s="12" t="str">
        <f t="shared" si="2"/>
        <v/>
      </c>
      <c r="I186" s="13" t="str">
        <f>IF($H186="","",IF(ISNA(VLOOKUP($H186,人員主檔!$A:$C,2,0)),"查無此人",VLOOKUP($H186,人員主檔!$A:$C,2,0)))</f>
        <v/>
      </c>
      <c r="J186" s="13" t="str">
        <f>IF($H186="","",IF(ISNA(VLOOKUP($H186,人員主檔!$A:$C,3,0)),"查無此人",VLOOKUP($H186,人員主檔!$A:$C,3,0)))</f>
        <v/>
      </c>
      <c r="K186" s="13" t="s">
        <v>1847</v>
      </c>
      <c r="L186" s="53" t="str">
        <f>IF(OR((G186=""),(COUNTIF($H$2:H186,H186)=1)),"","重覆刷卡")</f>
        <v/>
      </c>
      <c r="N186" s="4"/>
    </row>
    <row r="187" spans="6:14" ht="21.75" customHeight="1">
      <c r="F187" s="11" t="str">
        <f>IF($H189="","",MAX($F$1:$F186)+1)</f>
        <v/>
      </c>
      <c r="G187" s="17"/>
      <c r="H187" s="12" t="str">
        <f t="shared" si="2"/>
        <v/>
      </c>
      <c r="I187" s="13" t="str">
        <f>IF($H187="","",IF(ISNA(VLOOKUP($H187,人員主檔!$A:$C,2,0)),"查無此人",VLOOKUP($H187,人員主檔!$A:$C,2,0)))</f>
        <v/>
      </c>
      <c r="J187" s="13" t="str">
        <f>IF($H187="","",IF(ISNA(VLOOKUP($H187,人員主檔!$A:$C,3,0)),"查無此人",VLOOKUP($H187,人員主檔!$A:$C,3,0)))</f>
        <v/>
      </c>
      <c r="K187" s="13" t="s">
        <v>1847</v>
      </c>
      <c r="L187" s="53" t="str">
        <f>IF(OR((G187=""),(COUNTIF($H$2:H187,H187)=1)),"","重覆刷卡")</f>
        <v/>
      </c>
      <c r="N187" s="4"/>
    </row>
    <row r="188" spans="6:14" ht="21.75" customHeight="1">
      <c r="F188" s="11" t="str">
        <f>IF($H190="","",MAX($F$1:$F187)+1)</f>
        <v/>
      </c>
      <c r="G188" s="17"/>
      <c r="H188" s="12" t="str">
        <f t="shared" si="2"/>
        <v/>
      </c>
      <c r="I188" s="13" t="str">
        <f>IF($H188="","",IF(ISNA(VLOOKUP($H188,人員主檔!$A:$C,2,0)),"查無此人",VLOOKUP($H188,人員主檔!$A:$C,2,0)))</f>
        <v/>
      </c>
      <c r="J188" s="13" t="str">
        <f>IF($H188="","",IF(ISNA(VLOOKUP($H188,人員主檔!$A:$C,3,0)),"查無此人",VLOOKUP($H188,人員主檔!$A:$C,3,0)))</f>
        <v/>
      </c>
      <c r="K188" s="13" t="s">
        <v>1847</v>
      </c>
      <c r="L188" s="53" t="str">
        <f>IF(OR((G188=""),(COUNTIF($H$2:H188,H188)=1)),"","重覆刷卡")</f>
        <v/>
      </c>
      <c r="N188" s="4"/>
    </row>
    <row r="189" spans="6:14" ht="21.75" customHeight="1">
      <c r="F189" s="11" t="str">
        <f>IF($H191="","",MAX($F$1:$F188)+1)</f>
        <v/>
      </c>
      <c r="G189" s="17"/>
      <c r="H189" s="12" t="str">
        <f t="shared" si="2"/>
        <v/>
      </c>
      <c r="I189" s="13" t="str">
        <f>IF($H189="","",IF(ISNA(VLOOKUP($H189,人員主檔!$A:$C,2,0)),"查無此人",VLOOKUP($H189,人員主檔!$A:$C,2,0)))</f>
        <v/>
      </c>
      <c r="J189" s="13" t="str">
        <f>IF($H189="","",IF(ISNA(VLOOKUP($H189,人員主檔!$A:$C,3,0)),"查無此人",VLOOKUP($H189,人員主檔!$A:$C,3,0)))</f>
        <v/>
      </c>
      <c r="K189" s="13" t="s">
        <v>1847</v>
      </c>
      <c r="L189" s="53" t="str">
        <f>IF(OR((G189=""),(COUNTIF($H$2:H189,H189)=1)),"","重覆刷卡")</f>
        <v/>
      </c>
      <c r="N189" s="4"/>
    </row>
    <row r="190" spans="6:14" ht="21.75" customHeight="1">
      <c r="F190" s="11" t="str">
        <f>IF($H192="","",MAX($F$1:$F189)+1)</f>
        <v/>
      </c>
      <c r="G190" s="17"/>
      <c r="H190" s="12" t="str">
        <f t="shared" si="2"/>
        <v/>
      </c>
      <c r="I190" s="13" t="str">
        <f>IF($H190="","",IF(ISNA(VLOOKUP($H190,人員主檔!$A:$C,2,0)),"查無此人",VLOOKUP($H190,人員主檔!$A:$C,2,0)))</f>
        <v/>
      </c>
      <c r="J190" s="13" t="str">
        <f>IF($H190="","",IF(ISNA(VLOOKUP($H190,人員主檔!$A:$C,3,0)),"查無此人",VLOOKUP($H190,人員主檔!$A:$C,3,0)))</f>
        <v/>
      </c>
      <c r="K190" s="13" t="s">
        <v>1847</v>
      </c>
      <c r="L190" s="53" t="str">
        <f>IF(OR((G190=""),(COUNTIF($H$2:H190,H190)=1)),"","重覆刷卡")</f>
        <v/>
      </c>
      <c r="N190" s="4"/>
    </row>
    <row r="191" spans="6:14" ht="21.75" customHeight="1">
      <c r="F191" s="11" t="str">
        <f>IF($H193="","",MAX($F$1:$F190)+1)</f>
        <v/>
      </c>
      <c r="G191" s="17"/>
      <c r="H191" s="12" t="str">
        <f t="shared" si="2"/>
        <v/>
      </c>
      <c r="I191" s="13" t="str">
        <f>IF($H191="","",IF(ISNA(VLOOKUP($H191,人員主檔!$A:$C,2,0)),"查無此人",VLOOKUP($H191,人員主檔!$A:$C,2,0)))</f>
        <v/>
      </c>
      <c r="J191" s="13" t="str">
        <f>IF($H191="","",IF(ISNA(VLOOKUP($H191,人員主檔!$A:$C,3,0)),"查無此人",VLOOKUP($H191,人員主檔!$A:$C,3,0)))</f>
        <v/>
      </c>
      <c r="K191" s="13" t="s">
        <v>1847</v>
      </c>
      <c r="L191" s="53" t="str">
        <f>IF(OR((G191=""),(COUNTIF($H$2:H191,H191)=1)),"","重覆刷卡")</f>
        <v/>
      </c>
      <c r="N191" s="4"/>
    </row>
    <row r="192" spans="6:14" ht="21.75" customHeight="1">
      <c r="F192" s="11" t="str">
        <f>IF($H194="","",MAX($F$1:$F191)+1)</f>
        <v/>
      </c>
      <c r="G192" s="17"/>
      <c r="H192" s="12" t="str">
        <f t="shared" si="2"/>
        <v/>
      </c>
      <c r="I192" s="13" t="str">
        <f>IF($H192="","",IF(ISNA(VLOOKUP($H192,人員主檔!$A:$C,2,0)),"查無此人",VLOOKUP($H192,人員主檔!$A:$C,2,0)))</f>
        <v/>
      </c>
      <c r="J192" s="13" t="str">
        <f>IF($H192="","",IF(ISNA(VLOOKUP($H192,人員主檔!$A:$C,3,0)),"查無此人",VLOOKUP($H192,人員主檔!$A:$C,3,0)))</f>
        <v/>
      </c>
      <c r="K192" s="13" t="s">
        <v>1847</v>
      </c>
      <c r="L192" s="53" t="str">
        <f>IF(OR((G192=""),(COUNTIF($H$2:H192,H192)=1)),"","重覆刷卡")</f>
        <v/>
      </c>
      <c r="N192" s="4"/>
    </row>
    <row r="193" spans="6:14" ht="21.75" customHeight="1">
      <c r="F193" s="11" t="str">
        <f>IF($H195="","",MAX($F$1:$F192)+1)</f>
        <v/>
      </c>
      <c r="G193" s="17"/>
      <c r="H193" s="12" t="str">
        <f t="shared" si="2"/>
        <v/>
      </c>
      <c r="I193" s="13" t="str">
        <f>IF($H193="","",IF(ISNA(VLOOKUP($H193,人員主檔!$A:$C,2,0)),"查無此人",VLOOKUP($H193,人員主檔!$A:$C,2,0)))</f>
        <v/>
      </c>
      <c r="J193" s="13" t="str">
        <f>IF($H193="","",IF(ISNA(VLOOKUP($H193,人員主檔!$A:$C,3,0)),"查無此人",VLOOKUP($H193,人員主檔!$A:$C,3,0)))</f>
        <v/>
      </c>
      <c r="K193" s="13" t="s">
        <v>1847</v>
      </c>
      <c r="L193" s="53" t="str">
        <f>IF(OR((G193=""),(COUNTIF($H$2:H193,H193)=1)),"","重覆刷卡")</f>
        <v/>
      </c>
      <c r="N193" s="4"/>
    </row>
    <row r="194" spans="6:14" ht="21.75" customHeight="1">
      <c r="F194" s="11" t="str">
        <f>IF($H196="","",MAX($F$1:$F193)+1)</f>
        <v/>
      </c>
      <c r="G194" s="17"/>
      <c r="H194" s="12" t="str">
        <f t="shared" ref="H194:H204" si="3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IF($H194="","",IF(ISNA(VLOOKUP($H194,人員主檔!$A:$C,3,0)),"查無此人",VLOOKUP($H194,人員主檔!$A:$C,3,0)))</f>
        <v/>
      </c>
      <c r="K194" s="13" t="s">
        <v>1847</v>
      </c>
      <c r="L194" s="53" t="str">
        <f>IF(OR((G194=""),(COUNTIF($H$2:H194,H194)=1)),"","重覆刷卡")</f>
        <v/>
      </c>
      <c r="N194" s="4"/>
    </row>
    <row r="195" spans="6:14" ht="21.75" customHeight="1">
      <c r="F195" s="11" t="str">
        <f>IF($H197="","",MAX($F$1:$F194)+1)</f>
        <v/>
      </c>
      <c r="G195" s="17"/>
      <c r="H195" s="12" t="str">
        <f t="shared" si="3"/>
        <v/>
      </c>
      <c r="I195" s="13" t="str">
        <f>IF($H195="","",IF(ISNA(VLOOKUP($H195,人員主檔!$A:$C,2,0)),"查無此人",VLOOKUP($H195,人員主檔!$A:$C,2,0)))</f>
        <v/>
      </c>
      <c r="J195" s="13" t="str">
        <f>IF($H195="","",IF(ISNA(VLOOKUP($H195,人員主檔!$A:$C,3,0)),"查無此人",VLOOKUP($H195,人員主檔!$A:$C,3,0)))</f>
        <v/>
      </c>
      <c r="K195" s="13" t="s">
        <v>1847</v>
      </c>
      <c r="L195" s="53" t="str">
        <f>IF(OR((G195=""),(COUNTIF($H$2:H195,H195)=1)),"","重覆刷卡")</f>
        <v/>
      </c>
      <c r="N195" s="4"/>
    </row>
    <row r="196" spans="6:14" ht="21.75" customHeight="1">
      <c r="F196" s="11" t="str">
        <f>IF($H198="","",MAX($F$1:$F195)+1)</f>
        <v/>
      </c>
      <c r="G196" s="17"/>
      <c r="H196" s="12" t="str">
        <f t="shared" si="3"/>
        <v/>
      </c>
      <c r="I196" s="13" t="str">
        <f>IF($H196="","",IF(ISNA(VLOOKUP($H196,人員主檔!$A:$C,2,0)),"查無此人",VLOOKUP($H196,人員主檔!$A:$C,2,0)))</f>
        <v/>
      </c>
      <c r="J196" s="13" t="str">
        <f>IF($H196="","",IF(ISNA(VLOOKUP($H196,人員主檔!$A:$C,3,0)),"查無此人",VLOOKUP($H196,人員主檔!$A:$C,3,0)))</f>
        <v/>
      </c>
      <c r="K196" s="13" t="s">
        <v>1847</v>
      </c>
      <c r="L196" s="53" t="str">
        <f>IF(OR((G196=""),(COUNTIF($H$2:H196,H196)=1)),"","重覆刷卡")</f>
        <v/>
      </c>
      <c r="N196" s="4"/>
    </row>
    <row r="197" spans="6:14" ht="21.75" customHeight="1">
      <c r="F197" s="11" t="str">
        <f>IF($H199="","",MAX($F$1:$F196)+1)</f>
        <v/>
      </c>
      <c r="G197" s="17"/>
      <c r="H197" s="12" t="str">
        <f t="shared" si="3"/>
        <v/>
      </c>
      <c r="I197" s="13" t="str">
        <f>IF($H197="","",IF(ISNA(VLOOKUP($H197,人員主檔!$A:$C,2,0)),"查無此人",VLOOKUP($H197,人員主檔!$A:$C,2,0)))</f>
        <v/>
      </c>
      <c r="J197" s="13" t="str">
        <f>IF($H197="","",IF(ISNA(VLOOKUP($H197,人員主檔!$A:$C,3,0)),"查無此人",VLOOKUP($H197,人員主檔!$A:$C,3,0)))</f>
        <v/>
      </c>
      <c r="K197" s="13" t="s">
        <v>1847</v>
      </c>
      <c r="L197" s="53" t="str">
        <f>IF(OR((G197=""),(COUNTIF($H$2:H197,H197)=1)),"","重覆刷卡")</f>
        <v/>
      </c>
      <c r="N197" s="4"/>
    </row>
    <row r="198" spans="6:14" ht="21.75" customHeight="1">
      <c r="F198" s="11" t="str">
        <f>IF($H200="","",MAX($F$1:$F197)+1)</f>
        <v/>
      </c>
      <c r="G198" s="17"/>
      <c r="H198" s="12" t="str">
        <f t="shared" si="3"/>
        <v/>
      </c>
      <c r="I198" s="13" t="str">
        <f>IF($H198="","",IF(ISNA(VLOOKUP($H198,人員主檔!$A:$C,2,0)),"查無此人",VLOOKUP($H198,人員主檔!$A:$C,2,0)))</f>
        <v/>
      </c>
      <c r="J198" s="13" t="str">
        <f>IF($H198="","",IF(ISNA(VLOOKUP($H198,人員主檔!$A:$C,3,0)),"查無此人",VLOOKUP($H198,人員主檔!$A:$C,3,0)))</f>
        <v/>
      </c>
      <c r="K198" s="13" t="s">
        <v>1847</v>
      </c>
      <c r="L198" s="53" t="str">
        <f>IF(OR((G198=""),(COUNTIF($H$2:H198,H198)=1)),"","重覆刷卡")</f>
        <v/>
      </c>
      <c r="N198" s="4"/>
    </row>
    <row r="199" spans="6:14" ht="21.75" customHeight="1">
      <c r="F199" s="11" t="str">
        <f>IF($H201="","",MAX($F$1:$F198)+1)</f>
        <v/>
      </c>
      <c r="G199" s="17"/>
      <c r="H199" s="12" t="str">
        <f t="shared" si="3"/>
        <v/>
      </c>
      <c r="I199" s="13" t="str">
        <f>IF($H199="","",IF(ISNA(VLOOKUP($H199,人員主檔!$A:$C,2,0)),"查無此人",VLOOKUP($H199,人員主檔!$A:$C,2,0)))</f>
        <v/>
      </c>
      <c r="J199" s="13" t="str">
        <f>IF($H199="","",IF(ISNA(VLOOKUP($H199,人員主檔!$A:$C,3,0)),"查無此人",VLOOKUP($H199,人員主檔!$A:$C,3,0)))</f>
        <v/>
      </c>
      <c r="K199" s="13" t="s">
        <v>1847</v>
      </c>
      <c r="L199" s="53" t="str">
        <f>IF(OR((G199=""),(COUNTIF($H$2:H199,H199)=1)),"","重覆刷卡")</f>
        <v/>
      </c>
      <c r="N199" s="4"/>
    </row>
    <row r="200" spans="6:14" ht="21.75" customHeight="1">
      <c r="F200" s="11" t="str">
        <f>IF($H202="","",MAX($F$1:$F199)+1)</f>
        <v/>
      </c>
      <c r="G200" s="17"/>
      <c r="H200" s="12" t="str">
        <f t="shared" si="3"/>
        <v/>
      </c>
      <c r="I200" s="13" t="str">
        <f>IF($H200="","",IF(ISNA(VLOOKUP($H200,人員主檔!$A:$C,2,0)),"查無此人",VLOOKUP($H200,人員主檔!$A:$C,2,0)))</f>
        <v/>
      </c>
      <c r="J200" s="13" t="str">
        <f>IF($H200="","",IF(ISNA(VLOOKUP($H200,人員主檔!$A:$C,3,0)),"查無此人",VLOOKUP($H200,人員主檔!$A:$C,3,0)))</f>
        <v/>
      </c>
      <c r="K200" s="13" t="s">
        <v>1847</v>
      </c>
      <c r="L200" s="53" t="str">
        <f>IF(OR((G200=""),(COUNTIF($H$2:H200,H200)=1)),"","重覆刷卡")</f>
        <v/>
      </c>
      <c r="N200" s="4"/>
    </row>
    <row r="201" spans="6:14" ht="21.75" customHeight="1">
      <c r="F201" s="11" t="str">
        <f>IF($H203="","",MAX($F$1:$F200)+1)</f>
        <v/>
      </c>
      <c r="G201" s="17"/>
      <c r="H201" s="12" t="str">
        <f t="shared" si="3"/>
        <v/>
      </c>
      <c r="I201" s="13" t="str">
        <f>IF($H201="","",IF(ISNA(VLOOKUP($H201,人員主檔!$A:$C,2,0)),"查無此人",VLOOKUP($H201,人員主檔!$A:$C,2,0)))</f>
        <v/>
      </c>
      <c r="J201" s="13" t="str">
        <f>IF($H201="","",IF(ISNA(VLOOKUP($H201,人員主檔!$A:$C,3,0)),"查無此人",VLOOKUP($H201,人員主檔!$A:$C,3,0)))</f>
        <v/>
      </c>
      <c r="K201" s="13" t="s">
        <v>1847</v>
      </c>
      <c r="L201" s="53" t="str">
        <f>IF(OR((G201=""),(COUNTIF($H$2:H201,H201)=1)),"","重覆刷卡")</f>
        <v/>
      </c>
      <c r="N201" s="4"/>
    </row>
    <row r="202" spans="6:14" ht="21.75" customHeight="1">
      <c r="F202" s="11" t="str">
        <f>IF($H204="","",MAX($F$1:$F201)+1)</f>
        <v/>
      </c>
      <c r="G202" s="17"/>
      <c r="H202" s="12" t="str">
        <f t="shared" si="3"/>
        <v/>
      </c>
      <c r="I202" s="13" t="str">
        <f>IF($H202="","",IF(ISNA(VLOOKUP($H202,人員主檔!$A:$C,2,0)),"查無此人",VLOOKUP($H202,人員主檔!$A:$C,2,0)))</f>
        <v/>
      </c>
      <c r="J202" s="13" t="str">
        <f>IF($H202="","",IF(ISNA(VLOOKUP($H202,人員主檔!$A:$C,3,0)),"查無此人",VLOOKUP($H202,人員主檔!$A:$C,3,0)))</f>
        <v/>
      </c>
      <c r="K202" s="13" t="s">
        <v>1847</v>
      </c>
      <c r="L202" s="53" t="str">
        <f>IF(OR((G202=""),(COUNTIF($H$2:H202,H202)=1)),"","重覆刷卡")</f>
        <v/>
      </c>
      <c r="N202" s="4"/>
    </row>
    <row r="203" spans="6:14" ht="21.75" customHeight="1">
      <c r="F203" s="11" t="str">
        <f>IF($H205="","",MAX($F$1:$F202)+1)</f>
        <v/>
      </c>
      <c r="G203" s="17"/>
      <c r="H203" s="12" t="str">
        <f t="shared" si="3"/>
        <v/>
      </c>
      <c r="I203" s="13" t="str">
        <f>IF($H203="","",IF(ISNA(VLOOKUP($H203,人員主檔!$A:$C,2,0)),"查無此人",VLOOKUP($H203,人員主檔!$A:$C,2,0)))</f>
        <v/>
      </c>
      <c r="J203" s="13" t="str">
        <f>IF($H203="","",IF(ISNA(VLOOKUP($H203,人員主檔!$A:$C,3,0)),"查無此人",VLOOKUP($H203,人員主檔!$A:$C,3,0)))</f>
        <v/>
      </c>
      <c r="K203" s="13" t="s">
        <v>1847</v>
      </c>
      <c r="L203" s="53" t="str">
        <f>IF(OR((G203=""),(COUNTIF($H$2:H203,H203)=1)),"","重覆刷卡")</f>
        <v/>
      </c>
      <c r="N203" s="4"/>
    </row>
    <row r="204" spans="6:14" ht="21.75" customHeight="1">
      <c r="F204" s="11" t="str">
        <f>IF($H206="","",MAX($F$1:$F203)+1)</f>
        <v/>
      </c>
      <c r="G204" s="17"/>
      <c r="H204" s="12" t="str">
        <f t="shared" si="3"/>
        <v/>
      </c>
      <c r="I204" s="13" t="str">
        <f>IF($H204="","",IF(ISNA(VLOOKUP($H204,人員主檔!$A:$C,2,0)),"查無此人",VLOOKUP($H204,人員主檔!$A:$C,2,0)))</f>
        <v/>
      </c>
      <c r="J204" s="13" t="str">
        <f>IF($H204="","",IF(ISNA(VLOOKUP($H204,人員主檔!$A:$C,3,0)),"查無此人",VLOOKUP($H204,人員主檔!$A:$C,3,0)))</f>
        <v/>
      </c>
      <c r="K204" s="13" t="s">
        <v>1847</v>
      </c>
      <c r="L204" s="53" t="str">
        <f>IF(OR((G204=""),(COUNTIF($H$2:H204,H204)=1)),"","重覆刷卡")</f>
        <v/>
      </c>
      <c r="N204" s="4"/>
    </row>
    <row r="205" spans="6:14" ht="21.75" customHeight="1">
      <c r="F205" s="11" t="str">
        <f>IF($H207="","",MAX($F$1:$F204)+1)</f>
        <v/>
      </c>
      <c r="G205" s="17"/>
      <c r="H205" s="12" t="str">
        <f t="shared" ref="H205:H256" si="4">IF($G205=0,"",ABS(RIGHT($G205,8)))</f>
        <v/>
      </c>
      <c r="I205" s="13" t="str">
        <f>IF($H205="","",IF(ISNA(VLOOKUP($H205,人員主檔!$A:$C,2,0)),"查無此人",VLOOKUP($H205,人員主檔!$A:$C,2,0)))</f>
        <v/>
      </c>
      <c r="J205" s="13" t="str">
        <f>IF($H205="","",IF(ISNA(VLOOKUP($H205,人員主檔!$A:$C,3,0)),"查無此人",VLOOKUP($H205,人員主檔!$A:$C,3,0)))</f>
        <v/>
      </c>
      <c r="K205" s="13" t="s">
        <v>1847</v>
      </c>
      <c r="L205" s="53" t="str">
        <f>IF(OR((G205=""),(COUNTIF($H$2:H205,H205)=1)),"","重覆刷卡")</f>
        <v/>
      </c>
      <c r="N205" s="4"/>
    </row>
    <row r="206" spans="6:14" ht="21.75" customHeight="1">
      <c r="F206" s="11" t="str">
        <f>IF($H208="","",MAX($F$1:$F205)+1)</f>
        <v/>
      </c>
      <c r="G206" s="17"/>
      <c r="H206" s="12" t="str">
        <f t="shared" si="4"/>
        <v/>
      </c>
      <c r="I206" s="13" t="str">
        <f>IF($H206="","",IF(ISNA(VLOOKUP($H206,人員主檔!$A:$C,2,0)),"查無此人",VLOOKUP($H206,人員主檔!$A:$C,2,0)))</f>
        <v/>
      </c>
      <c r="J206" s="13" t="str">
        <f>IF($H206="","",IF(ISNA(VLOOKUP($H206,人員主檔!$A:$C,3,0)),"查無此人",VLOOKUP($H206,人員主檔!$A:$C,3,0)))</f>
        <v/>
      </c>
      <c r="K206" s="13" t="s">
        <v>1847</v>
      </c>
      <c r="L206" s="53" t="str">
        <f>IF(OR((G206=""),(COUNTIF($H$2:H206,H206)=1)),"","重覆刷卡")</f>
        <v/>
      </c>
      <c r="N206" s="4"/>
    </row>
    <row r="207" spans="6:14" ht="21.75" customHeight="1">
      <c r="F207" s="11" t="str">
        <f>IF($H209="","",MAX($F$1:$F206)+1)</f>
        <v/>
      </c>
      <c r="G207" s="17"/>
      <c r="H207" s="12" t="str">
        <f t="shared" si="4"/>
        <v/>
      </c>
      <c r="I207" s="13" t="str">
        <f>IF($H207="","",IF(ISNA(VLOOKUP($H207,人員主檔!$A:$C,2,0)),"查無此人",VLOOKUP($H207,人員主檔!$A:$C,2,0)))</f>
        <v/>
      </c>
      <c r="J207" s="13" t="str">
        <f>IF($H207="","",IF(ISNA(VLOOKUP($H207,人員主檔!$A:$C,3,0)),"查無此人",VLOOKUP($H207,人員主檔!$A:$C,3,0)))</f>
        <v/>
      </c>
      <c r="K207" s="13" t="s">
        <v>1847</v>
      </c>
      <c r="L207" s="53" t="str">
        <f>IF(OR((G207=""),(COUNTIF($H$2:H207,H207)=1)),"","重覆刷卡")</f>
        <v/>
      </c>
      <c r="N207" s="4"/>
    </row>
    <row r="208" spans="6:14" ht="21.75" customHeight="1">
      <c r="F208" s="11" t="str">
        <f>IF($H210="","",MAX($F$1:$F207)+1)</f>
        <v/>
      </c>
      <c r="G208" s="17"/>
      <c r="H208" s="12" t="str">
        <f t="shared" si="4"/>
        <v/>
      </c>
      <c r="I208" s="13" t="str">
        <f>IF($H208="","",IF(ISNA(VLOOKUP($H208,人員主檔!$A:$C,2,0)),"查無此人",VLOOKUP($H208,人員主檔!$A:$C,2,0)))</f>
        <v/>
      </c>
      <c r="J208" s="13" t="str">
        <f>IF($H208="","",IF(ISNA(VLOOKUP($H208,人員主檔!$A:$C,3,0)),"查無此人",VLOOKUP($H208,人員主檔!$A:$C,3,0)))</f>
        <v/>
      </c>
      <c r="K208" s="13" t="s">
        <v>1847</v>
      </c>
      <c r="L208" s="53" t="str">
        <f>IF(OR((G208=""),(COUNTIF($H$2:H208,H208)=1)),"","重覆刷卡")</f>
        <v/>
      </c>
      <c r="N208" s="4"/>
    </row>
    <row r="209" spans="6:14" ht="21.75" customHeight="1">
      <c r="F209" s="11" t="str">
        <f>IF($H211="","",MAX($F$1:$F208)+1)</f>
        <v/>
      </c>
      <c r="G209" s="17"/>
      <c r="H209" s="12" t="str">
        <f t="shared" si="4"/>
        <v/>
      </c>
      <c r="I209" s="13" t="str">
        <f>IF($H209="","",IF(ISNA(VLOOKUP($H209,人員主檔!$A:$C,2,0)),"查無此人",VLOOKUP($H209,人員主檔!$A:$C,2,0)))</f>
        <v/>
      </c>
      <c r="J209" s="13" t="str">
        <f>IF($H209="","",IF(ISNA(VLOOKUP($H209,人員主檔!$A:$C,3,0)),"查無此人",VLOOKUP($H209,人員主檔!$A:$C,3,0)))</f>
        <v/>
      </c>
      <c r="K209" s="13" t="s">
        <v>1847</v>
      </c>
      <c r="L209" s="53" t="str">
        <f>IF(OR((G209=""),(COUNTIF($H$2:H209,H209)=1)),"","重覆刷卡")</f>
        <v/>
      </c>
      <c r="N209" s="4"/>
    </row>
    <row r="210" spans="6:14" ht="21.75" customHeight="1">
      <c r="F210" s="11" t="str">
        <f>IF($H212="","",MAX($F$1:$F209)+1)</f>
        <v/>
      </c>
      <c r="G210" s="17"/>
      <c r="H210" s="12" t="str">
        <f t="shared" si="4"/>
        <v/>
      </c>
      <c r="I210" s="13" t="str">
        <f>IF($H210="","",IF(ISNA(VLOOKUP($H210,人員主檔!$A:$C,2,0)),"查無此人",VLOOKUP($H210,人員主檔!$A:$C,2,0)))</f>
        <v/>
      </c>
      <c r="J210" s="13" t="str">
        <f>IF($H210="","",IF(ISNA(VLOOKUP($H210,人員主檔!$A:$C,3,0)),"查無此人",VLOOKUP($H210,人員主檔!$A:$C,3,0)))</f>
        <v/>
      </c>
      <c r="K210" s="13" t="s">
        <v>1847</v>
      </c>
      <c r="L210" s="53" t="str">
        <f>IF(OR((G210=""),(COUNTIF($H$2:H210,H210)=1)),"","重覆刷卡")</f>
        <v/>
      </c>
      <c r="N210" s="4"/>
    </row>
    <row r="211" spans="6:14" ht="21.75" customHeight="1">
      <c r="F211" s="11" t="str">
        <f>IF($H213="","",MAX($F$1:$F210)+1)</f>
        <v/>
      </c>
      <c r="G211" s="17"/>
      <c r="H211" s="12" t="str">
        <f t="shared" si="4"/>
        <v/>
      </c>
      <c r="I211" s="13" t="str">
        <f>IF($H211="","",IF(ISNA(VLOOKUP($H211,人員主檔!$A:$C,2,0)),"查無此人",VLOOKUP($H211,人員主檔!$A:$C,2,0)))</f>
        <v/>
      </c>
      <c r="J211" s="13" t="str">
        <f>IF($H211="","",IF(ISNA(VLOOKUP($H211,人員主檔!$A:$C,3,0)),"查無此人",VLOOKUP($H211,人員主檔!$A:$C,3,0)))</f>
        <v/>
      </c>
      <c r="K211" s="13" t="s">
        <v>1847</v>
      </c>
      <c r="L211" s="53" t="str">
        <f>IF(OR((G211=""),(COUNTIF($H$2:H211,H211)=1)),"","重覆刷卡")</f>
        <v/>
      </c>
      <c r="N211" s="4"/>
    </row>
    <row r="212" spans="6:14" ht="21.75" customHeight="1">
      <c r="F212" s="11" t="str">
        <f>IF($H214="","",MAX($F$1:$F211)+1)</f>
        <v/>
      </c>
      <c r="G212" s="17"/>
      <c r="H212" s="12" t="str">
        <f t="shared" si="4"/>
        <v/>
      </c>
      <c r="I212" s="13" t="str">
        <f>IF($H212="","",IF(ISNA(VLOOKUP($H212,人員主檔!$A:$C,2,0)),"查無此人",VLOOKUP($H212,人員主檔!$A:$C,2,0)))</f>
        <v/>
      </c>
      <c r="J212" s="13" t="str">
        <f>IF($H212="","",IF(ISNA(VLOOKUP($H212,人員主檔!$A:$C,3,0)),"查無此人",VLOOKUP($H212,人員主檔!$A:$C,3,0)))</f>
        <v/>
      </c>
      <c r="K212" s="13" t="s">
        <v>1847</v>
      </c>
      <c r="L212" s="53" t="str">
        <f>IF(OR((G212=""),(COUNTIF($H$2:H212,H212)=1)),"","重覆刷卡")</f>
        <v/>
      </c>
      <c r="N212" s="4"/>
    </row>
    <row r="213" spans="6:14" ht="21.75" customHeight="1">
      <c r="F213" s="11" t="str">
        <f>IF($H215="","",MAX($F$1:$F212)+1)</f>
        <v/>
      </c>
      <c r="G213" s="17"/>
      <c r="H213" s="12" t="str">
        <f t="shared" si="4"/>
        <v/>
      </c>
      <c r="I213" s="13" t="str">
        <f>IF($H213="","",IF(ISNA(VLOOKUP($H213,人員主檔!$A:$C,2,0)),"查無此人",VLOOKUP($H213,人員主檔!$A:$C,2,0)))</f>
        <v/>
      </c>
      <c r="J213" s="13" t="str">
        <f>IF($H213="","",IF(ISNA(VLOOKUP($H213,人員主檔!$A:$C,3,0)),"查無此人",VLOOKUP($H213,人員主檔!$A:$C,3,0)))</f>
        <v/>
      </c>
      <c r="K213" s="13" t="s">
        <v>1847</v>
      </c>
      <c r="L213" s="53" t="str">
        <f>IF(OR((G213=""),(COUNTIF($H$2:H213,H213)=1)),"","重覆刷卡")</f>
        <v/>
      </c>
      <c r="N213" s="4"/>
    </row>
    <row r="214" spans="6:14" ht="21.75" customHeight="1">
      <c r="F214" s="11" t="str">
        <f>IF($H216="","",MAX($F$1:$F213)+1)</f>
        <v/>
      </c>
      <c r="G214" s="17"/>
      <c r="H214" s="12" t="str">
        <f t="shared" si="4"/>
        <v/>
      </c>
      <c r="I214" s="13" t="str">
        <f>IF($H214="","",IF(ISNA(VLOOKUP($H214,人員主檔!$A:$C,2,0)),"查無此人",VLOOKUP($H214,人員主檔!$A:$C,2,0)))</f>
        <v/>
      </c>
      <c r="J214" s="13" t="str">
        <f>IF($H214="","",IF(ISNA(VLOOKUP($H214,人員主檔!$A:$C,3,0)),"查無此人",VLOOKUP($H214,人員主檔!$A:$C,3,0)))</f>
        <v/>
      </c>
      <c r="K214" s="13" t="s">
        <v>1847</v>
      </c>
      <c r="L214" s="53" t="str">
        <f>IF(OR((G214=""),(COUNTIF($H$2:H214,H214)=1)),"","重覆刷卡")</f>
        <v/>
      </c>
      <c r="N214" s="4"/>
    </row>
    <row r="215" spans="6:14" ht="21.75" customHeight="1">
      <c r="F215" s="11" t="str">
        <f>IF($H217="","",MAX($F$1:$F214)+1)</f>
        <v/>
      </c>
      <c r="G215" s="17"/>
      <c r="H215" s="12" t="str">
        <f t="shared" si="4"/>
        <v/>
      </c>
      <c r="I215" s="13" t="str">
        <f>IF($H215="","",IF(ISNA(VLOOKUP($H215,人員主檔!$A:$C,2,0)),"查無此人",VLOOKUP($H215,人員主檔!$A:$C,2,0)))</f>
        <v/>
      </c>
      <c r="J215" s="13" t="str">
        <f>IF($H215="","",IF(ISNA(VLOOKUP($H215,人員主檔!$A:$C,3,0)),"查無此人",VLOOKUP($H215,人員主檔!$A:$C,3,0)))</f>
        <v/>
      </c>
      <c r="K215" s="13" t="s">
        <v>1847</v>
      </c>
      <c r="L215" s="53" t="str">
        <f>IF(OR((G215=""),(COUNTIF($H$2:H215,H215)=1)),"","重覆刷卡")</f>
        <v/>
      </c>
      <c r="N215" s="4"/>
    </row>
    <row r="216" spans="6:14" ht="21.75" customHeight="1">
      <c r="F216" s="11" t="str">
        <f>IF($H218="","",MAX($F$1:$F215)+1)</f>
        <v/>
      </c>
      <c r="G216" s="17"/>
      <c r="H216" s="12" t="str">
        <f t="shared" si="4"/>
        <v/>
      </c>
      <c r="I216" s="13" t="str">
        <f>IF($H216="","",IF(ISNA(VLOOKUP($H216,人員主檔!$A:$C,2,0)),"查無此人",VLOOKUP($H216,人員主檔!$A:$C,2,0)))</f>
        <v/>
      </c>
      <c r="J216" s="13" t="str">
        <f>IF($H216="","",IF(ISNA(VLOOKUP($H216,人員主檔!$A:$C,3,0)),"查無此人",VLOOKUP($H216,人員主檔!$A:$C,3,0)))</f>
        <v/>
      </c>
      <c r="K216" s="13" t="s">
        <v>1847</v>
      </c>
      <c r="L216" s="53" t="str">
        <f>IF(OR((G216=""),(COUNTIF($H$2:H216,H216)=1)),"","重覆刷卡")</f>
        <v/>
      </c>
      <c r="N216" s="4"/>
    </row>
    <row r="217" spans="6:14" ht="21.75" customHeight="1">
      <c r="F217" s="11" t="str">
        <f>IF($H219="","",MAX($F$1:$F216)+1)</f>
        <v/>
      </c>
      <c r="G217" s="17"/>
      <c r="H217" s="12" t="str">
        <f t="shared" si="4"/>
        <v/>
      </c>
      <c r="I217" s="13" t="str">
        <f>IF($H217="","",IF(ISNA(VLOOKUP($H217,人員主檔!$A:$C,2,0)),"查無此人",VLOOKUP($H217,人員主檔!$A:$C,2,0)))</f>
        <v/>
      </c>
      <c r="J217" s="13" t="str">
        <f>IF($H217="","",IF(ISNA(VLOOKUP($H217,人員主檔!$A:$C,3,0)),"查無此人",VLOOKUP($H217,人員主檔!$A:$C,3,0)))</f>
        <v/>
      </c>
      <c r="K217" s="13" t="s">
        <v>1847</v>
      </c>
      <c r="L217" s="53" t="str">
        <f>IF(OR((G217=""),(COUNTIF($H$2:H217,H217)=1)),"","重覆刷卡")</f>
        <v/>
      </c>
      <c r="N217" s="4"/>
    </row>
    <row r="218" spans="6:14" ht="21.75" customHeight="1">
      <c r="F218" s="11" t="str">
        <f>IF($H220="","",MAX($F$1:$F217)+1)</f>
        <v/>
      </c>
      <c r="G218" s="17"/>
      <c r="H218" s="12" t="str">
        <f t="shared" si="4"/>
        <v/>
      </c>
      <c r="I218" s="13" t="str">
        <f>IF($H218="","",IF(ISNA(VLOOKUP($H218,人員主檔!$A:$C,2,0)),"查無此人",VLOOKUP($H218,人員主檔!$A:$C,2,0)))</f>
        <v/>
      </c>
      <c r="J218" s="13" t="str">
        <f>IF($H218="","",IF(ISNA(VLOOKUP($H218,人員主檔!$A:$C,3,0)),"查無此人",VLOOKUP($H218,人員主檔!$A:$C,3,0)))</f>
        <v/>
      </c>
      <c r="K218" s="13" t="s">
        <v>1847</v>
      </c>
      <c r="L218" s="53" t="str">
        <f>IF(OR((G218=""),(COUNTIF($H$2:H218,H218)=1)),"","重覆刷卡")</f>
        <v/>
      </c>
      <c r="N218" s="4"/>
    </row>
    <row r="219" spans="6:14" ht="21.75" customHeight="1">
      <c r="F219" s="11" t="str">
        <f>IF($H221="","",MAX($F$1:$F218)+1)</f>
        <v/>
      </c>
      <c r="G219" s="17"/>
      <c r="H219" s="12" t="str">
        <f t="shared" si="4"/>
        <v/>
      </c>
      <c r="I219" s="13" t="str">
        <f>IF($H219="","",IF(ISNA(VLOOKUP($H219,人員主檔!$A:$C,2,0)),"查無此人",VLOOKUP($H219,人員主檔!$A:$C,2,0)))</f>
        <v/>
      </c>
      <c r="J219" s="13" t="str">
        <f>IF($H219="","",IF(ISNA(VLOOKUP($H219,人員主檔!$A:$C,3,0)),"查無此人",VLOOKUP($H219,人員主檔!$A:$C,3,0)))</f>
        <v/>
      </c>
      <c r="K219" s="13" t="s">
        <v>1847</v>
      </c>
      <c r="L219" s="53" t="str">
        <f>IF(OR((G219=""),(COUNTIF($H$2:H219,H219)=1)),"","重覆刷卡")</f>
        <v/>
      </c>
      <c r="N219" s="4"/>
    </row>
    <row r="220" spans="6:14" ht="21.75" customHeight="1">
      <c r="F220" s="11" t="str">
        <f>IF($H222="","",MAX($F$1:$F219)+1)</f>
        <v/>
      </c>
      <c r="G220" s="17"/>
      <c r="H220" s="12" t="str">
        <f t="shared" si="4"/>
        <v/>
      </c>
      <c r="I220" s="13" t="str">
        <f>IF($H220="","",IF(ISNA(VLOOKUP($H220,人員主檔!$A:$C,2,0)),"查無此人",VLOOKUP($H220,人員主檔!$A:$C,2,0)))</f>
        <v/>
      </c>
      <c r="J220" s="13" t="str">
        <f>IF($H220="","",IF(ISNA(VLOOKUP($H220,人員主檔!$A:$C,3,0)),"查無此人",VLOOKUP($H220,人員主檔!$A:$C,3,0)))</f>
        <v/>
      </c>
      <c r="K220" s="13" t="s">
        <v>1847</v>
      </c>
      <c r="L220" s="53" t="str">
        <f>IF(OR((G220=""),(COUNTIF($H$2:H220,H220)=1)),"","重覆刷卡")</f>
        <v/>
      </c>
      <c r="N220" s="4"/>
    </row>
    <row r="221" spans="6:14" ht="21.75" customHeight="1">
      <c r="F221" s="11" t="str">
        <f>IF($H223="","",MAX($F$1:$F220)+1)</f>
        <v/>
      </c>
      <c r="G221" s="17"/>
      <c r="H221" s="12" t="str">
        <f t="shared" si="4"/>
        <v/>
      </c>
      <c r="I221" s="13" t="str">
        <f>IF($H221="","",IF(ISNA(VLOOKUP($H221,人員主檔!$A:$C,2,0)),"查無此人",VLOOKUP($H221,人員主檔!$A:$C,2,0)))</f>
        <v/>
      </c>
      <c r="J221" s="13" t="str">
        <f>IF($H221="","",IF(ISNA(VLOOKUP($H221,人員主檔!$A:$C,3,0)),"查無此人",VLOOKUP($H221,人員主檔!$A:$C,3,0)))</f>
        <v/>
      </c>
      <c r="K221" s="13" t="s">
        <v>1847</v>
      </c>
      <c r="L221" s="53" t="str">
        <f>IF(OR((G221=""),(COUNTIF($H$2:H221,H221)=1)),"","重覆刷卡")</f>
        <v/>
      </c>
      <c r="N221" s="4"/>
    </row>
    <row r="222" spans="6:14" ht="21.75" customHeight="1">
      <c r="F222" s="11" t="str">
        <f>IF($H224="","",MAX($F$1:$F221)+1)</f>
        <v/>
      </c>
      <c r="G222" s="17"/>
      <c r="H222" s="12" t="str">
        <f t="shared" si="4"/>
        <v/>
      </c>
      <c r="I222" s="13" t="str">
        <f>IF($H222="","",IF(ISNA(VLOOKUP($H222,人員主檔!$A:$C,2,0)),"查無此人",VLOOKUP($H222,人員主檔!$A:$C,2,0)))</f>
        <v/>
      </c>
      <c r="J222" s="13" t="str">
        <f>IF($H222="","",IF(ISNA(VLOOKUP($H222,人員主檔!$A:$C,3,0)),"查無此人",VLOOKUP($H222,人員主檔!$A:$C,3,0)))</f>
        <v/>
      </c>
      <c r="K222" s="13" t="s">
        <v>1847</v>
      </c>
      <c r="L222" s="53" t="str">
        <f>IF(OR((G222=""),(COUNTIF($H$2:H222,H222)=1)),"","重覆刷卡")</f>
        <v/>
      </c>
      <c r="N222" s="4"/>
    </row>
    <row r="223" spans="6:14" ht="21.75" customHeight="1">
      <c r="F223" s="11" t="str">
        <f>IF($H225="","",MAX($F$1:$F222)+1)</f>
        <v/>
      </c>
      <c r="G223" s="17"/>
      <c r="H223" s="12" t="str">
        <f t="shared" si="4"/>
        <v/>
      </c>
      <c r="I223" s="13" t="str">
        <f>IF($H223="","",IF(ISNA(VLOOKUP($H223,人員主檔!$A:$C,2,0)),"查無此人",VLOOKUP($H223,人員主檔!$A:$C,2,0)))</f>
        <v/>
      </c>
      <c r="J223" s="13" t="str">
        <f>IF($H223="","",IF(ISNA(VLOOKUP($H223,人員主檔!$A:$C,3,0)),"查無此人",VLOOKUP($H223,人員主檔!$A:$C,3,0)))</f>
        <v/>
      </c>
      <c r="K223" s="13" t="s">
        <v>1847</v>
      </c>
      <c r="L223" s="53" t="str">
        <f>IF(OR((G223=""),(COUNTIF($H$2:H223,H223)=1)),"","重覆刷卡")</f>
        <v/>
      </c>
      <c r="N223" s="4"/>
    </row>
    <row r="224" spans="6:14" ht="21.75" customHeight="1">
      <c r="F224" s="11" t="str">
        <f>IF($H226="","",MAX($F$1:$F223)+1)</f>
        <v/>
      </c>
      <c r="G224" s="17"/>
      <c r="H224" s="12" t="str">
        <f t="shared" si="4"/>
        <v/>
      </c>
      <c r="I224" s="13" t="str">
        <f>IF($H224="","",IF(ISNA(VLOOKUP($H224,人員主檔!$A:$C,2,0)),"查無此人",VLOOKUP($H224,人員主檔!$A:$C,2,0)))</f>
        <v/>
      </c>
      <c r="J224" s="13" t="str">
        <f>IF($H224="","",IF(ISNA(VLOOKUP($H224,人員主檔!$A:$C,3,0)),"查無此人",VLOOKUP($H224,人員主檔!$A:$C,3,0)))</f>
        <v/>
      </c>
      <c r="K224" s="13" t="s">
        <v>1847</v>
      </c>
      <c r="L224" s="53" t="str">
        <f>IF(OR((G224=""),(COUNTIF($H$2:H224,H224)=1)),"","重覆刷卡")</f>
        <v/>
      </c>
      <c r="N224" s="4"/>
    </row>
    <row r="225" spans="6:14" ht="21.75" customHeight="1">
      <c r="F225" s="11" t="str">
        <f>IF($H227="","",MAX($F$1:$F224)+1)</f>
        <v/>
      </c>
      <c r="G225" s="17"/>
      <c r="H225" s="12" t="str">
        <f t="shared" si="4"/>
        <v/>
      </c>
      <c r="I225" s="13" t="str">
        <f>IF($H225="","",IF(ISNA(VLOOKUP($H225,人員主檔!$A:$C,2,0)),"查無此人",VLOOKUP($H225,人員主檔!$A:$C,2,0)))</f>
        <v/>
      </c>
      <c r="J225" s="13" t="str">
        <f>IF($H225="","",IF(ISNA(VLOOKUP($H225,人員主檔!$A:$C,3,0)),"查無此人",VLOOKUP($H225,人員主檔!$A:$C,3,0)))</f>
        <v/>
      </c>
      <c r="K225" s="13" t="s">
        <v>1847</v>
      </c>
      <c r="L225" s="53" t="str">
        <f>IF(OR((G225=""),(COUNTIF($H$2:H225,H225)=1)),"","重覆刷卡")</f>
        <v/>
      </c>
      <c r="N225" s="4"/>
    </row>
    <row r="226" spans="6:14" ht="21.75" customHeight="1">
      <c r="F226" s="11" t="str">
        <f>IF($H228="","",MAX($F$1:$F225)+1)</f>
        <v/>
      </c>
      <c r="G226" s="17"/>
      <c r="H226" s="12" t="str">
        <f t="shared" si="4"/>
        <v/>
      </c>
      <c r="I226" s="13" t="str">
        <f>IF($H226="","",IF(ISNA(VLOOKUP($H226,人員主檔!$A:$C,2,0)),"查無此人",VLOOKUP($H226,人員主檔!$A:$C,2,0)))</f>
        <v/>
      </c>
      <c r="J226" s="13" t="str">
        <f>IF($H226="","",IF(ISNA(VLOOKUP($H226,人員主檔!$A:$C,3,0)),"查無此人",VLOOKUP($H226,人員主檔!$A:$C,3,0)))</f>
        <v/>
      </c>
      <c r="K226" s="13" t="s">
        <v>1847</v>
      </c>
      <c r="L226" s="53" t="str">
        <f>IF(OR((G226=""),(COUNTIF($H$2:H226,H226)=1)),"","重覆刷卡")</f>
        <v/>
      </c>
      <c r="N226" s="4"/>
    </row>
    <row r="227" spans="6:14" ht="21.75" customHeight="1">
      <c r="F227" s="11" t="str">
        <f>IF($H229="","",MAX($F$1:$F226)+1)</f>
        <v/>
      </c>
      <c r="G227" s="17"/>
      <c r="H227" s="12" t="str">
        <f t="shared" si="4"/>
        <v/>
      </c>
      <c r="I227" s="13" t="str">
        <f>IF($H227="","",IF(ISNA(VLOOKUP($H227,人員主檔!$A:$C,2,0)),"查無此人",VLOOKUP($H227,人員主檔!$A:$C,2,0)))</f>
        <v/>
      </c>
      <c r="J227" s="13" t="str">
        <f>IF($H227="","",IF(ISNA(VLOOKUP($H227,人員主檔!$A:$C,3,0)),"查無此人",VLOOKUP($H227,人員主檔!$A:$C,3,0)))</f>
        <v/>
      </c>
      <c r="K227" s="13" t="s">
        <v>1847</v>
      </c>
      <c r="L227" s="53" t="str">
        <f>IF(OR((G227=""),(COUNTIF($H$2:H227,H227)=1)),"","重覆刷卡")</f>
        <v/>
      </c>
      <c r="N227" s="4"/>
    </row>
    <row r="228" spans="6:14" ht="21.75" customHeight="1">
      <c r="F228" s="11" t="str">
        <f>IF($H230="","",MAX($F$1:$F227)+1)</f>
        <v/>
      </c>
      <c r="G228" s="17"/>
      <c r="H228" s="12" t="str">
        <f t="shared" si="4"/>
        <v/>
      </c>
      <c r="I228" s="13" t="str">
        <f>IF($H228="","",IF(ISNA(VLOOKUP($H228,人員主檔!$A:$C,2,0)),"查無此人",VLOOKUP($H228,人員主檔!$A:$C,2,0)))</f>
        <v/>
      </c>
      <c r="J228" s="13" t="str">
        <f>IF($H228="","",IF(ISNA(VLOOKUP($H228,人員主檔!$A:$C,3,0)),"查無此人",VLOOKUP($H228,人員主檔!$A:$C,3,0)))</f>
        <v/>
      </c>
      <c r="K228" s="13" t="s">
        <v>1847</v>
      </c>
      <c r="L228" s="53" t="str">
        <f>IF(OR((G228=""),(COUNTIF($H$2:H228,H228)=1)),"","重覆刷卡")</f>
        <v/>
      </c>
      <c r="N228" s="4"/>
    </row>
    <row r="229" spans="6:14" ht="21.75" customHeight="1">
      <c r="F229" s="11" t="str">
        <f>IF($H231="","",MAX($F$1:$F228)+1)</f>
        <v/>
      </c>
      <c r="G229" s="17"/>
      <c r="H229" s="12" t="str">
        <f t="shared" si="4"/>
        <v/>
      </c>
      <c r="I229" s="13" t="str">
        <f>IF($H229="","",IF(ISNA(VLOOKUP($H229,人員主檔!$A:$C,2,0)),"查無此人",VLOOKUP($H229,人員主檔!$A:$C,2,0)))</f>
        <v/>
      </c>
      <c r="J229" s="13" t="str">
        <f>IF($H229="","",IF(ISNA(VLOOKUP($H229,人員主檔!$A:$C,3,0)),"查無此人",VLOOKUP($H229,人員主檔!$A:$C,3,0)))</f>
        <v/>
      </c>
      <c r="K229" s="13" t="s">
        <v>1847</v>
      </c>
      <c r="L229" s="53" t="str">
        <f>IF(OR((G229=""),(COUNTIF($H$2:H229,H229)=1)),"","重覆刷卡")</f>
        <v/>
      </c>
      <c r="N229" s="4"/>
    </row>
    <row r="230" spans="6:14" ht="21.75" customHeight="1">
      <c r="F230" s="11" t="str">
        <f>IF($H232="","",MAX($F$1:$F229)+1)</f>
        <v/>
      </c>
      <c r="G230" s="17"/>
      <c r="H230" s="12" t="str">
        <f t="shared" si="4"/>
        <v/>
      </c>
      <c r="I230" s="13" t="str">
        <f>IF($H230="","",IF(ISNA(VLOOKUP($H230,人員主檔!$A:$C,2,0)),"查無此人",VLOOKUP($H230,人員主檔!$A:$C,2,0)))</f>
        <v/>
      </c>
      <c r="J230" s="13" t="str">
        <f>IF($H230="","",IF(ISNA(VLOOKUP($H230,人員主檔!$A:$C,3,0)),"查無此人",VLOOKUP($H230,人員主檔!$A:$C,3,0)))</f>
        <v/>
      </c>
      <c r="K230" s="13" t="s">
        <v>1847</v>
      </c>
      <c r="L230" s="53" t="str">
        <f>IF(OR((G230=""),(COUNTIF($H$2:H230,H230)=1)),"","重覆刷卡")</f>
        <v/>
      </c>
      <c r="N230" s="4"/>
    </row>
    <row r="231" spans="6:14" ht="21.75" customHeight="1">
      <c r="F231" s="11" t="str">
        <f>IF($H233="","",MAX($F$1:$F230)+1)</f>
        <v/>
      </c>
      <c r="G231" s="17"/>
      <c r="H231" s="12" t="str">
        <f t="shared" si="4"/>
        <v/>
      </c>
      <c r="I231" s="13" t="str">
        <f>IF($H231="","",IF(ISNA(VLOOKUP($H231,人員主檔!$A:$C,2,0)),"查無此人",VLOOKUP($H231,人員主檔!$A:$C,2,0)))</f>
        <v/>
      </c>
      <c r="J231" s="13" t="str">
        <f>IF($H231="","",IF(ISNA(VLOOKUP($H231,人員主檔!$A:$C,3,0)),"查無此人",VLOOKUP($H231,人員主檔!$A:$C,3,0)))</f>
        <v/>
      </c>
      <c r="K231" s="13" t="s">
        <v>1847</v>
      </c>
      <c r="L231" s="53" t="str">
        <f>IF(OR((G231=""),(COUNTIF($H$2:H231,H231)=1)),"","重覆刷卡")</f>
        <v/>
      </c>
      <c r="N231" s="4"/>
    </row>
    <row r="232" spans="6:14" ht="21.75" customHeight="1">
      <c r="F232" s="11" t="str">
        <f>IF($H234="","",MAX($F$1:$F231)+1)</f>
        <v/>
      </c>
      <c r="G232" s="17"/>
      <c r="H232" s="12" t="str">
        <f t="shared" si="4"/>
        <v/>
      </c>
      <c r="I232" s="13" t="str">
        <f>IF($H232="","",IF(ISNA(VLOOKUP($H232,人員主檔!$A:$C,2,0)),"查無此人",VLOOKUP($H232,人員主檔!$A:$C,2,0)))</f>
        <v/>
      </c>
      <c r="J232" s="13" t="str">
        <f>IF($H232="","",IF(ISNA(VLOOKUP($H232,人員主檔!$A:$C,3,0)),"查無此人",VLOOKUP($H232,人員主檔!$A:$C,3,0)))</f>
        <v/>
      </c>
      <c r="K232" s="13" t="s">
        <v>1847</v>
      </c>
      <c r="L232" s="53" t="str">
        <f>IF(OR((G232=""),(COUNTIF($H$2:H232,H232)=1)),"","重覆刷卡")</f>
        <v/>
      </c>
      <c r="N232" s="4"/>
    </row>
    <row r="233" spans="6:14" ht="21.75" customHeight="1">
      <c r="F233" s="11" t="str">
        <f>IF($H235="","",MAX($F$1:$F232)+1)</f>
        <v/>
      </c>
      <c r="G233" s="17"/>
      <c r="H233" s="12" t="str">
        <f t="shared" si="4"/>
        <v/>
      </c>
      <c r="I233" s="13" t="str">
        <f>IF($H233="","",IF(ISNA(VLOOKUP($H233,人員主檔!$A:$C,2,0)),"查無此人",VLOOKUP($H233,人員主檔!$A:$C,2,0)))</f>
        <v/>
      </c>
      <c r="J233" s="13" t="str">
        <f>IF($H233="","",IF(ISNA(VLOOKUP($H233,人員主檔!$A:$C,3,0)),"查無此人",VLOOKUP($H233,人員主檔!$A:$C,3,0)))</f>
        <v/>
      </c>
      <c r="K233" s="13" t="s">
        <v>1847</v>
      </c>
      <c r="L233" s="53" t="str">
        <f>IF(OR((G233=""),(COUNTIF($H$2:H233,H233)=1)),"","重覆刷卡")</f>
        <v/>
      </c>
      <c r="N233" s="4"/>
    </row>
    <row r="234" spans="6:14" ht="21.75" customHeight="1">
      <c r="F234" s="11" t="str">
        <f>IF($H236="","",MAX($F$1:$F233)+1)</f>
        <v/>
      </c>
      <c r="G234" s="17"/>
      <c r="H234" s="12" t="str">
        <f t="shared" si="4"/>
        <v/>
      </c>
      <c r="I234" s="13" t="str">
        <f>IF($H234="","",IF(ISNA(VLOOKUP($H234,人員主檔!$A:$C,2,0)),"查無此人",VLOOKUP($H234,人員主檔!$A:$C,2,0)))</f>
        <v/>
      </c>
      <c r="J234" s="13" t="str">
        <f>IF($H234="","",IF(ISNA(VLOOKUP($H234,人員主檔!$A:$C,3,0)),"查無此人",VLOOKUP($H234,人員主檔!$A:$C,3,0)))</f>
        <v/>
      </c>
      <c r="K234" s="13" t="s">
        <v>1847</v>
      </c>
      <c r="L234" s="53" t="str">
        <f>IF(OR((G234=""),(COUNTIF($H$2:H234,H234)=1)),"","重覆刷卡")</f>
        <v/>
      </c>
      <c r="N234" s="4"/>
    </row>
    <row r="235" spans="6:14" ht="21.75" customHeight="1">
      <c r="F235" s="11" t="str">
        <f>IF($H237="","",MAX($F$1:$F234)+1)</f>
        <v/>
      </c>
      <c r="G235" s="17"/>
      <c r="H235" s="12" t="str">
        <f t="shared" si="4"/>
        <v/>
      </c>
      <c r="I235" s="13" t="str">
        <f>IF($H235="","",IF(ISNA(VLOOKUP($H235,人員主檔!$A:$C,2,0)),"查無此人",VLOOKUP($H235,人員主檔!$A:$C,2,0)))</f>
        <v/>
      </c>
      <c r="J235" s="13" t="str">
        <f>IF($H235="","",IF(ISNA(VLOOKUP($H235,人員主檔!$A:$C,3,0)),"查無此人",VLOOKUP($H235,人員主檔!$A:$C,3,0)))</f>
        <v/>
      </c>
      <c r="K235" s="13" t="s">
        <v>1847</v>
      </c>
      <c r="L235" s="53" t="str">
        <f>IF(OR((G235=""),(COUNTIF($H$2:H235,H235)=1)),"","重覆刷卡")</f>
        <v/>
      </c>
      <c r="N235" s="4"/>
    </row>
    <row r="236" spans="6:14" ht="21.75" customHeight="1">
      <c r="F236" s="11" t="str">
        <f>IF($H238="","",MAX($F$1:$F235)+1)</f>
        <v/>
      </c>
      <c r="G236" s="17"/>
      <c r="H236" s="12" t="str">
        <f t="shared" si="4"/>
        <v/>
      </c>
      <c r="I236" s="13" t="str">
        <f>IF($H236="","",IF(ISNA(VLOOKUP($H236,人員主檔!$A:$C,2,0)),"查無此人",VLOOKUP($H236,人員主檔!$A:$C,2,0)))</f>
        <v/>
      </c>
      <c r="J236" s="13" t="str">
        <f>IF($H236="","",IF(ISNA(VLOOKUP($H236,人員主檔!$A:$C,3,0)),"查無此人",VLOOKUP($H236,人員主檔!$A:$C,3,0)))</f>
        <v/>
      </c>
      <c r="K236" s="13" t="s">
        <v>1847</v>
      </c>
      <c r="L236" s="53" t="str">
        <f>IF(OR((G236=""),(COUNTIF($H$2:H236,H236)=1)),"","重覆刷卡")</f>
        <v/>
      </c>
      <c r="N236" s="4"/>
    </row>
    <row r="237" spans="6:14" ht="21.75" customHeight="1">
      <c r="F237" s="11" t="str">
        <f>IF($H239="","",MAX($F$1:$F236)+1)</f>
        <v/>
      </c>
      <c r="G237" s="17"/>
      <c r="H237" s="12" t="str">
        <f t="shared" si="4"/>
        <v/>
      </c>
      <c r="I237" s="13" t="str">
        <f>IF($H237="","",IF(ISNA(VLOOKUP($H237,人員主檔!$A:$C,2,0)),"查無此人",VLOOKUP($H237,人員主檔!$A:$C,2,0)))</f>
        <v/>
      </c>
      <c r="J237" s="13" t="str">
        <f>IF($H237="","",IF(ISNA(VLOOKUP($H237,人員主檔!$A:$C,3,0)),"查無此人",VLOOKUP($H237,人員主檔!$A:$C,3,0)))</f>
        <v/>
      </c>
      <c r="K237" s="13" t="s">
        <v>1847</v>
      </c>
      <c r="L237" s="53" t="str">
        <f>IF(OR((G237=""),(COUNTIF($H$2:H237,H237)=1)),"","重覆刷卡")</f>
        <v/>
      </c>
      <c r="N237" s="4"/>
    </row>
    <row r="238" spans="6:14" ht="21.75" customHeight="1">
      <c r="F238" s="11" t="str">
        <f>IF($H240="","",MAX($F$1:$F237)+1)</f>
        <v/>
      </c>
      <c r="G238" s="17"/>
      <c r="H238" s="12" t="str">
        <f t="shared" si="4"/>
        <v/>
      </c>
      <c r="I238" s="13" t="str">
        <f>IF($H238="","",IF(ISNA(VLOOKUP($H238,人員主檔!$A:$C,2,0)),"查無此人",VLOOKUP($H238,人員主檔!$A:$C,2,0)))</f>
        <v/>
      </c>
      <c r="J238" s="13" t="str">
        <f>IF($H238="","",IF(ISNA(VLOOKUP($H238,人員主檔!$A:$C,3,0)),"查無此人",VLOOKUP($H238,人員主檔!$A:$C,3,0)))</f>
        <v/>
      </c>
      <c r="K238" s="13" t="s">
        <v>1847</v>
      </c>
      <c r="L238" s="53" t="str">
        <f>IF(OR((G238=""),(COUNTIF($H$2:H238,H238)=1)),"","重覆刷卡")</f>
        <v/>
      </c>
      <c r="N238" s="4"/>
    </row>
    <row r="239" spans="6:14" ht="21.75" customHeight="1">
      <c r="F239" s="11" t="str">
        <f>IF($H241="","",MAX($F$1:$F238)+1)</f>
        <v/>
      </c>
      <c r="G239" s="17"/>
      <c r="H239" s="12" t="str">
        <f t="shared" si="4"/>
        <v/>
      </c>
      <c r="I239" s="13" t="str">
        <f>IF($H239="","",IF(ISNA(VLOOKUP($H239,人員主檔!$A:$C,2,0)),"查無此人",VLOOKUP($H239,人員主檔!$A:$C,2,0)))</f>
        <v/>
      </c>
      <c r="J239" s="13" t="str">
        <f>IF($H239="","",IF(ISNA(VLOOKUP($H239,人員主檔!$A:$C,3,0)),"查無此人",VLOOKUP($H239,人員主檔!$A:$C,3,0)))</f>
        <v/>
      </c>
      <c r="K239" s="13" t="s">
        <v>1847</v>
      </c>
      <c r="L239" s="53" t="str">
        <f>IF(OR((G239=""),(COUNTIF($H$2:H239,H239)=1)),"","重覆刷卡")</f>
        <v/>
      </c>
      <c r="N239" s="4"/>
    </row>
    <row r="240" spans="6:14" ht="21.75" customHeight="1">
      <c r="F240" s="11" t="str">
        <f>IF($H242="","",MAX($F$1:$F239)+1)</f>
        <v/>
      </c>
      <c r="G240" s="17"/>
      <c r="H240" s="12" t="str">
        <f t="shared" si="4"/>
        <v/>
      </c>
      <c r="I240" s="13" t="str">
        <f>IF($H240="","",IF(ISNA(VLOOKUP($H240,人員主檔!$A:$C,2,0)),"查無此人",VLOOKUP($H240,人員主檔!$A:$C,2,0)))</f>
        <v/>
      </c>
      <c r="J240" s="13" t="str">
        <f>IF($H240="","",IF(ISNA(VLOOKUP($H240,人員主檔!$A:$C,3,0)),"查無此人",VLOOKUP($H240,人員主檔!$A:$C,3,0)))</f>
        <v/>
      </c>
      <c r="K240" s="13" t="s">
        <v>1847</v>
      </c>
      <c r="L240" s="53" t="str">
        <f>IF(OR((G240=""),(COUNTIF($H$2:H240,H240)=1)),"","重覆刷卡")</f>
        <v/>
      </c>
      <c r="N240" s="4"/>
    </row>
    <row r="241" spans="6:14" ht="21.75" customHeight="1">
      <c r="F241" s="11" t="str">
        <f>IF($H243="","",MAX($F$1:$F240)+1)</f>
        <v/>
      </c>
      <c r="G241" s="17"/>
      <c r="H241" s="12" t="str">
        <f t="shared" si="4"/>
        <v/>
      </c>
      <c r="I241" s="13" t="str">
        <f>IF($H241="","",IF(ISNA(VLOOKUP($H241,人員主檔!$A:$C,2,0)),"查無此人",VLOOKUP($H241,人員主檔!$A:$C,2,0)))</f>
        <v/>
      </c>
      <c r="J241" s="13" t="str">
        <f>IF($H241="","",IF(ISNA(VLOOKUP($H241,人員主檔!$A:$C,3,0)),"查無此人",VLOOKUP($H241,人員主檔!$A:$C,3,0)))</f>
        <v/>
      </c>
      <c r="K241" s="13" t="s">
        <v>1847</v>
      </c>
      <c r="L241" s="53" t="str">
        <f>IF(OR((G241=""),(COUNTIF($H$2:H241,H241)=1)),"","重覆刷卡")</f>
        <v/>
      </c>
      <c r="N241" s="4"/>
    </row>
    <row r="242" spans="6:14" ht="21.75" customHeight="1">
      <c r="F242" s="11" t="str">
        <f>IF($H244="","",MAX($F$1:$F241)+1)</f>
        <v/>
      </c>
      <c r="G242" s="17"/>
      <c r="H242" s="12" t="str">
        <f t="shared" si="4"/>
        <v/>
      </c>
      <c r="I242" s="13" t="str">
        <f>IF($H242="","",IF(ISNA(VLOOKUP($H242,人員主檔!$A:$C,2,0)),"查無此人",VLOOKUP($H242,人員主檔!$A:$C,2,0)))</f>
        <v/>
      </c>
      <c r="J242" s="13" t="str">
        <f>IF($H242="","",IF(ISNA(VLOOKUP($H242,人員主檔!$A:$C,3,0)),"查無此人",VLOOKUP($H242,人員主檔!$A:$C,3,0)))</f>
        <v/>
      </c>
      <c r="K242" s="13" t="s">
        <v>1847</v>
      </c>
      <c r="L242" s="53" t="str">
        <f>IF(OR((G242=""),(COUNTIF($H$2:H242,H242)=1)),"","重覆刷卡")</f>
        <v/>
      </c>
      <c r="N242" s="4"/>
    </row>
    <row r="243" spans="6:14" ht="21.75" customHeight="1">
      <c r="F243" s="11" t="str">
        <f>IF($H245="","",MAX($F$1:$F242)+1)</f>
        <v/>
      </c>
      <c r="G243" s="17"/>
      <c r="H243" s="12" t="str">
        <f t="shared" si="4"/>
        <v/>
      </c>
      <c r="I243" s="13" t="str">
        <f>IF($H243="","",IF(ISNA(VLOOKUP($H243,人員主檔!$A:$C,2,0)),"查無此人",VLOOKUP($H243,人員主檔!$A:$C,2,0)))</f>
        <v/>
      </c>
      <c r="J243" s="13" t="str">
        <f>IF($H243="","",IF(ISNA(VLOOKUP($H243,人員主檔!$A:$C,3,0)),"查無此人",VLOOKUP($H243,人員主檔!$A:$C,3,0)))</f>
        <v/>
      </c>
      <c r="K243" s="13" t="s">
        <v>1847</v>
      </c>
      <c r="L243" s="53" t="str">
        <f>IF(OR((G243=""),(COUNTIF($H$2:H243,H243)=1)),"","重覆刷卡")</f>
        <v/>
      </c>
      <c r="N243" s="4"/>
    </row>
    <row r="244" spans="6:14" ht="21.75" customHeight="1">
      <c r="F244" s="11" t="str">
        <f>IF($H246="","",MAX($F$1:$F243)+1)</f>
        <v/>
      </c>
      <c r="G244" s="17"/>
      <c r="H244" s="12" t="str">
        <f t="shared" si="4"/>
        <v/>
      </c>
      <c r="I244" s="13" t="str">
        <f>IF($H244="","",IF(ISNA(VLOOKUP($H244,人員主檔!$A:$C,2,0)),"查無此人",VLOOKUP($H244,人員主檔!$A:$C,2,0)))</f>
        <v/>
      </c>
      <c r="J244" s="13" t="str">
        <f>IF($H244="","",IF(ISNA(VLOOKUP($H244,人員主檔!$A:$C,3,0)),"查無此人",VLOOKUP($H244,人員主檔!$A:$C,3,0)))</f>
        <v/>
      </c>
      <c r="K244" s="13" t="s">
        <v>1847</v>
      </c>
      <c r="L244" s="53" t="str">
        <f>IF(OR((G244=""),(COUNTIF($H$2:H244,H244)=1)),"","重覆刷卡")</f>
        <v/>
      </c>
      <c r="N244" s="4"/>
    </row>
    <row r="245" spans="6:14" ht="21.75" customHeight="1">
      <c r="F245" s="11" t="str">
        <f>IF($H247="","",MAX($F$1:$F244)+1)</f>
        <v/>
      </c>
      <c r="G245" s="17"/>
      <c r="H245" s="12" t="str">
        <f t="shared" si="4"/>
        <v/>
      </c>
      <c r="I245" s="13" t="str">
        <f>IF($H245="","",IF(ISNA(VLOOKUP($H245,人員主檔!$A:$C,2,0)),"查無此人",VLOOKUP($H245,人員主檔!$A:$C,2,0)))</f>
        <v/>
      </c>
      <c r="J245" s="13" t="str">
        <f>IF($H245="","",IF(ISNA(VLOOKUP($H245,人員主檔!$A:$C,3,0)),"查無此人",VLOOKUP($H245,人員主檔!$A:$C,3,0)))</f>
        <v/>
      </c>
      <c r="K245" s="13" t="s">
        <v>1847</v>
      </c>
      <c r="L245" s="53" t="str">
        <f>IF(OR((G245=""),(COUNTIF($H$2:H245,H245)=1)),"","重覆刷卡")</f>
        <v/>
      </c>
      <c r="N245" s="4"/>
    </row>
    <row r="246" spans="6:14" ht="21.75" customHeight="1">
      <c r="F246" s="11" t="str">
        <f>IF($H248="","",MAX($F$1:$F245)+1)</f>
        <v/>
      </c>
      <c r="G246" s="17"/>
      <c r="H246" s="12" t="str">
        <f t="shared" si="4"/>
        <v/>
      </c>
      <c r="I246" s="13" t="str">
        <f>IF($H246="","",IF(ISNA(VLOOKUP($H246,人員主檔!$A:$C,2,0)),"查無此人",VLOOKUP($H246,人員主檔!$A:$C,2,0)))</f>
        <v/>
      </c>
      <c r="J246" s="13" t="str">
        <f>IF($H246="","",IF(ISNA(VLOOKUP($H246,人員主檔!$A:$C,3,0)),"查無此人",VLOOKUP($H246,人員主檔!$A:$C,3,0)))</f>
        <v/>
      </c>
      <c r="K246" s="13" t="s">
        <v>1847</v>
      </c>
      <c r="L246" s="53" t="str">
        <f>IF(OR((G246=""),(COUNTIF($H$2:H246,H246)=1)),"","重覆刷卡")</f>
        <v/>
      </c>
      <c r="N246" s="4"/>
    </row>
    <row r="247" spans="6:14" ht="21.75" customHeight="1">
      <c r="F247" s="11" t="str">
        <f>IF($H249="","",MAX($F$1:$F246)+1)</f>
        <v/>
      </c>
      <c r="G247" s="17"/>
      <c r="H247" s="12" t="str">
        <f t="shared" si="4"/>
        <v/>
      </c>
      <c r="I247" s="13" t="str">
        <f>IF($H247="","",IF(ISNA(VLOOKUP($H247,人員主檔!$A:$C,2,0)),"查無此人",VLOOKUP($H247,人員主檔!$A:$C,2,0)))</f>
        <v/>
      </c>
      <c r="J247" s="13" t="str">
        <f>IF($H247="","",IF(ISNA(VLOOKUP($H247,人員主檔!$A:$C,3,0)),"查無此人",VLOOKUP($H247,人員主檔!$A:$C,3,0)))</f>
        <v/>
      </c>
      <c r="K247" s="13" t="s">
        <v>1847</v>
      </c>
      <c r="L247" s="53" t="str">
        <f>IF(OR((G247=""),(COUNTIF($H$2:H247,H247)=1)),"","重覆刷卡")</f>
        <v/>
      </c>
      <c r="N247" s="4"/>
    </row>
    <row r="248" spans="6:14" ht="21.75" customHeight="1">
      <c r="F248" s="11" t="str">
        <f>IF($H250="","",MAX($F$1:$F247)+1)</f>
        <v/>
      </c>
      <c r="G248" s="17"/>
      <c r="H248" s="12" t="str">
        <f t="shared" si="4"/>
        <v/>
      </c>
      <c r="I248" s="13" t="str">
        <f>IF($H248="","",IF(ISNA(VLOOKUP($H248,人員主檔!$A:$C,2,0)),"查無此人",VLOOKUP($H248,人員主檔!$A:$C,2,0)))</f>
        <v/>
      </c>
      <c r="J248" s="13" t="str">
        <f>IF($H248="","",IF(ISNA(VLOOKUP($H248,人員主檔!$A:$C,3,0)),"查無此人",VLOOKUP($H248,人員主檔!$A:$C,3,0)))</f>
        <v/>
      </c>
      <c r="K248" s="13" t="s">
        <v>1847</v>
      </c>
      <c r="L248" s="53" t="str">
        <f>IF(OR((G248=""),(COUNTIF($H$2:H248,H248)=1)),"","重覆刷卡")</f>
        <v/>
      </c>
      <c r="N248" s="4"/>
    </row>
    <row r="249" spans="6:14" ht="21.75" customHeight="1">
      <c r="F249" s="11" t="str">
        <f>IF($H251="","",MAX($F$1:$F248)+1)</f>
        <v/>
      </c>
      <c r="G249" s="17"/>
      <c r="H249" s="12" t="str">
        <f t="shared" si="4"/>
        <v/>
      </c>
      <c r="I249" s="13" t="str">
        <f>IF($H249="","",IF(ISNA(VLOOKUP($H249,人員主檔!$A:$C,2,0)),"查無此人",VLOOKUP($H249,人員主檔!$A:$C,2,0)))</f>
        <v/>
      </c>
      <c r="J249" s="13" t="str">
        <f>IF($H249="","",IF(ISNA(VLOOKUP($H249,人員主檔!$A:$C,3,0)),"查無此人",VLOOKUP($H249,人員主檔!$A:$C,3,0)))</f>
        <v/>
      </c>
      <c r="K249" s="13" t="s">
        <v>1847</v>
      </c>
      <c r="L249" s="53" t="str">
        <f>IF(OR((G249=""),(COUNTIF($H$2:H249,H249)=1)),"","重覆刷卡")</f>
        <v/>
      </c>
      <c r="N249" s="4"/>
    </row>
    <row r="250" spans="6:14" ht="21.75" customHeight="1">
      <c r="F250" s="11" t="str">
        <f>IF($H252="","",MAX($F$1:$F249)+1)</f>
        <v/>
      </c>
      <c r="G250" s="17"/>
      <c r="H250" s="12" t="str">
        <f t="shared" si="4"/>
        <v/>
      </c>
      <c r="I250" s="13" t="str">
        <f>IF($H250="","",IF(ISNA(VLOOKUP($H250,人員主檔!$A:$C,2,0)),"查無此人",VLOOKUP($H250,人員主檔!$A:$C,2,0)))</f>
        <v/>
      </c>
      <c r="J250" s="13" t="str">
        <f>IF($H250="","",IF(ISNA(VLOOKUP($H250,人員主檔!$A:$C,3,0)),"查無此人",VLOOKUP($H250,人員主檔!$A:$C,3,0)))</f>
        <v/>
      </c>
      <c r="K250" s="13" t="s">
        <v>1847</v>
      </c>
      <c r="L250" s="53" t="str">
        <f>IF(OR((G250=""),(COUNTIF($H$2:H250,H250)=1)),"","重覆刷卡")</f>
        <v/>
      </c>
      <c r="N250" s="4"/>
    </row>
    <row r="251" spans="6:14" ht="21.75" customHeight="1">
      <c r="F251" s="11" t="str">
        <f>IF($H253="","",MAX($F$1:$F250)+1)</f>
        <v/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IF($H251="","",IF(ISNA(VLOOKUP($H251,人員主檔!$A:$C,3,0)),"查無此人",VLOOKUP($H251,人員主檔!$A:$C,3,0)))</f>
        <v/>
      </c>
      <c r="K251" s="13" t="s">
        <v>1847</v>
      </c>
      <c r="L251" s="53" t="str">
        <f>IF(OR((G251=""),(COUNTIF($H$2:H251,H251)=1)),"","重覆刷卡")</f>
        <v/>
      </c>
      <c r="N251" s="4"/>
    </row>
    <row r="252" spans="6:14" ht="21.75" customHeight="1">
      <c r="F252" s="11" t="str">
        <f>IF($H254="","",MAX($F$1:$F251)+1)</f>
        <v/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IF($H252="","",IF(ISNA(VLOOKUP($H252,人員主檔!$A:$C,3,0)),"查無此人",VLOOKUP($H252,人員主檔!$A:$C,3,0)))</f>
        <v/>
      </c>
      <c r="K252" s="13" t="s">
        <v>1847</v>
      </c>
      <c r="L252" s="53" t="str">
        <f>IF(OR((G252=""),(COUNTIF($H$2:H252,H252)=1)),"","重覆刷卡")</f>
        <v/>
      </c>
      <c r="N252" s="4"/>
    </row>
    <row r="253" spans="6:14" ht="21.75" customHeight="1">
      <c r="F253" s="11" t="str">
        <f>IF($H255="","",MAX($F$1:$F252)+1)</f>
        <v/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IF($H253="","",IF(ISNA(VLOOKUP($H253,人員主檔!$A:$C,3,0)),"查無此人",VLOOKUP($H253,人員主檔!$A:$C,3,0)))</f>
        <v/>
      </c>
      <c r="K253" s="13" t="s">
        <v>1847</v>
      </c>
      <c r="L253" s="53" t="str">
        <f>IF(OR((G253=""),(COUNTIF($H$2:H253,H253)=1)),"","重覆刷卡")</f>
        <v/>
      </c>
      <c r="N253" s="4"/>
    </row>
    <row r="254" spans="6:14" ht="21.75" customHeight="1">
      <c r="F254" s="11" t="str">
        <f>IF($H256="","",MAX($F$1:$F253)+1)</f>
        <v/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IF($H254="","",IF(ISNA(VLOOKUP($H254,人員主檔!$A:$C,3,0)),"查無此人",VLOOKUP($H254,人員主檔!$A:$C,3,0)))</f>
        <v/>
      </c>
      <c r="K254" s="13" t="s">
        <v>1847</v>
      </c>
      <c r="L254" s="53" t="str">
        <f>IF(OR((G254=""),(COUNTIF($H$2:H254,H254)=1)),"","重覆刷卡")</f>
        <v/>
      </c>
      <c r="N254" s="4"/>
    </row>
    <row r="255" spans="6:14" ht="21.75" customHeight="1">
      <c r="F255" s="11" t="str">
        <f>IF($H257="","",MAX($F$1:$F254)+1)</f>
        <v/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IF($H255="","",IF(ISNA(VLOOKUP($H255,人員主檔!$A:$C,3,0)),"查無此人",VLOOKUP($H255,人員主檔!$A:$C,3,0)))</f>
        <v/>
      </c>
      <c r="K255" s="13" t="s">
        <v>1847</v>
      </c>
      <c r="L255" s="53" t="str">
        <f>IF(OR((G255=""),(COUNTIF($H$2:H255,H255)=1)),"","重覆刷卡")</f>
        <v/>
      </c>
      <c r="N255" s="4"/>
    </row>
    <row r="256" spans="6:14" ht="21.75" customHeight="1">
      <c r="F256" s="11" t="str">
        <f>IF($H258="","",MAX($F$1:$F255)+1)</f>
        <v/>
      </c>
      <c r="G256" s="17"/>
      <c r="H256" s="12" t="str">
        <f t="shared" si="4"/>
        <v/>
      </c>
      <c r="I256" s="13" t="str">
        <f>IF($H256="","",IF(ISNA(VLOOKUP($H256,人員主檔!$A:$C,2,0)),"查無此人",VLOOKUP($H256,人員主檔!$A:$C,2,0)))</f>
        <v/>
      </c>
      <c r="J256" s="13" t="str">
        <f>IF($H256="","",IF(ISNA(VLOOKUP($H256,人員主檔!$A:$C,3,0)),"查無此人",VLOOKUP($H256,人員主檔!$A:$C,3,0)))</f>
        <v/>
      </c>
      <c r="K256" s="13" t="s">
        <v>1847</v>
      </c>
      <c r="L256" s="53" t="str">
        <f>IF(OR((G256=""),(COUNTIF($H$2:H256,H256)=1)),"","重覆刷卡")</f>
        <v/>
      </c>
      <c r="N256" s="4"/>
    </row>
    <row r="257" spans="6:14" ht="21.75" customHeight="1">
      <c r="F257" s="11" t="str">
        <f>IF($H259="","",MAX($F$1:$F256)+1)</f>
        <v/>
      </c>
      <c r="G257" s="17"/>
      <c r="H257" s="12" t="str">
        <f t="shared" ref="H257:H292" si="5">IF($G257=0,"",ABS(RIGHT($G257,8)))</f>
        <v/>
      </c>
      <c r="I257" s="13" t="str">
        <f>IF($H256="","",IF(ISNA(VLOOKUP($H256,人員主檔!$A:$C,2,0)),"查無此人",VLOOKUP($H256,人員主檔!$A:$C,2,0)))</f>
        <v/>
      </c>
      <c r="J257" s="13" t="str">
        <f>IF($H256="","",IF(ISNA(VLOOKUP($H256,人員主檔!$A:$C,3,0)),"查無此人",VLOOKUP($H256,人員主檔!$A:$C,3,0)))</f>
        <v/>
      </c>
      <c r="K257" s="13" t="s">
        <v>1765</v>
      </c>
      <c r="L257" s="53" t="str">
        <f>IF(OR((G256=""),(COUNTIF($H$2:H256,H256)=1)),"","重覆刷卡")</f>
        <v/>
      </c>
      <c r="N257" s="4"/>
    </row>
    <row r="258" spans="6:14" ht="21.75" customHeight="1">
      <c r="F258" s="11" t="str">
        <f>IF($H260="","",MAX($F$1:$F257)+1)</f>
        <v/>
      </c>
      <c r="G258" s="17"/>
      <c r="H258" s="12" t="str">
        <f t="shared" si="5"/>
        <v/>
      </c>
      <c r="I258" s="13" t="str">
        <f>IF($H257="","",IF(ISNA(VLOOKUP($H257,人員主檔!$A:$C,2,0)),"查無此人",VLOOKUP($H257,人員主檔!$A:$C,2,0)))</f>
        <v/>
      </c>
      <c r="J258" s="13" t="str">
        <f>IF($H257="","",IF(ISNA(VLOOKUP($H257,人員主檔!$A:$C,3,0)),"查無此人",VLOOKUP($H257,人員主檔!$A:$C,3,0)))</f>
        <v/>
      </c>
      <c r="K258" s="13" t="s">
        <v>1765</v>
      </c>
      <c r="L258" s="53" t="str">
        <f>IF(OR((G257=""),(COUNTIF($H$2:H257,H257)=1)),"","重覆刷卡")</f>
        <v/>
      </c>
      <c r="N258" s="4"/>
    </row>
    <row r="259" spans="6:14" ht="21.75" customHeight="1">
      <c r="F259" s="11" t="str">
        <f>IF($H261="","",MAX($F$1:$F258)+1)</f>
        <v/>
      </c>
      <c r="G259" s="17"/>
      <c r="H259" s="12" t="str">
        <f t="shared" si="5"/>
        <v/>
      </c>
      <c r="I259" s="13" t="str">
        <f>IF($H258="","",IF(ISNA(VLOOKUP($H258,人員主檔!$A:$C,2,0)),"查無此人",VLOOKUP($H258,人員主檔!$A:$C,2,0)))</f>
        <v/>
      </c>
      <c r="J259" s="13" t="str">
        <f>IF($H258="","",IF(ISNA(VLOOKUP($H258,人員主檔!$A:$C,3,0)),"查無此人",VLOOKUP($H258,人員主檔!$A:$C,3,0)))</f>
        <v/>
      </c>
      <c r="K259" s="13" t="s">
        <v>1765</v>
      </c>
      <c r="L259" s="53" t="str">
        <f>IF(OR((G258=""),(COUNTIF($H$2:H258,H258)=1)),"","重覆刷卡")</f>
        <v/>
      </c>
      <c r="N259" s="4"/>
    </row>
    <row r="260" spans="6:14" ht="21.75" customHeight="1">
      <c r="F260" s="11" t="str">
        <f>IF($H262="","",MAX($F$1:$F259)+1)</f>
        <v/>
      </c>
      <c r="G260" s="17"/>
      <c r="H260" s="12" t="str">
        <f t="shared" si="5"/>
        <v/>
      </c>
      <c r="I260" s="13" t="str">
        <f>IF($H259="","",IF(ISNA(VLOOKUP($H259,人員主檔!$A:$C,2,0)),"查無此人",VLOOKUP($H259,人員主檔!$A:$C,2,0)))</f>
        <v/>
      </c>
      <c r="J260" s="13" t="str">
        <f>IF($H259="","",IF(ISNA(VLOOKUP($H259,人員主檔!$A:$C,3,0)),"查無此人",VLOOKUP($H259,人員主檔!$A:$C,3,0)))</f>
        <v/>
      </c>
      <c r="K260" s="13" t="s">
        <v>1765</v>
      </c>
      <c r="L260" s="53" t="str">
        <f>IF(OR((G259=""),(COUNTIF($H$2:H259,H259)=1)),"","重覆刷卡")</f>
        <v/>
      </c>
      <c r="N260" s="4"/>
    </row>
    <row r="261" spans="6:14" ht="21.75" customHeight="1">
      <c r="F261" s="11" t="str">
        <f>IF($H263="","",MAX($F$1:$F260)+1)</f>
        <v/>
      </c>
      <c r="G261" s="17"/>
      <c r="H261" s="12" t="str">
        <f t="shared" si="5"/>
        <v/>
      </c>
      <c r="I261" s="13" t="str">
        <f>IF($H260="","",IF(ISNA(VLOOKUP($H260,人員主檔!$A:$C,2,0)),"查無此人",VLOOKUP($H260,人員主檔!$A:$C,2,0)))</f>
        <v/>
      </c>
      <c r="J261" s="13" t="str">
        <f>IF($H260="","",IF(ISNA(VLOOKUP($H260,人員主檔!$A:$C,3,0)),"查無此人",VLOOKUP($H260,人員主檔!$A:$C,3,0)))</f>
        <v/>
      </c>
      <c r="K261" s="13" t="s">
        <v>1765</v>
      </c>
      <c r="L261" s="53" t="str">
        <f>IF(OR((G260=""),(COUNTIF($H$2:H260,H260)=1)),"","重覆刷卡")</f>
        <v/>
      </c>
      <c r="N261" s="4"/>
    </row>
    <row r="262" spans="6:14" ht="21.75" customHeight="1">
      <c r="F262" s="11" t="str">
        <f>IF($H264="","",MAX($F$1:$F261)+1)</f>
        <v/>
      </c>
      <c r="G262" s="17"/>
      <c r="H262" s="12" t="str">
        <f t="shared" si="5"/>
        <v/>
      </c>
      <c r="I262" s="13" t="str">
        <f>IF($H261="","",IF(ISNA(VLOOKUP($H261,人員主檔!$A:$C,2,0)),"查無此人",VLOOKUP($H261,人員主檔!$A:$C,2,0)))</f>
        <v/>
      </c>
      <c r="J262" s="13" t="str">
        <f>IF($H261="","",IF(ISNA(VLOOKUP($H261,人員主檔!$A:$C,3,0)),"查無此人",VLOOKUP($H261,人員主檔!$A:$C,3,0)))</f>
        <v/>
      </c>
      <c r="K262" s="13" t="s">
        <v>1765</v>
      </c>
      <c r="L262" s="53" t="str">
        <f>IF(OR((G261=""),(COUNTIF($H$2:H261,H261)=1)),"","重覆刷卡")</f>
        <v/>
      </c>
      <c r="N262" s="4"/>
    </row>
    <row r="263" spans="6:14" ht="21.75" customHeight="1">
      <c r="F263" s="11" t="str">
        <f>IF($H265="","",MAX($F$1:$F262)+1)</f>
        <v/>
      </c>
      <c r="G263" s="17"/>
      <c r="H263" s="12" t="str">
        <f t="shared" si="5"/>
        <v/>
      </c>
      <c r="I263" s="13" t="str">
        <f>IF($H262="","",IF(ISNA(VLOOKUP($H262,人員主檔!$A:$C,2,0)),"查無此人",VLOOKUP($H262,人員主檔!$A:$C,2,0)))</f>
        <v/>
      </c>
      <c r="J263" s="13" t="str">
        <f>IF($H262="","",IF(ISNA(VLOOKUP($H262,人員主檔!$A:$C,3,0)),"查無此人",VLOOKUP($H262,人員主檔!$A:$C,3,0)))</f>
        <v/>
      </c>
      <c r="K263" s="13" t="s">
        <v>1765</v>
      </c>
      <c r="L263" s="53" t="str">
        <f>IF(OR((G262=""),(COUNTIF($H$2:H262,H262)=1)),"","重覆刷卡")</f>
        <v/>
      </c>
      <c r="N263" s="4"/>
    </row>
    <row r="264" spans="6:14" ht="21.75" customHeight="1">
      <c r="F264" s="11" t="str">
        <f>IF($H266="","",MAX($F$1:$F263)+1)</f>
        <v/>
      </c>
      <c r="G264" s="17"/>
      <c r="H264" s="12" t="str">
        <f t="shared" si="5"/>
        <v/>
      </c>
      <c r="I264" s="13" t="str">
        <f>IF($H263="","",IF(ISNA(VLOOKUP($H263,人員主檔!$A:$C,2,0)),"查無此人",VLOOKUP($H263,人員主檔!$A:$C,2,0)))</f>
        <v/>
      </c>
      <c r="J264" s="13" t="str">
        <f>IF($H263="","",IF(ISNA(VLOOKUP($H263,人員主檔!$A:$C,3,0)),"查無此人",VLOOKUP($H263,人員主檔!$A:$C,3,0)))</f>
        <v/>
      </c>
      <c r="K264" s="13" t="s">
        <v>1765</v>
      </c>
      <c r="L264" s="53" t="str">
        <f>IF(OR((G263=""),(COUNTIF($H$2:H263,H263)=1)),"","重覆刷卡")</f>
        <v/>
      </c>
      <c r="N264" s="4"/>
    </row>
    <row r="265" spans="6:14" ht="21.75" customHeight="1">
      <c r="F265" s="11" t="str">
        <f>IF($H267="","",MAX($F$1:$F264)+1)</f>
        <v/>
      </c>
      <c r="G265" s="17"/>
      <c r="H265" s="12" t="str">
        <f t="shared" si="5"/>
        <v/>
      </c>
      <c r="I265" s="13" t="str">
        <f>IF($H264="","",IF(ISNA(VLOOKUP($H264,人員主檔!$A:$C,2,0)),"查無此人",VLOOKUP($H264,人員主檔!$A:$C,2,0)))</f>
        <v/>
      </c>
      <c r="J265" s="13" t="str">
        <f>IF($H264="","",IF(ISNA(VLOOKUP($H264,人員主檔!$A:$C,3,0)),"查無此人",VLOOKUP($H264,人員主檔!$A:$C,3,0)))</f>
        <v/>
      </c>
      <c r="K265" s="13" t="s">
        <v>1765</v>
      </c>
      <c r="L265" s="53" t="str">
        <f>IF(OR((G264=""),(COUNTIF($H$2:H264,H264)=1)),"","重覆刷卡")</f>
        <v/>
      </c>
      <c r="N265" s="4"/>
    </row>
    <row r="266" spans="6:14" ht="21.75" customHeight="1">
      <c r="F266" s="11" t="str">
        <f>IF($H268="","",MAX($F$1:$F265)+1)</f>
        <v/>
      </c>
      <c r="G266" s="17"/>
      <c r="H266" s="12" t="str">
        <f t="shared" si="5"/>
        <v/>
      </c>
      <c r="I266" s="13" t="str">
        <f>IF($H265="","",IF(ISNA(VLOOKUP($H265,人員主檔!$A:$C,2,0)),"查無此人",VLOOKUP($H265,人員主檔!$A:$C,2,0)))</f>
        <v/>
      </c>
      <c r="J266" s="13" t="str">
        <f>IF($H265="","",IF(ISNA(VLOOKUP($H265,人員主檔!$A:$C,3,0)),"查無此人",VLOOKUP($H265,人員主檔!$A:$C,3,0)))</f>
        <v/>
      </c>
      <c r="K266" s="13" t="s">
        <v>1765</v>
      </c>
      <c r="L266" s="53" t="str">
        <f>IF(OR((G265=""),(COUNTIF($H$2:H265,H265)=1)),"","重覆刷卡")</f>
        <v/>
      </c>
      <c r="N266" s="4"/>
    </row>
    <row r="267" spans="6:14" ht="21.75" customHeight="1">
      <c r="F267" s="11" t="str">
        <f>IF($H269="","",MAX($F$1:$F266)+1)</f>
        <v/>
      </c>
      <c r="G267" s="17"/>
      <c r="H267" s="12" t="str">
        <f t="shared" si="5"/>
        <v/>
      </c>
      <c r="I267" s="13" t="str">
        <f>IF($H266="","",IF(ISNA(VLOOKUP($H266,人員主檔!$A:$C,2,0)),"查無此人",VLOOKUP($H266,人員主檔!$A:$C,2,0)))</f>
        <v/>
      </c>
      <c r="J267" s="13" t="str">
        <f>IF($H266="","",IF(ISNA(VLOOKUP($H266,人員主檔!$A:$C,3,0)),"查無此人",VLOOKUP($H266,人員主檔!$A:$C,3,0)))</f>
        <v/>
      </c>
      <c r="K267" s="13" t="s">
        <v>1765</v>
      </c>
      <c r="L267" s="53" t="str">
        <f>IF(OR((G266=""),(COUNTIF($H$2:H266,H266)=1)),"","重覆刷卡")</f>
        <v/>
      </c>
      <c r="N267" s="4"/>
    </row>
    <row r="268" spans="6:14" ht="21.75" customHeight="1">
      <c r="F268" s="11" t="str">
        <f>IF($H270="","",MAX($F$1:$F267)+1)</f>
        <v/>
      </c>
      <c r="G268" s="17"/>
      <c r="H268" s="12" t="str">
        <f t="shared" si="5"/>
        <v/>
      </c>
      <c r="I268" s="13" t="str">
        <f>IF($H267="","",IF(ISNA(VLOOKUP($H267,人員主檔!$A:$C,2,0)),"查無此人",VLOOKUP($H267,人員主檔!$A:$C,2,0)))</f>
        <v/>
      </c>
      <c r="J268" s="13" t="str">
        <f>IF($H267="","",IF(ISNA(VLOOKUP($H267,人員主檔!$A:$C,3,0)),"查無此人",VLOOKUP($H267,人員主檔!$A:$C,3,0)))</f>
        <v/>
      </c>
      <c r="K268" s="13" t="s">
        <v>1765</v>
      </c>
      <c r="L268" s="53" t="str">
        <f>IF(OR((G267=""),(COUNTIF($H$2:H267,H267)=1)),"","重覆刷卡")</f>
        <v/>
      </c>
      <c r="N268" s="4"/>
    </row>
    <row r="269" spans="6:14" ht="21.75" customHeight="1">
      <c r="F269" s="11" t="str">
        <f>IF($H271="","",MAX($F$1:$F268)+1)</f>
        <v/>
      </c>
      <c r="G269" s="17"/>
      <c r="H269" s="12" t="str">
        <f t="shared" si="5"/>
        <v/>
      </c>
      <c r="I269" s="13" t="str">
        <f>IF($H268="","",IF(ISNA(VLOOKUP($H268,人員主檔!$A:$C,2,0)),"查無此人",VLOOKUP($H268,人員主檔!$A:$C,2,0)))</f>
        <v/>
      </c>
      <c r="J269" s="13" t="str">
        <f>IF($H268="","",IF(ISNA(VLOOKUP($H268,人員主檔!$A:$C,3,0)),"查無此人",VLOOKUP($H268,人員主檔!$A:$C,3,0)))</f>
        <v/>
      </c>
      <c r="K269" s="13" t="s">
        <v>1765</v>
      </c>
      <c r="L269" s="53" t="str">
        <f>IF(OR((G268=""),(COUNTIF($H$2:H268,H268)=1)),"","重覆刷卡")</f>
        <v/>
      </c>
      <c r="N269" s="4"/>
    </row>
    <row r="270" spans="6:14" ht="21.75" customHeight="1">
      <c r="F270" s="11" t="str">
        <f>IF($H272="","",MAX($F$1:$F269)+1)</f>
        <v/>
      </c>
      <c r="G270" s="17"/>
      <c r="H270" s="12" t="str">
        <f t="shared" si="5"/>
        <v/>
      </c>
      <c r="I270" s="13" t="str">
        <f>IF($H269="","",IF(ISNA(VLOOKUP($H269,人員主檔!$A:$C,2,0)),"查無此人",VLOOKUP($H269,人員主檔!$A:$C,2,0)))</f>
        <v/>
      </c>
      <c r="J270" s="13" t="str">
        <f>IF($H269="","",IF(ISNA(VLOOKUP($H269,人員主檔!$A:$C,3,0)),"查無此人",VLOOKUP($H269,人員主檔!$A:$C,3,0)))</f>
        <v/>
      </c>
      <c r="K270" s="13" t="s">
        <v>1765</v>
      </c>
      <c r="L270" s="53" t="str">
        <f>IF(OR((G269=""),(COUNTIF($H$2:H269,H269)=1)),"","重覆刷卡")</f>
        <v/>
      </c>
      <c r="N270" s="4"/>
    </row>
    <row r="271" spans="6:14" ht="21.75" customHeight="1">
      <c r="F271" s="11" t="str">
        <f>IF($H273="","",MAX($F$1:$F270)+1)</f>
        <v/>
      </c>
      <c r="G271" s="17"/>
      <c r="H271" s="12" t="str">
        <f t="shared" si="5"/>
        <v/>
      </c>
      <c r="I271" s="13" t="str">
        <f>IF($H270="","",IF(ISNA(VLOOKUP($H270,人員主檔!$A:$C,2,0)),"查無此人",VLOOKUP($H270,人員主檔!$A:$C,2,0)))</f>
        <v/>
      </c>
      <c r="J271" s="13" t="str">
        <f>IF($H270="","",IF(ISNA(VLOOKUP($H270,人員主檔!$A:$C,3,0)),"查無此人",VLOOKUP($H270,人員主檔!$A:$C,3,0)))</f>
        <v/>
      </c>
      <c r="K271" s="13" t="s">
        <v>1765</v>
      </c>
      <c r="L271" s="53" t="str">
        <f>IF(OR((G270=""),(COUNTIF($H$2:H270,H270)=1)),"","重覆刷卡")</f>
        <v/>
      </c>
      <c r="N271" s="4"/>
    </row>
    <row r="272" spans="6:14" ht="21.75" customHeight="1">
      <c r="F272" s="11" t="str">
        <f>IF($H274="","",MAX($F$1:$F271)+1)</f>
        <v/>
      </c>
      <c r="G272" s="17"/>
      <c r="H272" s="12" t="str">
        <f t="shared" si="5"/>
        <v/>
      </c>
      <c r="I272" s="13" t="str">
        <f>IF($H271="","",IF(ISNA(VLOOKUP($H271,人員主檔!$A:$C,2,0)),"查無此人",VLOOKUP($H271,人員主檔!$A:$C,2,0)))</f>
        <v/>
      </c>
      <c r="J272" s="13" t="str">
        <f>IF($H271="","",IF(ISNA(VLOOKUP($H271,人員主檔!$A:$C,3,0)),"查無此人",VLOOKUP($H271,人員主檔!$A:$C,3,0)))</f>
        <v/>
      </c>
      <c r="K272" s="13" t="s">
        <v>1765</v>
      </c>
      <c r="L272" s="53" t="str">
        <f>IF(OR((G271=""),(COUNTIF($H$2:H271,H271)=1)),"","重覆刷卡")</f>
        <v/>
      </c>
      <c r="N272" s="4"/>
    </row>
    <row r="273" spans="6:14" ht="21.75" customHeight="1">
      <c r="F273" s="11" t="str">
        <f>IF($H275="","",MAX($F$1:$F272)+1)</f>
        <v/>
      </c>
      <c r="G273" s="17"/>
      <c r="H273" s="12" t="str">
        <f t="shared" si="5"/>
        <v/>
      </c>
      <c r="I273" s="13" t="str">
        <f>IF($H272="","",IF(ISNA(VLOOKUP($H272,人員主檔!$A:$C,2,0)),"查無此人",VLOOKUP($H272,人員主檔!$A:$C,2,0)))</f>
        <v/>
      </c>
      <c r="J273" s="13" t="str">
        <f>IF($H272="","",IF(ISNA(VLOOKUP($H272,人員主檔!$A:$C,3,0)),"查無此人",VLOOKUP($H272,人員主檔!$A:$C,3,0)))</f>
        <v/>
      </c>
      <c r="K273" s="13" t="s">
        <v>1765</v>
      </c>
      <c r="L273" s="53" t="str">
        <f>IF(OR((G272=""),(COUNTIF($H$2:H272,H272)=1)),"","重覆刷卡")</f>
        <v/>
      </c>
      <c r="N273" s="4"/>
    </row>
    <row r="274" spans="6:14" ht="21.75" customHeight="1">
      <c r="F274" s="11" t="str">
        <f>IF($H276="","",MAX($F$1:$F273)+1)</f>
        <v/>
      </c>
      <c r="G274" s="17"/>
      <c r="H274" s="12" t="str">
        <f t="shared" si="5"/>
        <v/>
      </c>
      <c r="I274" s="13" t="str">
        <f>IF($H273="","",IF(ISNA(VLOOKUP($H273,人員主檔!$A:$C,2,0)),"查無此人",VLOOKUP($H273,人員主檔!$A:$C,2,0)))</f>
        <v/>
      </c>
      <c r="J274" s="13" t="str">
        <f>IF($H273="","",IF(ISNA(VLOOKUP($H273,人員主檔!$A:$C,3,0)),"查無此人",VLOOKUP($H273,人員主檔!$A:$C,3,0)))</f>
        <v/>
      </c>
      <c r="K274" s="13" t="s">
        <v>1765</v>
      </c>
      <c r="L274" s="53" t="str">
        <f>IF(OR((G273=""),(COUNTIF($H$2:H273,H273)=1)),"","重覆刷卡")</f>
        <v/>
      </c>
      <c r="N274" s="4"/>
    </row>
    <row r="275" spans="6:14" ht="21.75" customHeight="1">
      <c r="F275" s="11" t="str">
        <f>IF($H277="","",MAX($F$1:$F274)+1)</f>
        <v/>
      </c>
      <c r="G275" s="17"/>
      <c r="H275" s="12" t="str">
        <f t="shared" si="5"/>
        <v/>
      </c>
      <c r="I275" s="13" t="str">
        <f>IF($H274="","",IF(ISNA(VLOOKUP($H274,人員主檔!$A:$C,2,0)),"查無此人",VLOOKUP($H274,人員主檔!$A:$C,2,0)))</f>
        <v/>
      </c>
      <c r="J275" s="13" t="str">
        <f>IF($H274="","",IF(ISNA(VLOOKUP($H274,人員主檔!$A:$C,3,0)),"查無此人",VLOOKUP($H274,人員主檔!$A:$C,3,0)))</f>
        <v/>
      </c>
      <c r="K275" s="13" t="s">
        <v>1765</v>
      </c>
      <c r="L275" s="53" t="str">
        <f>IF(OR((G274=""),(COUNTIF($H$2:H274,H274)=1)),"","重覆刷卡")</f>
        <v/>
      </c>
      <c r="N275" s="4"/>
    </row>
    <row r="276" spans="6:14" ht="21.75" customHeight="1">
      <c r="F276" s="11" t="str">
        <f>IF($H278="","",MAX($F$1:$F275)+1)</f>
        <v/>
      </c>
      <c r="G276" s="17"/>
      <c r="H276" s="12" t="str">
        <f t="shared" si="5"/>
        <v/>
      </c>
      <c r="I276" s="13" t="str">
        <f>IF($H275="","",IF(ISNA(VLOOKUP($H275,人員主檔!$A:$C,2,0)),"查無此人",VLOOKUP($H275,人員主檔!$A:$C,2,0)))</f>
        <v/>
      </c>
      <c r="J276" s="13" t="str">
        <f>IF($H275="","",IF(ISNA(VLOOKUP($H275,人員主檔!$A:$C,3,0)),"查無此人",VLOOKUP($H275,人員主檔!$A:$C,3,0)))</f>
        <v/>
      </c>
      <c r="K276" s="13" t="s">
        <v>1765</v>
      </c>
      <c r="L276" s="53" t="str">
        <f>IF(OR((G275=""),(COUNTIF($H$2:H275,H275)=1)),"","重覆刷卡")</f>
        <v/>
      </c>
      <c r="N276" s="4"/>
    </row>
    <row r="277" spans="6:14" ht="21.75" customHeight="1">
      <c r="F277" s="11" t="str">
        <f>IF($H279="","",MAX($F$1:$F276)+1)</f>
        <v/>
      </c>
      <c r="G277" s="17"/>
      <c r="H277" s="12" t="str">
        <f t="shared" si="5"/>
        <v/>
      </c>
      <c r="I277" s="13" t="str">
        <f>IF($H276="","",IF(ISNA(VLOOKUP($H276,人員主檔!$A:$C,2,0)),"查無此人",VLOOKUP($H276,人員主檔!$A:$C,2,0)))</f>
        <v/>
      </c>
      <c r="J277" s="13" t="str">
        <f>IF($H276="","",IF(ISNA(VLOOKUP($H276,人員主檔!$A:$C,3,0)),"查無此人",VLOOKUP($H276,人員主檔!$A:$C,3,0)))</f>
        <v/>
      </c>
      <c r="K277" s="13" t="s">
        <v>1765</v>
      </c>
      <c r="L277" s="53" t="str">
        <f>IF(OR((G276=""),(COUNTIF($H$2:H276,H276)=1)),"","重覆刷卡")</f>
        <v/>
      </c>
      <c r="N277" s="4"/>
    </row>
    <row r="278" spans="6:14" ht="21.75" customHeight="1">
      <c r="F278" s="11" t="str">
        <f>IF($H280="","",MAX($F$1:$F277)+1)</f>
        <v/>
      </c>
      <c r="G278" s="17"/>
      <c r="H278" s="12" t="str">
        <f t="shared" si="5"/>
        <v/>
      </c>
      <c r="I278" s="13" t="str">
        <f>IF($H277="","",IF(ISNA(VLOOKUP($H277,人員主檔!$A:$C,2,0)),"查無此人",VLOOKUP($H277,人員主檔!$A:$C,2,0)))</f>
        <v/>
      </c>
      <c r="J278" s="13" t="str">
        <f>IF($H277="","",IF(ISNA(VLOOKUP($H277,人員主檔!$A:$C,3,0)),"查無此人",VLOOKUP($H277,人員主檔!$A:$C,3,0)))</f>
        <v/>
      </c>
      <c r="K278" s="13" t="s">
        <v>1765</v>
      </c>
      <c r="L278" s="53" t="str">
        <f>IF(OR((G277=""),(COUNTIF($H$2:H277,H277)=1)),"","重覆刷卡")</f>
        <v/>
      </c>
      <c r="N278" s="4"/>
    </row>
    <row r="279" spans="6:14" ht="21.75" customHeight="1">
      <c r="F279" s="11" t="str">
        <f>IF($H281="","",MAX($F$1:$F278)+1)</f>
        <v/>
      </c>
      <c r="G279" s="17"/>
      <c r="H279" s="12" t="str">
        <f t="shared" si="5"/>
        <v/>
      </c>
      <c r="I279" s="13" t="str">
        <f>IF($H278="","",IF(ISNA(VLOOKUP($H278,人員主檔!$A:$C,2,0)),"查無此人",VLOOKUP($H278,人員主檔!$A:$C,2,0)))</f>
        <v/>
      </c>
      <c r="J279" s="13" t="str">
        <f>IF($H278="","",IF(ISNA(VLOOKUP($H278,人員主檔!$A:$C,3,0)),"查無此人",VLOOKUP($H278,人員主檔!$A:$C,3,0)))</f>
        <v/>
      </c>
      <c r="K279" s="13" t="s">
        <v>1765</v>
      </c>
      <c r="L279" s="53" t="str">
        <f>IF(OR((G278=""),(COUNTIF($H$2:H278,H278)=1)),"","重覆刷卡")</f>
        <v/>
      </c>
      <c r="N279" s="4"/>
    </row>
    <row r="280" spans="6:14" ht="21.75" customHeight="1">
      <c r="F280" s="11" t="str">
        <f>IF($H282="","",MAX($F$1:$F279)+1)</f>
        <v/>
      </c>
      <c r="G280" s="17"/>
      <c r="H280" s="12" t="str">
        <f t="shared" si="5"/>
        <v/>
      </c>
      <c r="I280" s="13" t="str">
        <f>IF($H279="","",IF(ISNA(VLOOKUP($H279,人員主檔!$A:$C,2,0)),"查無此人",VLOOKUP($H279,人員主檔!$A:$C,2,0)))</f>
        <v/>
      </c>
      <c r="J280" s="13" t="str">
        <f>IF($H279="","",IF(ISNA(VLOOKUP($H279,人員主檔!$A:$C,3,0)),"查無此人",VLOOKUP($H279,人員主檔!$A:$C,3,0)))</f>
        <v/>
      </c>
      <c r="K280" s="13" t="s">
        <v>1765</v>
      </c>
      <c r="L280" s="53" t="s">
        <v>1754</v>
      </c>
      <c r="N280" s="4"/>
    </row>
    <row r="281" spans="6:14" ht="21.75" customHeight="1">
      <c r="F281" s="11" t="str">
        <f>IF($H283="","",MAX($F$1:$F280)+1)</f>
        <v/>
      </c>
      <c r="G281" s="17"/>
      <c r="H281" s="12" t="str">
        <f t="shared" si="5"/>
        <v/>
      </c>
      <c r="I281" s="13" t="str">
        <f>IF($H280="","",IF(ISNA(VLOOKUP($H280,人員主檔!$A:$C,2,0)),"查無此人",VLOOKUP($H280,人員主檔!$A:$C,2,0)))</f>
        <v/>
      </c>
      <c r="J281" s="13" t="str">
        <f>IF($H280="","",IF(ISNA(VLOOKUP($H280,人員主檔!$A:$C,3,0)),"查無此人",VLOOKUP($H280,人員主檔!$A:$C,3,0)))</f>
        <v/>
      </c>
      <c r="K281" s="13" t="s">
        <v>1765</v>
      </c>
      <c r="L281" s="53" t="s">
        <v>1754</v>
      </c>
      <c r="N281" s="4"/>
    </row>
    <row r="282" spans="6:14" ht="21.75" customHeight="1">
      <c r="F282" s="11" t="str">
        <f>IF($H284="","",MAX($F$1:$F281)+1)</f>
        <v/>
      </c>
      <c r="G282" s="17"/>
      <c r="H282" s="12" t="str">
        <f t="shared" si="5"/>
        <v/>
      </c>
      <c r="I282" s="13" t="str">
        <f>IF($H281="","",IF(ISNA(VLOOKUP($H281,人員主檔!$A:$C,2,0)),"查無此人",VLOOKUP($H281,人員主檔!$A:$C,2,0)))</f>
        <v/>
      </c>
      <c r="J282" s="13" t="str">
        <f>IF($H281="","",IF(ISNA(VLOOKUP($H281,人員主檔!$A:$C,3,0)),"查無此人",VLOOKUP($H281,人員主檔!$A:$C,3,0)))</f>
        <v/>
      </c>
      <c r="K282" s="13" t="s">
        <v>1765</v>
      </c>
      <c r="L282" s="53" t="s">
        <v>1754</v>
      </c>
      <c r="N282" s="4"/>
    </row>
    <row r="283" spans="6:14" ht="21.75" customHeight="1">
      <c r="F283" s="11" t="str">
        <f>IF($H285="","",MAX($F$1:$F282)+1)</f>
        <v/>
      </c>
      <c r="G283" s="17"/>
      <c r="H283" s="12" t="str">
        <f t="shared" si="5"/>
        <v/>
      </c>
      <c r="I283" s="13" t="str">
        <f>IF($H282="","",IF(ISNA(VLOOKUP($H282,人員主檔!$A:$C,2,0)),"查無此人",VLOOKUP($H282,人員主檔!$A:$C,2,0)))</f>
        <v/>
      </c>
      <c r="J283" s="13" t="str">
        <f>IF($H282="","",IF(ISNA(VLOOKUP($H282,人員主檔!$A:$C,3,0)),"查無此人",VLOOKUP($H282,人員主檔!$A:$C,3,0)))</f>
        <v/>
      </c>
      <c r="K283" s="13" t="s">
        <v>1765</v>
      </c>
      <c r="L283" s="53" t="s">
        <v>1754</v>
      </c>
      <c r="N283" s="4"/>
    </row>
    <row r="284" spans="6:14" ht="21.75" customHeight="1">
      <c r="F284" s="11" t="str">
        <f>IF($H286="","",MAX($F$1:$F283)+1)</f>
        <v/>
      </c>
      <c r="G284" s="17"/>
      <c r="H284" s="12" t="str">
        <f t="shared" si="5"/>
        <v/>
      </c>
      <c r="I284" s="13" t="str">
        <f>IF($H283="","",IF(ISNA(VLOOKUP($H283,人員主檔!$A:$C,2,0)),"查無此人",VLOOKUP($H283,人員主檔!$A:$C,2,0)))</f>
        <v/>
      </c>
      <c r="J284" s="13" t="str">
        <f>IF($H283="","",IF(ISNA(VLOOKUP($H283,人員主檔!$A:$C,3,0)),"查無此人",VLOOKUP($H283,人員主檔!$A:$C,3,0)))</f>
        <v/>
      </c>
      <c r="K284" s="13" t="s">
        <v>1765</v>
      </c>
      <c r="L284" s="53" t="s">
        <v>1754</v>
      </c>
      <c r="N284" s="4"/>
    </row>
    <row r="285" spans="6:14" ht="21.75" customHeight="1">
      <c r="F285" s="11" t="str">
        <f>IF($H287="","",MAX($F$1:$F284)+1)</f>
        <v/>
      </c>
      <c r="G285" s="17"/>
      <c r="H285" s="12" t="str">
        <f t="shared" si="5"/>
        <v/>
      </c>
      <c r="I285" s="13" t="str">
        <f>IF($H284="","",IF(ISNA(VLOOKUP($H284,人員主檔!$A:$C,2,0)),"查無此人",VLOOKUP($H284,人員主檔!$A:$C,2,0)))</f>
        <v/>
      </c>
      <c r="J285" s="13" t="str">
        <f>IF($H284="","",IF(ISNA(VLOOKUP($H284,人員主檔!$A:$C,3,0)),"查無此人",VLOOKUP($H284,人員主檔!$A:$C,3,0)))</f>
        <v/>
      </c>
      <c r="K285" s="13" t="s">
        <v>1765</v>
      </c>
      <c r="L285" s="53" t="s">
        <v>1754</v>
      </c>
      <c r="N285" s="4"/>
    </row>
    <row r="286" spans="6:14" ht="21.75" customHeight="1">
      <c r="F286" s="11" t="str">
        <f>IF($H288="","",MAX($F$1:$F285)+1)</f>
        <v/>
      </c>
      <c r="G286" s="17"/>
      <c r="H286" s="12" t="str">
        <f t="shared" si="5"/>
        <v/>
      </c>
      <c r="I286" s="13" t="str">
        <f>IF($H285="","",IF(ISNA(VLOOKUP($H285,人員主檔!$A:$C,2,0)),"查無此人",VLOOKUP($H285,人員主檔!$A:$C,2,0)))</f>
        <v/>
      </c>
      <c r="J286" s="13" t="str">
        <f>IF($H285="","",IF(ISNA(VLOOKUP($H285,人員主檔!$A:$C,3,0)),"查無此人",VLOOKUP($H285,人員主檔!$A:$C,3,0)))</f>
        <v/>
      </c>
      <c r="K286" s="13" t="s">
        <v>1765</v>
      </c>
      <c r="L286" s="53" t="s">
        <v>1754</v>
      </c>
      <c r="N286" s="4"/>
    </row>
    <row r="287" spans="6:14" ht="21.75" customHeight="1">
      <c r="F287" s="11" t="str">
        <f>IF($H289="","",MAX($F$1:$F286)+1)</f>
        <v/>
      </c>
      <c r="G287" s="17"/>
      <c r="H287" s="12" t="str">
        <f t="shared" si="5"/>
        <v/>
      </c>
      <c r="I287" s="13" t="str">
        <f>IF($H286="","",IF(ISNA(VLOOKUP($H286,人員主檔!$A:$C,2,0)),"查無此人",VLOOKUP($H286,人員主檔!$A:$C,2,0)))</f>
        <v/>
      </c>
      <c r="J287" s="13" t="str">
        <f>IF($H286="","",IF(ISNA(VLOOKUP($H286,人員主檔!$A:$C,3,0)),"查無此人",VLOOKUP($H286,人員主檔!$A:$C,3,0)))</f>
        <v/>
      </c>
      <c r="K287" s="13" t="s">
        <v>1765</v>
      </c>
      <c r="L287" s="53" t="s">
        <v>1754</v>
      </c>
      <c r="N287" s="4"/>
    </row>
    <row r="288" spans="6:14" ht="21.75" customHeight="1">
      <c r="F288" s="11" t="str">
        <f>IF($H290="","",MAX($F$1:$F287)+1)</f>
        <v/>
      </c>
      <c r="G288" s="17"/>
      <c r="H288" s="12" t="str">
        <f t="shared" si="5"/>
        <v/>
      </c>
      <c r="I288" s="13" t="str">
        <f>IF($H287="","",IF(ISNA(VLOOKUP($H287,人員主檔!$A:$C,2,0)),"查無此人",VLOOKUP($H287,人員主檔!$A:$C,2,0)))</f>
        <v/>
      </c>
      <c r="J288" s="13" t="str">
        <f>IF($H287="","",IF(ISNA(VLOOKUP($H287,人員主檔!$A:$C,3,0)),"查無此人",VLOOKUP($H287,人員主檔!$A:$C,3,0)))</f>
        <v/>
      </c>
      <c r="K288" s="13" t="s">
        <v>1765</v>
      </c>
      <c r="L288" s="53" t="s">
        <v>1754</v>
      </c>
      <c r="N288" s="4"/>
    </row>
    <row r="289" spans="6:14" ht="21.75" customHeight="1">
      <c r="F289" s="11" t="str">
        <f>IF($H291="","",MAX($F$1:$F288)+1)</f>
        <v/>
      </c>
      <c r="G289" s="17"/>
      <c r="H289" s="12" t="str">
        <f t="shared" si="5"/>
        <v/>
      </c>
      <c r="I289" s="13" t="str">
        <f>IF($H288="","",IF(ISNA(VLOOKUP($H288,人員主檔!$A:$C,2,0)),"查無此人",VLOOKUP($H288,人員主檔!$A:$C,2,0)))</f>
        <v/>
      </c>
      <c r="J289" s="13" t="str">
        <f>IF($H288="","",IF(ISNA(VLOOKUP($H288,人員主檔!$A:$C,3,0)),"查無此人",VLOOKUP($H288,人員主檔!$A:$C,3,0)))</f>
        <v/>
      </c>
      <c r="K289" s="13" t="s">
        <v>1765</v>
      </c>
      <c r="L289" s="53" t="s">
        <v>1754</v>
      </c>
      <c r="N289" s="4"/>
    </row>
    <row r="290" spans="6:14" ht="21.75" customHeight="1">
      <c r="F290" s="11" t="str">
        <f>IF($H292="","",MAX($F$1:$F289)+1)</f>
        <v/>
      </c>
      <c r="G290" s="17"/>
      <c r="H290" s="12" t="str">
        <f t="shared" si="5"/>
        <v/>
      </c>
      <c r="I290" s="13" t="str">
        <f>IF($H289="","",IF(ISNA(VLOOKUP($H289,人員主檔!$A:$C,2,0)),"查無此人",VLOOKUP($H289,人員主檔!$A:$C,2,0)))</f>
        <v/>
      </c>
      <c r="J290" s="13" t="str">
        <f>IF($H289="","",IF(ISNA(VLOOKUP($H289,人員主檔!$A:$C,3,0)),"查無此人",VLOOKUP($H289,人員主檔!$A:$C,3,0)))</f>
        <v/>
      </c>
      <c r="K290" s="13" t="s">
        <v>1765</v>
      </c>
      <c r="L290" s="53" t="s">
        <v>1754</v>
      </c>
      <c r="N290" s="4"/>
    </row>
    <row r="291" spans="6:14" ht="21.75" customHeight="1">
      <c r="F291" s="11" t="str">
        <f>IF($H293="","",MAX($F$1:$F290)+1)</f>
        <v/>
      </c>
      <c r="G291" s="17"/>
      <c r="H291" s="12" t="str">
        <f t="shared" si="5"/>
        <v/>
      </c>
      <c r="I291" s="13" t="str">
        <f>IF($H290="","",IF(ISNA(VLOOKUP($H290,人員主檔!$A:$C,2,0)),"查無此人",VLOOKUP($H290,人員主檔!$A:$C,2,0)))</f>
        <v/>
      </c>
      <c r="J291" s="13" t="str">
        <f>IF($H290="","",IF(ISNA(VLOOKUP($H290,人員主檔!$A:$C,3,0)),"查無此人",VLOOKUP($H290,人員主檔!$A:$C,3,0)))</f>
        <v/>
      </c>
      <c r="K291" s="13" t="s">
        <v>1765</v>
      </c>
      <c r="L291" s="53" t="s">
        <v>1754</v>
      </c>
      <c r="N291" s="4"/>
    </row>
    <row r="292" spans="6:14" ht="21.75" customHeight="1">
      <c r="F292" s="11" t="str">
        <f>IF($H294="","",MAX($F$1:$F291)+1)</f>
        <v/>
      </c>
      <c r="G292" s="17"/>
      <c r="H292" s="12" t="str">
        <f t="shared" si="5"/>
        <v/>
      </c>
      <c r="I292" s="13" t="str">
        <f>IF($H291="","",IF(ISNA(VLOOKUP($H291,人員主檔!$A:$C,2,0)),"查無此人",VLOOKUP($H291,人員主檔!$A:$C,2,0)))</f>
        <v/>
      </c>
      <c r="J292" s="13" t="str">
        <f>IF($H291="","",IF(ISNA(VLOOKUP($H291,人員主檔!$A:$C,3,0)),"查無此人",VLOOKUP($H291,人員主檔!$A:$C,3,0)))</f>
        <v/>
      </c>
      <c r="K292" s="13" t="s">
        <v>1765</v>
      </c>
      <c r="L292" s="53" t="s">
        <v>1754</v>
      </c>
      <c r="N292" s="4"/>
    </row>
    <row r="293" spans="6:14" ht="21.75" customHeight="1">
      <c r="F293" s="11" t="s">
        <v>1754</v>
      </c>
      <c r="G293" s="17"/>
      <c r="H293" s="12" t="str">
        <f t="shared" ref="H293:H319" si="6">IF($G292=0,"",ABS(RIGHT($G292,8)))</f>
        <v/>
      </c>
      <c r="I293" s="13" t="str">
        <f>IF($H292="","",IF(ISNA(VLOOKUP($H292,人員主檔!$A:$C,2,0)),"查無此人",VLOOKUP($H292,人員主檔!$A:$C,2,0)))</f>
        <v/>
      </c>
      <c r="J293" s="13" t="str">
        <f>IF($H292="","",IF(ISNA(VLOOKUP($H292,人員主檔!$A:$C,3,0)),"查無此人",VLOOKUP($H292,人員主檔!$A:$C,3,0)))</f>
        <v/>
      </c>
      <c r="K293" s="13" t="s">
        <v>1765</v>
      </c>
      <c r="L293" s="53" t="s">
        <v>1754</v>
      </c>
      <c r="N293" s="4"/>
    </row>
    <row r="294" spans="6:14" ht="21.75" customHeight="1">
      <c r="F294" s="11" t="s">
        <v>1754</v>
      </c>
      <c r="G294" s="17"/>
      <c r="H294" s="12" t="str">
        <f t="shared" si="6"/>
        <v/>
      </c>
      <c r="I294" s="13" t="str">
        <f>IF($H293="","",IF(ISNA(VLOOKUP($H293,人員主檔!$A:$C,2,0)),"查無此人",VLOOKUP($H293,人員主檔!$A:$C,2,0)))</f>
        <v/>
      </c>
      <c r="J294" s="13" t="str">
        <f>IF($H293="","",IF(ISNA(VLOOKUP($H293,人員主檔!$A:$C,3,0)),"查無此人",VLOOKUP($H293,人員主檔!$A:$C,3,0)))</f>
        <v/>
      </c>
      <c r="K294" s="13" t="s">
        <v>1765</v>
      </c>
      <c r="L294" s="53" t="s">
        <v>1754</v>
      </c>
      <c r="N294" s="4"/>
    </row>
    <row r="295" spans="6:14" ht="21.75" customHeight="1">
      <c r="F295" s="11" t="s">
        <v>1754</v>
      </c>
      <c r="G295" s="17"/>
      <c r="H295" s="12" t="str">
        <f t="shared" si="6"/>
        <v/>
      </c>
      <c r="I295" s="13" t="str">
        <f>IF($H294="","",IF(ISNA(VLOOKUP($H294,人員主檔!$A:$C,2,0)),"查無此人",VLOOKUP($H294,人員主檔!$A:$C,2,0)))</f>
        <v/>
      </c>
      <c r="J295" s="13" t="str">
        <f>IF($H294="","",IF(ISNA(VLOOKUP($H294,人員主檔!$A:$C,3,0)),"查無此人",VLOOKUP($H294,人員主檔!$A:$C,3,0)))</f>
        <v/>
      </c>
      <c r="K295" s="13" t="s">
        <v>1765</v>
      </c>
      <c r="L295" s="53" t="s">
        <v>1754</v>
      </c>
      <c r="N295" s="4"/>
    </row>
    <row r="296" spans="6:14" ht="21.75" customHeight="1">
      <c r="F296" s="11" t="s">
        <v>1754</v>
      </c>
      <c r="G296" s="17"/>
      <c r="H296" s="12" t="str">
        <f t="shared" si="6"/>
        <v/>
      </c>
      <c r="I296" s="13" t="str">
        <f>IF($H295="","",IF(ISNA(VLOOKUP($H295,人員主檔!$A:$C,2,0)),"查無此人",VLOOKUP($H295,人員主檔!$A:$C,2,0)))</f>
        <v/>
      </c>
      <c r="J296" s="13" t="str">
        <f>IF($H295="","",IF(ISNA(VLOOKUP($H295,人員主檔!$A:$C,3,0)),"查無此人",VLOOKUP($H295,人員主檔!$A:$C,3,0)))</f>
        <v/>
      </c>
      <c r="K296" s="13" t="s">
        <v>1765</v>
      </c>
      <c r="L296" s="53" t="s">
        <v>1754</v>
      </c>
      <c r="N296" s="4"/>
    </row>
    <row r="297" spans="6:14" ht="21.75" customHeight="1">
      <c r="F297" s="11" t="s">
        <v>1754</v>
      </c>
      <c r="G297" s="17"/>
      <c r="H297" s="12" t="str">
        <f t="shared" si="6"/>
        <v/>
      </c>
      <c r="I297" s="13" t="str">
        <f>IF($H296="","",IF(ISNA(VLOOKUP($H296,人員主檔!$A:$C,2,0)),"查無此人",VLOOKUP($H296,人員主檔!$A:$C,2,0)))</f>
        <v/>
      </c>
      <c r="J297" s="13" t="str">
        <f>IF($H296="","",IF(ISNA(VLOOKUP($H296,人員主檔!$A:$C,3,0)),"查無此人",VLOOKUP($H296,人員主檔!$A:$C,3,0)))</f>
        <v/>
      </c>
      <c r="K297" s="13" t="s">
        <v>1765</v>
      </c>
      <c r="L297" s="53" t="s">
        <v>1754</v>
      </c>
      <c r="N297" s="4"/>
    </row>
    <row r="298" spans="6:14" ht="21.75" customHeight="1">
      <c r="F298" s="11" t="s">
        <v>1754</v>
      </c>
      <c r="G298" s="17"/>
      <c r="H298" s="12" t="str">
        <f t="shared" si="6"/>
        <v/>
      </c>
      <c r="I298" s="13" t="str">
        <f>IF($H297="","",IF(ISNA(VLOOKUP($H297,人員主檔!$A:$C,2,0)),"查無此人",VLOOKUP($H297,人員主檔!$A:$C,2,0)))</f>
        <v/>
      </c>
      <c r="J298" s="13" t="str">
        <f>IF($H297="","",IF(ISNA(VLOOKUP($H297,人員主檔!$A:$C,3,0)),"查無此人",VLOOKUP($H297,人員主檔!$A:$C,3,0)))</f>
        <v/>
      </c>
      <c r="K298" s="13" t="s">
        <v>1765</v>
      </c>
      <c r="L298" s="53" t="s">
        <v>1754</v>
      </c>
      <c r="N298" s="4"/>
    </row>
    <row r="299" spans="6:14" ht="21.75" customHeight="1">
      <c r="F299" s="11" t="s">
        <v>1754</v>
      </c>
      <c r="G299" s="17"/>
      <c r="H299" s="12" t="str">
        <f t="shared" si="6"/>
        <v/>
      </c>
      <c r="I299" s="13" t="str">
        <f>IF($H298="","",IF(ISNA(VLOOKUP($H298,人員主檔!$A:$C,2,0)),"查無此人",VLOOKUP($H298,人員主檔!$A:$C,2,0)))</f>
        <v/>
      </c>
      <c r="J299" s="13" t="str">
        <f>IF($H298="","",IF(ISNA(VLOOKUP($H298,人員主檔!$A:$C,3,0)),"查無此人",VLOOKUP($H298,人員主檔!$A:$C,3,0)))</f>
        <v/>
      </c>
      <c r="K299" s="13" t="s">
        <v>1765</v>
      </c>
      <c r="L299" s="53" t="s">
        <v>1754</v>
      </c>
      <c r="N299" s="4"/>
    </row>
    <row r="300" spans="6:14" ht="21.75" customHeight="1">
      <c r="F300" s="11" t="s">
        <v>1754</v>
      </c>
      <c r="G300" s="17"/>
      <c r="H300" s="12" t="str">
        <f t="shared" si="6"/>
        <v/>
      </c>
      <c r="I300" s="13" t="str">
        <f>IF($H299="","",IF(ISNA(VLOOKUP($H299,人員主檔!$A:$C,2,0)),"查無此人",VLOOKUP($H299,人員主檔!$A:$C,2,0)))</f>
        <v/>
      </c>
      <c r="J300" s="13" t="str">
        <f>IF($H299="","",IF(ISNA(VLOOKUP($H299,人員主檔!$A:$C,3,0)),"查無此人",VLOOKUP($H299,人員主檔!$A:$C,3,0)))</f>
        <v/>
      </c>
      <c r="K300" s="13" t="s">
        <v>1765</v>
      </c>
      <c r="L300" s="53" t="s">
        <v>1754</v>
      </c>
      <c r="N300" s="4"/>
    </row>
    <row r="301" spans="6:14" ht="21.75" customHeight="1">
      <c r="F301" s="11" t="s">
        <v>1754</v>
      </c>
      <c r="G301" s="17"/>
      <c r="H301" s="12" t="str">
        <f t="shared" si="6"/>
        <v/>
      </c>
      <c r="I301" s="13" t="str">
        <f>IF($H300="","",IF(ISNA(VLOOKUP($H300,人員主檔!$A:$C,2,0)),"查無此人",VLOOKUP($H300,人員主檔!$A:$C,2,0)))</f>
        <v/>
      </c>
      <c r="J301" s="13" t="str">
        <f>IF($H300="","",IF(ISNA(VLOOKUP($H300,人員主檔!$A:$C,3,0)),"查無此人",VLOOKUP($H300,人員主檔!$A:$C,3,0)))</f>
        <v/>
      </c>
      <c r="K301" s="13" t="s">
        <v>1765</v>
      </c>
      <c r="L301" s="53" t="s">
        <v>1754</v>
      </c>
      <c r="N301" s="4"/>
    </row>
    <row r="302" spans="6:14" ht="21.75" customHeight="1">
      <c r="F302" s="11" t="s">
        <v>1754</v>
      </c>
      <c r="G302" s="17"/>
      <c r="H302" s="12" t="str">
        <f t="shared" si="6"/>
        <v/>
      </c>
      <c r="I302" s="13" t="str">
        <f>IF($H301="","",IF(ISNA(VLOOKUP($H301,人員主檔!$A:$C,2,0)),"查無此人",VLOOKUP($H301,人員主檔!$A:$C,2,0)))</f>
        <v/>
      </c>
      <c r="J302" s="13" t="str">
        <f>IF($H301="","",IF(ISNA(VLOOKUP($H301,人員主檔!$A:$C,3,0)),"查無此人",VLOOKUP($H301,人員主檔!$A:$C,3,0)))</f>
        <v/>
      </c>
      <c r="K302" s="13" t="s">
        <v>1765</v>
      </c>
      <c r="L302" s="53" t="s">
        <v>1754</v>
      </c>
      <c r="N302" s="4"/>
    </row>
    <row r="303" spans="6:14" ht="21.75" customHeight="1">
      <c r="F303" s="11" t="s">
        <v>1754</v>
      </c>
      <c r="G303" s="17"/>
      <c r="H303" s="12" t="str">
        <f t="shared" si="6"/>
        <v/>
      </c>
      <c r="I303" s="13" t="str">
        <f>IF($H302="","",IF(ISNA(VLOOKUP($H302,人員主檔!$A:$C,2,0)),"查無此人",VLOOKUP($H302,人員主檔!$A:$C,2,0)))</f>
        <v/>
      </c>
      <c r="J303" s="13" t="str">
        <f>IF($H302="","",IF(ISNA(VLOOKUP($H302,人員主檔!$A:$C,3,0)),"查無此人",VLOOKUP($H302,人員主檔!$A:$C,3,0)))</f>
        <v/>
      </c>
      <c r="K303" s="13" t="s">
        <v>1765</v>
      </c>
      <c r="L303" s="53" t="s">
        <v>1754</v>
      </c>
      <c r="N303" s="4"/>
    </row>
    <row r="304" spans="6:14" ht="21.75" customHeight="1">
      <c r="F304" s="11" t="s">
        <v>1754</v>
      </c>
      <c r="G304" s="17"/>
      <c r="H304" s="12" t="str">
        <f t="shared" si="6"/>
        <v/>
      </c>
      <c r="I304" s="13" t="str">
        <f>IF($H303="","",IF(ISNA(VLOOKUP($H303,人員主檔!$A:$C,2,0)),"查無此人",VLOOKUP($H303,人員主檔!$A:$C,2,0)))</f>
        <v/>
      </c>
      <c r="J304" s="13" t="str">
        <f>IF($H303="","",IF(ISNA(VLOOKUP($H303,人員主檔!$A:$C,3,0)),"查無此人",VLOOKUP($H303,人員主檔!$A:$C,3,0)))</f>
        <v/>
      </c>
      <c r="K304" s="13" t="s">
        <v>1765</v>
      </c>
      <c r="L304" s="53" t="s">
        <v>1754</v>
      </c>
      <c r="N304" s="4"/>
    </row>
    <row r="305" spans="6:14" ht="21.75" customHeight="1">
      <c r="F305" s="11" t="s">
        <v>1754</v>
      </c>
      <c r="G305" s="17"/>
      <c r="H305" s="12" t="str">
        <f t="shared" si="6"/>
        <v/>
      </c>
      <c r="I305" s="13" t="str">
        <f>IF($H304="","",IF(ISNA(VLOOKUP($H304,人員主檔!$A:$C,2,0)),"查無此人",VLOOKUP($H304,人員主檔!$A:$C,2,0)))</f>
        <v/>
      </c>
      <c r="J305" s="13" t="str">
        <f>IF($H304="","",IF(ISNA(VLOOKUP($H304,人員主檔!$A:$C,3,0)),"查無此人",VLOOKUP($H304,人員主檔!$A:$C,3,0)))</f>
        <v/>
      </c>
      <c r="K305" s="13" t="s">
        <v>1765</v>
      </c>
      <c r="L305" s="53" t="s">
        <v>1754</v>
      </c>
      <c r="N305" s="4"/>
    </row>
    <row r="306" spans="6:14" ht="21.75" customHeight="1">
      <c r="F306" s="11" t="s">
        <v>1754</v>
      </c>
      <c r="G306" s="17"/>
      <c r="H306" s="12" t="str">
        <f t="shared" si="6"/>
        <v/>
      </c>
      <c r="I306" s="13" t="str">
        <f>IF($H305="","",IF(ISNA(VLOOKUP($H305,人員主檔!$A:$C,2,0)),"查無此人",VLOOKUP($H305,人員主檔!$A:$C,2,0)))</f>
        <v/>
      </c>
      <c r="J306" s="13" t="str">
        <f>IF($H305="","",IF(ISNA(VLOOKUP($H305,人員主檔!$A:$C,3,0)),"查無此人",VLOOKUP($H305,人員主檔!$A:$C,3,0)))</f>
        <v/>
      </c>
      <c r="K306" s="13" t="s">
        <v>1765</v>
      </c>
      <c r="L306" s="53" t="s">
        <v>1754</v>
      </c>
      <c r="N306" s="4"/>
    </row>
    <row r="307" spans="6:14" ht="21.75" customHeight="1">
      <c r="F307" s="11" t="s">
        <v>1754</v>
      </c>
      <c r="G307" s="17"/>
      <c r="H307" s="12" t="str">
        <f t="shared" si="6"/>
        <v/>
      </c>
      <c r="I307" s="13" t="str">
        <f>IF($H306="","",IF(ISNA(VLOOKUP($H306,人員主檔!$A:$C,2,0)),"查無此人",VLOOKUP($H306,人員主檔!$A:$C,2,0)))</f>
        <v/>
      </c>
      <c r="J307" s="13" t="str">
        <f>IF($H306="","",IF(ISNA(VLOOKUP($H306,人員主檔!$A:$C,3,0)),"查無此人",VLOOKUP($H306,人員主檔!$A:$C,3,0)))</f>
        <v/>
      </c>
      <c r="K307" s="13" t="s">
        <v>1765</v>
      </c>
      <c r="L307" s="53" t="s">
        <v>1754</v>
      </c>
      <c r="N307" s="4"/>
    </row>
    <row r="308" spans="6:14" ht="21.75" customHeight="1">
      <c r="F308" s="11" t="s">
        <v>1754</v>
      </c>
      <c r="G308" s="17"/>
      <c r="H308" s="12" t="str">
        <f t="shared" si="6"/>
        <v/>
      </c>
      <c r="I308" s="13" t="str">
        <f>IF($H307="","",IF(ISNA(VLOOKUP($H307,人員主檔!$A:$C,2,0)),"查無此人",VLOOKUP($H307,人員主檔!$A:$C,2,0)))</f>
        <v/>
      </c>
      <c r="J308" s="13" t="str">
        <f>IF($H307="","",IF(ISNA(VLOOKUP($H307,人員主檔!$A:$C,3,0)),"查無此人",VLOOKUP($H307,人員主檔!$A:$C,3,0)))</f>
        <v/>
      </c>
      <c r="K308" s="13" t="s">
        <v>1765</v>
      </c>
      <c r="L308" s="53" t="s">
        <v>1754</v>
      </c>
      <c r="N308" s="4"/>
    </row>
    <row r="309" spans="6:14" ht="21.75" customHeight="1">
      <c r="F309" s="11" t="s">
        <v>1754</v>
      </c>
      <c r="G309" s="17"/>
      <c r="H309" s="12" t="str">
        <f t="shared" si="6"/>
        <v/>
      </c>
      <c r="I309" s="13" t="str">
        <f>IF($H308="","",IF(ISNA(VLOOKUP($H308,人員主檔!$A:$C,2,0)),"查無此人",VLOOKUP($H308,人員主檔!$A:$C,2,0)))</f>
        <v/>
      </c>
      <c r="J309" s="13" t="str">
        <f>IF($H308="","",IF(ISNA(VLOOKUP($H308,人員主檔!$A:$C,3,0)),"查無此人",VLOOKUP($H308,人員主檔!$A:$C,3,0)))</f>
        <v/>
      </c>
      <c r="K309" s="13" t="s">
        <v>1765</v>
      </c>
      <c r="L309" s="53" t="s">
        <v>1754</v>
      </c>
      <c r="N309" s="4"/>
    </row>
    <row r="310" spans="6:14" ht="21.75" customHeight="1">
      <c r="F310" s="11" t="s">
        <v>1754</v>
      </c>
      <c r="G310" s="17"/>
      <c r="H310" s="12" t="str">
        <f t="shared" si="6"/>
        <v/>
      </c>
      <c r="I310" s="13" t="str">
        <f>IF($H309="","",IF(ISNA(VLOOKUP($H309,人員主檔!$A:$C,2,0)),"查無此人",VLOOKUP($H309,人員主檔!$A:$C,2,0)))</f>
        <v/>
      </c>
      <c r="J310" s="13" t="str">
        <f>IF($H309="","",IF(ISNA(VLOOKUP($H309,人員主檔!$A:$C,3,0)),"查無此人",VLOOKUP($H309,人員主檔!$A:$C,3,0)))</f>
        <v/>
      </c>
      <c r="K310" s="13" t="s">
        <v>1765</v>
      </c>
      <c r="L310" s="53" t="s">
        <v>1754</v>
      </c>
      <c r="N310" s="4"/>
    </row>
    <row r="311" spans="6:14" ht="21.75" customHeight="1">
      <c r="F311" s="11" t="s">
        <v>1754</v>
      </c>
      <c r="G311" s="17"/>
      <c r="H311" s="12" t="str">
        <f t="shared" si="6"/>
        <v/>
      </c>
      <c r="I311" s="13" t="str">
        <f>IF($H310="","",IF(ISNA(VLOOKUP($H310,人員主檔!$A:$C,2,0)),"查無此人",VLOOKUP($H310,人員主檔!$A:$C,2,0)))</f>
        <v/>
      </c>
      <c r="J311" s="13" t="str">
        <f>IF($H310="","",IF(ISNA(VLOOKUP($H310,人員主檔!$A:$C,3,0)),"查無此人",VLOOKUP($H310,人員主檔!$A:$C,3,0)))</f>
        <v/>
      </c>
      <c r="K311" s="13" t="s">
        <v>1765</v>
      </c>
      <c r="L311" s="53" t="s">
        <v>1754</v>
      </c>
      <c r="N311" s="4"/>
    </row>
    <row r="312" spans="6:14" ht="21.75" customHeight="1">
      <c r="F312" s="11" t="s">
        <v>1754</v>
      </c>
      <c r="G312" s="17"/>
      <c r="H312" s="12" t="str">
        <f t="shared" si="6"/>
        <v/>
      </c>
      <c r="I312" s="13" t="str">
        <f>IF($H311="","",IF(ISNA(VLOOKUP($H311,人員主檔!$A:$C,2,0)),"查無此人",VLOOKUP($H311,人員主檔!$A:$C,2,0)))</f>
        <v/>
      </c>
      <c r="J312" s="13" t="str">
        <f>IF($H311="","",IF(ISNA(VLOOKUP($H311,人員主檔!$A:$C,3,0)),"查無此人",VLOOKUP($H311,人員主檔!$A:$C,3,0)))</f>
        <v/>
      </c>
      <c r="K312" s="13" t="s">
        <v>1765</v>
      </c>
      <c r="L312" s="53" t="s">
        <v>1754</v>
      </c>
      <c r="N312" s="4"/>
    </row>
    <row r="313" spans="6:14" ht="21.75" customHeight="1">
      <c r="F313" s="11" t="s">
        <v>1754</v>
      </c>
      <c r="G313" s="17"/>
      <c r="H313" s="12" t="str">
        <f t="shared" si="6"/>
        <v/>
      </c>
      <c r="I313" s="13" t="str">
        <f>IF($H312="","",IF(ISNA(VLOOKUP($H312,人員主檔!$A:$C,2,0)),"查無此人",VLOOKUP($H312,人員主檔!$A:$C,2,0)))</f>
        <v/>
      </c>
      <c r="J313" s="13" t="str">
        <f>IF($H312="","",IF(ISNA(VLOOKUP($H312,人員主檔!$A:$C,3,0)),"查無此人",VLOOKUP($H312,人員主檔!$A:$C,3,0)))</f>
        <v/>
      </c>
      <c r="K313" s="13" t="s">
        <v>1765</v>
      </c>
      <c r="L313" s="53" t="s">
        <v>1754</v>
      </c>
      <c r="N313" s="4"/>
    </row>
    <row r="314" spans="6:14" ht="21.75" customHeight="1">
      <c r="F314" s="11" t="s">
        <v>1754</v>
      </c>
      <c r="G314" s="17"/>
      <c r="H314" s="12" t="str">
        <f t="shared" si="6"/>
        <v/>
      </c>
      <c r="I314" s="13" t="str">
        <f>IF($H313="","",IF(ISNA(VLOOKUP($H313,人員主檔!$A:$C,2,0)),"查無此人",VLOOKUP($H313,人員主檔!$A:$C,2,0)))</f>
        <v/>
      </c>
      <c r="J314" s="13" t="str">
        <f>IF($H313="","",IF(ISNA(VLOOKUP($H313,人員主檔!$A:$C,3,0)),"查無此人",VLOOKUP($H313,人員主檔!$A:$C,3,0)))</f>
        <v/>
      </c>
      <c r="K314" s="13" t="s">
        <v>1765</v>
      </c>
      <c r="L314" s="53" t="s">
        <v>1754</v>
      </c>
      <c r="N314" s="4"/>
    </row>
    <row r="315" spans="6:14" ht="21.75" customHeight="1">
      <c r="F315" s="11" t="s">
        <v>1754</v>
      </c>
      <c r="G315" s="17"/>
      <c r="H315" s="12" t="str">
        <f t="shared" si="6"/>
        <v/>
      </c>
      <c r="I315" s="13" t="str">
        <f>IF($H314="","",IF(ISNA(VLOOKUP($H314,人員主檔!$A:$C,2,0)),"查無此人",VLOOKUP($H314,人員主檔!$A:$C,2,0)))</f>
        <v/>
      </c>
      <c r="J315" s="13" t="str">
        <f>IF($H314="","",IF(ISNA(VLOOKUP($H314,人員主檔!$A:$C,3,0)),"查無此人",VLOOKUP($H314,人員主檔!$A:$C,3,0)))</f>
        <v/>
      </c>
      <c r="K315" s="13" t="s">
        <v>1765</v>
      </c>
      <c r="L315" s="53" t="s">
        <v>1754</v>
      </c>
      <c r="N315" s="4"/>
    </row>
    <row r="316" spans="6:14" ht="21.75" customHeight="1">
      <c r="F316" s="11" t="s">
        <v>1754</v>
      </c>
      <c r="G316" s="17"/>
      <c r="H316" s="12" t="str">
        <f t="shared" si="6"/>
        <v/>
      </c>
      <c r="I316" s="13" t="str">
        <f>IF($H315="","",IF(ISNA(VLOOKUP($H315,人員主檔!$A:$C,2,0)),"查無此人",VLOOKUP($H315,人員主檔!$A:$C,2,0)))</f>
        <v/>
      </c>
      <c r="J316" s="13" t="str">
        <f>IF($H315="","",IF(ISNA(VLOOKUP($H315,人員主檔!$A:$C,3,0)),"查無此人",VLOOKUP($H315,人員主檔!$A:$C,3,0)))</f>
        <v/>
      </c>
      <c r="K316" s="13" t="s">
        <v>1765</v>
      </c>
      <c r="L316" s="53" t="s">
        <v>1754</v>
      </c>
      <c r="N316" s="4"/>
    </row>
    <row r="317" spans="6:14" ht="21.75" customHeight="1">
      <c r="F317" s="11" t="s">
        <v>1754</v>
      </c>
      <c r="G317" s="17"/>
      <c r="H317" s="12" t="str">
        <f t="shared" si="6"/>
        <v/>
      </c>
      <c r="I317" s="13" t="str">
        <f>IF($H316="","",IF(ISNA(VLOOKUP($H316,人員主檔!$A:$C,2,0)),"查無此人",VLOOKUP($H316,人員主檔!$A:$C,2,0)))</f>
        <v/>
      </c>
      <c r="J317" s="13" t="str">
        <f>IF($H316="","",IF(ISNA(VLOOKUP($H316,人員主檔!$A:$C,3,0)),"查無此人",VLOOKUP($H316,人員主檔!$A:$C,3,0)))</f>
        <v/>
      </c>
      <c r="K317" s="13" t="s">
        <v>1765</v>
      </c>
      <c r="L317" s="53" t="s">
        <v>1754</v>
      </c>
      <c r="N317" s="4"/>
    </row>
    <row r="318" spans="6:14" ht="21.75" customHeight="1">
      <c r="F318" s="11" t="s">
        <v>1754</v>
      </c>
      <c r="G318" s="17"/>
      <c r="H318" s="12" t="str">
        <f t="shared" si="6"/>
        <v/>
      </c>
      <c r="I318" s="13" t="str">
        <f>IF($H317="","",IF(ISNA(VLOOKUP($H317,人員主檔!$A:$C,2,0)),"查無此人",VLOOKUP($H317,人員主檔!$A:$C,2,0)))</f>
        <v/>
      </c>
      <c r="J318" s="13" t="str">
        <f>IF($H317="","",IF(ISNA(VLOOKUP($H317,人員主檔!$A:$C,3,0)),"查無此人",VLOOKUP($H317,人員主檔!$A:$C,3,0)))</f>
        <v/>
      </c>
      <c r="K318" s="13" t="s">
        <v>1765</v>
      </c>
      <c r="L318" s="53" t="s">
        <v>1754</v>
      </c>
      <c r="N318" s="4"/>
    </row>
    <row r="319" spans="6:14" ht="21.75" customHeight="1">
      <c r="F319" s="11" t="s">
        <v>1754</v>
      </c>
      <c r="G319" s="17"/>
      <c r="H319" s="12" t="str">
        <f t="shared" si="6"/>
        <v/>
      </c>
      <c r="I319" s="13" t="str">
        <f>IF($H318="","",IF(ISNA(VLOOKUP($H318,人員主檔!$A:$C,2,0)),"查無此人",VLOOKUP($H318,人員主檔!$A:$C,2,0)))</f>
        <v/>
      </c>
      <c r="J319" s="13" t="str">
        <f>IF($H318="","",IF(ISNA(VLOOKUP($H318,人員主檔!$A:$C,3,0)),"查無此人",VLOOKUP($H318,人員主檔!$A:$C,3,0)))</f>
        <v/>
      </c>
      <c r="K319" s="13" t="s">
        <v>1765</v>
      </c>
      <c r="L319" s="53" t="s">
        <v>1754</v>
      </c>
      <c r="N319" s="4"/>
    </row>
    <row r="320" spans="6:14" ht="21.75" customHeight="1">
      <c r="F320" s="11" t="s">
        <v>1754</v>
      </c>
      <c r="G320" s="17"/>
      <c r="H320" s="12" t="str">
        <f t="shared" ref="H320:H370" si="7">IF($G319=0,"",ABS(RIGHT($G319,8)))</f>
        <v/>
      </c>
      <c r="I320" s="13" t="str">
        <f>IF($H319="","",IF(ISNA(VLOOKUP($H319,人員主檔!$A:$C,2,0)),"查無此人",VLOOKUP($H319,人員主檔!$A:$C,2,0)))</f>
        <v/>
      </c>
      <c r="J320" s="13" t="str">
        <f>IF($H319="","",IF(ISNA(VLOOKUP($H319,人員主檔!$A:$C,3,0)),"查無此人",VLOOKUP($H319,人員主檔!$A:$C,3,0)))</f>
        <v/>
      </c>
      <c r="K320" s="13" t="s">
        <v>1765</v>
      </c>
      <c r="L320" s="53" t="s">
        <v>1754</v>
      </c>
      <c r="N320" s="4"/>
    </row>
    <row r="321" spans="6:14" ht="21.75" customHeight="1">
      <c r="F321" s="11" t="s">
        <v>1754</v>
      </c>
      <c r="G321" s="17"/>
      <c r="H321" s="12" t="str">
        <f t="shared" si="7"/>
        <v/>
      </c>
      <c r="I321" s="13" t="str">
        <f>IF($H320="","",IF(ISNA(VLOOKUP($H320,人員主檔!$A:$C,2,0)),"查無此人",VLOOKUP($H320,人員主檔!$A:$C,2,0)))</f>
        <v/>
      </c>
      <c r="J321" s="13" t="str">
        <f>IF($H320="","",IF(ISNA(VLOOKUP($H320,人員主檔!$A:$C,3,0)),"查無此人",VLOOKUP($H320,人員主檔!$A:$C,3,0)))</f>
        <v/>
      </c>
      <c r="K321" s="13" t="s">
        <v>1765</v>
      </c>
      <c r="L321" s="53" t="s">
        <v>1754</v>
      </c>
      <c r="N321" s="4"/>
    </row>
    <row r="322" spans="6:14" ht="21.75" customHeight="1">
      <c r="F322" s="11" t="s">
        <v>1754</v>
      </c>
      <c r="G322" s="17"/>
      <c r="H322" s="12" t="str">
        <f t="shared" si="7"/>
        <v/>
      </c>
      <c r="I322" s="13" t="str">
        <f>IF($H321="","",IF(ISNA(VLOOKUP($H321,人員主檔!$A:$C,2,0)),"查無此人",VLOOKUP($H321,人員主檔!$A:$C,2,0)))</f>
        <v/>
      </c>
      <c r="J322" s="13" t="str">
        <f>IF($H321="","",IF(ISNA(VLOOKUP($H321,人員主檔!$A:$C,3,0)),"查無此人",VLOOKUP($H321,人員主檔!$A:$C,3,0)))</f>
        <v/>
      </c>
      <c r="K322" s="13" t="s">
        <v>1765</v>
      </c>
      <c r="L322" s="53" t="s">
        <v>1754</v>
      </c>
      <c r="N322" s="4"/>
    </row>
    <row r="323" spans="6:14" ht="21.75" customHeight="1">
      <c r="F323" s="11" t="s">
        <v>1754</v>
      </c>
      <c r="G323" s="17"/>
      <c r="H323" s="12" t="str">
        <f t="shared" si="7"/>
        <v/>
      </c>
      <c r="I323" s="13" t="str">
        <f>IF($H322="","",IF(ISNA(VLOOKUP($H322,人員主檔!$A:$C,2,0)),"查無此人",VLOOKUP($H322,人員主檔!$A:$C,2,0)))</f>
        <v/>
      </c>
      <c r="J323" s="13" t="str">
        <f>IF($H322="","",IF(ISNA(VLOOKUP($H322,人員主檔!$A:$C,3,0)),"查無此人",VLOOKUP($H322,人員主檔!$A:$C,3,0)))</f>
        <v/>
      </c>
      <c r="K323" s="13" t="s">
        <v>1765</v>
      </c>
      <c r="L323" s="53" t="s">
        <v>1754</v>
      </c>
      <c r="N323" s="4"/>
    </row>
    <row r="324" spans="6:14" ht="21.75" customHeight="1">
      <c r="F324" s="11" t="s">
        <v>1754</v>
      </c>
      <c r="G324" s="17"/>
      <c r="H324" s="12" t="str">
        <f t="shared" si="7"/>
        <v/>
      </c>
      <c r="I324" s="13" t="str">
        <f>IF($H323="","",IF(ISNA(VLOOKUP($H323,人員主檔!$A:$C,2,0)),"查無此人",VLOOKUP($H323,人員主檔!$A:$C,2,0)))</f>
        <v/>
      </c>
      <c r="J324" s="13" t="str">
        <f>IF($H323="","",IF(ISNA(VLOOKUP($H323,人員主檔!$A:$C,3,0)),"查無此人",VLOOKUP($H323,人員主檔!$A:$C,3,0)))</f>
        <v/>
      </c>
      <c r="K324" s="13" t="s">
        <v>1765</v>
      </c>
      <c r="L324" s="53" t="s">
        <v>1754</v>
      </c>
      <c r="N324" s="4"/>
    </row>
    <row r="325" spans="6:14" ht="21.75" customHeight="1">
      <c r="F325" s="11" t="s">
        <v>1754</v>
      </c>
      <c r="G325" s="17"/>
      <c r="H325" s="12" t="str">
        <f t="shared" si="7"/>
        <v/>
      </c>
      <c r="I325" s="13" t="str">
        <f>IF($H324="","",IF(ISNA(VLOOKUP($H324,人員主檔!$A:$C,2,0)),"查無此人",VLOOKUP($H324,人員主檔!$A:$C,2,0)))</f>
        <v/>
      </c>
      <c r="J325" s="13" t="str">
        <f>IF($H324="","",IF(ISNA(VLOOKUP($H324,人員主檔!$A:$C,3,0)),"查無此人",VLOOKUP($H324,人員主檔!$A:$C,3,0)))</f>
        <v/>
      </c>
      <c r="K325" s="13" t="s">
        <v>1765</v>
      </c>
      <c r="L325" s="53" t="s">
        <v>1754</v>
      </c>
      <c r="N325" s="4"/>
    </row>
    <row r="326" spans="6:14" ht="21.75" customHeight="1">
      <c r="F326" s="11" t="s">
        <v>1754</v>
      </c>
      <c r="G326" s="17"/>
      <c r="H326" s="12" t="str">
        <f t="shared" si="7"/>
        <v/>
      </c>
      <c r="I326" s="13" t="str">
        <f>IF($H325="","",IF(ISNA(VLOOKUP($H325,人員主檔!$A:$C,2,0)),"查無此人",VLOOKUP($H325,人員主檔!$A:$C,2,0)))</f>
        <v/>
      </c>
      <c r="J326" s="13" t="str">
        <f>IF($H325="","",IF(ISNA(VLOOKUP($H325,人員主檔!$A:$C,3,0)),"查無此人",VLOOKUP($H325,人員主檔!$A:$C,3,0)))</f>
        <v/>
      </c>
      <c r="K326" s="13" t="s">
        <v>1765</v>
      </c>
      <c r="L326" s="53" t="s">
        <v>1754</v>
      </c>
      <c r="N326" s="4"/>
    </row>
    <row r="327" spans="6:14" ht="21.75" customHeight="1">
      <c r="F327" s="11" t="s">
        <v>1754</v>
      </c>
      <c r="G327" s="17"/>
      <c r="H327" s="12" t="str">
        <f t="shared" si="7"/>
        <v/>
      </c>
      <c r="I327" s="13" t="str">
        <f>IF($H326="","",IF(ISNA(VLOOKUP($H326,人員主檔!$A:$C,2,0)),"查無此人",VLOOKUP($H326,人員主檔!$A:$C,2,0)))</f>
        <v/>
      </c>
      <c r="J327" s="13" t="str">
        <f>IF($H326="","",IF(ISNA(VLOOKUP($H326,人員主檔!$A:$C,3,0)),"查無此人",VLOOKUP($H326,人員主檔!$A:$C,3,0)))</f>
        <v/>
      </c>
      <c r="K327" s="13" t="s">
        <v>1765</v>
      </c>
      <c r="L327" s="53" t="s">
        <v>1754</v>
      </c>
      <c r="N327" s="4"/>
    </row>
    <row r="328" spans="6:14" ht="21.75" customHeight="1">
      <c r="F328" s="11" t="s">
        <v>1754</v>
      </c>
      <c r="G328" s="17"/>
      <c r="H328" s="12" t="str">
        <f t="shared" si="7"/>
        <v/>
      </c>
      <c r="I328" s="13" t="str">
        <f>IF($H327="","",IF(ISNA(VLOOKUP($H327,人員主檔!$A:$C,2,0)),"查無此人",VLOOKUP($H327,人員主檔!$A:$C,2,0)))</f>
        <v/>
      </c>
      <c r="J328" s="13" t="str">
        <f>IF($H327="","",IF(ISNA(VLOOKUP($H327,人員主檔!$A:$C,3,0)),"查無此人",VLOOKUP($H327,人員主檔!$A:$C,3,0)))</f>
        <v/>
      </c>
      <c r="K328" s="13" t="s">
        <v>1765</v>
      </c>
      <c r="L328" s="53" t="s">
        <v>1754</v>
      </c>
      <c r="N328" s="4"/>
    </row>
    <row r="329" spans="6:14" ht="21.75" customHeight="1">
      <c r="F329" s="11" t="s">
        <v>1754</v>
      </c>
      <c r="G329" s="17"/>
      <c r="H329" s="12" t="str">
        <f t="shared" si="7"/>
        <v/>
      </c>
      <c r="I329" s="13" t="str">
        <f>IF($H328="","",IF(ISNA(VLOOKUP($H328,人員主檔!$A:$C,2,0)),"查無此人",VLOOKUP($H328,人員主檔!$A:$C,2,0)))</f>
        <v/>
      </c>
      <c r="J329" s="13" t="str">
        <f>IF($H328="","",IF(ISNA(VLOOKUP($H328,人員主檔!$A:$C,3,0)),"查無此人",VLOOKUP($H328,人員主檔!$A:$C,3,0)))</f>
        <v/>
      </c>
      <c r="K329" s="13" t="s">
        <v>1765</v>
      </c>
      <c r="L329" s="53" t="s">
        <v>1754</v>
      </c>
      <c r="N329" s="4"/>
    </row>
    <row r="330" spans="6:14" ht="21.75" customHeight="1">
      <c r="F330" s="11" t="s">
        <v>1754</v>
      </c>
      <c r="G330" s="17"/>
      <c r="H330" s="12" t="str">
        <f t="shared" si="7"/>
        <v/>
      </c>
      <c r="I330" s="13" t="str">
        <f>IF($H329="","",IF(ISNA(VLOOKUP($H329,人員主檔!$A:$C,2,0)),"查無此人",VLOOKUP($H329,人員主檔!$A:$C,2,0)))</f>
        <v/>
      </c>
      <c r="J330" s="13" t="str">
        <f>IF($H329="","",IF(ISNA(VLOOKUP($H329,人員主檔!$A:$C,3,0)),"查無此人",VLOOKUP($H329,人員主檔!$A:$C,3,0)))</f>
        <v/>
      </c>
      <c r="K330" s="13" t="s">
        <v>1765</v>
      </c>
      <c r="L330" s="53" t="s">
        <v>1754</v>
      </c>
      <c r="N330" s="4"/>
    </row>
    <row r="331" spans="6:14" ht="21.75" customHeight="1">
      <c r="F331" s="11" t="s">
        <v>1754</v>
      </c>
      <c r="G331" s="17"/>
      <c r="H331" s="12" t="str">
        <f t="shared" si="7"/>
        <v/>
      </c>
      <c r="I331" s="13" t="str">
        <f>IF($H330="","",IF(ISNA(VLOOKUP($H330,人員主檔!$A:$C,2,0)),"查無此人",VLOOKUP($H330,人員主檔!$A:$C,2,0)))</f>
        <v/>
      </c>
      <c r="J331" s="13" t="str">
        <f>IF($H330="","",IF(ISNA(VLOOKUP($H330,人員主檔!$A:$C,3,0)),"查無此人",VLOOKUP($H330,人員主檔!$A:$C,3,0)))</f>
        <v/>
      </c>
      <c r="K331" s="13" t="s">
        <v>1765</v>
      </c>
      <c r="L331" s="53" t="s">
        <v>1754</v>
      </c>
      <c r="N331" s="4"/>
    </row>
    <row r="332" spans="6:14" ht="21.75" customHeight="1">
      <c r="F332" s="11" t="s">
        <v>1754</v>
      </c>
      <c r="G332" s="17"/>
      <c r="H332" s="12" t="str">
        <f t="shared" si="7"/>
        <v/>
      </c>
      <c r="I332" s="13" t="str">
        <f>IF($H331="","",IF(ISNA(VLOOKUP($H331,人員主檔!$A:$C,2,0)),"查無此人",VLOOKUP($H331,人員主檔!$A:$C,2,0)))</f>
        <v/>
      </c>
      <c r="J332" s="13" t="str">
        <f>IF($H331="","",IF(ISNA(VLOOKUP($H331,人員主檔!$A:$C,3,0)),"查無此人",VLOOKUP($H331,人員主檔!$A:$C,3,0)))</f>
        <v/>
      </c>
      <c r="K332" s="13" t="s">
        <v>1765</v>
      </c>
      <c r="L332" s="53" t="s">
        <v>1754</v>
      </c>
      <c r="N332" s="4"/>
    </row>
    <row r="333" spans="6:14" ht="21.75" customHeight="1">
      <c r="F333" s="11" t="s">
        <v>1754</v>
      </c>
      <c r="G333" s="17"/>
      <c r="H333" s="12" t="str">
        <f t="shared" si="7"/>
        <v/>
      </c>
      <c r="I333" s="13" t="str">
        <f>IF($H332="","",IF(ISNA(VLOOKUP($H332,人員主檔!$A:$C,2,0)),"查無此人",VLOOKUP($H332,人員主檔!$A:$C,2,0)))</f>
        <v/>
      </c>
      <c r="J333" s="13" t="str">
        <f>IF($H332="","",IF(ISNA(VLOOKUP($H332,人員主檔!$A:$C,3,0)),"查無此人",VLOOKUP($H332,人員主檔!$A:$C,3,0)))</f>
        <v/>
      </c>
      <c r="K333" s="13" t="s">
        <v>1765</v>
      </c>
      <c r="L333" s="53" t="s">
        <v>1754</v>
      </c>
      <c r="N333" s="4"/>
    </row>
    <row r="334" spans="6:14" ht="21.75" customHeight="1">
      <c r="F334" s="11" t="s">
        <v>1754</v>
      </c>
      <c r="G334" s="17"/>
      <c r="H334" s="12" t="str">
        <f t="shared" si="7"/>
        <v/>
      </c>
      <c r="I334" s="13" t="str">
        <f>IF($H333="","",IF(ISNA(VLOOKUP($H333,人員主檔!$A:$C,2,0)),"查無此人",VLOOKUP($H333,人員主檔!$A:$C,2,0)))</f>
        <v/>
      </c>
      <c r="J334" s="13" t="str">
        <f>IF($H333="","",IF(ISNA(VLOOKUP($H333,人員主檔!$A:$C,3,0)),"查無此人",VLOOKUP($H333,人員主檔!$A:$C,3,0)))</f>
        <v/>
      </c>
      <c r="K334" s="13" t="s">
        <v>1765</v>
      </c>
      <c r="L334" s="53" t="s">
        <v>1754</v>
      </c>
      <c r="N334" s="4"/>
    </row>
    <row r="335" spans="6:14" ht="21.75" customHeight="1">
      <c r="F335" s="11" t="s">
        <v>1754</v>
      </c>
      <c r="G335" s="17"/>
      <c r="H335" s="12" t="str">
        <f t="shared" si="7"/>
        <v/>
      </c>
      <c r="I335" s="13" t="str">
        <f>IF($H334="","",IF(ISNA(VLOOKUP($H334,人員主檔!$A:$C,2,0)),"查無此人",VLOOKUP($H334,人員主檔!$A:$C,2,0)))</f>
        <v/>
      </c>
      <c r="J335" s="13" t="str">
        <f>IF($H334="","",IF(ISNA(VLOOKUP($H334,人員主檔!$A:$C,3,0)),"查無此人",VLOOKUP($H334,人員主檔!$A:$C,3,0)))</f>
        <v/>
      </c>
      <c r="K335" s="13" t="s">
        <v>1765</v>
      </c>
      <c r="L335" s="53" t="s">
        <v>1754</v>
      </c>
      <c r="N335" s="4"/>
    </row>
    <row r="336" spans="6:14" ht="21.75" customHeight="1">
      <c r="F336" s="11" t="s">
        <v>1754</v>
      </c>
      <c r="G336" s="17"/>
      <c r="H336" s="12" t="str">
        <f t="shared" si="7"/>
        <v/>
      </c>
      <c r="I336" s="13" t="str">
        <f>IF($H335="","",IF(ISNA(VLOOKUP($H335,人員主檔!$A:$C,2,0)),"查無此人",VLOOKUP($H335,人員主檔!$A:$C,2,0)))</f>
        <v/>
      </c>
      <c r="J336" s="13" t="str">
        <f>IF($H335="","",IF(ISNA(VLOOKUP($H335,人員主檔!$A:$C,3,0)),"查無此人",VLOOKUP($H335,人員主檔!$A:$C,3,0)))</f>
        <v/>
      </c>
      <c r="K336" s="13" t="s">
        <v>1765</v>
      </c>
      <c r="L336" s="53" t="s">
        <v>1754</v>
      </c>
      <c r="N336" s="4"/>
    </row>
    <row r="337" spans="6:14" ht="21.75" customHeight="1">
      <c r="F337" s="11" t="s">
        <v>1754</v>
      </c>
      <c r="G337" s="17"/>
      <c r="H337" s="12" t="str">
        <f t="shared" si="7"/>
        <v/>
      </c>
      <c r="I337" s="13" t="str">
        <f>IF($H336="","",IF(ISNA(VLOOKUP($H336,人員主檔!$A:$C,2,0)),"查無此人",VLOOKUP($H336,人員主檔!$A:$C,2,0)))</f>
        <v/>
      </c>
      <c r="J337" s="13" t="str">
        <f>IF($H336="","",IF(ISNA(VLOOKUP($H336,人員主檔!$A:$C,3,0)),"查無此人",VLOOKUP($H336,人員主檔!$A:$C,3,0)))</f>
        <v/>
      </c>
      <c r="K337" s="13" t="s">
        <v>1765</v>
      </c>
      <c r="L337" s="53" t="s">
        <v>1754</v>
      </c>
      <c r="N337" s="4"/>
    </row>
    <row r="338" spans="6:14" ht="21.75" customHeight="1">
      <c r="F338" s="11" t="s">
        <v>1754</v>
      </c>
      <c r="G338" s="17"/>
      <c r="H338" s="12" t="str">
        <f t="shared" si="7"/>
        <v/>
      </c>
      <c r="I338" s="13" t="str">
        <f>IF($H337="","",IF(ISNA(VLOOKUP($H337,人員主檔!$A:$C,2,0)),"查無此人",VLOOKUP($H337,人員主檔!$A:$C,2,0)))</f>
        <v/>
      </c>
      <c r="J338" s="13" t="str">
        <f>IF($H337="","",IF(ISNA(VLOOKUP($H337,人員主檔!$A:$C,3,0)),"查無此人",VLOOKUP($H337,人員主檔!$A:$C,3,0)))</f>
        <v/>
      </c>
      <c r="K338" s="13" t="s">
        <v>1765</v>
      </c>
      <c r="L338" s="53" t="s">
        <v>1754</v>
      </c>
      <c r="N338" s="4"/>
    </row>
    <row r="339" spans="6:14" ht="21.75" customHeight="1">
      <c r="F339" s="11" t="s">
        <v>1754</v>
      </c>
      <c r="G339" s="17"/>
      <c r="H339" s="12" t="str">
        <f t="shared" si="7"/>
        <v/>
      </c>
      <c r="I339" s="13" t="str">
        <f>IF($H338="","",IF(ISNA(VLOOKUP($H338,人員主檔!$A:$C,2,0)),"查無此人",VLOOKUP($H338,人員主檔!$A:$C,2,0)))</f>
        <v/>
      </c>
      <c r="J339" s="13" t="str">
        <f>IF($H338="","",IF(ISNA(VLOOKUP($H338,人員主檔!$A:$C,3,0)),"查無此人",VLOOKUP($H338,人員主檔!$A:$C,3,0)))</f>
        <v/>
      </c>
      <c r="K339" s="13" t="s">
        <v>1765</v>
      </c>
      <c r="L339" s="53" t="s">
        <v>1754</v>
      </c>
      <c r="N339" s="4"/>
    </row>
    <row r="340" spans="6:14" ht="21.75" customHeight="1">
      <c r="F340" s="11" t="s">
        <v>1754</v>
      </c>
      <c r="G340" s="17"/>
      <c r="H340" s="12" t="str">
        <f t="shared" si="7"/>
        <v/>
      </c>
      <c r="I340" s="13" t="str">
        <f>IF($H339="","",IF(ISNA(VLOOKUP($H339,人員主檔!$A:$C,2,0)),"查無此人",VLOOKUP($H339,人員主檔!$A:$C,2,0)))</f>
        <v/>
      </c>
      <c r="J340" s="13" t="str">
        <f>IF($H339="","",IF(ISNA(VLOOKUP($H339,人員主檔!$A:$C,3,0)),"查無此人",VLOOKUP($H339,人員主檔!$A:$C,3,0)))</f>
        <v/>
      </c>
      <c r="K340" s="13" t="s">
        <v>1765</v>
      </c>
      <c r="L340" s="53" t="s">
        <v>1754</v>
      </c>
      <c r="N340" s="4"/>
    </row>
    <row r="341" spans="6:14" ht="21.75" customHeight="1">
      <c r="F341" s="11" t="s">
        <v>1754</v>
      </c>
      <c r="G341" s="17"/>
      <c r="H341" s="12" t="str">
        <f t="shared" si="7"/>
        <v/>
      </c>
      <c r="I341" s="13" t="str">
        <f>IF($H340="","",IF(ISNA(VLOOKUP($H340,人員主檔!$A:$C,2,0)),"查無此人",VLOOKUP($H340,人員主檔!$A:$C,2,0)))</f>
        <v/>
      </c>
      <c r="J341" s="13" t="str">
        <f>IF($H340="","",IF(ISNA(VLOOKUP($H340,人員主檔!$A:$C,3,0)),"查無此人",VLOOKUP($H340,人員主檔!$A:$C,3,0)))</f>
        <v/>
      </c>
      <c r="K341" s="13" t="s">
        <v>1765</v>
      </c>
      <c r="L341" s="53" t="s">
        <v>1754</v>
      </c>
      <c r="N341" s="4"/>
    </row>
    <row r="342" spans="6:14" ht="21.75" customHeight="1">
      <c r="F342" s="11" t="s">
        <v>1754</v>
      </c>
      <c r="G342" s="17"/>
      <c r="H342" s="12" t="str">
        <f t="shared" si="7"/>
        <v/>
      </c>
      <c r="I342" s="13" t="str">
        <f>IF($H341="","",IF(ISNA(VLOOKUP($H341,人員主檔!$A:$C,2,0)),"查無此人",VLOOKUP($H341,人員主檔!$A:$C,2,0)))</f>
        <v/>
      </c>
      <c r="J342" s="13" t="str">
        <f>IF($H341="","",IF(ISNA(VLOOKUP($H341,人員主檔!$A:$C,3,0)),"查無此人",VLOOKUP($H341,人員主檔!$A:$C,3,0)))</f>
        <v/>
      </c>
      <c r="K342" s="13" t="s">
        <v>1765</v>
      </c>
      <c r="L342" s="53" t="s">
        <v>1754</v>
      </c>
      <c r="N342" s="4"/>
    </row>
    <row r="343" spans="6:14" ht="21.75" customHeight="1">
      <c r="F343" s="11" t="s">
        <v>1754</v>
      </c>
      <c r="G343" s="17"/>
      <c r="H343" s="12" t="str">
        <f t="shared" si="7"/>
        <v/>
      </c>
      <c r="I343" s="13" t="str">
        <f>IF($H342="","",IF(ISNA(VLOOKUP($H342,人員主檔!$A:$C,2,0)),"查無此人",VLOOKUP($H342,人員主檔!$A:$C,2,0)))</f>
        <v/>
      </c>
      <c r="J343" s="13" t="str">
        <f>IF($H342="","",IF(ISNA(VLOOKUP($H342,人員主檔!$A:$C,3,0)),"查無此人",VLOOKUP($H342,人員主檔!$A:$C,3,0)))</f>
        <v/>
      </c>
      <c r="K343" s="13" t="s">
        <v>1765</v>
      </c>
      <c r="L343" s="53" t="s">
        <v>1754</v>
      </c>
      <c r="N343" s="4"/>
    </row>
    <row r="344" spans="6:14" ht="21.75" customHeight="1">
      <c r="F344" s="11" t="s">
        <v>1754</v>
      </c>
      <c r="G344" s="17"/>
      <c r="H344" s="12" t="str">
        <f t="shared" si="7"/>
        <v/>
      </c>
      <c r="I344" s="13" t="str">
        <f>IF($H343="","",IF(ISNA(VLOOKUP($H343,人員主檔!$A:$C,2,0)),"查無此人",VLOOKUP($H343,人員主檔!$A:$C,2,0)))</f>
        <v/>
      </c>
      <c r="J344" s="13" t="str">
        <f>IF($H343="","",IF(ISNA(VLOOKUP($H343,人員主檔!$A:$C,3,0)),"查無此人",VLOOKUP($H343,人員主檔!$A:$C,3,0)))</f>
        <v/>
      </c>
      <c r="K344" s="13" t="s">
        <v>1765</v>
      </c>
      <c r="L344" s="53" t="s">
        <v>1754</v>
      </c>
      <c r="N344" s="4"/>
    </row>
    <row r="345" spans="6:14" ht="21.75" customHeight="1">
      <c r="F345" s="11" t="s">
        <v>1754</v>
      </c>
      <c r="G345" s="17"/>
      <c r="H345" s="12" t="str">
        <f t="shared" si="7"/>
        <v/>
      </c>
      <c r="I345" s="13" t="str">
        <f>IF($H344="","",IF(ISNA(VLOOKUP($H344,人員主檔!$A:$C,2,0)),"查無此人",VLOOKUP($H344,人員主檔!$A:$C,2,0)))</f>
        <v/>
      </c>
      <c r="J345" s="13" t="str">
        <f>IF($H344="","",IF(ISNA(VLOOKUP($H344,人員主檔!$A:$C,3,0)),"查無此人",VLOOKUP($H344,人員主檔!$A:$C,3,0)))</f>
        <v/>
      </c>
      <c r="K345" s="13" t="s">
        <v>1765</v>
      </c>
      <c r="L345" s="53" t="s">
        <v>1754</v>
      </c>
      <c r="N345" s="4"/>
    </row>
    <row r="346" spans="6:14" ht="21.75" customHeight="1">
      <c r="F346" s="11" t="s">
        <v>1754</v>
      </c>
      <c r="G346" s="17"/>
      <c r="H346" s="12" t="str">
        <f t="shared" si="7"/>
        <v/>
      </c>
      <c r="I346" s="13" t="str">
        <f>IF($H345="","",IF(ISNA(VLOOKUP($H345,人員主檔!$A:$C,2,0)),"查無此人",VLOOKUP($H345,人員主檔!$A:$C,2,0)))</f>
        <v/>
      </c>
      <c r="J346" s="13" t="str">
        <f>IF($H345="","",IF(ISNA(VLOOKUP($H345,人員主檔!$A:$C,3,0)),"查無此人",VLOOKUP($H345,人員主檔!$A:$C,3,0)))</f>
        <v/>
      </c>
      <c r="K346" s="13" t="s">
        <v>1765</v>
      </c>
      <c r="L346" s="53" t="s">
        <v>1754</v>
      </c>
      <c r="N346" s="4"/>
    </row>
    <row r="347" spans="6:14" ht="21.75" customHeight="1">
      <c r="F347" s="11" t="s">
        <v>1754</v>
      </c>
      <c r="G347" s="17"/>
      <c r="H347" s="12" t="str">
        <f t="shared" si="7"/>
        <v/>
      </c>
      <c r="I347" s="13" t="str">
        <f>IF($H346="","",IF(ISNA(VLOOKUP($H346,人員主檔!$A:$C,2,0)),"查無此人",VLOOKUP($H346,人員主檔!$A:$C,2,0)))</f>
        <v/>
      </c>
      <c r="J347" s="13" t="str">
        <f>IF($H346="","",IF(ISNA(VLOOKUP($H346,人員主檔!$A:$C,3,0)),"查無此人",VLOOKUP($H346,人員主檔!$A:$C,3,0)))</f>
        <v/>
      </c>
      <c r="K347" s="13" t="s">
        <v>1765</v>
      </c>
      <c r="L347" s="53" t="s">
        <v>1754</v>
      </c>
      <c r="N347" s="4"/>
    </row>
    <row r="348" spans="6:14" ht="21.75" customHeight="1">
      <c r="F348" s="11" t="s">
        <v>1754</v>
      </c>
      <c r="G348" s="17"/>
      <c r="H348" s="12" t="str">
        <f t="shared" si="7"/>
        <v/>
      </c>
      <c r="I348" s="13" t="str">
        <f>IF($H347="","",IF(ISNA(VLOOKUP($H347,人員主檔!$A:$C,2,0)),"查無此人",VLOOKUP($H347,人員主檔!$A:$C,2,0)))</f>
        <v/>
      </c>
      <c r="J348" s="13" t="str">
        <f>IF($H347="","",IF(ISNA(VLOOKUP($H347,人員主檔!$A:$C,3,0)),"查無此人",VLOOKUP($H347,人員主檔!$A:$C,3,0)))</f>
        <v/>
      </c>
      <c r="K348" s="13" t="s">
        <v>1765</v>
      </c>
      <c r="L348" s="53" t="s">
        <v>1754</v>
      </c>
      <c r="N348" s="4"/>
    </row>
    <row r="349" spans="6:14" ht="21.75" customHeight="1">
      <c r="F349" s="11" t="s">
        <v>1754</v>
      </c>
      <c r="G349" s="17"/>
      <c r="H349" s="12" t="str">
        <f t="shared" si="7"/>
        <v/>
      </c>
      <c r="I349" s="13" t="str">
        <f>IF($H348="","",IF(ISNA(VLOOKUP($H348,人員主檔!$A:$C,2,0)),"查無此人",VLOOKUP($H348,人員主檔!$A:$C,2,0)))</f>
        <v/>
      </c>
      <c r="J349" s="13" t="str">
        <f>IF($H348="","",IF(ISNA(VLOOKUP($H348,人員主檔!$A:$C,3,0)),"查無此人",VLOOKUP($H348,人員主檔!$A:$C,3,0)))</f>
        <v/>
      </c>
      <c r="K349" s="13" t="s">
        <v>1765</v>
      </c>
      <c r="L349" s="53" t="s">
        <v>1754</v>
      </c>
      <c r="N349" s="4"/>
    </row>
    <row r="350" spans="6:14" ht="21.75" customHeight="1">
      <c r="F350" s="11" t="s">
        <v>1754</v>
      </c>
      <c r="G350" s="17"/>
      <c r="H350" s="12" t="str">
        <f t="shared" si="7"/>
        <v/>
      </c>
      <c r="I350" s="13" t="str">
        <f>IF($H349="","",IF(ISNA(VLOOKUP($H349,人員主檔!$A:$C,2,0)),"查無此人",VLOOKUP($H349,人員主檔!$A:$C,2,0)))</f>
        <v/>
      </c>
      <c r="J350" s="13" t="str">
        <f>IF($H349="","",IF(ISNA(VLOOKUP($H349,人員主檔!$A:$C,3,0)),"查無此人",VLOOKUP($H349,人員主檔!$A:$C,3,0)))</f>
        <v/>
      </c>
      <c r="K350" s="13" t="s">
        <v>1765</v>
      </c>
      <c r="L350" s="53" t="s">
        <v>1754</v>
      </c>
      <c r="N350" s="4"/>
    </row>
    <row r="351" spans="6:14" ht="21.75" customHeight="1">
      <c r="F351" s="11" t="s">
        <v>1754</v>
      </c>
      <c r="G351" s="17"/>
      <c r="H351" s="12" t="str">
        <f t="shared" si="7"/>
        <v/>
      </c>
      <c r="I351" s="13" t="str">
        <f>IF($H350="","",IF(ISNA(VLOOKUP($H350,人員主檔!$A:$C,2,0)),"查無此人",VLOOKUP($H350,人員主檔!$A:$C,2,0)))</f>
        <v/>
      </c>
      <c r="J351" s="13" t="str">
        <f>IF($H350="","",IF(ISNA(VLOOKUP($H350,人員主檔!$A:$C,3,0)),"查無此人",VLOOKUP($H350,人員主檔!$A:$C,3,0)))</f>
        <v/>
      </c>
      <c r="K351" s="13" t="s">
        <v>1765</v>
      </c>
      <c r="L351" s="53" t="s">
        <v>1754</v>
      </c>
      <c r="N351" s="4"/>
    </row>
    <row r="352" spans="6:14" ht="21.75" customHeight="1">
      <c r="F352" s="11" t="s">
        <v>1754</v>
      </c>
      <c r="G352" s="17"/>
      <c r="H352" s="12" t="str">
        <f t="shared" si="7"/>
        <v/>
      </c>
      <c r="I352" s="13" t="str">
        <f>IF($H351="","",IF(ISNA(VLOOKUP($H351,人員主檔!$A:$C,2,0)),"查無此人",VLOOKUP($H351,人員主檔!$A:$C,2,0)))</f>
        <v/>
      </c>
      <c r="J352" s="13" t="str">
        <f>IF($H351="","",IF(ISNA(VLOOKUP($H351,人員主檔!$A:$C,3,0)),"查無此人",VLOOKUP($H351,人員主檔!$A:$C,3,0)))</f>
        <v/>
      </c>
      <c r="K352" s="13" t="s">
        <v>1765</v>
      </c>
      <c r="L352" s="53" t="s">
        <v>1754</v>
      </c>
      <c r="N352" s="4"/>
    </row>
    <row r="353" spans="6:14" ht="21.75" customHeight="1">
      <c r="F353" s="11" t="s">
        <v>1754</v>
      </c>
      <c r="G353" s="17"/>
      <c r="H353" s="12" t="str">
        <f t="shared" si="7"/>
        <v/>
      </c>
      <c r="I353" s="13" t="str">
        <f>IF($H352="","",IF(ISNA(VLOOKUP($H352,人員主檔!$A:$C,2,0)),"查無此人",VLOOKUP($H352,人員主檔!$A:$C,2,0)))</f>
        <v/>
      </c>
      <c r="J353" s="13" t="str">
        <f>IF($H352="","",IF(ISNA(VLOOKUP($H352,人員主檔!$A:$C,3,0)),"查無此人",VLOOKUP($H352,人員主檔!$A:$C,3,0)))</f>
        <v/>
      </c>
      <c r="K353" s="13" t="s">
        <v>1765</v>
      </c>
      <c r="L353" s="53" t="s">
        <v>1754</v>
      </c>
      <c r="N353" s="4"/>
    </row>
    <row r="354" spans="6:14" ht="21.75" customHeight="1">
      <c r="F354" s="11" t="s">
        <v>1754</v>
      </c>
      <c r="G354" s="17"/>
      <c r="H354" s="12" t="str">
        <f t="shared" si="7"/>
        <v/>
      </c>
      <c r="I354" s="13" t="str">
        <f>IF($H353="","",IF(ISNA(VLOOKUP($H353,人員主檔!$A:$C,2,0)),"查無此人",VLOOKUP($H353,人員主檔!$A:$C,2,0)))</f>
        <v/>
      </c>
      <c r="J354" s="13" t="str">
        <f>IF($H353="","",IF(ISNA(VLOOKUP($H353,人員主檔!$A:$C,3,0)),"查無此人",VLOOKUP($H353,人員主檔!$A:$C,3,0)))</f>
        <v/>
      </c>
      <c r="K354" s="13" t="s">
        <v>1765</v>
      </c>
      <c r="L354" s="53" t="s">
        <v>1754</v>
      </c>
      <c r="N354" s="4"/>
    </row>
    <row r="355" spans="6:14" ht="21.75" customHeight="1">
      <c r="F355" s="11" t="s">
        <v>1754</v>
      </c>
      <c r="G355" s="17"/>
      <c r="H355" s="12" t="str">
        <f t="shared" si="7"/>
        <v/>
      </c>
      <c r="I355" s="13" t="str">
        <f>IF($H354="","",IF(ISNA(VLOOKUP($H354,人員主檔!$A:$C,2,0)),"查無此人",VLOOKUP($H354,人員主檔!$A:$C,2,0)))</f>
        <v/>
      </c>
      <c r="J355" s="13" t="str">
        <f>IF($H354="","",IF(ISNA(VLOOKUP($H354,人員主檔!$A:$C,3,0)),"查無此人",VLOOKUP($H354,人員主檔!$A:$C,3,0)))</f>
        <v/>
      </c>
      <c r="K355" s="13" t="s">
        <v>1765</v>
      </c>
      <c r="L355" s="53" t="s">
        <v>1754</v>
      </c>
      <c r="N355" s="4"/>
    </row>
    <row r="356" spans="6:14" ht="21.75" customHeight="1">
      <c r="F356" s="11" t="s">
        <v>1754</v>
      </c>
      <c r="G356" s="17"/>
      <c r="H356" s="12" t="str">
        <f t="shared" si="7"/>
        <v/>
      </c>
      <c r="I356" s="13" t="str">
        <f>IF($H355="","",IF(ISNA(VLOOKUP($H355,人員主檔!$A:$C,2,0)),"查無此人",VLOOKUP($H355,人員主檔!$A:$C,2,0)))</f>
        <v/>
      </c>
      <c r="J356" s="13" t="str">
        <f>IF($H355="","",IF(ISNA(VLOOKUP($H355,人員主檔!$A:$C,3,0)),"查無此人",VLOOKUP($H355,人員主檔!$A:$C,3,0)))</f>
        <v/>
      </c>
      <c r="K356" s="13" t="s">
        <v>1765</v>
      </c>
      <c r="L356" s="53" t="s">
        <v>1754</v>
      </c>
      <c r="N356" s="4"/>
    </row>
    <row r="357" spans="6:14" ht="21.75" customHeight="1">
      <c r="F357" s="11" t="s">
        <v>1754</v>
      </c>
      <c r="G357" s="17"/>
      <c r="H357" s="12" t="str">
        <f t="shared" si="7"/>
        <v/>
      </c>
      <c r="I357" s="13" t="str">
        <f>IF($H356="","",IF(ISNA(VLOOKUP($H356,人員主檔!$A:$C,2,0)),"查無此人",VLOOKUP($H356,人員主檔!$A:$C,2,0)))</f>
        <v/>
      </c>
      <c r="J357" s="13" t="str">
        <f>IF($H356="","",IF(ISNA(VLOOKUP($H356,人員主檔!$A:$C,3,0)),"查無此人",VLOOKUP($H356,人員主檔!$A:$C,3,0)))</f>
        <v/>
      </c>
      <c r="K357" s="13" t="s">
        <v>1765</v>
      </c>
      <c r="L357" s="53" t="s">
        <v>1754</v>
      </c>
      <c r="N357" s="4"/>
    </row>
    <row r="358" spans="6:14" ht="21.75" customHeight="1">
      <c r="F358" s="11" t="s">
        <v>1754</v>
      </c>
      <c r="G358" s="17"/>
      <c r="H358" s="12" t="str">
        <f t="shared" si="7"/>
        <v/>
      </c>
      <c r="I358" s="13" t="str">
        <f>IF($H357="","",IF(ISNA(VLOOKUP($H357,人員主檔!$A:$C,2,0)),"查無此人",VLOOKUP($H357,人員主檔!$A:$C,2,0)))</f>
        <v/>
      </c>
      <c r="J358" s="13" t="str">
        <f>IF($H357="","",IF(ISNA(VLOOKUP($H357,人員主檔!$A:$C,3,0)),"查無此人",VLOOKUP($H357,人員主檔!$A:$C,3,0)))</f>
        <v/>
      </c>
      <c r="K358" s="13" t="s">
        <v>1765</v>
      </c>
      <c r="L358" s="53" t="s">
        <v>1754</v>
      </c>
      <c r="N358" s="4"/>
    </row>
    <row r="359" spans="6:14" ht="21.75" customHeight="1">
      <c r="F359" s="11" t="s">
        <v>1754</v>
      </c>
      <c r="G359" s="17"/>
      <c r="H359" s="12" t="str">
        <f t="shared" si="7"/>
        <v/>
      </c>
      <c r="I359" s="13" t="str">
        <f>IF($H358="","",IF(ISNA(VLOOKUP($H358,人員主檔!$A:$C,2,0)),"查無此人",VLOOKUP($H358,人員主檔!$A:$C,2,0)))</f>
        <v/>
      </c>
      <c r="J359" s="13" t="str">
        <f>IF($H358="","",IF(ISNA(VLOOKUP($H358,人員主檔!$A:$C,3,0)),"查無此人",VLOOKUP($H358,人員主檔!$A:$C,3,0)))</f>
        <v/>
      </c>
      <c r="K359" s="13" t="s">
        <v>1765</v>
      </c>
      <c r="L359" s="53" t="s">
        <v>1754</v>
      </c>
      <c r="N359" s="4"/>
    </row>
    <row r="360" spans="6:14" ht="21.75" customHeight="1">
      <c r="F360" s="11" t="s">
        <v>1754</v>
      </c>
      <c r="G360" s="17"/>
      <c r="H360" s="12" t="str">
        <f t="shared" si="7"/>
        <v/>
      </c>
      <c r="I360" s="13" t="str">
        <f>IF($H359="","",IF(ISNA(VLOOKUP($H359,人員主檔!$A:$C,2,0)),"查無此人",VLOOKUP($H359,人員主檔!$A:$C,2,0)))</f>
        <v/>
      </c>
      <c r="J360" s="13" t="str">
        <f>IF($H359="","",IF(ISNA(VLOOKUP($H359,人員主檔!$A:$C,3,0)),"查無此人",VLOOKUP($H359,人員主檔!$A:$C,3,0)))</f>
        <v/>
      </c>
      <c r="K360" s="13" t="s">
        <v>1765</v>
      </c>
      <c r="L360" s="53" t="s">
        <v>1754</v>
      </c>
      <c r="N360" s="4"/>
    </row>
    <row r="361" spans="6:14" ht="21.75" customHeight="1">
      <c r="F361" s="11" t="s">
        <v>1754</v>
      </c>
      <c r="G361" s="17"/>
      <c r="H361" s="12" t="str">
        <f t="shared" si="7"/>
        <v/>
      </c>
      <c r="I361" s="13" t="str">
        <f>IF($H360="","",IF(ISNA(VLOOKUP($H360,人員主檔!$A:$C,2,0)),"查無此人",VLOOKUP($H360,人員主檔!$A:$C,2,0)))</f>
        <v/>
      </c>
      <c r="J361" s="13" t="str">
        <f>IF($H360="","",IF(ISNA(VLOOKUP($H360,人員主檔!$A:$C,3,0)),"查無此人",VLOOKUP($H360,人員主檔!$A:$C,3,0)))</f>
        <v/>
      </c>
      <c r="K361" s="13" t="s">
        <v>1765</v>
      </c>
      <c r="L361" s="53" t="s">
        <v>1754</v>
      </c>
      <c r="N361" s="4"/>
    </row>
    <row r="362" spans="6:14" ht="21.75" customHeight="1">
      <c r="F362" s="11" t="s">
        <v>1754</v>
      </c>
      <c r="G362" s="17"/>
      <c r="H362" s="12" t="str">
        <f t="shared" si="7"/>
        <v/>
      </c>
      <c r="I362" s="13" t="str">
        <f>IF($H361="","",IF(ISNA(VLOOKUP($H361,人員主檔!$A:$C,2,0)),"查無此人",VLOOKUP($H361,人員主檔!$A:$C,2,0)))</f>
        <v/>
      </c>
      <c r="J362" s="13" t="str">
        <f>IF($H361="","",IF(ISNA(VLOOKUP($H361,人員主檔!$A:$C,3,0)),"查無此人",VLOOKUP($H361,人員主檔!$A:$C,3,0)))</f>
        <v/>
      </c>
      <c r="K362" s="13" t="s">
        <v>1765</v>
      </c>
      <c r="L362" s="53" t="s">
        <v>1754</v>
      </c>
      <c r="N362" s="4"/>
    </row>
    <row r="363" spans="6:14" ht="21.75" customHeight="1">
      <c r="F363" s="11" t="s">
        <v>1754</v>
      </c>
      <c r="G363" s="17"/>
      <c r="H363" s="12" t="str">
        <f t="shared" si="7"/>
        <v/>
      </c>
      <c r="I363" s="13" t="str">
        <f>IF($H362="","",IF(ISNA(VLOOKUP($H362,人員主檔!$A:$C,2,0)),"查無此人",VLOOKUP($H362,人員主檔!$A:$C,2,0)))</f>
        <v/>
      </c>
      <c r="J363" s="13" t="str">
        <f>IF($H362="","",IF(ISNA(VLOOKUP($H362,人員主檔!$A:$C,3,0)),"查無此人",VLOOKUP($H362,人員主檔!$A:$C,3,0)))</f>
        <v/>
      </c>
      <c r="K363" s="13" t="s">
        <v>1765</v>
      </c>
      <c r="L363" s="53" t="s">
        <v>1754</v>
      </c>
      <c r="N363" s="4"/>
    </row>
    <row r="364" spans="6:14" ht="21.75" customHeight="1">
      <c r="F364" s="11" t="s">
        <v>1754</v>
      </c>
      <c r="G364" s="17"/>
      <c r="H364" s="12" t="str">
        <f t="shared" si="7"/>
        <v/>
      </c>
      <c r="I364" s="13" t="str">
        <f>IF($H363="","",IF(ISNA(VLOOKUP($H363,人員主檔!$A:$C,2,0)),"查無此人",VLOOKUP($H363,人員主檔!$A:$C,2,0)))</f>
        <v/>
      </c>
      <c r="J364" s="13" t="str">
        <f>IF($H363="","",IF(ISNA(VLOOKUP($H363,人員主檔!$A:$C,3,0)),"查無此人",VLOOKUP($H363,人員主檔!$A:$C,3,0)))</f>
        <v/>
      </c>
      <c r="K364" s="13" t="s">
        <v>1765</v>
      </c>
      <c r="L364" s="53" t="s">
        <v>1754</v>
      </c>
      <c r="N364" s="4"/>
    </row>
    <row r="365" spans="6:14" ht="21.75" customHeight="1">
      <c r="F365" s="11" t="s">
        <v>1754</v>
      </c>
      <c r="G365" s="17"/>
      <c r="H365" s="12" t="str">
        <f t="shared" si="7"/>
        <v/>
      </c>
      <c r="I365" s="13" t="str">
        <f>IF($H364="","",IF(ISNA(VLOOKUP($H364,人員主檔!$A:$C,2,0)),"查無此人",VLOOKUP($H364,人員主檔!$A:$C,2,0)))</f>
        <v/>
      </c>
      <c r="J365" s="13" t="str">
        <f>IF($H364="","",IF(ISNA(VLOOKUP($H364,人員主檔!$A:$C,3,0)),"查無此人",VLOOKUP($H364,人員主檔!$A:$C,3,0)))</f>
        <v/>
      </c>
      <c r="K365" s="13" t="s">
        <v>1765</v>
      </c>
      <c r="L365" s="53" t="s">
        <v>1754</v>
      </c>
      <c r="N365" s="4"/>
    </row>
    <row r="366" spans="6:14" ht="21.75" customHeight="1">
      <c r="F366" s="11" t="s">
        <v>1754</v>
      </c>
      <c r="G366" s="17"/>
      <c r="H366" s="12" t="str">
        <f t="shared" si="7"/>
        <v/>
      </c>
      <c r="I366" s="13" t="str">
        <f>IF($H365="","",IF(ISNA(VLOOKUP($H365,人員主檔!$A:$C,2,0)),"查無此人",VLOOKUP($H365,人員主檔!$A:$C,2,0)))</f>
        <v/>
      </c>
      <c r="J366" s="13" t="str">
        <f>IF($H365="","",IF(ISNA(VLOOKUP($H365,人員主檔!$A:$C,3,0)),"查無此人",VLOOKUP($H365,人員主檔!$A:$C,3,0)))</f>
        <v/>
      </c>
      <c r="K366" s="13" t="s">
        <v>1765</v>
      </c>
      <c r="L366" s="53" t="s">
        <v>1754</v>
      </c>
      <c r="N366" s="4"/>
    </row>
    <row r="367" spans="6:14" ht="21.75" customHeight="1">
      <c r="F367" s="11" t="s">
        <v>1754</v>
      </c>
      <c r="G367" s="17"/>
      <c r="H367" s="12" t="str">
        <f t="shared" si="7"/>
        <v/>
      </c>
      <c r="I367" s="13" t="str">
        <f>IF($H366="","",IF(ISNA(VLOOKUP($H366,人員主檔!$A:$C,2,0)),"查無此人",VLOOKUP($H366,人員主檔!$A:$C,2,0)))</f>
        <v/>
      </c>
      <c r="J367" s="13" t="str">
        <f>IF($H366="","",IF(ISNA(VLOOKUP($H366,人員主檔!$A:$C,3,0)),"查無此人",VLOOKUP($H366,人員主檔!$A:$C,3,0)))</f>
        <v/>
      </c>
      <c r="K367" s="13" t="s">
        <v>1765</v>
      </c>
      <c r="L367" s="53" t="s">
        <v>1754</v>
      </c>
      <c r="N367" s="4"/>
    </row>
    <row r="368" spans="6:14" ht="21.75" customHeight="1">
      <c r="F368" s="11" t="s">
        <v>1754</v>
      </c>
      <c r="G368" s="17"/>
      <c r="H368" s="12" t="str">
        <f t="shared" si="7"/>
        <v/>
      </c>
      <c r="I368" s="13" t="str">
        <f>IF($H367="","",IF(ISNA(VLOOKUP($H367,人員主檔!$A:$C,2,0)),"查無此人",VLOOKUP($H367,人員主檔!$A:$C,2,0)))</f>
        <v/>
      </c>
      <c r="J368" s="13" t="str">
        <f>IF($H367="","",IF(ISNA(VLOOKUP($H367,人員主檔!$A:$C,3,0)),"查無此人",VLOOKUP($H367,人員主檔!$A:$C,3,0)))</f>
        <v/>
      </c>
      <c r="K368" s="13" t="s">
        <v>1765</v>
      </c>
      <c r="L368" s="53" t="s">
        <v>1754</v>
      </c>
      <c r="N368" s="4"/>
    </row>
    <row r="369" spans="6:14" ht="21.75" customHeight="1">
      <c r="F369" s="11" t="s">
        <v>1754</v>
      </c>
      <c r="G369" s="17"/>
      <c r="H369" s="12" t="str">
        <f t="shared" si="7"/>
        <v/>
      </c>
      <c r="I369" s="13" t="str">
        <f>IF($H368="","",IF(ISNA(VLOOKUP($H368,人員主檔!$A:$C,2,0)),"查無此人",VLOOKUP($H368,人員主檔!$A:$C,2,0)))</f>
        <v/>
      </c>
      <c r="J369" s="13" t="str">
        <f>IF($H368="","",IF(ISNA(VLOOKUP($H368,人員主檔!$A:$C,3,0)),"查無此人",VLOOKUP($H368,人員主檔!$A:$C,3,0)))</f>
        <v/>
      </c>
      <c r="K369" s="13" t="s">
        <v>1765</v>
      </c>
      <c r="L369" s="53" t="s">
        <v>1754</v>
      </c>
      <c r="N369" s="4"/>
    </row>
    <row r="370" spans="6:14" ht="21.75" customHeight="1">
      <c r="F370" s="11" t="s">
        <v>1754</v>
      </c>
      <c r="G370" s="17"/>
      <c r="H370" s="12" t="str">
        <f t="shared" si="7"/>
        <v/>
      </c>
      <c r="I370" s="13" t="str">
        <f>IF($H369="","",IF(ISNA(VLOOKUP($H369,人員主檔!$A:$C,2,0)),"查無此人",VLOOKUP($H369,人員主檔!$A:$C,2,0)))</f>
        <v/>
      </c>
      <c r="J370" s="13" t="str">
        <f>IF($H369="","",IF(ISNA(VLOOKUP($H369,人員主檔!$A:$C,3,0)),"查無此人",VLOOKUP($H369,人員主檔!$A:$C,3,0)))</f>
        <v/>
      </c>
      <c r="K370" s="13" t="s">
        <v>1765</v>
      </c>
      <c r="L370" s="53" t="s">
        <v>1754</v>
      </c>
      <c r="N370" s="4"/>
    </row>
    <row r="371" spans="6:14" ht="21.75" customHeight="1">
      <c r="F371" s="11" t="s">
        <v>1754</v>
      </c>
      <c r="G371" s="17"/>
      <c r="H371" s="12" t="str">
        <f t="shared" ref="H371:H434" si="8">IF($G369=0,"",ABS(RIGHT($G369,8)))</f>
        <v/>
      </c>
      <c r="I371" s="13" t="str">
        <f>IF($H370="","",IF(ISNA(VLOOKUP($H370,人員主檔!$A:$C,2,0)),"查無此人",VLOOKUP($H370,人員主檔!$A:$C,2,0)))</f>
        <v/>
      </c>
      <c r="J371" s="13" t="str">
        <f>IF($H370="","",IF(ISNA(VLOOKUP($H370,人員主檔!$A:$C,3,0)),"查無此人",VLOOKUP($H370,人員主檔!$A:$C,3,0)))</f>
        <v/>
      </c>
      <c r="K371" s="13" t="s">
        <v>1765</v>
      </c>
      <c r="L371" s="53" t="s">
        <v>1754</v>
      </c>
      <c r="N371" s="4"/>
    </row>
    <row r="372" spans="6:14" ht="21.75" customHeight="1">
      <c r="F372" s="11" t="s">
        <v>1754</v>
      </c>
      <c r="G372" s="17"/>
      <c r="H372" s="12" t="str">
        <f t="shared" si="8"/>
        <v/>
      </c>
      <c r="I372" s="13" t="str">
        <f>IF($H371="","",IF(ISNA(VLOOKUP($H371,人員主檔!$A:$C,2,0)),"查無此人",VLOOKUP($H371,人員主檔!$A:$C,2,0)))</f>
        <v/>
      </c>
      <c r="J372" s="13" t="str">
        <f>IF($H371="","",IF(ISNA(VLOOKUP($H371,人員主檔!$A:$C,3,0)),"查無此人",VLOOKUP($H371,人員主檔!$A:$C,3,0)))</f>
        <v/>
      </c>
      <c r="K372" s="13" t="s">
        <v>1765</v>
      </c>
      <c r="L372" s="53" t="s">
        <v>1754</v>
      </c>
      <c r="N372" s="4"/>
    </row>
    <row r="373" spans="6:14" ht="21.75" customHeight="1">
      <c r="F373" s="11" t="s">
        <v>1754</v>
      </c>
      <c r="G373" s="17"/>
      <c r="H373" s="12" t="str">
        <f t="shared" si="8"/>
        <v/>
      </c>
      <c r="I373" s="13" t="str">
        <f>IF($H372="","",IF(ISNA(VLOOKUP($H372,人員主檔!$A:$C,2,0)),"查無此人",VLOOKUP($H372,人員主檔!$A:$C,2,0)))</f>
        <v/>
      </c>
      <c r="J373" s="13" t="str">
        <f>IF($H372="","",IF(ISNA(VLOOKUP($H372,人員主檔!$A:$C,3,0)),"查無此人",VLOOKUP($H372,人員主檔!$A:$C,3,0)))</f>
        <v/>
      </c>
      <c r="K373" s="13" t="s">
        <v>1765</v>
      </c>
      <c r="L373" s="53" t="s">
        <v>1754</v>
      </c>
      <c r="N373" s="4"/>
    </row>
    <row r="374" spans="6:14" ht="21.75" customHeight="1">
      <c r="F374" s="11" t="s">
        <v>1754</v>
      </c>
      <c r="G374" s="17"/>
      <c r="H374" s="12" t="str">
        <f t="shared" si="8"/>
        <v/>
      </c>
      <c r="I374" s="13" t="str">
        <f>IF($H373="","",IF(ISNA(VLOOKUP($H373,人員主檔!$A:$C,2,0)),"查無此人",VLOOKUP($H373,人員主檔!$A:$C,2,0)))</f>
        <v/>
      </c>
      <c r="J374" s="13" t="str">
        <f>IF($H373="","",IF(ISNA(VLOOKUP($H373,人員主檔!$A:$C,3,0)),"查無此人",VLOOKUP($H373,人員主檔!$A:$C,3,0)))</f>
        <v/>
      </c>
      <c r="K374" s="13" t="s">
        <v>1765</v>
      </c>
      <c r="L374" s="53" t="s">
        <v>1754</v>
      </c>
      <c r="N374" s="4"/>
    </row>
    <row r="375" spans="6:14" ht="21.75" customHeight="1">
      <c r="F375" s="11" t="s">
        <v>1754</v>
      </c>
      <c r="G375" s="17"/>
      <c r="H375" s="12" t="str">
        <f t="shared" si="8"/>
        <v/>
      </c>
      <c r="I375" s="13" t="str">
        <f>IF($H374="","",IF(ISNA(VLOOKUP($H374,人員主檔!$A:$C,2,0)),"查無此人",VLOOKUP($H374,人員主檔!$A:$C,2,0)))</f>
        <v/>
      </c>
      <c r="J375" s="13" t="str">
        <f>IF($H374="","",IF(ISNA(VLOOKUP($H374,人員主檔!$A:$C,3,0)),"查無此人",VLOOKUP($H374,人員主檔!$A:$C,3,0)))</f>
        <v/>
      </c>
      <c r="K375" s="13" t="s">
        <v>1765</v>
      </c>
      <c r="L375" s="53" t="s">
        <v>1754</v>
      </c>
      <c r="N375" s="4"/>
    </row>
    <row r="376" spans="6:14" ht="21.75" customHeight="1">
      <c r="F376" s="11" t="s">
        <v>1754</v>
      </c>
      <c r="G376" s="17"/>
      <c r="H376" s="12" t="str">
        <f t="shared" si="8"/>
        <v/>
      </c>
      <c r="I376" s="13" t="str">
        <f>IF($H375="","",IF(ISNA(VLOOKUP($H375,人員主檔!$A:$C,2,0)),"查無此人",VLOOKUP($H375,人員主檔!$A:$C,2,0)))</f>
        <v/>
      </c>
      <c r="J376" s="13" t="str">
        <f>IF($H375="","",IF(ISNA(VLOOKUP($H375,人員主檔!$A:$C,3,0)),"查無此人",VLOOKUP($H375,人員主檔!$A:$C,3,0)))</f>
        <v/>
      </c>
      <c r="K376" s="13" t="s">
        <v>1765</v>
      </c>
      <c r="L376" s="53" t="s">
        <v>1754</v>
      </c>
      <c r="N376" s="4"/>
    </row>
    <row r="377" spans="6:14" ht="21.75" customHeight="1">
      <c r="F377" s="11" t="s">
        <v>1754</v>
      </c>
      <c r="G377" s="17"/>
      <c r="H377" s="12" t="str">
        <f t="shared" si="8"/>
        <v/>
      </c>
      <c r="I377" s="13" t="str">
        <f>IF($H376="","",IF(ISNA(VLOOKUP($H376,人員主檔!$A:$C,2,0)),"查無此人",VLOOKUP($H376,人員主檔!$A:$C,2,0)))</f>
        <v/>
      </c>
      <c r="J377" s="13" t="str">
        <f>IF($H376="","",IF(ISNA(VLOOKUP($H376,人員主檔!$A:$C,3,0)),"查無此人",VLOOKUP($H376,人員主檔!$A:$C,3,0)))</f>
        <v/>
      </c>
      <c r="K377" s="13" t="s">
        <v>1765</v>
      </c>
      <c r="L377" s="53" t="s">
        <v>1754</v>
      </c>
      <c r="N377" s="4"/>
    </row>
    <row r="378" spans="6:14" ht="21.75" customHeight="1">
      <c r="F378" s="11" t="s">
        <v>1754</v>
      </c>
      <c r="G378" s="17"/>
      <c r="H378" s="12" t="str">
        <f t="shared" si="8"/>
        <v/>
      </c>
      <c r="I378" s="13" t="str">
        <f>IF($H377="","",IF(ISNA(VLOOKUP($H377,人員主檔!$A:$C,2,0)),"查無此人",VLOOKUP($H377,人員主檔!$A:$C,2,0)))</f>
        <v/>
      </c>
      <c r="J378" s="13" t="str">
        <f>IF($H377="","",IF(ISNA(VLOOKUP($H377,人員主檔!$A:$C,3,0)),"查無此人",VLOOKUP($H377,人員主檔!$A:$C,3,0)))</f>
        <v/>
      </c>
      <c r="K378" s="13" t="s">
        <v>1765</v>
      </c>
      <c r="L378" s="53" t="s">
        <v>1754</v>
      </c>
      <c r="N378" s="4"/>
    </row>
    <row r="379" spans="6:14" ht="21.75" customHeight="1">
      <c r="F379" s="11" t="s">
        <v>1754</v>
      </c>
      <c r="G379" s="17"/>
      <c r="H379" s="12" t="str">
        <f t="shared" si="8"/>
        <v/>
      </c>
      <c r="I379" s="13" t="str">
        <f>IF($H378="","",IF(ISNA(VLOOKUP($H378,人員主檔!$A:$C,2,0)),"查無此人",VLOOKUP($H378,人員主檔!$A:$C,2,0)))</f>
        <v/>
      </c>
      <c r="J379" s="13" t="str">
        <f>IF($H378="","",IF(ISNA(VLOOKUP($H378,人員主檔!$A:$C,3,0)),"查無此人",VLOOKUP($H378,人員主檔!$A:$C,3,0)))</f>
        <v/>
      </c>
      <c r="K379" s="13" t="s">
        <v>1765</v>
      </c>
      <c r="L379" s="53" t="s">
        <v>1754</v>
      </c>
      <c r="N379" s="4"/>
    </row>
    <row r="380" spans="6:14" ht="21.75" customHeight="1">
      <c r="F380" s="11" t="s">
        <v>1754</v>
      </c>
      <c r="G380" s="17"/>
      <c r="H380" s="12" t="str">
        <f t="shared" si="8"/>
        <v/>
      </c>
      <c r="I380" s="13" t="str">
        <f>IF($H379="","",IF(ISNA(VLOOKUP($H379,人員主檔!$A:$C,2,0)),"查無此人",VLOOKUP($H379,人員主檔!$A:$C,2,0)))</f>
        <v/>
      </c>
      <c r="J380" s="13" t="str">
        <f>IF($H379="","",IF(ISNA(VLOOKUP($H379,人員主檔!$A:$C,3,0)),"查無此人",VLOOKUP($H379,人員主檔!$A:$C,3,0)))</f>
        <v/>
      </c>
      <c r="K380" s="13" t="s">
        <v>1765</v>
      </c>
      <c r="L380" s="53" t="s">
        <v>1754</v>
      </c>
      <c r="N380" s="4"/>
    </row>
    <row r="381" spans="6:14" ht="21.75" customHeight="1">
      <c r="F381" s="11" t="s">
        <v>1754</v>
      </c>
      <c r="G381" s="17"/>
      <c r="H381" s="12" t="str">
        <f t="shared" si="8"/>
        <v/>
      </c>
      <c r="I381" s="13" t="str">
        <f>IF($H380="","",IF(ISNA(VLOOKUP($H380,人員主檔!$A:$C,2,0)),"查無此人",VLOOKUP($H380,人員主檔!$A:$C,2,0)))</f>
        <v/>
      </c>
      <c r="J381" s="13" t="str">
        <f>IF($H380="","",IF(ISNA(VLOOKUP($H380,人員主檔!$A:$C,3,0)),"查無此人",VLOOKUP($H380,人員主檔!$A:$C,3,0)))</f>
        <v/>
      </c>
      <c r="K381" s="13" t="s">
        <v>1765</v>
      </c>
      <c r="L381" s="53" t="s">
        <v>1754</v>
      </c>
      <c r="N381" s="4"/>
    </row>
    <row r="382" spans="6:14" ht="21.75" customHeight="1">
      <c r="F382" s="11" t="s">
        <v>1754</v>
      </c>
      <c r="G382" s="17"/>
      <c r="H382" s="12" t="str">
        <f t="shared" si="8"/>
        <v/>
      </c>
      <c r="I382" s="13" t="str">
        <f>IF($H381="","",IF(ISNA(VLOOKUP($H381,人員主檔!$A:$C,2,0)),"查無此人",VLOOKUP($H381,人員主檔!$A:$C,2,0)))</f>
        <v/>
      </c>
      <c r="J382" s="13" t="str">
        <f>IF($H381="","",IF(ISNA(VLOOKUP($H381,人員主檔!$A:$C,3,0)),"查無此人",VLOOKUP($H381,人員主檔!$A:$C,3,0)))</f>
        <v/>
      </c>
      <c r="K382" s="13" t="s">
        <v>1765</v>
      </c>
      <c r="L382" s="53" t="s">
        <v>1754</v>
      </c>
      <c r="N382" s="4"/>
    </row>
    <row r="383" spans="6:14" ht="21.75" customHeight="1">
      <c r="F383" s="11" t="s">
        <v>1754</v>
      </c>
      <c r="G383" s="17"/>
      <c r="H383" s="12" t="str">
        <f t="shared" si="8"/>
        <v/>
      </c>
      <c r="I383" s="13" t="str">
        <f>IF($H382="","",IF(ISNA(VLOOKUP($H382,人員主檔!$A:$C,2,0)),"查無此人",VLOOKUP($H382,人員主檔!$A:$C,2,0)))</f>
        <v/>
      </c>
      <c r="J383" s="13" t="str">
        <f>IF($H382="","",IF(ISNA(VLOOKUP($H382,人員主檔!$A:$C,3,0)),"查無此人",VLOOKUP($H382,人員主檔!$A:$C,3,0)))</f>
        <v/>
      </c>
      <c r="K383" s="13" t="s">
        <v>1765</v>
      </c>
      <c r="L383" s="53" t="s">
        <v>1754</v>
      </c>
      <c r="N383" s="4"/>
    </row>
    <row r="384" spans="6:14" ht="21.75" customHeight="1">
      <c r="F384" s="11" t="s">
        <v>1754</v>
      </c>
      <c r="G384" s="17"/>
      <c r="H384" s="12" t="str">
        <f t="shared" si="8"/>
        <v/>
      </c>
      <c r="I384" s="13" t="str">
        <f>IF($H383="","",IF(ISNA(VLOOKUP($H383,人員主檔!$A:$C,2,0)),"查無此人",VLOOKUP($H383,人員主檔!$A:$C,2,0)))</f>
        <v/>
      </c>
      <c r="J384" s="13" t="str">
        <f>IF($H383="","",IF(ISNA(VLOOKUP($H383,人員主檔!$A:$C,3,0)),"查無此人",VLOOKUP($H383,人員主檔!$A:$C,3,0)))</f>
        <v/>
      </c>
      <c r="K384" s="13" t="s">
        <v>1765</v>
      </c>
      <c r="L384" s="53" t="s">
        <v>1754</v>
      </c>
      <c r="N384" s="4"/>
    </row>
    <row r="385" spans="6:14" ht="21.75" customHeight="1">
      <c r="F385" s="11" t="s">
        <v>1754</v>
      </c>
      <c r="G385" s="17"/>
      <c r="H385" s="12" t="str">
        <f t="shared" si="8"/>
        <v/>
      </c>
      <c r="I385" s="13" t="str">
        <f>IF($H384="","",IF(ISNA(VLOOKUP($H384,人員主檔!$A:$C,2,0)),"查無此人",VLOOKUP($H384,人員主檔!$A:$C,2,0)))</f>
        <v/>
      </c>
      <c r="J385" s="13" t="str">
        <f>IF($H384="","",IF(ISNA(VLOOKUP($H384,人員主檔!$A:$C,3,0)),"查無此人",VLOOKUP($H384,人員主檔!$A:$C,3,0)))</f>
        <v/>
      </c>
      <c r="K385" s="13" t="s">
        <v>1765</v>
      </c>
      <c r="L385" s="53" t="s">
        <v>1754</v>
      </c>
      <c r="N385" s="4"/>
    </row>
    <row r="386" spans="6:14" ht="21.75" customHeight="1">
      <c r="F386" s="11" t="s">
        <v>1754</v>
      </c>
      <c r="G386" s="17"/>
      <c r="H386" s="12" t="str">
        <f t="shared" si="8"/>
        <v/>
      </c>
      <c r="I386" s="13" t="str">
        <f>IF($H385="","",IF(ISNA(VLOOKUP($H385,人員主檔!$A:$C,2,0)),"查無此人",VLOOKUP($H385,人員主檔!$A:$C,2,0)))</f>
        <v/>
      </c>
      <c r="J386" s="13" t="str">
        <f>IF($H385="","",IF(ISNA(VLOOKUP($H385,人員主檔!$A:$C,3,0)),"查無此人",VLOOKUP($H385,人員主檔!$A:$C,3,0)))</f>
        <v/>
      </c>
      <c r="K386" s="13" t="s">
        <v>1765</v>
      </c>
      <c r="L386" s="53" t="s">
        <v>1754</v>
      </c>
      <c r="N386" s="4"/>
    </row>
    <row r="387" spans="6:14" ht="21.75" customHeight="1">
      <c r="F387" s="11" t="s">
        <v>1754</v>
      </c>
      <c r="G387" s="17"/>
      <c r="H387" s="12" t="str">
        <f t="shared" si="8"/>
        <v/>
      </c>
      <c r="I387" s="13" t="str">
        <f>IF($H386="","",IF(ISNA(VLOOKUP($H386,人員主檔!$A:$C,2,0)),"查無此人",VLOOKUP($H386,人員主檔!$A:$C,2,0)))</f>
        <v/>
      </c>
      <c r="J387" s="13" t="str">
        <f>IF($H386="","",IF(ISNA(VLOOKUP($H386,人員主檔!$A:$C,3,0)),"查無此人",VLOOKUP($H386,人員主檔!$A:$C,3,0)))</f>
        <v/>
      </c>
      <c r="K387" s="13" t="s">
        <v>1765</v>
      </c>
      <c r="L387" s="53" t="s">
        <v>1754</v>
      </c>
      <c r="N387" s="4"/>
    </row>
    <row r="388" spans="6:14" ht="21.75" customHeight="1">
      <c r="F388" s="11" t="s">
        <v>1754</v>
      </c>
      <c r="G388" s="17"/>
      <c r="H388" s="12" t="str">
        <f t="shared" si="8"/>
        <v/>
      </c>
      <c r="I388" s="13" t="str">
        <f>IF($H387="","",IF(ISNA(VLOOKUP($H387,人員主檔!$A:$C,2,0)),"查無此人",VLOOKUP($H387,人員主檔!$A:$C,2,0)))</f>
        <v/>
      </c>
      <c r="J388" s="13" t="str">
        <f>IF($H387="","",IF(ISNA(VLOOKUP($H387,人員主檔!$A:$C,3,0)),"查無此人",VLOOKUP($H387,人員主檔!$A:$C,3,0)))</f>
        <v/>
      </c>
      <c r="K388" s="13" t="s">
        <v>1765</v>
      </c>
      <c r="L388" s="53" t="s">
        <v>1754</v>
      </c>
      <c r="N388" s="4"/>
    </row>
    <row r="389" spans="6:14" ht="21.75" customHeight="1">
      <c r="F389" s="11" t="s">
        <v>1754</v>
      </c>
      <c r="G389" s="17"/>
      <c r="H389" s="12" t="str">
        <f t="shared" si="8"/>
        <v/>
      </c>
      <c r="I389" s="13" t="str">
        <f>IF($H388="","",IF(ISNA(VLOOKUP($H388,人員主檔!$A:$C,2,0)),"查無此人",VLOOKUP($H388,人員主檔!$A:$C,2,0)))</f>
        <v/>
      </c>
      <c r="J389" s="13" t="str">
        <f>IF($H388="","",IF(ISNA(VLOOKUP($H388,人員主檔!$A:$C,3,0)),"查無此人",VLOOKUP($H388,人員主檔!$A:$C,3,0)))</f>
        <v/>
      </c>
      <c r="K389" s="13" t="s">
        <v>1765</v>
      </c>
      <c r="L389" s="53" t="s">
        <v>1754</v>
      </c>
      <c r="N389" s="4"/>
    </row>
    <row r="390" spans="6:14" ht="21.75" customHeight="1">
      <c r="F390" s="11" t="s">
        <v>1754</v>
      </c>
      <c r="G390" s="17"/>
      <c r="H390" s="12" t="str">
        <f t="shared" si="8"/>
        <v/>
      </c>
      <c r="I390" s="13" t="str">
        <f>IF($H389="","",IF(ISNA(VLOOKUP($H389,人員主檔!$A:$C,2,0)),"查無此人",VLOOKUP($H389,人員主檔!$A:$C,2,0)))</f>
        <v/>
      </c>
      <c r="J390" s="13" t="str">
        <f>IF($H389="","",IF(ISNA(VLOOKUP($H389,人員主檔!$A:$C,3,0)),"查無此人",VLOOKUP($H389,人員主檔!$A:$C,3,0)))</f>
        <v/>
      </c>
      <c r="K390" s="13" t="s">
        <v>1765</v>
      </c>
      <c r="L390" s="53" t="s">
        <v>1754</v>
      </c>
      <c r="N390" s="4"/>
    </row>
    <row r="391" spans="6:14" ht="21.75" customHeight="1">
      <c r="F391" s="11" t="s">
        <v>1754</v>
      </c>
      <c r="G391" s="17"/>
      <c r="H391" s="12" t="str">
        <f t="shared" si="8"/>
        <v/>
      </c>
      <c r="I391" s="13" t="str">
        <f>IF($H390="","",IF(ISNA(VLOOKUP($H390,人員主檔!$A:$C,2,0)),"查無此人",VLOOKUP($H390,人員主檔!$A:$C,2,0)))</f>
        <v/>
      </c>
      <c r="J391" s="13" t="str">
        <f>IF($H390="","",IF(ISNA(VLOOKUP($H390,人員主檔!$A:$C,3,0)),"查無此人",VLOOKUP($H390,人員主檔!$A:$C,3,0)))</f>
        <v/>
      </c>
      <c r="K391" s="13" t="s">
        <v>1765</v>
      </c>
      <c r="L391" s="53" t="s">
        <v>1754</v>
      </c>
      <c r="N391" s="4"/>
    </row>
    <row r="392" spans="6:14" ht="21.75" customHeight="1">
      <c r="F392" s="11" t="s">
        <v>1754</v>
      </c>
      <c r="G392" s="17"/>
      <c r="H392" s="12" t="str">
        <f t="shared" si="8"/>
        <v/>
      </c>
      <c r="I392" s="13" t="str">
        <f>IF($H391="","",IF(ISNA(VLOOKUP($H391,人員主檔!$A:$C,2,0)),"查無此人",VLOOKUP($H391,人員主檔!$A:$C,2,0)))</f>
        <v/>
      </c>
      <c r="J392" s="13" t="str">
        <f>IF($H391="","",IF(ISNA(VLOOKUP($H391,人員主檔!$A:$C,3,0)),"查無此人",VLOOKUP($H391,人員主檔!$A:$C,3,0)))</f>
        <v/>
      </c>
      <c r="K392" s="13" t="s">
        <v>1765</v>
      </c>
      <c r="L392" s="53" t="s">
        <v>1754</v>
      </c>
      <c r="N392" s="4"/>
    </row>
    <row r="393" spans="6:14" ht="21.75" customHeight="1">
      <c r="F393" s="11" t="s">
        <v>1754</v>
      </c>
      <c r="G393" s="17"/>
      <c r="H393" s="12" t="str">
        <f t="shared" si="8"/>
        <v/>
      </c>
      <c r="I393" s="13" t="str">
        <f>IF($H392="","",IF(ISNA(VLOOKUP($H392,人員主檔!$A:$C,2,0)),"查無此人",VLOOKUP($H392,人員主檔!$A:$C,2,0)))</f>
        <v/>
      </c>
      <c r="J393" s="13" t="str">
        <f>IF($H392="","",IF(ISNA(VLOOKUP($H392,人員主檔!$A:$C,3,0)),"查無此人",VLOOKUP($H392,人員主檔!$A:$C,3,0)))</f>
        <v/>
      </c>
      <c r="K393" s="13" t="s">
        <v>1765</v>
      </c>
      <c r="L393" s="53" t="s">
        <v>1754</v>
      </c>
      <c r="N393" s="4"/>
    </row>
    <row r="394" spans="6:14" ht="21.75" customHeight="1">
      <c r="F394" s="11" t="s">
        <v>1754</v>
      </c>
      <c r="G394" s="17"/>
      <c r="H394" s="12" t="str">
        <f t="shared" si="8"/>
        <v/>
      </c>
      <c r="I394" s="13" t="str">
        <f>IF($H393="","",IF(ISNA(VLOOKUP($H393,人員主檔!$A:$C,2,0)),"查無此人",VLOOKUP($H393,人員主檔!$A:$C,2,0)))</f>
        <v/>
      </c>
      <c r="J394" s="13" t="str">
        <f>IF($H393="","",IF(ISNA(VLOOKUP($H393,人員主檔!$A:$C,3,0)),"查無此人",VLOOKUP($H393,人員主檔!$A:$C,3,0)))</f>
        <v/>
      </c>
      <c r="K394" s="13" t="s">
        <v>1765</v>
      </c>
      <c r="L394" s="53" t="s">
        <v>1754</v>
      </c>
      <c r="N394" s="4"/>
    </row>
    <row r="395" spans="6:14" ht="21.75" customHeight="1">
      <c r="F395" s="11" t="s">
        <v>1754</v>
      </c>
      <c r="G395" s="17"/>
      <c r="H395" s="12" t="str">
        <f t="shared" si="8"/>
        <v/>
      </c>
      <c r="I395" s="13" t="str">
        <f>IF($H394="","",IF(ISNA(VLOOKUP($H394,人員主檔!$A:$C,2,0)),"查無此人",VLOOKUP($H394,人員主檔!$A:$C,2,0)))</f>
        <v/>
      </c>
      <c r="J395" s="13" t="str">
        <f>IF($H394="","",IF(ISNA(VLOOKUP($H394,人員主檔!$A:$C,3,0)),"查無此人",VLOOKUP($H394,人員主檔!$A:$C,3,0)))</f>
        <v/>
      </c>
      <c r="K395" s="13" t="s">
        <v>1765</v>
      </c>
      <c r="L395" s="53" t="s">
        <v>1754</v>
      </c>
      <c r="N395" s="4"/>
    </row>
    <row r="396" spans="6:14" ht="21.75" customHeight="1">
      <c r="F396" s="11" t="s">
        <v>1754</v>
      </c>
      <c r="G396" s="17"/>
      <c r="H396" s="12" t="str">
        <f t="shared" si="8"/>
        <v/>
      </c>
      <c r="I396" s="13" t="str">
        <f>IF($H395="","",IF(ISNA(VLOOKUP($H395,人員主檔!$A:$C,2,0)),"查無此人",VLOOKUP($H395,人員主檔!$A:$C,2,0)))</f>
        <v/>
      </c>
      <c r="J396" s="13" t="str">
        <f>IF($H395="","",IF(ISNA(VLOOKUP($H395,人員主檔!$A:$C,3,0)),"查無此人",VLOOKUP($H395,人員主檔!$A:$C,3,0)))</f>
        <v/>
      </c>
      <c r="K396" s="13" t="s">
        <v>1765</v>
      </c>
      <c r="L396" s="53" t="s">
        <v>1754</v>
      </c>
      <c r="N396" s="4"/>
    </row>
    <row r="397" spans="6:14" ht="21.75" customHeight="1">
      <c r="F397" s="11" t="s">
        <v>1754</v>
      </c>
      <c r="G397" s="17"/>
      <c r="H397" s="12" t="str">
        <f t="shared" si="8"/>
        <v/>
      </c>
      <c r="I397" s="13" t="str">
        <f>IF($H396="","",IF(ISNA(VLOOKUP($H396,人員主檔!$A:$C,2,0)),"查無此人",VLOOKUP($H396,人員主檔!$A:$C,2,0)))</f>
        <v/>
      </c>
      <c r="J397" s="13" t="str">
        <f>IF($H396="","",IF(ISNA(VLOOKUP($H396,人員主檔!$A:$C,3,0)),"查無此人",VLOOKUP($H396,人員主檔!$A:$C,3,0)))</f>
        <v/>
      </c>
      <c r="K397" s="13" t="s">
        <v>1765</v>
      </c>
      <c r="L397" s="53" t="s">
        <v>1754</v>
      </c>
      <c r="N397" s="4"/>
    </row>
    <row r="398" spans="6:14" ht="21.75" customHeight="1">
      <c r="F398" s="11" t="s">
        <v>1754</v>
      </c>
      <c r="G398" s="17"/>
      <c r="H398" s="12" t="str">
        <f t="shared" si="8"/>
        <v/>
      </c>
      <c r="I398" s="13" t="str">
        <f>IF($H397="","",IF(ISNA(VLOOKUP($H397,人員主檔!$A:$C,2,0)),"查無此人",VLOOKUP($H397,人員主檔!$A:$C,2,0)))</f>
        <v/>
      </c>
      <c r="J398" s="13" t="str">
        <f>IF($H397="","",IF(ISNA(VLOOKUP($H397,人員主檔!$A:$C,3,0)),"查無此人",VLOOKUP($H397,人員主檔!$A:$C,3,0)))</f>
        <v/>
      </c>
      <c r="K398" s="13" t="s">
        <v>1765</v>
      </c>
      <c r="L398" s="53" t="s">
        <v>1754</v>
      </c>
      <c r="N398" s="4"/>
    </row>
    <row r="399" spans="6:14" ht="21.75" customHeight="1">
      <c r="F399" s="11" t="s">
        <v>1754</v>
      </c>
      <c r="G399" s="17"/>
      <c r="H399" s="12" t="str">
        <f t="shared" si="8"/>
        <v/>
      </c>
      <c r="I399" s="13" t="str">
        <f>IF($H398="","",IF(ISNA(VLOOKUP($H398,人員主檔!$A:$C,2,0)),"查無此人",VLOOKUP($H398,人員主檔!$A:$C,2,0)))</f>
        <v/>
      </c>
      <c r="J399" s="13" t="str">
        <f>IF($H398="","",IF(ISNA(VLOOKUP($H398,人員主檔!$A:$C,3,0)),"查無此人",VLOOKUP($H398,人員主檔!$A:$C,3,0)))</f>
        <v/>
      </c>
      <c r="K399" s="13" t="s">
        <v>1765</v>
      </c>
      <c r="L399" s="53" t="s">
        <v>1754</v>
      </c>
      <c r="N399" s="4"/>
    </row>
    <row r="400" spans="6:14" ht="21.75" customHeight="1">
      <c r="F400" s="11" t="s">
        <v>1754</v>
      </c>
      <c r="G400" s="17"/>
      <c r="H400" s="12" t="str">
        <f t="shared" si="8"/>
        <v/>
      </c>
      <c r="I400" s="13" t="str">
        <f>IF($H399="","",IF(ISNA(VLOOKUP($H399,人員主檔!$A:$C,2,0)),"查無此人",VLOOKUP($H399,人員主檔!$A:$C,2,0)))</f>
        <v/>
      </c>
      <c r="J400" s="13" t="str">
        <f>IF($H399="","",IF(ISNA(VLOOKUP($H399,人員主檔!$A:$C,3,0)),"查無此人",VLOOKUP($H399,人員主檔!$A:$C,3,0)))</f>
        <v/>
      </c>
      <c r="K400" s="13" t="s">
        <v>1765</v>
      </c>
      <c r="L400" s="53" t="s">
        <v>1754</v>
      </c>
      <c r="N400" s="4"/>
    </row>
    <row r="401" spans="6:14" ht="21.75" customHeight="1">
      <c r="F401" s="11" t="s">
        <v>1754</v>
      </c>
      <c r="G401" s="17"/>
      <c r="H401" s="12" t="str">
        <f t="shared" si="8"/>
        <v/>
      </c>
      <c r="I401" s="13" t="str">
        <f>IF($H400="","",IF(ISNA(VLOOKUP($H400,人員主檔!$A:$C,2,0)),"查無此人",VLOOKUP($H400,人員主檔!$A:$C,2,0)))</f>
        <v/>
      </c>
      <c r="J401" s="13" t="str">
        <f>IF($H400="","",IF(ISNA(VLOOKUP($H400,人員主檔!$A:$C,3,0)),"查無此人",VLOOKUP($H400,人員主檔!$A:$C,3,0)))</f>
        <v/>
      </c>
      <c r="K401" s="13" t="s">
        <v>1765</v>
      </c>
      <c r="L401" s="53" t="s">
        <v>1754</v>
      </c>
      <c r="N401" s="4"/>
    </row>
    <row r="402" spans="6:14" ht="21.75" customHeight="1">
      <c r="F402" s="11" t="s">
        <v>1754</v>
      </c>
      <c r="G402" s="17"/>
      <c r="H402" s="12" t="str">
        <f t="shared" si="8"/>
        <v/>
      </c>
      <c r="I402" s="13" t="str">
        <f>IF($H401="","",IF(ISNA(VLOOKUP($H401,人員主檔!$A:$C,2,0)),"查無此人",VLOOKUP($H401,人員主檔!$A:$C,2,0)))</f>
        <v/>
      </c>
      <c r="J402" s="13" t="str">
        <f>IF($H401="","",IF(ISNA(VLOOKUP($H401,人員主檔!$A:$C,3,0)),"查無此人",VLOOKUP($H401,人員主檔!$A:$C,3,0)))</f>
        <v/>
      </c>
      <c r="K402" s="13" t="s">
        <v>1765</v>
      </c>
      <c r="L402" s="53" t="s">
        <v>1754</v>
      </c>
      <c r="N402" s="4"/>
    </row>
    <row r="403" spans="6:14" ht="21.75" customHeight="1">
      <c r="F403" s="11" t="s">
        <v>1754</v>
      </c>
      <c r="G403" s="17"/>
      <c r="H403" s="12" t="str">
        <f t="shared" si="8"/>
        <v/>
      </c>
      <c r="I403" s="13" t="str">
        <f>IF($H402="","",IF(ISNA(VLOOKUP($H402,人員主檔!$A:$C,2,0)),"查無此人",VLOOKUP($H402,人員主檔!$A:$C,2,0)))</f>
        <v/>
      </c>
      <c r="J403" s="13" t="str">
        <f>IF($H402="","",IF(ISNA(VLOOKUP($H402,人員主檔!$A:$C,3,0)),"查無此人",VLOOKUP($H402,人員主檔!$A:$C,3,0)))</f>
        <v/>
      </c>
      <c r="K403" s="13" t="s">
        <v>1765</v>
      </c>
      <c r="L403" s="53" t="s">
        <v>1754</v>
      </c>
      <c r="N403" s="4"/>
    </row>
    <row r="404" spans="6:14" ht="21.75" customHeight="1">
      <c r="F404" s="11" t="s">
        <v>1754</v>
      </c>
      <c r="G404" s="17"/>
      <c r="H404" s="12" t="str">
        <f t="shared" si="8"/>
        <v/>
      </c>
      <c r="I404" s="13" t="str">
        <f>IF($H403="","",IF(ISNA(VLOOKUP($H403,人員主檔!$A:$C,2,0)),"查無此人",VLOOKUP($H403,人員主檔!$A:$C,2,0)))</f>
        <v/>
      </c>
      <c r="J404" s="13" t="str">
        <f>IF($H403="","",IF(ISNA(VLOOKUP($H403,人員主檔!$A:$C,3,0)),"查無此人",VLOOKUP($H403,人員主檔!$A:$C,3,0)))</f>
        <v/>
      </c>
      <c r="K404" s="13" t="s">
        <v>1765</v>
      </c>
      <c r="L404" s="53" t="s">
        <v>1754</v>
      </c>
      <c r="N404" s="4"/>
    </row>
    <row r="405" spans="6:14" ht="21.75" customHeight="1">
      <c r="F405" s="11" t="s">
        <v>1754</v>
      </c>
      <c r="G405" s="17"/>
      <c r="H405" s="12" t="str">
        <f t="shared" si="8"/>
        <v/>
      </c>
      <c r="I405" s="13" t="str">
        <f>IF($H404="","",IF(ISNA(VLOOKUP($H404,人員主檔!$A:$C,2,0)),"查無此人",VLOOKUP($H404,人員主檔!$A:$C,2,0)))</f>
        <v/>
      </c>
      <c r="J405" s="13" t="str">
        <f>IF($H404="","",IF(ISNA(VLOOKUP($H404,人員主檔!$A:$C,3,0)),"查無此人",VLOOKUP($H404,人員主檔!$A:$C,3,0)))</f>
        <v/>
      </c>
      <c r="K405" s="13" t="s">
        <v>1765</v>
      </c>
      <c r="L405" s="53" t="s">
        <v>1754</v>
      </c>
      <c r="N405" s="4"/>
    </row>
    <row r="406" spans="6:14" ht="21.75" customHeight="1">
      <c r="F406" s="11" t="s">
        <v>1754</v>
      </c>
      <c r="G406" s="17"/>
      <c r="H406" s="12" t="str">
        <f t="shared" si="8"/>
        <v/>
      </c>
      <c r="I406" s="13" t="str">
        <f>IF($H405="","",IF(ISNA(VLOOKUP($H405,人員主檔!$A:$C,2,0)),"查無此人",VLOOKUP($H405,人員主檔!$A:$C,2,0)))</f>
        <v/>
      </c>
      <c r="J406" s="13" t="str">
        <f>IF($H405="","",IF(ISNA(VLOOKUP($H405,人員主檔!$A:$C,3,0)),"查無此人",VLOOKUP($H405,人員主檔!$A:$C,3,0)))</f>
        <v/>
      </c>
      <c r="K406" s="13" t="s">
        <v>1765</v>
      </c>
      <c r="L406" s="53" t="s">
        <v>1754</v>
      </c>
      <c r="N406" s="4"/>
    </row>
    <row r="407" spans="6:14" ht="21.75" customHeight="1">
      <c r="F407" s="11" t="s">
        <v>1754</v>
      </c>
      <c r="G407" s="17"/>
      <c r="H407" s="12" t="str">
        <f t="shared" si="8"/>
        <v/>
      </c>
      <c r="I407" s="13" t="str">
        <f>IF($H406="","",IF(ISNA(VLOOKUP($H406,人員主檔!$A:$C,2,0)),"查無此人",VLOOKUP($H406,人員主檔!$A:$C,2,0)))</f>
        <v/>
      </c>
      <c r="J407" s="13" t="str">
        <f>IF($H406="","",IF(ISNA(VLOOKUP($H406,人員主檔!$A:$C,3,0)),"查無此人",VLOOKUP($H406,人員主檔!$A:$C,3,0)))</f>
        <v/>
      </c>
      <c r="K407" s="13" t="s">
        <v>1765</v>
      </c>
      <c r="L407" s="53" t="s">
        <v>1754</v>
      </c>
      <c r="N407" s="4"/>
    </row>
    <row r="408" spans="6:14" ht="21.75" customHeight="1">
      <c r="F408" s="11" t="s">
        <v>1754</v>
      </c>
      <c r="G408" s="17"/>
      <c r="H408" s="12" t="str">
        <f t="shared" si="8"/>
        <v/>
      </c>
      <c r="I408" s="13" t="str">
        <f>IF($H407="","",IF(ISNA(VLOOKUP($H407,人員主檔!$A:$C,2,0)),"查無此人",VLOOKUP($H407,人員主檔!$A:$C,2,0)))</f>
        <v/>
      </c>
      <c r="J408" s="13" t="str">
        <f>IF($H407="","",IF(ISNA(VLOOKUP($H407,人員主檔!$A:$C,3,0)),"查無此人",VLOOKUP($H407,人員主檔!$A:$C,3,0)))</f>
        <v/>
      </c>
      <c r="K408" s="13" t="s">
        <v>1765</v>
      </c>
      <c r="L408" s="53" t="s">
        <v>1754</v>
      </c>
      <c r="N408" s="4"/>
    </row>
    <row r="409" spans="6:14" ht="21.75" customHeight="1">
      <c r="F409" s="11" t="s">
        <v>1754</v>
      </c>
      <c r="G409" s="17"/>
      <c r="H409" s="12" t="str">
        <f t="shared" si="8"/>
        <v/>
      </c>
      <c r="I409" s="13" t="str">
        <f>IF($H408="","",IF(ISNA(VLOOKUP($H408,人員主檔!$A:$C,2,0)),"查無此人",VLOOKUP($H408,人員主檔!$A:$C,2,0)))</f>
        <v/>
      </c>
      <c r="J409" s="13" t="str">
        <f>IF($H408="","",IF(ISNA(VLOOKUP($H408,人員主檔!$A:$C,3,0)),"查無此人",VLOOKUP($H408,人員主檔!$A:$C,3,0)))</f>
        <v/>
      </c>
      <c r="K409" s="13" t="s">
        <v>1765</v>
      </c>
      <c r="L409" s="53" t="s">
        <v>1754</v>
      </c>
      <c r="N409" s="4"/>
    </row>
    <row r="410" spans="6:14" ht="21.75" customHeight="1">
      <c r="F410" s="11" t="s">
        <v>1754</v>
      </c>
      <c r="G410" s="17"/>
      <c r="H410" s="12" t="str">
        <f t="shared" si="8"/>
        <v/>
      </c>
      <c r="I410" s="13" t="str">
        <f>IF($H409="","",IF(ISNA(VLOOKUP($H409,人員主檔!$A:$C,2,0)),"查無此人",VLOOKUP($H409,人員主檔!$A:$C,2,0)))</f>
        <v/>
      </c>
      <c r="J410" s="13" t="str">
        <f>IF($H409="","",IF(ISNA(VLOOKUP($H409,人員主檔!$A:$C,3,0)),"查無此人",VLOOKUP($H409,人員主檔!$A:$C,3,0)))</f>
        <v/>
      </c>
      <c r="K410" s="13" t="s">
        <v>1765</v>
      </c>
      <c r="L410" s="53" t="s">
        <v>1754</v>
      </c>
      <c r="N410" s="4"/>
    </row>
    <row r="411" spans="6:14" ht="21.75" customHeight="1">
      <c r="F411" s="11" t="s">
        <v>1754</v>
      </c>
      <c r="G411" s="17"/>
      <c r="H411" s="12" t="str">
        <f t="shared" si="8"/>
        <v/>
      </c>
      <c r="I411" s="13" t="str">
        <f>IF($H410="","",IF(ISNA(VLOOKUP($H410,人員主檔!$A:$C,2,0)),"查無此人",VLOOKUP($H410,人員主檔!$A:$C,2,0)))</f>
        <v/>
      </c>
      <c r="J411" s="13" t="str">
        <f>IF($H410="","",IF(ISNA(VLOOKUP($H410,人員主檔!$A:$C,3,0)),"查無此人",VLOOKUP($H410,人員主檔!$A:$C,3,0)))</f>
        <v/>
      </c>
      <c r="K411" s="13" t="s">
        <v>1765</v>
      </c>
      <c r="L411" s="53" t="s">
        <v>1754</v>
      </c>
      <c r="N411" s="4"/>
    </row>
    <row r="412" spans="6:14" ht="21.75" customHeight="1">
      <c r="F412" s="11" t="s">
        <v>1754</v>
      </c>
      <c r="G412" s="17"/>
      <c r="H412" s="12" t="str">
        <f t="shared" si="8"/>
        <v/>
      </c>
      <c r="I412" s="13" t="str">
        <f>IF($H411="","",IF(ISNA(VLOOKUP($H411,人員主檔!$A:$C,2,0)),"查無此人",VLOOKUP($H411,人員主檔!$A:$C,2,0)))</f>
        <v/>
      </c>
      <c r="J412" s="13" t="str">
        <f>IF($H411="","",IF(ISNA(VLOOKUP($H411,人員主檔!$A:$C,3,0)),"查無此人",VLOOKUP($H411,人員主檔!$A:$C,3,0)))</f>
        <v/>
      </c>
      <c r="K412" s="13" t="s">
        <v>1765</v>
      </c>
      <c r="L412" s="53" t="s">
        <v>1754</v>
      </c>
      <c r="N412" s="4"/>
    </row>
    <row r="413" spans="6:14" ht="21.75" customHeight="1">
      <c r="F413" s="11" t="s">
        <v>1754</v>
      </c>
      <c r="G413" s="17"/>
      <c r="H413" s="12" t="str">
        <f t="shared" si="8"/>
        <v/>
      </c>
      <c r="I413" s="13" t="str">
        <f>IF($H412="","",IF(ISNA(VLOOKUP($H412,人員主檔!$A:$C,2,0)),"查無此人",VLOOKUP($H412,人員主檔!$A:$C,2,0)))</f>
        <v/>
      </c>
      <c r="J413" s="13" t="str">
        <f>IF($H412="","",IF(ISNA(VLOOKUP($H412,人員主檔!$A:$C,3,0)),"查無此人",VLOOKUP($H412,人員主檔!$A:$C,3,0)))</f>
        <v/>
      </c>
      <c r="K413" s="13" t="s">
        <v>1765</v>
      </c>
      <c r="L413" s="53" t="s">
        <v>1754</v>
      </c>
      <c r="N413" s="4"/>
    </row>
    <row r="414" spans="6:14" ht="21.75" customHeight="1">
      <c r="F414" s="11" t="s">
        <v>1754</v>
      </c>
      <c r="G414" s="17"/>
      <c r="H414" s="12" t="str">
        <f t="shared" si="8"/>
        <v/>
      </c>
      <c r="I414" s="13" t="str">
        <f>IF($H413="","",IF(ISNA(VLOOKUP($H413,人員主檔!$A:$C,2,0)),"查無此人",VLOOKUP($H413,人員主檔!$A:$C,2,0)))</f>
        <v/>
      </c>
      <c r="J414" s="13" t="str">
        <f>IF($H413="","",IF(ISNA(VLOOKUP($H413,人員主檔!$A:$C,3,0)),"查無此人",VLOOKUP($H413,人員主檔!$A:$C,3,0)))</f>
        <v/>
      </c>
      <c r="K414" s="13" t="s">
        <v>1765</v>
      </c>
      <c r="L414" s="53" t="s">
        <v>1754</v>
      </c>
      <c r="N414" s="4"/>
    </row>
    <row r="415" spans="6:14" ht="21.75" customHeight="1">
      <c r="F415" s="11" t="s">
        <v>1754</v>
      </c>
      <c r="G415" s="17"/>
      <c r="H415" s="12" t="str">
        <f t="shared" si="8"/>
        <v/>
      </c>
      <c r="I415" s="13" t="str">
        <f>IF($H414="","",IF(ISNA(VLOOKUP($H414,人員主檔!$A:$C,2,0)),"查無此人",VLOOKUP($H414,人員主檔!$A:$C,2,0)))</f>
        <v/>
      </c>
      <c r="J415" s="13" t="str">
        <f>IF($H414="","",IF(ISNA(VLOOKUP($H414,人員主檔!$A:$C,3,0)),"查無此人",VLOOKUP($H414,人員主檔!$A:$C,3,0)))</f>
        <v/>
      </c>
      <c r="K415" s="13" t="s">
        <v>1765</v>
      </c>
      <c r="L415" s="53" t="s">
        <v>1754</v>
      </c>
      <c r="N415" s="4"/>
    </row>
    <row r="416" spans="6:14" ht="21.75" customHeight="1">
      <c r="F416" s="11" t="s">
        <v>1754</v>
      </c>
      <c r="G416" s="17"/>
      <c r="H416" s="12" t="str">
        <f t="shared" si="8"/>
        <v/>
      </c>
      <c r="I416" s="13" t="str">
        <f>IF($H415="","",IF(ISNA(VLOOKUP($H415,人員主檔!$A:$C,2,0)),"查無此人",VLOOKUP($H415,人員主檔!$A:$C,2,0)))</f>
        <v/>
      </c>
      <c r="J416" s="13" t="str">
        <f>IF($H415="","",IF(ISNA(VLOOKUP($H415,人員主檔!$A:$C,3,0)),"查無此人",VLOOKUP($H415,人員主檔!$A:$C,3,0)))</f>
        <v/>
      </c>
      <c r="K416" s="13" t="s">
        <v>1765</v>
      </c>
      <c r="L416" s="53" t="s">
        <v>1754</v>
      </c>
      <c r="N416" s="4"/>
    </row>
    <row r="417" spans="6:14" ht="21.75" customHeight="1">
      <c r="F417" s="11" t="s">
        <v>1754</v>
      </c>
      <c r="G417" s="17"/>
      <c r="H417" s="12" t="str">
        <f t="shared" si="8"/>
        <v/>
      </c>
      <c r="I417" s="13" t="str">
        <f>IF($H416="","",IF(ISNA(VLOOKUP($H416,人員主檔!$A:$C,2,0)),"查無此人",VLOOKUP($H416,人員主檔!$A:$C,2,0)))</f>
        <v/>
      </c>
      <c r="J417" s="13" t="str">
        <f>IF($H416="","",IF(ISNA(VLOOKUP($H416,人員主檔!$A:$C,3,0)),"查無此人",VLOOKUP($H416,人員主檔!$A:$C,3,0)))</f>
        <v/>
      </c>
      <c r="K417" s="13" t="s">
        <v>1765</v>
      </c>
      <c r="L417" s="53" t="s">
        <v>1754</v>
      </c>
      <c r="N417" s="4"/>
    </row>
    <row r="418" spans="6:14" ht="21.75" customHeight="1">
      <c r="F418" s="11" t="s">
        <v>1754</v>
      </c>
      <c r="G418" s="17"/>
      <c r="H418" s="12" t="str">
        <f t="shared" si="8"/>
        <v/>
      </c>
      <c r="I418" s="13" t="str">
        <f>IF($H417="","",IF(ISNA(VLOOKUP($H417,人員主檔!$A:$C,2,0)),"查無此人",VLOOKUP($H417,人員主檔!$A:$C,2,0)))</f>
        <v/>
      </c>
      <c r="J418" s="13" t="str">
        <f>IF($H417="","",IF(ISNA(VLOOKUP($H417,人員主檔!$A:$C,3,0)),"查無此人",VLOOKUP($H417,人員主檔!$A:$C,3,0)))</f>
        <v/>
      </c>
      <c r="K418" s="13" t="s">
        <v>1765</v>
      </c>
      <c r="L418" s="53" t="s">
        <v>1754</v>
      </c>
      <c r="N418" s="4"/>
    </row>
    <row r="419" spans="6:14" ht="21.75" customHeight="1">
      <c r="F419" s="11" t="s">
        <v>1754</v>
      </c>
      <c r="G419" s="17"/>
      <c r="H419" s="12" t="str">
        <f t="shared" si="8"/>
        <v/>
      </c>
      <c r="I419" s="13" t="str">
        <f>IF($H418="","",IF(ISNA(VLOOKUP($H418,人員主檔!$A:$C,2,0)),"查無此人",VLOOKUP($H418,人員主檔!$A:$C,2,0)))</f>
        <v/>
      </c>
      <c r="J419" s="13" t="str">
        <f>IF($H418="","",IF(ISNA(VLOOKUP($H418,人員主檔!$A:$C,3,0)),"查無此人",VLOOKUP($H418,人員主檔!$A:$C,3,0)))</f>
        <v/>
      </c>
      <c r="K419" s="13" t="s">
        <v>1765</v>
      </c>
      <c r="L419" s="53" t="s">
        <v>1754</v>
      </c>
      <c r="N419" s="4"/>
    </row>
    <row r="420" spans="6:14" ht="21.75" customHeight="1">
      <c r="F420" s="11" t="s">
        <v>1754</v>
      </c>
      <c r="G420" s="17"/>
      <c r="H420" s="12" t="str">
        <f t="shared" si="8"/>
        <v/>
      </c>
      <c r="I420" s="13" t="str">
        <f>IF($H419="","",IF(ISNA(VLOOKUP($H419,人員主檔!$A:$C,2,0)),"查無此人",VLOOKUP($H419,人員主檔!$A:$C,2,0)))</f>
        <v/>
      </c>
      <c r="J420" s="13" t="str">
        <f>IF($H419="","",IF(ISNA(VLOOKUP($H419,人員主檔!$A:$C,3,0)),"查無此人",VLOOKUP($H419,人員主檔!$A:$C,3,0)))</f>
        <v/>
      </c>
      <c r="K420" s="13" t="s">
        <v>1765</v>
      </c>
      <c r="L420" s="53" t="s">
        <v>1754</v>
      </c>
      <c r="N420" s="4"/>
    </row>
    <row r="421" spans="6:14" ht="21.75" customHeight="1">
      <c r="F421" s="11" t="s">
        <v>1754</v>
      </c>
      <c r="G421" s="17"/>
      <c r="H421" s="12" t="str">
        <f t="shared" si="8"/>
        <v/>
      </c>
      <c r="I421" s="13" t="str">
        <f>IF($H420="","",IF(ISNA(VLOOKUP($H420,人員主檔!$A:$C,2,0)),"查無此人",VLOOKUP($H420,人員主檔!$A:$C,2,0)))</f>
        <v/>
      </c>
      <c r="J421" s="13" t="str">
        <f>IF($H420="","",IF(ISNA(VLOOKUP($H420,人員主檔!$A:$C,3,0)),"查無此人",VLOOKUP($H420,人員主檔!$A:$C,3,0)))</f>
        <v/>
      </c>
      <c r="K421" s="13" t="s">
        <v>1765</v>
      </c>
      <c r="L421" s="53" t="s">
        <v>1754</v>
      </c>
      <c r="N421" s="4"/>
    </row>
    <row r="422" spans="6:14" ht="21.75" customHeight="1">
      <c r="F422" s="11" t="s">
        <v>1754</v>
      </c>
      <c r="G422" s="17"/>
      <c r="H422" s="12" t="str">
        <f t="shared" si="8"/>
        <v/>
      </c>
      <c r="I422" s="13" t="str">
        <f>IF($H421="","",IF(ISNA(VLOOKUP($H421,人員主檔!$A:$C,2,0)),"查無此人",VLOOKUP($H421,人員主檔!$A:$C,2,0)))</f>
        <v/>
      </c>
      <c r="J422" s="13" t="str">
        <f>IF($H421="","",IF(ISNA(VLOOKUP($H421,人員主檔!$A:$C,3,0)),"查無此人",VLOOKUP($H421,人員主檔!$A:$C,3,0)))</f>
        <v/>
      </c>
      <c r="K422" s="13" t="s">
        <v>1765</v>
      </c>
      <c r="L422" s="53" t="s">
        <v>1754</v>
      </c>
      <c r="N422" s="4"/>
    </row>
    <row r="423" spans="6:14" ht="21.75" customHeight="1">
      <c r="F423" s="11" t="s">
        <v>1754</v>
      </c>
      <c r="G423" s="17"/>
      <c r="H423" s="12" t="str">
        <f t="shared" si="8"/>
        <v/>
      </c>
      <c r="I423" s="13" t="str">
        <f>IF($H422="","",IF(ISNA(VLOOKUP($H422,人員主檔!$A:$C,2,0)),"查無此人",VLOOKUP($H422,人員主檔!$A:$C,2,0)))</f>
        <v/>
      </c>
      <c r="J423" s="13" t="str">
        <f>IF($H422="","",IF(ISNA(VLOOKUP($H422,人員主檔!$A:$C,3,0)),"查無此人",VLOOKUP($H422,人員主檔!$A:$C,3,0)))</f>
        <v/>
      </c>
      <c r="K423" s="13" t="s">
        <v>1765</v>
      </c>
      <c r="L423" s="53" t="s">
        <v>1754</v>
      </c>
      <c r="N423" s="4"/>
    </row>
    <row r="424" spans="6:14" ht="21.75" customHeight="1">
      <c r="F424" s="11" t="s">
        <v>1754</v>
      </c>
      <c r="G424" s="17"/>
      <c r="H424" s="12" t="str">
        <f t="shared" si="8"/>
        <v/>
      </c>
      <c r="I424" s="13" t="str">
        <f>IF($H423="","",IF(ISNA(VLOOKUP($H423,人員主檔!$A:$C,2,0)),"查無此人",VLOOKUP($H423,人員主檔!$A:$C,2,0)))</f>
        <v/>
      </c>
      <c r="J424" s="13" t="str">
        <f>IF($H423="","",IF(ISNA(VLOOKUP($H423,人員主檔!$A:$C,3,0)),"查無此人",VLOOKUP($H423,人員主檔!$A:$C,3,0)))</f>
        <v/>
      </c>
      <c r="K424" s="13" t="s">
        <v>1765</v>
      </c>
      <c r="L424" s="53" t="s">
        <v>1754</v>
      </c>
      <c r="N424" s="4"/>
    </row>
    <row r="425" spans="6:14" ht="21.75" customHeight="1">
      <c r="F425" s="11" t="s">
        <v>1754</v>
      </c>
      <c r="G425" s="17"/>
      <c r="H425" s="12" t="str">
        <f t="shared" si="8"/>
        <v/>
      </c>
      <c r="I425" s="13" t="str">
        <f>IF($H424="","",IF(ISNA(VLOOKUP($H424,人員主檔!$A:$C,2,0)),"查無此人",VLOOKUP($H424,人員主檔!$A:$C,2,0)))</f>
        <v/>
      </c>
      <c r="J425" s="13" t="str">
        <f>IF($H424="","",IF(ISNA(VLOOKUP($H424,人員主檔!$A:$C,3,0)),"查無此人",VLOOKUP($H424,人員主檔!$A:$C,3,0)))</f>
        <v/>
      </c>
      <c r="K425" s="13" t="s">
        <v>1765</v>
      </c>
      <c r="L425" s="53" t="s">
        <v>1754</v>
      </c>
      <c r="N425" s="4"/>
    </row>
    <row r="426" spans="6:14" ht="21.75" customHeight="1">
      <c r="F426" s="11" t="s">
        <v>1754</v>
      </c>
      <c r="G426" s="17"/>
      <c r="H426" s="12" t="str">
        <f t="shared" si="8"/>
        <v/>
      </c>
      <c r="I426" s="13" t="str">
        <f>IF($H425="","",IF(ISNA(VLOOKUP($H425,人員主檔!$A:$C,2,0)),"查無此人",VLOOKUP($H425,人員主檔!$A:$C,2,0)))</f>
        <v/>
      </c>
      <c r="J426" s="13" t="str">
        <f>IF($H425="","",IF(ISNA(VLOOKUP($H425,人員主檔!$A:$C,3,0)),"查無此人",VLOOKUP($H425,人員主檔!$A:$C,3,0)))</f>
        <v/>
      </c>
      <c r="K426" s="13" t="s">
        <v>1765</v>
      </c>
      <c r="L426" s="53" t="s">
        <v>1754</v>
      </c>
      <c r="N426" s="4"/>
    </row>
    <row r="427" spans="6:14" ht="21.75" customHeight="1">
      <c r="F427" s="11" t="s">
        <v>1754</v>
      </c>
      <c r="G427" s="17"/>
      <c r="H427" s="12" t="str">
        <f t="shared" si="8"/>
        <v/>
      </c>
      <c r="I427" s="13" t="str">
        <f>IF($H426="","",IF(ISNA(VLOOKUP($H426,人員主檔!$A:$C,2,0)),"查無此人",VLOOKUP($H426,人員主檔!$A:$C,2,0)))</f>
        <v/>
      </c>
      <c r="J427" s="13" t="str">
        <f>IF($H426="","",IF(ISNA(VLOOKUP($H426,人員主檔!$A:$C,3,0)),"查無此人",VLOOKUP($H426,人員主檔!$A:$C,3,0)))</f>
        <v/>
      </c>
      <c r="K427" s="13" t="s">
        <v>1765</v>
      </c>
      <c r="L427" s="53" t="s">
        <v>1754</v>
      </c>
      <c r="N427" s="4"/>
    </row>
    <row r="428" spans="6:14" ht="21.75" customHeight="1">
      <c r="F428" s="11" t="s">
        <v>1754</v>
      </c>
      <c r="G428" s="17"/>
      <c r="H428" s="12" t="str">
        <f t="shared" si="8"/>
        <v/>
      </c>
      <c r="I428" s="13" t="str">
        <f>IF($H427="","",IF(ISNA(VLOOKUP($H427,人員主檔!$A:$C,2,0)),"查無此人",VLOOKUP($H427,人員主檔!$A:$C,2,0)))</f>
        <v/>
      </c>
      <c r="J428" s="13" t="str">
        <f>IF($H427="","",IF(ISNA(VLOOKUP($H427,人員主檔!$A:$C,3,0)),"查無此人",VLOOKUP($H427,人員主檔!$A:$C,3,0)))</f>
        <v/>
      </c>
      <c r="K428" s="13" t="s">
        <v>1765</v>
      </c>
      <c r="L428" s="53" t="s">
        <v>1754</v>
      </c>
      <c r="N428" s="4"/>
    </row>
    <row r="429" spans="6:14" ht="21.75" customHeight="1">
      <c r="F429" s="11" t="s">
        <v>1754</v>
      </c>
      <c r="G429" s="17"/>
      <c r="H429" s="12" t="str">
        <f t="shared" si="8"/>
        <v/>
      </c>
      <c r="I429" s="13" t="str">
        <f>IF($H428="","",IF(ISNA(VLOOKUP($H428,人員主檔!$A:$C,2,0)),"查無此人",VLOOKUP($H428,人員主檔!$A:$C,2,0)))</f>
        <v/>
      </c>
      <c r="J429" s="13" t="str">
        <f>IF($H428="","",IF(ISNA(VLOOKUP($H428,人員主檔!$A:$C,3,0)),"查無此人",VLOOKUP($H428,人員主檔!$A:$C,3,0)))</f>
        <v/>
      </c>
      <c r="K429" s="13" t="s">
        <v>1765</v>
      </c>
      <c r="L429" s="53" t="s">
        <v>1754</v>
      </c>
      <c r="N429" s="4"/>
    </row>
    <row r="430" spans="6:14" ht="21.75" customHeight="1">
      <c r="F430" s="11" t="s">
        <v>1754</v>
      </c>
      <c r="G430" s="17"/>
      <c r="H430" s="12" t="str">
        <f t="shared" si="8"/>
        <v/>
      </c>
      <c r="I430" s="13" t="str">
        <f>IF($H429="","",IF(ISNA(VLOOKUP($H429,人員主檔!$A:$C,2,0)),"查無此人",VLOOKUP($H429,人員主檔!$A:$C,2,0)))</f>
        <v/>
      </c>
      <c r="J430" s="13" t="str">
        <f>IF($H429="","",IF(ISNA(VLOOKUP($H429,人員主檔!$A:$C,3,0)),"查無此人",VLOOKUP($H429,人員主檔!$A:$C,3,0)))</f>
        <v/>
      </c>
      <c r="K430" s="13" t="s">
        <v>1765</v>
      </c>
      <c r="L430" s="53" t="s">
        <v>1754</v>
      </c>
      <c r="N430" s="4"/>
    </row>
    <row r="431" spans="6:14" ht="21.75" customHeight="1">
      <c r="F431" s="11" t="s">
        <v>1754</v>
      </c>
      <c r="G431" s="17"/>
      <c r="H431" s="12" t="str">
        <f t="shared" si="8"/>
        <v/>
      </c>
      <c r="I431" s="13" t="str">
        <f>IF($H430="","",IF(ISNA(VLOOKUP($H430,人員主檔!$A:$C,2,0)),"查無此人",VLOOKUP($H430,人員主檔!$A:$C,2,0)))</f>
        <v/>
      </c>
      <c r="J431" s="13" t="str">
        <f>IF($H430="","",IF(ISNA(VLOOKUP($H430,人員主檔!$A:$C,3,0)),"查無此人",VLOOKUP($H430,人員主檔!$A:$C,3,0)))</f>
        <v/>
      </c>
      <c r="K431" s="13" t="s">
        <v>1765</v>
      </c>
      <c r="L431" s="53" t="s">
        <v>1754</v>
      </c>
      <c r="N431" s="4"/>
    </row>
    <row r="432" spans="6:14" ht="21.75" customHeight="1">
      <c r="F432" s="11" t="s">
        <v>1754</v>
      </c>
      <c r="G432" s="17"/>
      <c r="H432" s="12" t="str">
        <f t="shared" si="8"/>
        <v/>
      </c>
      <c r="I432" s="13" t="str">
        <f>IF($H431="","",IF(ISNA(VLOOKUP($H431,人員主檔!$A:$C,2,0)),"查無此人",VLOOKUP($H431,人員主檔!$A:$C,2,0)))</f>
        <v/>
      </c>
      <c r="J432" s="13" t="str">
        <f>IF($H431="","",IF(ISNA(VLOOKUP($H431,人員主檔!$A:$C,3,0)),"查無此人",VLOOKUP($H431,人員主檔!$A:$C,3,0)))</f>
        <v/>
      </c>
      <c r="K432" s="13" t="s">
        <v>1765</v>
      </c>
      <c r="L432" s="53" t="s">
        <v>1754</v>
      </c>
      <c r="N432" s="4"/>
    </row>
    <row r="433" spans="6:14" ht="21.75" customHeight="1">
      <c r="F433" s="11" t="s">
        <v>1754</v>
      </c>
      <c r="G433" s="17"/>
      <c r="H433" s="12" t="str">
        <f t="shared" si="8"/>
        <v/>
      </c>
      <c r="I433" s="13" t="str">
        <f>IF($H432="","",IF(ISNA(VLOOKUP($H432,人員主檔!$A:$C,2,0)),"查無此人",VLOOKUP($H432,人員主檔!$A:$C,2,0)))</f>
        <v/>
      </c>
      <c r="J433" s="13" t="str">
        <f>IF($H432="","",IF(ISNA(VLOOKUP($H432,人員主檔!$A:$C,3,0)),"查無此人",VLOOKUP($H432,人員主檔!$A:$C,3,0)))</f>
        <v/>
      </c>
      <c r="K433" s="13" t="s">
        <v>1765</v>
      </c>
      <c r="L433" s="53" t="s">
        <v>1754</v>
      </c>
      <c r="N433" s="4"/>
    </row>
    <row r="434" spans="6:14" ht="21.75" customHeight="1">
      <c r="F434" s="11" t="s">
        <v>1754</v>
      </c>
      <c r="G434" s="17"/>
      <c r="H434" s="12" t="str">
        <f t="shared" si="8"/>
        <v/>
      </c>
      <c r="I434" s="13" t="str">
        <f>IF($H433="","",IF(ISNA(VLOOKUP($H433,人員主檔!$A:$C,2,0)),"查無此人",VLOOKUP($H433,人員主檔!$A:$C,2,0)))</f>
        <v/>
      </c>
      <c r="J434" s="13" t="str">
        <f>IF($H433="","",IF(ISNA(VLOOKUP($H433,人員主檔!$A:$C,3,0)),"查無此人",VLOOKUP($H433,人員主檔!$A:$C,3,0)))</f>
        <v/>
      </c>
      <c r="K434" s="13" t="s">
        <v>1765</v>
      </c>
      <c r="L434" s="53" t="s">
        <v>1754</v>
      </c>
      <c r="N434" s="4"/>
    </row>
    <row r="435" spans="6:14" ht="21.75" customHeight="1">
      <c r="F435" s="11" t="s">
        <v>1754</v>
      </c>
      <c r="G435" s="17"/>
      <c r="H435" s="12" t="str">
        <f t="shared" ref="H435:H481" si="9">IF($G433=0,"",ABS(RIGHT($G433,8)))</f>
        <v/>
      </c>
      <c r="I435" s="13" t="str">
        <f>IF($H434="","",IF(ISNA(VLOOKUP($H434,人員主檔!$A:$C,2,0)),"查無此人",VLOOKUP($H434,人員主檔!$A:$C,2,0)))</f>
        <v/>
      </c>
      <c r="J435" s="13" t="str">
        <f>IF($H434="","",IF(ISNA(VLOOKUP($H434,人員主檔!$A:$C,3,0)),"查無此人",VLOOKUP($H434,人員主檔!$A:$C,3,0)))</f>
        <v/>
      </c>
      <c r="K435" s="13" t="s">
        <v>1765</v>
      </c>
      <c r="L435" s="53" t="s">
        <v>1754</v>
      </c>
      <c r="N435" s="4"/>
    </row>
    <row r="436" spans="6:14" ht="21.75" customHeight="1">
      <c r="F436" s="11" t="s">
        <v>1754</v>
      </c>
      <c r="G436" s="17"/>
      <c r="H436" s="12" t="str">
        <f t="shared" si="9"/>
        <v/>
      </c>
      <c r="I436" s="13" t="str">
        <f>IF($H435="","",IF(ISNA(VLOOKUP($H435,人員主檔!$A:$C,2,0)),"查無此人",VLOOKUP($H435,人員主檔!$A:$C,2,0)))</f>
        <v/>
      </c>
      <c r="J436" s="13" t="str">
        <f>IF($H435="","",IF(ISNA(VLOOKUP($H435,人員主檔!$A:$C,3,0)),"查無此人",VLOOKUP($H435,人員主檔!$A:$C,3,0)))</f>
        <v/>
      </c>
      <c r="K436" s="13" t="s">
        <v>1765</v>
      </c>
      <c r="L436" s="53" t="s">
        <v>1754</v>
      </c>
      <c r="N436" s="4"/>
    </row>
    <row r="437" spans="6:14" ht="21.75" customHeight="1">
      <c r="F437" s="11" t="s">
        <v>1754</v>
      </c>
      <c r="G437" s="17"/>
      <c r="H437" s="12" t="str">
        <f t="shared" si="9"/>
        <v/>
      </c>
      <c r="I437" s="13" t="str">
        <f>IF($H436="","",IF(ISNA(VLOOKUP($H436,人員主檔!$A:$C,2,0)),"查無此人",VLOOKUP($H436,人員主檔!$A:$C,2,0)))</f>
        <v/>
      </c>
      <c r="J437" s="13" t="str">
        <f>IF($H436="","",IF(ISNA(VLOOKUP($H436,人員主檔!$A:$C,3,0)),"查無此人",VLOOKUP($H436,人員主檔!$A:$C,3,0)))</f>
        <v/>
      </c>
      <c r="K437" s="13" t="s">
        <v>1765</v>
      </c>
      <c r="L437" s="53" t="s">
        <v>1754</v>
      </c>
      <c r="N437" s="4"/>
    </row>
    <row r="438" spans="6:14" ht="21.75" customHeight="1">
      <c r="F438" s="11" t="s">
        <v>1754</v>
      </c>
      <c r="G438" s="17"/>
      <c r="H438" s="12" t="str">
        <f t="shared" si="9"/>
        <v/>
      </c>
      <c r="I438" s="13" t="str">
        <f>IF($H437="","",IF(ISNA(VLOOKUP($H437,人員主檔!$A:$C,2,0)),"查無此人",VLOOKUP($H437,人員主檔!$A:$C,2,0)))</f>
        <v/>
      </c>
      <c r="J438" s="13" t="str">
        <f>IF($H437="","",IF(ISNA(VLOOKUP($H437,人員主檔!$A:$C,3,0)),"查無此人",VLOOKUP($H437,人員主檔!$A:$C,3,0)))</f>
        <v/>
      </c>
      <c r="K438" s="13" t="s">
        <v>1765</v>
      </c>
      <c r="L438" s="53" t="s">
        <v>1754</v>
      </c>
      <c r="N438" s="4"/>
    </row>
    <row r="439" spans="6:14" ht="21.75" customHeight="1">
      <c r="F439" s="11" t="s">
        <v>1754</v>
      </c>
      <c r="G439" s="17"/>
      <c r="H439" s="12" t="str">
        <f t="shared" si="9"/>
        <v/>
      </c>
      <c r="I439" s="13" t="str">
        <f>IF($H438="","",IF(ISNA(VLOOKUP($H438,人員主檔!$A:$C,2,0)),"查無此人",VLOOKUP($H438,人員主檔!$A:$C,2,0)))</f>
        <v/>
      </c>
      <c r="J439" s="13" t="str">
        <f>IF($H438="","",IF(ISNA(VLOOKUP($H438,人員主檔!$A:$C,3,0)),"查無此人",VLOOKUP($H438,人員主檔!$A:$C,3,0)))</f>
        <v/>
      </c>
      <c r="K439" s="13" t="s">
        <v>1765</v>
      </c>
      <c r="L439" s="53" t="s">
        <v>1754</v>
      </c>
      <c r="N439" s="4"/>
    </row>
    <row r="440" spans="6:14" ht="21.75" customHeight="1">
      <c r="F440" s="11" t="s">
        <v>1754</v>
      </c>
      <c r="G440" s="17"/>
      <c r="H440" s="12" t="str">
        <f t="shared" si="9"/>
        <v/>
      </c>
      <c r="I440" s="13" t="str">
        <f>IF($H439="","",IF(ISNA(VLOOKUP($H439,人員主檔!$A:$C,2,0)),"查無此人",VLOOKUP($H439,人員主檔!$A:$C,2,0)))</f>
        <v/>
      </c>
      <c r="J440" s="13" t="str">
        <f>IF($H439="","",IF(ISNA(VLOOKUP($H439,人員主檔!$A:$C,3,0)),"查無此人",VLOOKUP($H439,人員主檔!$A:$C,3,0)))</f>
        <v/>
      </c>
      <c r="K440" s="13" t="s">
        <v>1765</v>
      </c>
      <c r="L440" s="53" t="s">
        <v>1754</v>
      </c>
      <c r="N440" s="4"/>
    </row>
    <row r="441" spans="6:14" ht="21.75" customHeight="1">
      <c r="F441" s="11" t="s">
        <v>1754</v>
      </c>
      <c r="G441" s="17"/>
      <c r="H441" s="12" t="str">
        <f t="shared" si="9"/>
        <v/>
      </c>
      <c r="I441" s="13" t="str">
        <f>IF($H440="","",IF(ISNA(VLOOKUP($H440,人員主檔!$A:$C,2,0)),"查無此人",VLOOKUP($H440,人員主檔!$A:$C,2,0)))</f>
        <v/>
      </c>
      <c r="J441" s="13" t="str">
        <f>IF($H440="","",IF(ISNA(VLOOKUP($H440,人員主檔!$A:$C,3,0)),"查無此人",VLOOKUP($H440,人員主檔!$A:$C,3,0)))</f>
        <v/>
      </c>
      <c r="K441" s="13" t="s">
        <v>1765</v>
      </c>
      <c r="L441" s="53" t="s">
        <v>1754</v>
      </c>
      <c r="N441" s="58"/>
    </row>
    <row r="442" spans="6:14" ht="21.75" customHeight="1">
      <c r="F442" s="11" t="s">
        <v>1754</v>
      </c>
      <c r="G442" s="17"/>
      <c r="H442" s="12" t="str">
        <f t="shared" si="9"/>
        <v/>
      </c>
      <c r="I442" s="13" t="str">
        <f>IF($H441="","",IF(ISNA(VLOOKUP($H441,人員主檔!$A:$C,2,0)),"查無此人",VLOOKUP($H441,人員主檔!$A:$C,2,0)))</f>
        <v/>
      </c>
      <c r="J442" s="13" t="str">
        <f>IF($H441="","",IF(ISNA(VLOOKUP($H441,人員主檔!$A:$C,3,0)),"查無此人",VLOOKUP($H441,人員主檔!$A:$C,3,0)))</f>
        <v/>
      </c>
      <c r="K442" s="13" t="s">
        <v>1765</v>
      </c>
      <c r="L442" s="53" t="s">
        <v>1754</v>
      </c>
      <c r="N442" s="58"/>
    </row>
    <row r="443" spans="6:14" ht="21.75" customHeight="1">
      <c r="F443" s="11" t="s">
        <v>1754</v>
      </c>
      <c r="G443" s="17"/>
      <c r="H443" s="12" t="str">
        <f t="shared" si="9"/>
        <v/>
      </c>
      <c r="I443" s="13" t="str">
        <f>IF($H442="","",IF(ISNA(VLOOKUP($H442,人員主檔!$A:$C,2,0)),"查無此人",VLOOKUP($H442,人員主檔!$A:$C,2,0)))</f>
        <v/>
      </c>
      <c r="J443" s="13" t="str">
        <f>IF($H442="","",IF(ISNA(VLOOKUP($H442,人員主檔!$A:$C,3,0)),"查無此人",VLOOKUP($H442,人員主檔!$A:$C,3,0)))</f>
        <v/>
      </c>
      <c r="K443" s="13" t="s">
        <v>1765</v>
      </c>
      <c r="L443" s="53" t="s">
        <v>1754</v>
      </c>
      <c r="N443" s="58"/>
    </row>
    <row r="444" spans="6:14" ht="21.75" customHeight="1">
      <c r="F444" s="11" t="s">
        <v>1754</v>
      </c>
      <c r="G444" s="17"/>
      <c r="H444" s="12" t="str">
        <f t="shared" si="9"/>
        <v/>
      </c>
      <c r="I444" s="13" t="str">
        <f>IF($H443="","",IF(ISNA(VLOOKUP($H443,人員主檔!$A:$C,2,0)),"查無此人",VLOOKUP($H443,人員主檔!$A:$C,2,0)))</f>
        <v/>
      </c>
      <c r="J444" s="13" t="str">
        <f>IF($H443="","",IF(ISNA(VLOOKUP($H443,人員主檔!$A:$C,3,0)),"查無此人",VLOOKUP($H443,人員主檔!$A:$C,3,0)))</f>
        <v/>
      </c>
      <c r="K444" s="13" t="s">
        <v>1765</v>
      </c>
      <c r="L444" s="53" t="s">
        <v>1754</v>
      </c>
      <c r="N444" s="58"/>
    </row>
    <row r="445" spans="6:14" ht="21.75" customHeight="1">
      <c r="F445" s="11" t="s">
        <v>1754</v>
      </c>
      <c r="G445" s="17"/>
      <c r="H445" s="12" t="str">
        <f t="shared" si="9"/>
        <v/>
      </c>
      <c r="I445" s="13" t="str">
        <f>IF($H444="","",IF(ISNA(VLOOKUP($H444,人員主檔!$A:$C,2,0)),"查無此人",VLOOKUP($H444,人員主檔!$A:$C,2,0)))</f>
        <v/>
      </c>
      <c r="J445" s="13" t="str">
        <f>IF($H444="","",IF(ISNA(VLOOKUP($H444,人員主檔!$A:$C,3,0)),"查無此人",VLOOKUP($H444,人員主檔!$A:$C,3,0)))</f>
        <v/>
      </c>
      <c r="K445" s="13" t="s">
        <v>1765</v>
      </c>
      <c r="L445" s="53" t="s">
        <v>1754</v>
      </c>
      <c r="N445" s="58"/>
    </row>
    <row r="446" spans="6:14" ht="21.75" customHeight="1">
      <c r="F446" s="11" t="s">
        <v>1754</v>
      </c>
      <c r="G446" s="17"/>
      <c r="H446" s="12" t="str">
        <f t="shared" si="9"/>
        <v/>
      </c>
      <c r="I446" s="13" t="str">
        <f>IF($H445="","",IF(ISNA(VLOOKUP($H445,人員主檔!$A:$C,2,0)),"查無此人",VLOOKUP($H445,人員主檔!$A:$C,2,0)))</f>
        <v/>
      </c>
      <c r="J446" s="13" t="str">
        <f>IF($H445="","",IF(ISNA(VLOOKUP($H445,人員主檔!$A:$C,3,0)),"查無此人",VLOOKUP($H445,人員主檔!$A:$C,3,0)))</f>
        <v/>
      </c>
      <c r="K446" s="13" t="s">
        <v>1765</v>
      </c>
      <c r="L446" s="53" t="s">
        <v>1754</v>
      </c>
      <c r="N446" s="58"/>
    </row>
    <row r="447" spans="6:14" ht="21.75" customHeight="1">
      <c r="F447" s="11" t="s">
        <v>1754</v>
      </c>
      <c r="G447" s="17"/>
      <c r="H447" s="12" t="str">
        <f t="shared" si="9"/>
        <v/>
      </c>
      <c r="I447" s="13" t="str">
        <f>IF($H446="","",IF(ISNA(VLOOKUP($H446,人員主檔!$A:$C,2,0)),"查無此人",VLOOKUP($H446,人員主檔!$A:$C,2,0)))</f>
        <v/>
      </c>
      <c r="J447" s="13" t="str">
        <f>IF($H446="","",IF(ISNA(VLOOKUP($H446,人員主檔!$A:$C,3,0)),"查無此人",VLOOKUP($H446,人員主檔!$A:$C,3,0)))</f>
        <v/>
      </c>
      <c r="K447" s="13" t="s">
        <v>1765</v>
      </c>
      <c r="L447" s="53" t="s">
        <v>1754</v>
      </c>
      <c r="N447" s="58"/>
    </row>
    <row r="448" spans="6:14" ht="21.75" customHeight="1">
      <c r="F448" s="11" t="s">
        <v>1754</v>
      </c>
      <c r="G448" s="17"/>
      <c r="H448" s="12" t="str">
        <f t="shared" si="9"/>
        <v/>
      </c>
      <c r="I448" s="13" t="str">
        <f>IF($H447="","",IF(ISNA(VLOOKUP($H447,人員主檔!$A:$C,2,0)),"查無此人",VLOOKUP($H447,人員主檔!$A:$C,2,0)))</f>
        <v/>
      </c>
      <c r="J448" s="13" t="str">
        <f>IF($H447="","",IF(ISNA(VLOOKUP($H447,人員主檔!$A:$C,3,0)),"查無此人",VLOOKUP($H447,人員主檔!$A:$C,3,0)))</f>
        <v/>
      </c>
      <c r="K448" s="13" t="s">
        <v>1765</v>
      </c>
      <c r="L448" s="53" t="s">
        <v>1754</v>
      </c>
      <c r="N448" s="58"/>
    </row>
    <row r="449" spans="6:14" ht="21.75" customHeight="1">
      <c r="F449" s="11" t="s">
        <v>1754</v>
      </c>
      <c r="G449" s="17"/>
      <c r="H449" s="12" t="str">
        <f t="shared" si="9"/>
        <v/>
      </c>
      <c r="I449" s="13" t="str">
        <f>IF($H448="","",IF(ISNA(VLOOKUP($H448,人員主檔!$A:$C,2,0)),"查無此人",VLOOKUP($H448,人員主檔!$A:$C,2,0)))</f>
        <v/>
      </c>
      <c r="J449" s="13" t="str">
        <f>IF($H448="","",IF(ISNA(VLOOKUP($H448,人員主檔!$A:$C,3,0)),"查無此人",VLOOKUP($H448,人員主檔!$A:$C,3,0)))</f>
        <v/>
      </c>
      <c r="K449" s="13" t="s">
        <v>1765</v>
      </c>
      <c r="L449" s="53" t="s">
        <v>1754</v>
      </c>
      <c r="N449" s="58"/>
    </row>
    <row r="450" spans="6:14" ht="21.75" customHeight="1">
      <c r="F450" s="11" t="s">
        <v>1754</v>
      </c>
      <c r="G450" s="17"/>
      <c r="H450" s="12" t="str">
        <f t="shared" si="9"/>
        <v/>
      </c>
      <c r="I450" s="13" t="str">
        <f>IF($H449="","",IF(ISNA(VLOOKUP($H449,人員主檔!$A:$C,2,0)),"查無此人",VLOOKUP($H449,人員主檔!$A:$C,2,0)))</f>
        <v/>
      </c>
      <c r="J450" s="13" t="str">
        <f>IF($H449="","",IF(ISNA(VLOOKUP($H449,人員主檔!$A:$C,3,0)),"查無此人",VLOOKUP($H449,人員主檔!$A:$C,3,0)))</f>
        <v/>
      </c>
      <c r="K450" s="13" t="s">
        <v>1765</v>
      </c>
      <c r="L450" s="53" t="s">
        <v>1754</v>
      </c>
      <c r="N450" s="58"/>
    </row>
    <row r="451" spans="6:14" ht="21.75" customHeight="1">
      <c r="F451" s="11" t="s">
        <v>1754</v>
      </c>
      <c r="G451" s="17"/>
      <c r="H451" s="12" t="str">
        <f t="shared" si="9"/>
        <v/>
      </c>
      <c r="I451" s="13" t="str">
        <f>IF($H450="","",IF(ISNA(VLOOKUP($H450,人員主檔!$A:$C,2,0)),"查無此人",VLOOKUP($H450,人員主檔!$A:$C,2,0)))</f>
        <v/>
      </c>
      <c r="J451" s="13" t="str">
        <f>IF($H450="","",IF(ISNA(VLOOKUP($H450,人員主檔!$A:$C,3,0)),"查無此人",VLOOKUP($H450,人員主檔!$A:$C,3,0)))</f>
        <v/>
      </c>
      <c r="K451" s="13" t="s">
        <v>1765</v>
      </c>
      <c r="L451" s="53" t="s">
        <v>1754</v>
      </c>
      <c r="N451" s="58"/>
    </row>
    <row r="452" spans="6:14" ht="21.75" customHeight="1">
      <c r="F452" s="11" t="s">
        <v>1754</v>
      </c>
      <c r="G452" s="17"/>
      <c r="H452" s="12" t="str">
        <f t="shared" si="9"/>
        <v/>
      </c>
      <c r="I452" s="13" t="str">
        <f>IF($H451="","",IF(ISNA(VLOOKUP($H451,人員主檔!$A:$C,2,0)),"查無此人",VLOOKUP($H451,人員主檔!$A:$C,2,0)))</f>
        <v/>
      </c>
      <c r="J452" s="13" t="str">
        <f>IF($H451="","",IF(ISNA(VLOOKUP($H451,人員主檔!$A:$C,3,0)),"查無此人",VLOOKUP($H451,人員主檔!$A:$C,3,0)))</f>
        <v/>
      </c>
      <c r="K452" s="13" t="s">
        <v>1765</v>
      </c>
      <c r="L452" s="53" t="s">
        <v>1754</v>
      </c>
      <c r="N452" s="58"/>
    </row>
    <row r="453" spans="6:14" ht="21.75" customHeight="1">
      <c r="F453" s="11" t="s">
        <v>1754</v>
      </c>
      <c r="G453" s="17"/>
      <c r="H453" s="12" t="str">
        <f t="shared" si="9"/>
        <v/>
      </c>
      <c r="I453" s="13" t="str">
        <f>IF($H452="","",IF(ISNA(VLOOKUP($H452,人員主檔!$A:$C,2,0)),"查無此人",VLOOKUP($H452,人員主檔!$A:$C,2,0)))</f>
        <v/>
      </c>
      <c r="J453" s="13" t="str">
        <f>IF($H452="","",IF(ISNA(VLOOKUP($H452,人員主檔!$A:$C,3,0)),"查無此人",VLOOKUP($H452,人員主檔!$A:$C,3,0)))</f>
        <v/>
      </c>
      <c r="K453" s="13" t="s">
        <v>1765</v>
      </c>
      <c r="L453" s="53" t="s">
        <v>1754</v>
      </c>
      <c r="N453" s="58"/>
    </row>
    <row r="454" spans="6:14" ht="21.75" customHeight="1">
      <c r="F454" s="11" t="s">
        <v>1754</v>
      </c>
      <c r="G454" s="17"/>
      <c r="H454" s="12" t="str">
        <f t="shared" si="9"/>
        <v/>
      </c>
      <c r="I454" s="13" t="str">
        <f>IF($H453="","",IF(ISNA(VLOOKUP($H453,人員主檔!$A:$C,2,0)),"查無此人",VLOOKUP($H453,人員主檔!$A:$C,2,0)))</f>
        <v/>
      </c>
      <c r="J454" s="13" t="str">
        <f>IF($H453="","",IF(ISNA(VLOOKUP($H453,人員主檔!$A:$C,3,0)),"查無此人",VLOOKUP($H453,人員主檔!$A:$C,3,0)))</f>
        <v/>
      </c>
      <c r="K454" s="13" t="s">
        <v>1765</v>
      </c>
      <c r="L454" s="53" t="s">
        <v>1754</v>
      </c>
      <c r="N454" s="58"/>
    </row>
    <row r="455" spans="6:14" ht="21.75" customHeight="1">
      <c r="F455" s="11" t="s">
        <v>1754</v>
      </c>
      <c r="G455" s="17"/>
      <c r="H455" s="12" t="str">
        <f t="shared" si="9"/>
        <v/>
      </c>
      <c r="I455" s="13" t="str">
        <f>IF($H454="","",IF(ISNA(VLOOKUP($H454,人員主檔!$A:$C,2,0)),"查無此人",VLOOKUP($H454,人員主檔!$A:$C,2,0)))</f>
        <v/>
      </c>
      <c r="J455" s="13" t="str">
        <f>IF($H454="","",IF(ISNA(VLOOKUP($H454,人員主檔!$A:$C,3,0)),"查無此人",VLOOKUP($H454,人員主檔!$A:$C,3,0)))</f>
        <v/>
      </c>
      <c r="K455" s="13" t="s">
        <v>1765</v>
      </c>
      <c r="L455" s="53" t="s">
        <v>1754</v>
      </c>
      <c r="N455" s="58"/>
    </row>
    <row r="456" spans="6:14" ht="21.75" customHeight="1">
      <c r="F456" s="11" t="s">
        <v>1754</v>
      </c>
      <c r="G456" s="17"/>
      <c r="H456" s="12" t="str">
        <f t="shared" si="9"/>
        <v/>
      </c>
      <c r="I456" s="13" t="str">
        <f>IF($H455="","",IF(ISNA(VLOOKUP($H455,人員主檔!$A:$C,2,0)),"查無此人",VLOOKUP($H455,人員主檔!$A:$C,2,0)))</f>
        <v/>
      </c>
      <c r="J456" s="13" t="str">
        <f>IF($H455="","",IF(ISNA(VLOOKUP($H455,人員主檔!$A:$C,3,0)),"查無此人",VLOOKUP($H455,人員主檔!$A:$C,3,0)))</f>
        <v/>
      </c>
      <c r="K456" s="13" t="s">
        <v>1765</v>
      </c>
      <c r="L456" s="53" t="s">
        <v>1754</v>
      </c>
      <c r="N456" s="58"/>
    </row>
    <row r="457" spans="6:14" ht="21.75" customHeight="1">
      <c r="F457" s="11" t="s">
        <v>1754</v>
      </c>
      <c r="G457" s="17"/>
      <c r="H457" s="12" t="str">
        <f t="shared" si="9"/>
        <v/>
      </c>
      <c r="I457" s="13" t="str">
        <f>IF($H456="","",IF(ISNA(VLOOKUP($H456,人員主檔!$A:$C,2,0)),"查無此人",VLOOKUP($H456,人員主檔!$A:$C,2,0)))</f>
        <v/>
      </c>
      <c r="J457" s="13" t="str">
        <f>IF($H456="","",IF(ISNA(VLOOKUP($H456,人員主檔!$A:$C,3,0)),"查無此人",VLOOKUP($H456,人員主檔!$A:$C,3,0)))</f>
        <v/>
      </c>
      <c r="K457" s="13" t="s">
        <v>1765</v>
      </c>
      <c r="L457" s="53" t="s">
        <v>1754</v>
      </c>
      <c r="N457" s="58"/>
    </row>
    <row r="458" spans="6:14" ht="21.75" customHeight="1">
      <c r="F458" s="11" t="s">
        <v>1754</v>
      </c>
      <c r="G458" s="17"/>
      <c r="H458" s="12" t="str">
        <f t="shared" si="9"/>
        <v/>
      </c>
      <c r="I458" s="13" t="str">
        <f>IF($H457="","",IF(ISNA(VLOOKUP($H457,人員主檔!$A:$C,2,0)),"查無此人",VLOOKUP($H457,人員主檔!$A:$C,2,0)))</f>
        <v/>
      </c>
      <c r="J458" s="13" t="str">
        <f>IF($H457="","",IF(ISNA(VLOOKUP($H457,人員主檔!$A:$C,3,0)),"查無此人",VLOOKUP($H457,人員主檔!$A:$C,3,0)))</f>
        <v/>
      </c>
      <c r="K458" s="13" t="s">
        <v>1765</v>
      </c>
      <c r="L458" s="53" t="s">
        <v>1754</v>
      </c>
    </row>
    <row r="459" spans="6:14" ht="21.75" customHeight="1">
      <c r="F459" s="11" t="s">
        <v>1754</v>
      </c>
      <c r="G459" s="17"/>
      <c r="H459" s="12" t="str">
        <f t="shared" si="9"/>
        <v/>
      </c>
      <c r="I459" s="13" t="str">
        <f>IF($H458="","",IF(ISNA(VLOOKUP($H458,人員主檔!$A:$C,2,0)),"查無此人",VLOOKUP($H458,人員主檔!$A:$C,2,0)))</f>
        <v/>
      </c>
      <c r="J459" s="13" t="str">
        <f>IF($H458="","",IF(ISNA(VLOOKUP($H458,人員主檔!$A:$C,3,0)),"查無此人",VLOOKUP($H458,人員主檔!$A:$C,3,0)))</f>
        <v/>
      </c>
      <c r="K459" s="13" t="s">
        <v>1765</v>
      </c>
      <c r="L459" s="53" t="s">
        <v>1754</v>
      </c>
    </row>
    <row r="460" spans="6:14" ht="21.75" customHeight="1">
      <c r="F460" s="11" t="s">
        <v>1754</v>
      </c>
      <c r="G460" s="17"/>
      <c r="H460" s="12" t="str">
        <f t="shared" si="9"/>
        <v/>
      </c>
      <c r="I460" s="13" t="str">
        <f>IF($H459="","",IF(ISNA(VLOOKUP($H459,人員主檔!$A:$C,2,0)),"查無此人",VLOOKUP($H459,人員主檔!$A:$C,2,0)))</f>
        <v/>
      </c>
      <c r="J460" s="13" t="str">
        <f>IF($H459="","",IF(ISNA(VLOOKUP($H459,人員主檔!$A:$C,3,0)),"查無此人",VLOOKUP($H459,人員主檔!$A:$C,3,0)))</f>
        <v/>
      </c>
      <c r="K460" s="13" t="s">
        <v>1765</v>
      </c>
      <c r="L460" s="53" t="s">
        <v>1754</v>
      </c>
    </row>
    <row r="461" spans="6:14" ht="21.75" customHeight="1">
      <c r="F461" s="11" t="s">
        <v>1754</v>
      </c>
      <c r="G461" s="17"/>
      <c r="H461" s="12" t="str">
        <f t="shared" si="9"/>
        <v/>
      </c>
      <c r="I461" s="13" t="str">
        <f>IF($H460="","",IF(ISNA(VLOOKUP($H460,人員主檔!$A:$C,2,0)),"查無此人",VLOOKUP($H460,人員主檔!$A:$C,2,0)))</f>
        <v/>
      </c>
      <c r="J461" s="13" t="str">
        <f>IF($H460="","",IF(ISNA(VLOOKUP($H460,人員主檔!$A:$C,3,0)),"查無此人",VLOOKUP($H460,人員主檔!$A:$C,3,0)))</f>
        <v/>
      </c>
      <c r="K461" s="13" t="s">
        <v>1765</v>
      </c>
      <c r="L461" s="53" t="s">
        <v>1754</v>
      </c>
    </row>
    <row r="462" spans="6:14" ht="21.75" customHeight="1">
      <c r="F462" s="11" t="s">
        <v>1754</v>
      </c>
      <c r="G462" s="17"/>
      <c r="H462" s="12" t="str">
        <f t="shared" si="9"/>
        <v/>
      </c>
      <c r="I462" s="13" t="str">
        <f>IF($H461="","",IF(ISNA(VLOOKUP($H461,人員主檔!$A:$C,2,0)),"查無此人",VLOOKUP($H461,人員主檔!$A:$C,2,0)))</f>
        <v/>
      </c>
      <c r="J462" s="13" t="str">
        <f>IF($H461="","",IF(ISNA(VLOOKUP($H461,人員主檔!$A:$C,3,0)),"查無此人",VLOOKUP($H461,人員主檔!$A:$C,3,0)))</f>
        <v/>
      </c>
      <c r="K462" s="13" t="s">
        <v>1765</v>
      </c>
      <c r="L462" s="53" t="s">
        <v>1754</v>
      </c>
    </row>
    <row r="463" spans="6:14" ht="21.75" customHeight="1">
      <c r="F463" s="11" t="s">
        <v>1754</v>
      </c>
      <c r="G463" s="17"/>
      <c r="H463" s="12" t="str">
        <f t="shared" si="9"/>
        <v/>
      </c>
      <c r="I463" s="13" t="str">
        <f>IF($H462="","",IF(ISNA(VLOOKUP($H462,人員主檔!$A:$C,2,0)),"查無此人",VLOOKUP($H462,人員主檔!$A:$C,2,0)))</f>
        <v/>
      </c>
      <c r="J463" s="13" t="str">
        <f>IF($H462="","",IF(ISNA(VLOOKUP($H462,人員主檔!$A:$C,3,0)),"查無此人",VLOOKUP($H462,人員主檔!$A:$C,3,0)))</f>
        <v/>
      </c>
      <c r="K463" s="13" t="s">
        <v>1765</v>
      </c>
      <c r="L463" s="53" t="s">
        <v>1754</v>
      </c>
    </row>
    <row r="464" spans="6:14" ht="21.75" customHeight="1">
      <c r="F464" s="11" t="s">
        <v>1754</v>
      </c>
      <c r="G464" s="17"/>
      <c r="H464" s="12" t="str">
        <f t="shared" si="9"/>
        <v/>
      </c>
      <c r="I464" s="13" t="str">
        <f>IF($H463="","",IF(ISNA(VLOOKUP($H463,人員主檔!$A:$C,2,0)),"查無此人",VLOOKUP($H463,人員主檔!$A:$C,2,0)))</f>
        <v/>
      </c>
      <c r="J464" s="13" t="str">
        <f>IF($H463="","",IF(ISNA(VLOOKUP($H463,人員主檔!$A:$C,3,0)),"查無此人",VLOOKUP($H463,人員主檔!$A:$C,3,0)))</f>
        <v/>
      </c>
      <c r="K464" s="13" t="s">
        <v>1765</v>
      </c>
      <c r="L464" s="53" t="s">
        <v>1754</v>
      </c>
    </row>
    <row r="465" spans="6:12" ht="21.75" customHeight="1">
      <c r="F465" s="11" t="s">
        <v>1754</v>
      </c>
      <c r="G465" s="17"/>
      <c r="H465" s="12" t="str">
        <f t="shared" si="9"/>
        <v/>
      </c>
      <c r="I465" s="13" t="str">
        <f>IF($H464="","",IF(ISNA(VLOOKUP($H464,人員主檔!$A:$C,2,0)),"查無此人",VLOOKUP($H464,人員主檔!$A:$C,2,0)))</f>
        <v/>
      </c>
      <c r="J465" s="13" t="str">
        <f>IF($H464="","",IF(ISNA(VLOOKUP($H464,人員主檔!$A:$C,3,0)),"查無此人",VLOOKUP($H464,人員主檔!$A:$C,3,0)))</f>
        <v/>
      </c>
      <c r="K465" s="13" t="s">
        <v>1765</v>
      </c>
      <c r="L465" s="53" t="s">
        <v>1754</v>
      </c>
    </row>
    <row r="466" spans="6:12" ht="21.75" customHeight="1">
      <c r="F466" s="11" t="s">
        <v>1754</v>
      </c>
      <c r="G466" s="17"/>
      <c r="H466" s="12" t="str">
        <f t="shared" si="9"/>
        <v/>
      </c>
      <c r="I466" s="13" t="str">
        <f>IF($H465="","",IF(ISNA(VLOOKUP($H465,人員主檔!$A:$C,2,0)),"查無此人",VLOOKUP($H465,人員主檔!$A:$C,2,0)))</f>
        <v/>
      </c>
      <c r="J466" s="13" t="str">
        <f>IF($H465="","",IF(ISNA(VLOOKUP($H465,人員主檔!$A:$C,3,0)),"查無此人",VLOOKUP($H465,人員主檔!$A:$C,3,0)))</f>
        <v/>
      </c>
      <c r="K466" s="13" t="s">
        <v>1765</v>
      </c>
      <c r="L466" s="53" t="s">
        <v>1754</v>
      </c>
    </row>
    <row r="467" spans="6:12" ht="21.75" customHeight="1">
      <c r="F467" s="11" t="s">
        <v>1754</v>
      </c>
      <c r="G467" s="17"/>
      <c r="H467" s="12" t="str">
        <f t="shared" si="9"/>
        <v/>
      </c>
      <c r="I467" s="13" t="str">
        <f>IF($H466="","",IF(ISNA(VLOOKUP($H466,人員主檔!$A:$C,2,0)),"查無此人",VLOOKUP($H466,人員主檔!$A:$C,2,0)))</f>
        <v/>
      </c>
      <c r="J467" s="13" t="str">
        <f>IF($H466="","",IF(ISNA(VLOOKUP($H466,人員主檔!$A:$C,3,0)),"查無此人",VLOOKUP($H466,人員主檔!$A:$C,3,0)))</f>
        <v/>
      </c>
      <c r="K467" s="13" t="s">
        <v>1765</v>
      </c>
      <c r="L467" s="53" t="s">
        <v>1754</v>
      </c>
    </row>
    <row r="468" spans="6:12" ht="21.75" customHeight="1">
      <c r="F468" s="11" t="s">
        <v>1754</v>
      </c>
      <c r="G468" s="17"/>
      <c r="H468" s="12" t="str">
        <f t="shared" si="9"/>
        <v/>
      </c>
      <c r="I468" s="13" t="str">
        <f>IF($H467="","",IF(ISNA(VLOOKUP($H467,人員主檔!$A:$C,2,0)),"查無此人",VLOOKUP($H467,人員主檔!$A:$C,2,0)))</f>
        <v/>
      </c>
      <c r="J468" s="13" t="str">
        <f>IF($H467="","",IF(ISNA(VLOOKUP($H467,人員主檔!$A:$C,3,0)),"查無此人",VLOOKUP($H467,人員主檔!$A:$C,3,0)))</f>
        <v/>
      </c>
      <c r="K468" s="13" t="s">
        <v>1765</v>
      </c>
      <c r="L468" s="53" t="s">
        <v>1754</v>
      </c>
    </row>
    <row r="469" spans="6:12" ht="21.75" customHeight="1">
      <c r="F469" s="11" t="s">
        <v>1754</v>
      </c>
      <c r="G469" s="17"/>
      <c r="H469" s="12" t="str">
        <f t="shared" si="9"/>
        <v/>
      </c>
      <c r="I469" s="13" t="str">
        <f>IF($H468="","",IF(ISNA(VLOOKUP($H468,人員主檔!$A:$C,2,0)),"查無此人",VLOOKUP($H468,人員主檔!$A:$C,2,0)))</f>
        <v/>
      </c>
      <c r="J469" s="13" t="str">
        <f>IF($H468="","",IF(ISNA(VLOOKUP($H468,人員主檔!$A:$C,3,0)),"查無此人",VLOOKUP($H468,人員主檔!$A:$C,3,0)))</f>
        <v/>
      </c>
      <c r="K469" s="13" t="s">
        <v>1765</v>
      </c>
      <c r="L469" s="53" t="s">
        <v>1754</v>
      </c>
    </row>
    <row r="470" spans="6:12" ht="21.75" customHeight="1">
      <c r="F470" s="11" t="s">
        <v>1754</v>
      </c>
      <c r="G470" s="17"/>
      <c r="H470" s="12" t="str">
        <f t="shared" si="9"/>
        <v/>
      </c>
      <c r="I470" s="13" t="str">
        <f>IF($H469="","",IF(ISNA(VLOOKUP($H469,人員主檔!$A:$C,2,0)),"查無此人",VLOOKUP($H469,人員主檔!$A:$C,2,0)))</f>
        <v/>
      </c>
      <c r="J470" s="13" t="str">
        <f>IF($H469="","",IF(ISNA(VLOOKUP($H469,人員主檔!$A:$C,3,0)),"查無此人",VLOOKUP($H469,人員主檔!$A:$C,3,0)))</f>
        <v/>
      </c>
      <c r="K470" s="13" t="s">
        <v>1765</v>
      </c>
      <c r="L470" s="53" t="s">
        <v>1754</v>
      </c>
    </row>
    <row r="471" spans="6:12" ht="21.75" customHeight="1">
      <c r="F471" s="11" t="s">
        <v>1754</v>
      </c>
      <c r="G471" s="17"/>
      <c r="H471" s="12" t="str">
        <f t="shared" si="9"/>
        <v/>
      </c>
      <c r="I471" s="13" t="str">
        <f>IF($H470="","",IF(ISNA(VLOOKUP($H470,人員主檔!$A:$C,2,0)),"查無此人",VLOOKUP($H470,人員主檔!$A:$C,2,0)))</f>
        <v/>
      </c>
      <c r="J471" s="13" t="str">
        <f>IF($H470="","",IF(ISNA(VLOOKUP($H470,人員主檔!$A:$C,3,0)),"查無此人",VLOOKUP($H470,人員主檔!$A:$C,3,0)))</f>
        <v/>
      </c>
      <c r="K471" s="13" t="s">
        <v>1765</v>
      </c>
      <c r="L471" s="53" t="s">
        <v>1754</v>
      </c>
    </row>
    <row r="472" spans="6:12" ht="21.75" customHeight="1">
      <c r="F472" s="11" t="s">
        <v>1754</v>
      </c>
      <c r="G472" s="17"/>
      <c r="H472" s="12" t="str">
        <f t="shared" si="9"/>
        <v/>
      </c>
      <c r="I472" s="13" t="str">
        <f>IF($H471="","",IF(ISNA(VLOOKUP($H471,人員主檔!$A:$C,2,0)),"查無此人",VLOOKUP($H471,人員主檔!$A:$C,2,0)))</f>
        <v/>
      </c>
      <c r="J472" s="13" t="str">
        <f>IF($H471="","",IF(ISNA(VLOOKUP($H471,人員主檔!$A:$C,3,0)),"查無此人",VLOOKUP($H471,人員主檔!$A:$C,3,0)))</f>
        <v/>
      </c>
      <c r="K472" s="13" t="s">
        <v>1765</v>
      </c>
      <c r="L472" s="53" t="s">
        <v>1754</v>
      </c>
    </row>
    <row r="473" spans="6:12" ht="21.75" customHeight="1">
      <c r="F473" s="11" t="s">
        <v>1754</v>
      </c>
      <c r="G473" s="17"/>
      <c r="H473" s="12" t="str">
        <f t="shared" si="9"/>
        <v/>
      </c>
      <c r="I473" s="13" t="str">
        <f>IF($H472="","",IF(ISNA(VLOOKUP($H472,人員主檔!$A:$C,2,0)),"查無此人",VLOOKUP($H472,人員主檔!$A:$C,2,0)))</f>
        <v/>
      </c>
      <c r="J473" s="13" t="str">
        <f>IF($H472="","",IF(ISNA(VLOOKUP($H472,人員主檔!$A:$C,3,0)),"查無此人",VLOOKUP($H472,人員主檔!$A:$C,3,0)))</f>
        <v/>
      </c>
      <c r="K473" s="13" t="s">
        <v>1765</v>
      </c>
      <c r="L473" s="53" t="s">
        <v>1754</v>
      </c>
    </row>
    <row r="474" spans="6:12" ht="21.75" customHeight="1">
      <c r="F474" s="11" t="s">
        <v>1754</v>
      </c>
      <c r="G474" s="17"/>
      <c r="H474" s="12" t="str">
        <f t="shared" si="9"/>
        <v/>
      </c>
      <c r="I474" s="13" t="str">
        <f>IF($H473="","",IF(ISNA(VLOOKUP($H473,人員主檔!$A:$C,2,0)),"查無此人",VLOOKUP($H473,人員主檔!$A:$C,2,0)))</f>
        <v/>
      </c>
      <c r="J474" s="13" t="str">
        <f>IF($H473="","",IF(ISNA(VLOOKUP($H473,人員主檔!$A:$C,3,0)),"查無此人",VLOOKUP($H473,人員主檔!$A:$C,3,0)))</f>
        <v/>
      </c>
      <c r="K474" s="13" t="s">
        <v>1765</v>
      </c>
      <c r="L474" s="53" t="s">
        <v>1754</v>
      </c>
    </row>
    <row r="475" spans="6:12" ht="21.75" customHeight="1">
      <c r="F475" s="11" t="s">
        <v>1754</v>
      </c>
      <c r="G475" s="17"/>
      <c r="H475" s="12" t="str">
        <f t="shared" si="9"/>
        <v/>
      </c>
      <c r="I475" s="13" t="str">
        <f>IF($H474="","",IF(ISNA(VLOOKUP($H474,人員主檔!$A:$C,2,0)),"查無此人",VLOOKUP($H474,人員主檔!$A:$C,2,0)))</f>
        <v/>
      </c>
      <c r="J475" s="13" t="str">
        <f>IF($H474="","",IF(ISNA(VLOOKUP($H474,人員主檔!$A:$C,3,0)),"查無此人",VLOOKUP($H474,人員主檔!$A:$C,3,0)))</f>
        <v/>
      </c>
      <c r="K475" s="13" t="s">
        <v>1765</v>
      </c>
      <c r="L475" s="53" t="s">
        <v>1754</v>
      </c>
    </row>
    <row r="476" spans="6:12" ht="21.75" customHeight="1">
      <c r="G476" s="17"/>
      <c r="H476" s="12" t="str">
        <f t="shared" si="9"/>
        <v/>
      </c>
      <c r="I476" s="13" t="str">
        <f>IF($H475="","",IF(ISNA(VLOOKUP($H475,人員主檔!$A:$C,2,0)),"查無此人",VLOOKUP($H475,人員主檔!$A:$C,2,0)))</f>
        <v/>
      </c>
      <c r="J476" s="13" t="str">
        <f>IF($H475="","",IF(ISNA(VLOOKUP($H475,人員主檔!$A:$C,3,0)),"查無此人",VLOOKUP($H475,人員主檔!$A:$C,3,0)))</f>
        <v/>
      </c>
      <c r="K476" s="13" t="s">
        <v>1765</v>
      </c>
      <c r="L476" s="53" t="s">
        <v>1754</v>
      </c>
    </row>
    <row r="477" spans="6:12" ht="21.75" customHeight="1">
      <c r="H477" s="9" t="str">
        <f t="shared" si="9"/>
        <v/>
      </c>
      <c r="I477" s="13" t="str">
        <f>IF($H476="","",IF(ISNA(VLOOKUP($H476,人員主檔!$A:$C,2,0)),"查無此人",VLOOKUP($H476,人員主檔!$A:$C,2,0)))</f>
        <v/>
      </c>
      <c r="J477" s="13" t="str">
        <f>IF($H476="","",IF(ISNA(VLOOKUP($H476,人員主檔!$A:$C,3,0)),"查無此人",VLOOKUP($H476,人員主檔!$A:$C,3,0)))</f>
        <v/>
      </c>
      <c r="K477" s="13" t="s">
        <v>1765</v>
      </c>
      <c r="L477" s="53" t="s">
        <v>1754</v>
      </c>
    </row>
    <row r="478" spans="6:12" ht="21.75" customHeight="1">
      <c r="H478" s="9" t="str">
        <f t="shared" si="9"/>
        <v/>
      </c>
      <c r="I478" s="15" t="str">
        <f>IF($H477="","",IF(ISNA(VLOOKUP($H477,人員主檔!$A:$C,2,0)),"查無此人",VLOOKUP($H477,人員主檔!$A:$C,2,0)))</f>
        <v/>
      </c>
      <c r="J478" s="15" t="str">
        <f>IF($H477="","",IF(ISNA(VLOOKUP($H477,人員主檔!$A:$C,3,0)),"查無此人",VLOOKUP($H477,人員主檔!$A:$C,3,0)))</f>
        <v/>
      </c>
      <c r="K478" s="3"/>
      <c r="L478" s="54"/>
    </row>
    <row r="479" spans="6:12" ht="21.75" customHeight="1">
      <c r="H479" s="9" t="str">
        <f t="shared" si="9"/>
        <v/>
      </c>
      <c r="I479" s="15" t="str">
        <f>IF($H478="","",IF(ISNA(VLOOKUP($H478,人員主檔!$A:$C,2,0)),"查無此人",VLOOKUP($H478,人員主檔!$A:$C,2,0)))</f>
        <v/>
      </c>
      <c r="J479" s="15" t="str">
        <f>IF($H478="","",IF(ISNA(VLOOKUP($H478,人員主檔!$A:$C,3,0)),"查無此人",VLOOKUP($H478,人員主檔!$A:$C,3,0)))</f>
        <v/>
      </c>
      <c r="K479" s="3"/>
      <c r="L479" s="54"/>
    </row>
    <row r="480" spans="6:12" ht="21.75" customHeight="1">
      <c r="H480" s="9" t="str">
        <f t="shared" si="9"/>
        <v/>
      </c>
      <c r="I480" s="15" t="str">
        <f>IF($H479="","",IF(ISNA(VLOOKUP($H479,人員主檔!$A:$C,2,0)),"查無此人",VLOOKUP($H479,人員主檔!$A:$C,2,0)))</f>
        <v/>
      </c>
      <c r="J480" s="15" t="str">
        <f>IF($H479="","",IF(ISNA(VLOOKUP($H479,人員主檔!$A:$C,3,0)),"查無此人",VLOOKUP($H479,人員主檔!$A:$C,3,0)))</f>
        <v/>
      </c>
      <c r="K480" s="3"/>
      <c r="L480" s="54"/>
    </row>
    <row r="481" spans="8:12" ht="21.75" customHeight="1">
      <c r="H481" s="9" t="str">
        <f t="shared" si="9"/>
        <v/>
      </c>
      <c r="I481" s="15" t="str">
        <f>IF($H480="","",IF(ISNA(VLOOKUP($H480,人員主檔!$A:$C,2,0)),"查無此人",VLOOKUP($H480,人員主檔!$A:$C,2,0)))</f>
        <v/>
      </c>
      <c r="J481" s="15" t="str">
        <f>IF($H480="","",IF(ISNA(VLOOKUP($H480,人員主檔!$A:$C,3,0)),"查無此人",VLOOKUP($H480,人員主檔!$A:$C,3,0)))</f>
        <v/>
      </c>
      <c r="K481" s="3"/>
      <c r="L481" s="54"/>
    </row>
    <row r="482" spans="8:12" ht="21.75" customHeight="1">
      <c r="I482" s="15" t="str">
        <f>IF($H481="","",IF(ISNA(VLOOKUP($H481,人員主檔!$A:$C,2,0)),"查無此人",VLOOKUP($H481,人員主檔!$A:$C,2,0)))</f>
        <v/>
      </c>
      <c r="J482" s="15" t="str">
        <f>IF($H481="","",IF(ISNA(VLOOKUP($H481,人員主檔!$A:$C,3,0)),"查無此人",VLOOKUP($H481,人員主檔!$A:$C,3,0)))</f>
        <v/>
      </c>
      <c r="K482" s="3"/>
      <c r="L482" s="54"/>
    </row>
    <row r="483" spans="8:12" ht="16.5" customHeight="1">
      <c r="I483" s="15" t="str">
        <f>IF($H482="","",IF(ISNA(VLOOKUP($H482,人員主檔!$A:$C,2,0)),"查無此人",VLOOKUP($H482,人員主檔!$A:$C,2,0)))</f>
        <v/>
      </c>
      <c r="J483" s="15" t="str">
        <f>IF($H482="","",IF(ISNA(VLOOKUP($H482,人員主檔!$A:$C,3,0)),"查無此人",VLOOKUP($H482,人員主檔!$A:$C,3,0)))</f>
        <v/>
      </c>
      <c r="K483" s="3"/>
      <c r="L483" s="54"/>
    </row>
    <row r="484" spans="8:12" ht="16.5" customHeight="1">
      <c r="I484" s="15" t="str">
        <f>IF($H483="","",IF(ISNA(VLOOKUP($H483,人員主檔!$A:$C,2,0)),"查無此人",VLOOKUP($H483,人員主檔!$A:$C,2,0)))</f>
        <v/>
      </c>
      <c r="J484" s="15" t="str">
        <f>IF($H483="","",IF(ISNA(VLOOKUP($H483,人員主檔!$A:$C,3,0)),"查無此人",VLOOKUP($H483,人員主檔!$A:$C,3,0)))</f>
        <v/>
      </c>
      <c r="K484" s="3"/>
      <c r="L484" s="54"/>
    </row>
    <row r="485" spans="8:12" ht="16.5" customHeight="1">
      <c r="I485" s="15" t="str">
        <f>IF($H484="","",IF(ISNA(VLOOKUP($H484,人員主檔!$A:$C,2,0)),"查無此人",VLOOKUP($H484,人員主檔!$A:$C,2,0)))</f>
        <v/>
      </c>
      <c r="J485" s="15" t="str">
        <f>IF($H484="","",IF(ISNA(VLOOKUP($H484,人員主檔!$A:$C,3,0)),"查無此人",VLOOKUP($H484,人員主檔!$A:$C,3,0)))</f>
        <v/>
      </c>
      <c r="K485" s="3"/>
      <c r="L485" s="54"/>
    </row>
    <row r="486" spans="8:12" ht="16.5" customHeight="1">
      <c r="I486" s="15" t="str">
        <f>IF($H485="","",IF(ISNA(VLOOKUP($H485,人員主檔!$A:$C,2,0)),"查無此人",VLOOKUP($H485,人員主檔!$A:$C,2,0)))</f>
        <v/>
      </c>
      <c r="J486" s="15" t="str">
        <f>IF($H485="","",IF(ISNA(VLOOKUP($H485,人員主檔!$A:$C,3,0)),"查無此人",VLOOKUP($H485,人員主檔!$A:$C,3,0)))</f>
        <v/>
      </c>
      <c r="K486" s="3"/>
      <c r="L486" s="54"/>
    </row>
    <row r="487" spans="8:12" ht="16.5" customHeight="1">
      <c r="I487" s="15" t="str">
        <f>IF($H486="","",IF(ISNA(VLOOKUP($H486,人員主檔!$A:$C,2,0)),"查無此人",VLOOKUP($H486,人員主檔!$A:$C,2,0)))</f>
        <v/>
      </c>
      <c r="J487" s="15" t="str">
        <f>IF($H486="","",IF(ISNA(VLOOKUP($H486,人員主檔!$A:$C,3,0)),"查無此人",VLOOKUP($H486,人員主檔!$A:$C,3,0)))</f>
        <v/>
      </c>
      <c r="K487" s="3"/>
      <c r="L487" s="54"/>
    </row>
    <row r="488" spans="8:12" ht="16.5" customHeight="1">
      <c r="I488" s="15" t="str">
        <f>IF($H487="","",IF(ISNA(VLOOKUP($H487,人員主檔!$A:$C,2,0)),"查無此人",VLOOKUP($H487,人員主檔!$A:$C,2,0)))</f>
        <v/>
      </c>
      <c r="J488" s="15" t="str">
        <f>IF($H487="","",IF(ISNA(VLOOKUP($H487,人員主檔!$A:$C,3,0)),"查無此人",VLOOKUP($H487,人員主檔!$A:$C,3,0)))</f>
        <v/>
      </c>
      <c r="K488" s="3"/>
      <c r="L488" s="54"/>
    </row>
    <row r="489" spans="8:12" ht="16.5" customHeight="1">
      <c r="I489" s="15" t="str">
        <f>IF($H488="","",IF(ISNA(VLOOKUP($H488,人員主檔!$A:$C,2,0)),"查無此人",VLOOKUP($H488,人員主檔!$A:$C,2,0)))</f>
        <v/>
      </c>
      <c r="J489" s="15" t="str">
        <f>IF($H488="","",IF(ISNA(VLOOKUP($H488,人員主檔!$A:$C,3,0)),"查無此人",VLOOKUP($H488,人員主檔!$A:$C,3,0)))</f>
        <v/>
      </c>
      <c r="K489" s="3"/>
      <c r="L489" s="54"/>
    </row>
    <row r="490" spans="8:12" ht="16.5" customHeight="1">
      <c r="I490" s="15" t="str">
        <f>IF($H489="","",IF(ISNA(VLOOKUP($H489,人員主檔!$A:$C,2,0)),"查無此人",VLOOKUP($H489,人員主檔!$A:$C,2,0)))</f>
        <v/>
      </c>
      <c r="J490" s="15" t="str">
        <f>IF($H489="","",IF(ISNA(VLOOKUP($H489,人員主檔!$A:$C,3,0)),"查無此人",VLOOKUP($H489,人員主檔!$A:$C,3,0)))</f>
        <v/>
      </c>
      <c r="K490" s="3"/>
      <c r="L490" s="54"/>
    </row>
    <row r="491" spans="8:12" ht="16.5" customHeight="1">
      <c r="I491" s="15" t="str">
        <f>IF($H490="","",IF(ISNA(VLOOKUP($H490,人員主檔!$A:$C,2,0)),"查無此人",VLOOKUP($H490,人員主檔!$A:$C,2,0)))</f>
        <v/>
      </c>
      <c r="J491" s="15" t="str">
        <f>IF($H490="","",IF(ISNA(VLOOKUP($H490,人員主檔!$A:$C,3,0)),"查無此人",VLOOKUP($H490,人員主檔!$A:$C,3,0)))</f>
        <v/>
      </c>
      <c r="K491" s="3"/>
      <c r="L491" s="54"/>
    </row>
    <row r="492" spans="8:12" ht="16.5" customHeight="1">
      <c r="I492" s="15" t="str">
        <f>IF($H491="","",IF(ISNA(VLOOKUP($H491,人員主檔!$A:$C,2,0)),"查無此人",VLOOKUP($H491,人員主檔!$A:$C,2,0)))</f>
        <v/>
      </c>
      <c r="J492" s="15" t="str">
        <f>IF($H491="","",IF(ISNA(VLOOKUP($H491,人員主檔!$A:$C,3,0)),"查無此人",VLOOKUP($H491,人員主檔!$A:$C,3,0)))</f>
        <v/>
      </c>
      <c r="K492" s="3"/>
      <c r="L492" s="54"/>
    </row>
    <row r="493" spans="8:12" ht="16.5" customHeight="1">
      <c r="I493" s="15" t="str">
        <f>IF($H492="","",IF(ISNA(VLOOKUP($H492,人員主檔!$A:$C,2,0)),"查無此人",VLOOKUP($H492,人員主檔!$A:$C,2,0)))</f>
        <v/>
      </c>
      <c r="J493" s="15" t="str">
        <f>IF($H492="","",IF(ISNA(VLOOKUP($H492,人員主檔!$A:$C,3,0)),"查無此人",VLOOKUP($H492,人員主檔!$A:$C,3,0)))</f>
        <v/>
      </c>
      <c r="K493" s="3"/>
      <c r="L493" s="54"/>
    </row>
    <row r="494" spans="8:12" ht="16.5" customHeight="1">
      <c r="I494" s="15" t="str">
        <f>IF($H493="","",IF(ISNA(VLOOKUP($H493,人員主檔!$A:$C,2,0)),"查無此人",VLOOKUP($H493,人員主檔!$A:$C,2,0)))</f>
        <v/>
      </c>
      <c r="J494" s="15" t="str">
        <f>IF($H493="","",IF(ISNA(VLOOKUP($H493,人員主檔!$A:$C,3,0)),"查無此人",VLOOKUP($H493,人員主檔!$A:$C,3,0)))</f>
        <v/>
      </c>
      <c r="K494" s="3"/>
      <c r="L494" s="54"/>
    </row>
    <row r="495" spans="8:12" ht="16.5" customHeight="1">
      <c r="I495" s="15" t="str">
        <f>IF($H494="","",IF(ISNA(VLOOKUP($H494,人員主檔!$A:$C,2,0)),"查無此人",VLOOKUP($H494,人員主檔!$A:$C,2,0)))</f>
        <v/>
      </c>
      <c r="J495" s="15" t="str">
        <f>IF($H494="","",IF(ISNA(VLOOKUP($H494,人員主檔!$A:$C,3,0)),"查無此人",VLOOKUP($H494,人員主檔!$A:$C,3,0)))</f>
        <v/>
      </c>
      <c r="K495" s="3"/>
      <c r="L495" s="54"/>
    </row>
    <row r="496" spans="8:12" ht="16.5" customHeight="1">
      <c r="I496" s="15" t="str">
        <f>IF($H495="","",IF(ISNA(VLOOKUP($H495,人員主檔!$A:$C,2,0)),"查無此人",VLOOKUP($H495,人員主檔!$A:$C,2,0)))</f>
        <v/>
      </c>
      <c r="J496" s="15" t="str">
        <f>IF($H495="","",IF(ISNA(VLOOKUP($H495,人員主檔!$A:$C,3,0)),"查無此人",VLOOKUP($H495,人員主檔!$A:$C,3,0)))</f>
        <v/>
      </c>
      <c r="K496" s="3"/>
      <c r="L496" s="54"/>
    </row>
    <row r="497" spans="9:12" ht="16.5" customHeight="1">
      <c r="I497" s="15" t="str">
        <f>IF($H496="","",IF(ISNA(VLOOKUP($H496,人員主檔!$A:$C,2,0)),"查無此人",VLOOKUP($H496,人員主檔!$A:$C,2,0)))</f>
        <v/>
      </c>
      <c r="J497" s="15" t="str">
        <f>IF($H496="","",IF(ISNA(VLOOKUP($H496,人員主檔!$A:$C,3,0)),"查無此人",VLOOKUP($H496,人員主檔!$A:$C,3,0)))</f>
        <v/>
      </c>
      <c r="K497" s="3"/>
      <c r="L497" s="54"/>
    </row>
    <row r="498" spans="9:12" ht="16.5" customHeight="1">
      <c r="I498" s="15" t="str">
        <f>IF($H497="","",IF(ISNA(VLOOKUP($H497,人員主檔!$A:$C,2,0)),"查無此人",VLOOKUP($H497,人員主檔!$A:$C,2,0)))</f>
        <v/>
      </c>
      <c r="J498" s="15" t="str">
        <f>IF($H497="","",IF(ISNA(VLOOKUP($H497,人員主檔!$A:$C,3,0)),"查無此人",VLOOKUP($H497,人員主檔!$A:$C,3,0)))</f>
        <v/>
      </c>
      <c r="K498" s="3"/>
      <c r="L498" s="54"/>
    </row>
    <row r="499" spans="9:12" ht="16.5" customHeight="1">
      <c r="I499" s="15" t="str">
        <f>IF($H498="","",IF(ISNA(VLOOKUP($H498,人員主檔!$A:$C,2,0)),"查無此人",VLOOKUP($H498,人員主檔!$A:$C,2,0)))</f>
        <v/>
      </c>
      <c r="J499" s="15" t="str">
        <f>IF($H498="","",IF(ISNA(VLOOKUP($H498,人員主檔!$A:$C,3,0)),"查無此人",VLOOKUP($H498,人員主檔!$A:$C,3,0)))</f>
        <v/>
      </c>
      <c r="K499" s="3"/>
      <c r="L499" s="54"/>
    </row>
    <row r="500" spans="9:12" ht="16.5" customHeight="1">
      <c r="I500" s="15" t="str">
        <f>IF($H499="","",IF(ISNA(VLOOKUP($H499,人員主檔!$A:$C,2,0)),"查無此人",VLOOKUP($H499,人員主檔!$A:$C,2,0)))</f>
        <v/>
      </c>
      <c r="J500" s="15" t="str">
        <f>IF($H499="","",IF(ISNA(VLOOKUP($H499,人員主檔!$A:$C,3,0)),"查無此人",VLOOKUP($H499,人員主檔!$A:$C,3,0)))</f>
        <v/>
      </c>
      <c r="K500" s="3"/>
      <c r="L500" s="54"/>
    </row>
    <row r="501" spans="9:12" ht="16.5" customHeight="1">
      <c r="I501" s="15" t="str">
        <f>IF($H500="","",IF(ISNA(VLOOKUP($H500,人員主檔!$A:$C,2,0)),"查無此人",VLOOKUP($H500,人員主檔!$A:$C,2,0)))</f>
        <v/>
      </c>
      <c r="J501" s="15" t="str">
        <f>IF($H500="","",IF(ISNA(VLOOKUP($H500,人員主檔!$A:$C,3,0)),"查無此人",VLOOKUP($H500,人員主檔!$A:$C,3,0)))</f>
        <v/>
      </c>
      <c r="K501" s="3"/>
      <c r="L501" s="54"/>
    </row>
    <row r="502" spans="9:12" ht="16.5" customHeight="1">
      <c r="I502" s="15" t="str">
        <f>IF($H501="","",IF(ISNA(VLOOKUP($H501,人員主檔!$A:$C,2,0)),"查無此人",VLOOKUP($H501,人員主檔!$A:$C,2,0)))</f>
        <v/>
      </c>
      <c r="J502" s="15" t="str">
        <f>IF($H501="","",IF(ISNA(VLOOKUP($H501,人員主檔!$A:$C,3,0)),"查無此人",VLOOKUP($H501,人員主檔!$A:$C,3,0)))</f>
        <v/>
      </c>
      <c r="K502" s="3"/>
      <c r="L502" s="54"/>
    </row>
    <row r="503" spans="9:12" ht="16.5" customHeight="1">
      <c r="I503" s="15" t="str">
        <f>IF($H502="","",IF(ISNA(VLOOKUP($H502,人員主檔!$A:$C,2,0)),"查無此人",VLOOKUP($H502,人員主檔!$A:$C,2,0)))</f>
        <v/>
      </c>
      <c r="J503" s="15" t="str">
        <f>IF($H502="","",IF(ISNA(VLOOKUP($H502,人員主檔!$A:$C,3,0)),"查無此人",VLOOKUP($H502,人員主檔!$A:$C,3,0)))</f>
        <v/>
      </c>
      <c r="K503" s="3"/>
      <c r="L503" s="54"/>
    </row>
    <row r="504" spans="9:12" ht="16.5" customHeight="1">
      <c r="I504" s="15" t="str">
        <f>IF($H503="","",IF(ISNA(VLOOKUP($H503,人員主檔!$A:$C,2,0)),"查無此人",VLOOKUP($H503,人員主檔!$A:$C,2,0)))</f>
        <v/>
      </c>
      <c r="J504" s="15" t="str">
        <f>IF($H503="","",IF(ISNA(VLOOKUP($H503,人員主檔!$A:$C,3,0)),"查無此人",VLOOKUP($H503,人員主檔!$A:$C,3,0)))</f>
        <v/>
      </c>
      <c r="K504" s="3"/>
      <c r="L504" s="54"/>
    </row>
    <row r="505" spans="9:12" ht="16.5" customHeight="1">
      <c r="I505" s="15" t="str">
        <f>IF($H504="","",IF(ISNA(VLOOKUP($H504,人員主檔!$A:$C,2,0)),"查無此人",VLOOKUP($H504,人員主檔!$A:$C,2,0)))</f>
        <v/>
      </c>
      <c r="J505" s="15" t="str">
        <f>IF($H504="","",IF(ISNA(VLOOKUP($H504,人員主檔!$A:$C,3,0)),"查無此人",VLOOKUP($H504,人員主檔!$A:$C,3,0)))</f>
        <v/>
      </c>
      <c r="K505" s="3"/>
      <c r="L505" s="54"/>
    </row>
    <row r="506" spans="9:12" ht="16.5" customHeight="1">
      <c r="I506" s="15" t="str">
        <f>IF($H505="","",IF(ISNA(VLOOKUP($H505,人員主檔!$A:$C,2,0)),"查無此人",VLOOKUP($H505,人員主檔!$A:$C,2,0)))</f>
        <v/>
      </c>
      <c r="J506" s="15" t="str">
        <f>IF($H505="","",IF(ISNA(VLOOKUP($H505,人員主檔!$A:$C,3,0)),"查無此人",VLOOKUP($H505,人員主檔!$A:$C,3,0)))</f>
        <v/>
      </c>
      <c r="K506" s="3"/>
      <c r="L506" s="54"/>
    </row>
    <row r="507" spans="9:12" ht="16.5" customHeight="1">
      <c r="I507" s="15" t="str">
        <f>IF($H506="","",IF(ISNA(VLOOKUP($H506,人員主檔!$A:$C,2,0)),"查無此人",VLOOKUP($H506,人員主檔!$A:$C,2,0)))</f>
        <v/>
      </c>
      <c r="J507" s="15" t="str">
        <f>IF($H506="","",IF(ISNA(VLOOKUP($H506,人員主檔!$A:$C,3,0)),"查無此人",VLOOKUP($H506,人員主檔!$A:$C,3,0)))</f>
        <v/>
      </c>
      <c r="K507" s="3"/>
      <c r="L507" s="54"/>
    </row>
    <row r="508" spans="9:12" ht="16.5" customHeight="1">
      <c r="I508" s="15" t="str">
        <f>IF($H507="","",IF(ISNA(VLOOKUP($H507,人員主檔!$A:$C,2,0)),"查無此人",VLOOKUP($H507,人員主檔!$A:$C,2,0)))</f>
        <v/>
      </c>
      <c r="J508" s="15" t="str">
        <f>IF($H507="","",IF(ISNA(VLOOKUP($H507,人員主檔!$A:$C,3,0)),"查無此人",VLOOKUP($H507,人員主檔!$A:$C,3,0)))</f>
        <v/>
      </c>
      <c r="K508" s="3"/>
      <c r="L508" s="54"/>
    </row>
    <row r="509" spans="9:12" ht="16.5" customHeight="1">
      <c r="I509" s="15" t="str">
        <f>IF($H508="","",IF(ISNA(VLOOKUP($H508,人員主檔!$A:$C,2,0)),"查無此人",VLOOKUP($H508,人員主檔!$A:$C,2,0)))</f>
        <v/>
      </c>
      <c r="J509" s="15" t="str">
        <f>IF($H508="","",IF(ISNA(VLOOKUP($H508,人員主檔!$A:$C,3,0)),"查無此人",VLOOKUP($H508,人員主檔!$A:$C,3,0)))</f>
        <v/>
      </c>
      <c r="K509" s="3"/>
      <c r="L509" s="54"/>
    </row>
    <row r="510" spans="9:12" ht="16.5" customHeight="1">
      <c r="I510" s="15" t="str">
        <f>IF($H509="","",IF(ISNA(VLOOKUP($H509,人員主檔!$A:$C,2,0)),"查無此人",VLOOKUP($H509,人員主檔!$A:$C,2,0)))</f>
        <v/>
      </c>
      <c r="J510" s="15" t="str">
        <f>IF($H509="","",IF(ISNA(VLOOKUP($H509,人員主檔!$A:$C,3,0)),"查無此人",VLOOKUP($H509,人員主檔!$A:$C,3,0)))</f>
        <v/>
      </c>
      <c r="K510" s="3"/>
      <c r="L510" s="54"/>
    </row>
    <row r="511" spans="9:12" ht="16.5" customHeight="1">
      <c r="I511" s="15" t="str">
        <f>IF($H510="","",IF(ISNA(VLOOKUP($H510,人員主檔!$A:$C,2,0)),"查無此人",VLOOKUP($H510,人員主檔!$A:$C,2,0)))</f>
        <v/>
      </c>
      <c r="J511" s="15" t="str">
        <f>IF($H510="","",IF(ISNA(VLOOKUP($H510,人員主檔!$A:$C,3,0)),"查無此人",VLOOKUP($H510,人員主檔!$A:$C,3,0)))</f>
        <v/>
      </c>
      <c r="K511" s="3"/>
      <c r="L511" s="54"/>
    </row>
    <row r="512" spans="9:12" ht="16.5" customHeight="1">
      <c r="I512" s="15" t="str">
        <f>IF($H511="","",IF(ISNA(VLOOKUP($H511,人員主檔!$A:$C,2,0)),"查無此人",VLOOKUP($H511,人員主檔!$A:$C,2,0)))</f>
        <v/>
      </c>
      <c r="J512" s="15" t="str">
        <f>IF($H511="","",IF(ISNA(VLOOKUP($H511,人員主檔!$A:$C,3,0)),"查無此人",VLOOKUP($H511,人員主檔!$A:$C,3,0)))</f>
        <v/>
      </c>
      <c r="K512" s="3"/>
      <c r="L512" s="54"/>
    </row>
    <row r="513" spans="9:12" ht="16.5" customHeight="1">
      <c r="I513" s="15" t="str">
        <f>IF($H512="","",IF(ISNA(VLOOKUP($H512,人員主檔!$A:$C,2,0)),"查無此人",VLOOKUP($H512,人員主檔!$A:$C,2,0)))</f>
        <v/>
      </c>
      <c r="J513" s="15" t="str">
        <f>IF($H512="","",IF(ISNA(VLOOKUP($H512,人員主檔!$A:$C,3,0)),"查無此人",VLOOKUP($H512,人員主檔!$A:$C,3,0)))</f>
        <v/>
      </c>
      <c r="K513" s="3"/>
      <c r="L513" s="54"/>
    </row>
    <row r="514" spans="9:12" ht="16.5" customHeight="1">
      <c r="I514" s="15" t="str">
        <f>IF($H513="","",IF(ISNA(VLOOKUP($H513,人員主檔!$A:$C,2,0)),"查無此人",VLOOKUP($H513,人員主檔!$A:$C,2,0)))</f>
        <v/>
      </c>
      <c r="J514" s="15" t="str">
        <f>IF($H513="","",IF(ISNA(VLOOKUP($H513,人員主檔!$A:$C,3,0)),"查無此人",VLOOKUP($H513,人員主檔!$A:$C,3,0)))</f>
        <v/>
      </c>
      <c r="K514" s="3"/>
      <c r="L514" s="54"/>
    </row>
    <row r="515" spans="9:12" ht="16.5" customHeight="1">
      <c r="I515" s="15" t="str">
        <f>IF($H514="","",IF(ISNA(VLOOKUP($H514,人員主檔!$A:$C,2,0)),"查無此人",VLOOKUP($H514,人員主檔!$A:$C,2,0)))</f>
        <v/>
      </c>
      <c r="J515" s="15" t="str">
        <f>IF($H514="","",IF(ISNA(VLOOKUP($H514,人員主檔!$A:$C,3,0)),"查無此人",VLOOKUP($H514,人員主檔!$A:$C,3,0)))</f>
        <v/>
      </c>
    </row>
    <row r="516" spans="9:12" ht="16.5" customHeight="1">
      <c r="I516" s="15" t="str">
        <f>IF($H515="","",IF(ISNA(VLOOKUP($H515,人員主檔!$A:$C,2,0)),"查無此人",VLOOKUP($H515,人員主檔!$A:$C,2,0)))</f>
        <v/>
      </c>
      <c r="J516" s="15" t="str">
        <f>IF($H515="","",IF(ISNA(VLOOKUP($H515,人員主檔!$A:$C,3,0)),"查無此人",VLOOKUP($H515,人員主檔!$A:$C,3,0)))</f>
        <v/>
      </c>
    </row>
    <row r="517" spans="9:12" ht="16.5" customHeight="1">
      <c r="I517" s="15" t="str">
        <f>IF($H516="","",IF(ISNA(VLOOKUP($H516,人員主檔!$A:$C,2,0)),"查無此人",VLOOKUP($H516,人員主檔!$A:$C,2,0)))</f>
        <v/>
      </c>
      <c r="J517" s="15" t="str">
        <f>IF($H516="","",IF(ISNA(VLOOKUP($H516,人員主檔!$A:$C,3,0)),"查無此人",VLOOKUP($H516,人員主檔!$A:$C,3,0)))</f>
        <v/>
      </c>
    </row>
    <row r="518" spans="9:12" ht="16.5" customHeight="1">
      <c r="I518" s="15" t="str">
        <f>IF($H517="","",IF(ISNA(VLOOKUP($H517,人員主檔!$A:$C,2,0)),"查無此人",VLOOKUP($H517,人員主檔!$A:$C,2,0)))</f>
        <v/>
      </c>
      <c r="J518" s="15" t="str">
        <f>IF($H517="","",IF(ISNA(VLOOKUP($H517,人員主檔!$A:$C,3,0)),"查無此人",VLOOKUP($H517,人員主檔!$A:$C,3,0)))</f>
        <v/>
      </c>
    </row>
    <row r="519" spans="9:12" ht="16.5" customHeight="1">
      <c r="I519" s="15" t="str">
        <f>IF($H518="","",IF(ISNA(VLOOKUP($H518,人員主檔!$A:$C,2,0)),"查無此人",VLOOKUP($H518,人員主檔!$A:$C,2,0)))</f>
        <v/>
      </c>
      <c r="J519" s="15" t="str">
        <f>IF($H518="","",IF(ISNA(VLOOKUP($H518,人員主檔!$A:$C,3,0)),"查無此人",VLOOKUP($H518,人員主檔!$A:$C,3,0)))</f>
        <v/>
      </c>
    </row>
    <row r="520" spans="9:12" ht="16.5" customHeight="1">
      <c r="I520" s="15" t="str">
        <f>IF($H519="","",IF(ISNA(VLOOKUP($H519,人員主檔!$A:$C,2,0)),"查無此人",VLOOKUP($H519,人員主檔!$A:$C,2,0)))</f>
        <v/>
      </c>
      <c r="J520" s="15" t="str">
        <f>IF($H519="","",IF(ISNA(VLOOKUP($H519,人員主檔!$A:$C,3,0)),"查無此人",VLOOKUP($H519,人員主檔!$A:$C,3,0)))</f>
        <v/>
      </c>
    </row>
    <row r="521" spans="9:12" ht="16.5" customHeight="1">
      <c r="I521" s="15" t="str">
        <f>IF($H520="","",IF(ISNA(VLOOKUP($H520,人員主檔!$A:$C,2,0)),"查無此人",VLOOKUP($H520,人員主檔!$A:$C,2,0)))</f>
        <v/>
      </c>
      <c r="J521" s="15" t="str">
        <f>IF($H520="","",IF(ISNA(VLOOKUP($H520,人員主檔!$A:$C,3,0)),"查無此人",VLOOKUP($H520,人員主檔!$A:$C,3,0)))</f>
        <v/>
      </c>
    </row>
    <row r="522" spans="9:12" ht="16.5" customHeight="1">
      <c r="I522" s="15" t="str">
        <f>IF($H521="","",IF(ISNA(VLOOKUP($H521,人員主檔!$A:$C,2,0)),"查無此人",VLOOKUP($H521,人員主檔!$A:$C,2,0)))</f>
        <v/>
      </c>
      <c r="J522" s="15" t="str">
        <f>IF($H521="","",IF(ISNA(VLOOKUP($H521,人員主檔!$A:$C,3,0)),"查無此人",VLOOKUP($H521,人員主檔!$A:$C,3,0)))</f>
        <v/>
      </c>
    </row>
    <row r="523" spans="9:12" ht="16.5" customHeight="1">
      <c r="I523" s="15" t="str">
        <f>IF($H522="","",IF(ISNA(VLOOKUP($H522,人員主檔!$A:$C,2,0)),"查無此人",VLOOKUP($H522,人員主檔!$A:$C,2,0)))</f>
        <v/>
      </c>
      <c r="J523" s="15" t="str">
        <f>IF($H522="","",IF(ISNA(VLOOKUP($H522,人員主檔!$A:$C,3,0)),"查無此人",VLOOKUP($H522,人員主檔!$A:$C,3,0)))</f>
        <v/>
      </c>
    </row>
    <row r="524" spans="9:12" ht="16.5" customHeight="1">
      <c r="I524" s="15" t="str">
        <f>IF($H523="","",IF(ISNA(VLOOKUP($H523,人員主檔!$A:$C,2,0)),"查無此人",VLOOKUP($H523,人員主檔!$A:$C,2,0)))</f>
        <v/>
      </c>
      <c r="J524" s="15" t="str">
        <f>IF($H523="","",IF(ISNA(VLOOKUP($H523,人員主檔!$A:$C,3,0)),"查無此人",VLOOKUP($H523,人員主檔!$A:$C,3,0)))</f>
        <v/>
      </c>
    </row>
    <row r="525" spans="9:12" ht="16.5" customHeight="1">
      <c r="I525" s="15" t="str">
        <f>IF($H524="","",IF(ISNA(VLOOKUP($H524,人員主檔!$A:$C,2,0)),"查無此人",VLOOKUP($H524,人員主檔!$A:$C,2,0)))</f>
        <v/>
      </c>
      <c r="J525" s="15" t="str">
        <f>IF($H524="","",IF(ISNA(VLOOKUP($H524,人員主檔!$A:$C,3,0)),"查無此人",VLOOKUP($H524,人員主檔!$A:$C,3,0)))</f>
        <v/>
      </c>
    </row>
    <row r="526" spans="9:12" ht="16.5" customHeight="1">
      <c r="I526" s="15" t="str">
        <f>IF($H525="","",IF(ISNA(VLOOKUP($H525,人員主檔!$A:$C,2,0)),"查無此人",VLOOKUP($H525,人員主檔!$A:$C,2,0)))</f>
        <v/>
      </c>
      <c r="J526" s="15" t="str">
        <f>IF($H525="","",IF(ISNA(VLOOKUP($H525,人員主檔!$A:$C,3,0)),"查無此人",VLOOKUP($H525,人員主檔!$A:$C,3,0)))</f>
        <v/>
      </c>
    </row>
    <row r="527" spans="9:12" ht="16.5" customHeight="1">
      <c r="I527" s="15" t="str">
        <f>IF($H526="","",IF(ISNA(VLOOKUP($H526,人員主檔!$A:$C,2,0)),"查無此人",VLOOKUP($H526,人員主檔!$A:$C,2,0)))</f>
        <v/>
      </c>
      <c r="J527" s="15" t="str">
        <f>IF($H526="","",IF(ISNA(VLOOKUP($H526,人員主檔!$A:$C,3,0)),"查無此人",VLOOKUP($H526,人員主檔!$A:$C,3,0)))</f>
        <v/>
      </c>
    </row>
  </sheetData>
  <sheetProtection formatCells="0" formatColumns="0" formatRows="0" selectLockedCells="1" sort="0" autoFilter="0" pivotTables="0"/>
  <autoFilter ref="N1:N547"/>
  <mergeCells count="2">
    <mergeCell ref="A31:D57"/>
    <mergeCell ref="A4:D29"/>
  </mergeCells>
  <phoneticPr fontId="3" type="noConversion"/>
  <conditionalFormatting sqref="A2:C3">
    <cfRule type="expression" dxfId="15" priority="363" stopIfTrue="1">
      <formula>#REF!="會中文"</formula>
    </cfRule>
    <cfRule type="expression" dxfId="14" priority="364" stopIfTrue="1">
      <formula>#REF!="重覆刷卡"</formula>
    </cfRule>
  </conditionalFormatting>
  <conditionalFormatting sqref="L2:L477">
    <cfRule type="cellIs" dxfId="13" priority="362" operator="equal">
      <formula>"重覆刷卡"</formula>
    </cfRule>
  </conditionalFormatting>
  <conditionalFormatting sqref="L2:L477">
    <cfRule type="cellIs" dxfId="12" priority="361" operator="equal">
      <formula>"重覆報到"</formula>
    </cfRule>
  </conditionalFormatting>
  <conditionalFormatting sqref="D2:D3">
    <cfRule type="expression" dxfId="11" priority="359" stopIfTrue="1">
      <formula>#REF!="會中文"</formula>
    </cfRule>
    <cfRule type="expression" dxfId="10" priority="360" stopIfTrue="1">
      <formula>#REF!="重覆刷卡"</formula>
    </cfRule>
  </conditionalFormatting>
  <conditionalFormatting sqref="A31 A4">
    <cfRule type="expression" dxfId="9" priority="300" stopIfTrue="1">
      <formula>$C$2="查無此人"</formula>
    </cfRule>
  </conditionalFormatting>
  <conditionalFormatting sqref="A2">
    <cfRule type="expression" dxfId="8" priority="1" stopIfTrue="1">
      <formula>#REF!="會中文"</formula>
    </cfRule>
    <cfRule type="expression" dxfId="7" priority="2" stopIfTrue="1">
      <formula>#REF!="重覆刷卡"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D1980"/>
  <sheetViews>
    <sheetView workbookViewId="0">
      <pane ySplit="1" topLeftCell="A1584" activePane="bottomLeft" state="frozen"/>
      <selection pane="bottomLeft" activeCell="C1598" sqref="C1598"/>
    </sheetView>
  </sheetViews>
  <sheetFormatPr defaultColWidth="9" defaultRowHeight="16.2"/>
  <cols>
    <col min="1" max="2" width="11.88671875" style="44" bestFit="1" customWidth="1"/>
    <col min="3" max="3" width="18.33203125" style="43" bestFit="1" customWidth="1"/>
    <col min="4" max="4" width="9.44140625" style="43" bestFit="1" customWidth="1"/>
    <col min="5" max="16384" width="9" style="42"/>
  </cols>
  <sheetData>
    <row r="1" spans="1:4" ht="21.75" customHeight="1">
      <c r="A1" s="40" t="s">
        <v>1683</v>
      </c>
      <c r="B1" s="40" t="s">
        <v>1684</v>
      </c>
      <c r="C1" s="41" t="s">
        <v>1685</v>
      </c>
      <c r="D1" s="41" t="s">
        <v>2421</v>
      </c>
    </row>
    <row r="2" spans="1:4">
      <c r="A2" s="71">
        <v>10002476</v>
      </c>
      <c r="B2" s="71" t="s">
        <v>26</v>
      </c>
      <c r="C2" s="72" t="s">
        <v>1672</v>
      </c>
      <c r="D2" s="73" t="s">
        <v>2422</v>
      </c>
    </row>
    <row r="3" spans="1:4">
      <c r="A3" s="71">
        <v>10002516</v>
      </c>
      <c r="B3" s="71" t="s">
        <v>27</v>
      </c>
      <c r="C3" s="71" t="s">
        <v>1673</v>
      </c>
      <c r="D3" s="73" t="s">
        <v>2422</v>
      </c>
    </row>
    <row r="4" spans="1:4">
      <c r="A4" s="71">
        <v>10002593</v>
      </c>
      <c r="B4" s="71" t="s">
        <v>28</v>
      </c>
      <c r="C4" s="71" t="s">
        <v>1674</v>
      </c>
      <c r="D4" s="73" t="s">
        <v>2422</v>
      </c>
    </row>
    <row r="5" spans="1:4">
      <c r="A5" s="71">
        <v>10002595</v>
      </c>
      <c r="B5" s="71" t="s">
        <v>11</v>
      </c>
      <c r="C5" s="72" t="s">
        <v>1675</v>
      </c>
      <c r="D5" s="73" t="s">
        <v>2422</v>
      </c>
    </row>
    <row r="6" spans="1:4">
      <c r="A6" s="71">
        <v>10002647</v>
      </c>
      <c r="B6" s="71" t="s">
        <v>29</v>
      </c>
      <c r="C6" s="71" t="s">
        <v>1676</v>
      </c>
      <c r="D6" s="73" t="s">
        <v>2422</v>
      </c>
    </row>
    <row r="7" spans="1:4">
      <c r="A7" s="74">
        <v>10002689</v>
      </c>
      <c r="B7" s="74" t="s">
        <v>30</v>
      </c>
      <c r="C7" s="74" t="s">
        <v>1677</v>
      </c>
      <c r="D7" s="73" t="s">
        <v>1521</v>
      </c>
    </row>
    <row r="8" spans="1:4">
      <c r="A8" s="71">
        <v>10002756</v>
      </c>
      <c r="B8" s="71" t="s">
        <v>31</v>
      </c>
      <c r="C8" s="71" t="s">
        <v>1677</v>
      </c>
      <c r="D8" s="73" t="s">
        <v>2422</v>
      </c>
    </row>
    <row r="9" spans="1:4">
      <c r="A9" s="71">
        <v>10002759</v>
      </c>
      <c r="B9" s="71" t="s">
        <v>32</v>
      </c>
      <c r="C9" s="71" t="s">
        <v>1678</v>
      </c>
      <c r="D9" s="73" t="s">
        <v>2422</v>
      </c>
    </row>
    <row r="10" spans="1:4">
      <c r="A10" s="71">
        <v>10002800</v>
      </c>
      <c r="B10" s="71" t="s">
        <v>33</v>
      </c>
      <c r="C10" s="71" t="s">
        <v>1673</v>
      </c>
      <c r="D10" s="73" t="s">
        <v>2422</v>
      </c>
    </row>
    <row r="11" spans="1:4">
      <c r="A11" s="71">
        <v>10002802</v>
      </c>
      <c r="B11" s="71" t="s">
        <v>34</v>
      </c>
      <c r="C11" s="71" t="s">
        <v>1677</v>
      </c>
      <c r="D11" s="73" t="s">
        <v>2422</v>
      </c>
    </row>
    <row r="12" spans="1:4">
      <c r="A12" s="71">
        <v>10002821</v>
      </c>
      <c r="B12" s="71" t="s">
        <v>35</v>
      </c>
      <c r="C12" s="71" t="s">
        <v>1675</v>
      </c>
      <c r="D12" s="73" t="s">
        <v>2422</v>
      </c>
    </row>
    <row r="13" spans="1:4">
      <c r="A13" s="74">
        <v>10002892</v>
      </c>
      <c r="B13" s="74" t="s">
        <v>36</v>
      </c>
      <c r="C13" s="74" t="s">
        <v>1677</v>
      </c>
      <c r="D13" s="73" t="s">
        <v>2422</v>
      </c>
    </row>
    <row r="14" spans="1:4">
      <c r="A14" s="71">
        <v>10002947</v>
      </c>
      <c r="B14" s="71" t="s">
        <v>37</v>
      </c>
      <c r="C14" s="71" t="s">
        <v>1673</v>
      </c>
      <c r="D14" s="73" t="s">
        <v>1521</v>
      </c>
    </row>
    <row r="15" spans="1:4">
      <c r="A15" s="71">
        <v>10003148</v>
      </c>
      <c r="B15" s="71" t="s">
        <v>38</v>
      </c>
      <c r="C15" s="71" t="s">
        <v>1677</v>
      </c>
      <c r="D15" s="73" t="s">
        <v>1521</v>
      </c>
    </row>
    <row r="16" spans="1:4">
      <c r="A16" s="71">
        <v>10003233</v>
      </c>
      <c r="B16" s="71" t="s">
        <v>39</v>
      </c>
      <c r="C16" s="71" t="s">
        <v>1673</v>
      </c>
      <c r="D16" s="73" t="s">
        <v>2422</v>
      </c>
    </row>
    <row r="17" spans="1:4">
      <c r="A17" s="71">
        <v>10003242</v>
      </c>
      <c r="B17" s="71" t="s">
        <v>40</v>
      </c>
      <c r="C17" s="71" t="s">
        <v>1673</v>
      </c>
      <c r="D17" s="73" t="s">
        <v>2422</v>
      </c>
    </row>
    <row r="18" spans="1:4">
      <c r="A18" s="71">
        <v>10003253</v>
      </c>
      <c r="B18" s="71" t="s">
        <v>41</v>
      </c>
      <c r="C18" s="71" t="s">
        <v>1672</v>
      </c>
      <c r="D18" s="73" t="s">
        <v>1521</v>
      </c>
    </row>
    <row r="19" spans="1:4">
      <c r="A19" s="71">
        <v>10003254</v>
      </c>
      <c r="B19" s="71" t="s">
        <v>42</v>
      </c>
      <c r="C19" s="71" t="s">
        <v>1674</v>
      </c>
      <c r="D19" s="73" t="s">
        <v>2422</v>
      </c>
    </row>
    <row r="20" spans="1:4">
      <c r="A20" s="74">
        <v>10003258</v>
      </c>
      <c r="B20" s="74" t="s">
        <v>43</v>
      </c>
      <c r="C20" s="74" t="s">
        <v>1677</v>
      </c>
      <c r="D20" s="73" t="s">
        <v>2422</v>
      </c>
    </row>
    <row r="21" spans="1:4">
      <c r="A21" s="71">
        <v>10003285</v>
      </c>
      <c r="B21" s="71" t="s">
        <v>44</v>
      </c>
      <c r="C21" s="71" t="s">
        <v>1679</v>
      </c>
      <c r="D21" s="73" t="s">
        <v>2422</v>
      </c>
    </row>
    <row r="22" spans="1:4">
      <c r="A22" s="71">
        <v>10003288</v>
      </c>
      <c r="B22" s="71" t="s">
        <v>45</v>
      </c>
      <c r="C22" s="71" t="s">
        <v>1674</v>
      </c>
      <c r="D22" s="73" t="s">
        <v>1521</v>
      </c>
    </row>
    <row r="23" spans="1:4">
      <c r="A23" s="71">
        <v>10003375</v>
      </c>
      <c r="B23" s="71" t="s">
        <v>46</v>
      </c>
      <c r="C23" s="71" t="s">
        <v>1673</v>
      </c>
      <c r="D23" s="73" t="s">
        <v>1521</v>
      </c>
    </row>
    <row r="24" spans="1:4">
      <c r="A24" s="71">
        <v>10003411</v>
      </c>
      <c r="B24" s="71" t="s">
        <v>2342</v>
      </c>
      <c r="C24" s="71" t="s">
        <v>1677</v>
      </c>
      <c r="D24" s="73" t="s">
        <v>1521</v>
      </c>
    </row>
    <row r="25" spans="1:4">
      <c r="A25" s="71">
        <v>10003415</v>
      </c>
      <c r="B25" s="71" t="s">
        <v>48</v>
      </c>
      <c r="C25" s="71" t="s">
        <v>1678</v>
      </c>
      <c r="D25" s="73" t="s">
        <v>2422</v>
      </c>
    </row>
    <row r="26" spans="1:4">
      <c r="A26" s="71">
        <v>10003433</v>
      </c>
      <c r="B26" s="71" t="s">
        <v>49</v>
      </c>
      <c r="C26" s="71" t="s">
        <v>1675</v>
      </c>
      <c r="D26" s="73" t="s">
        <v>1521</v>
      </c>
    </row>
    <row r="27" spans="1:4">
      <c r="A27" s="71">
        <v>10003483</v>
      </c>
      <c r="B27" s="71" t="s">
        <v>50</v>
      </c>
      <c r="C27" s="71" t="s">
        <v>1680</v>
      </c>
      <c r="D27" s="73" t="s">
        <v>1521</v>
      </c>
    </row>
    <row r="28" spans="1:4">
      <c r="A28" s="71">
        <v>10003538</v>
      </c>
      <c r="B28" s="71" t="s">
        <v>51</v>
      </c>
      <c r="C28" s="71" t="s">
        <v>1677</v>
      </c>
      <c r="D28" s="73" t="s">
        <v>1521</v>
      </c>
    </row>
    <row r="29" spans="1:4">
      <c r="A29" s="71">
        <v>10003645</v>
      </c>
      <c r="B29" s="71" t="s">
        <v>52</v>
      </c>
      <c r="C29" s="71" t="s">
        <v>1672</v>
      </c>
      <c r="D29" s="73" t="s">
        <v>2422</v>
      </c>
    </row>
    <row r="30" spans="1:4">
      <c r="A30" s="71">
        <v>10004137</v>
      </c>
      <c r="B30" s="71" t="s">
        <v>53</v>
      </c>
      <c r="C30" s="71" t="s">
        <v>1674</v>
      </c>
      <c r="D30" s="73" t="s">
        <v>2422</v>
      </c>
    </row>
    <row r="31" spans="1:4">
      <c r="A31" s="71">
        <v>10004142</v>
      </c>
      <c r="B31" s="71" t="s">
        <v>54</v>
      </c>
      <c r="C31" s="72" t="s">
        <v>1679</v>
      </c>
      <c r="D31" s="73" t="s">
        <v>2422</v>
      </c>
    </row>
    <row r="32" spans="1:4">
      <c r="A32" s="71">
        <v>10004148</v>
      </c>
      <c r="B32" s="71" t="s">
        <v>55</v>
      </c>
      <c r="C32" s="71" t="s">
        <v>1674</v>
      </c>
      <c r="D32" s="73" t="s">
        <v>1521</v>
      </c>
    </row>
    <row r="33" spans="1:4">
      <c r="A33" s="71">
        <v>10004150</v>
      </c>
      <c r="B33" s="71" t="s">
        <v>56</v>
      </c>
      <c r="C33" s="71" t="s">
        <v>1679</v>
      </c>
      <c r="D33" s="73" t="s">
        <v>1521</v>
      </c>
    </row>
    <row r="34" spans="1:4">
      <c r="A34" s="71">
        <v>10004154</v>
      </c>
      <c r="B34" s="71" t="s">
        <v>57</v>
      </c>
      <c r="C34" s="71" t="s">
        <v>1680</v>
      </c>
      <c r="D34" s="73" t="s">
        <v>2422</v>
      </c>
    </row>
    <row r="35" spans="1:4">
      <c r="A35" s="71">
        <v>10004192</v>
      </c>
      <c r="B35" s="71" t="s">
        <v>58</v>
      </c>
      <c r="C35" s="72" t="s">
        <v>1672</v>
      </c>
      <c r="D35" s="73" t="s">
        <v>2422</v>
      </c>
    </row>
    <row r="36" spans="1:4">
      <c r="A36" s="71">
        <v>10004205</v>
      </c>
      <c r="B36" s="71" t="s">
        <v>59</v>
      </c>
      <c r="C36" s="71" t="s">
        <v>1674</v>
      </c>
      <c r="D36" s="73" t="s">
        <v>2422</v>
      </c>
    </row>
    <row r="37" spans="1:4">
      <c r="A37" s="71">
        <v>10004216</v>
      </c>
      <c r="B37" s="71" t="s">
        <v>60</v>
      </c>
      <c r="C37" s="71" t="s">
        <v>1672</v>
      </c>
      <c r="D37" s="73" t="s">
        <v>2422</v>
      </c>
    </row>
    <row r="38" spans="1:4">
      <c r="A38" s="71">
        <v>10004245</v>
      </c>
      <c r="B38" s="71" t="s">
        <v>61</v>
      </c>
      <c r="C38" s="71" t="s">
        <v>1677</v>
      </c>
      <c r="D38" s="73" t="s">
        <v>2422</v>
      </c>
    </row>
    <row r="39" spans="1:4">
      <c r="A39" s="71">
        <v>10004299</v>
      </c>
      <c r="B39" s="71" t="s">
        <v>62</v>
      </c>
      <c r="C39" s="71" t="s">
        <v>1677</v>
      </c>
      <c r="D39" s="73" t="s">
        <v>1521</v>
      </c>
    </row>
    <row r="40" spans="1:4">
      <c r="A40" s="71">
        <v>10004300</v>
      </c>
      <c r="B40" s="71" t="s">
        <v>63</v>
      </c>
      <c r="C40" s="71" t="s">
        <v>1679</v>
      </c>
      <c r="D40" s="73" t="s">
        <v>2422</v>
      </c>
    </row>
    <row r="41" spans="1:4">
      <c r="A41" s="74">
        <v>10004304</v>
      </c>
      <c r="B41" s="74" t="s">
        <v>64</v>
      </c>
      <c r="C41" s="74" t="s">
        <v>1677</v>
      </c>
      <c r="D41" s="73" t="s">
        <v>2422</v>
      </c>
    </row>
    <row r="42" spans="1:4">
      <c r="A42" s="71">
        <v>10004356</v>
      </c>
      <c r="B42" s="71" t="s">
        <v>65</v>
      </c>
      <c r="C42" s="71" t="s">
        <v>1674</v>
      </c>
      <c r="D42" s="73" t="s">
        <v>2422</v>
      </c>
    </row>
    <row r="43" spans="1:4">
      <c r="A43" s="71">
        <v>10004360</v>
      </c>
      <c r="B43" s="71" t="s">
        <v>66</v>
      </c>
      <c r="C43" s="71" t="s">
        <v>1677</v>
      </c>
      <c r="D43" s="73" t="s">
        <v>2422</v>
      </c>
    </row>
    <row r="44" spans="1:4">
      <c r="A44" s="71">
        <v>10004414</v>
      </c>
      <c r="B44" s="71" t="s">
        <v>4</v>
      </c>
      <c r="C44" s="71" t="s">
        <v>1677</v>
      </c>
      <c r="D44" s="73" t="s">
        <v>1521</v>
      </c>
    </row>
    <row r="45" spans="1:4">
      <c r="A45" s="71">
        <v>10004419</v>
      </c>
      <c r="B45" s="71" t="s">
        <v>67</v>
      </c>
      <c r="C45" s="71" t="s">
        <v>1678</v>
      </c>
      <c r="D45" s="73" t="s">
        <v>2422</v>
      </c>
    </row>
    <row r="46" spans="1:4">
      <c r="A46" s="71">
        <v>10004420</v>
      </c>
      <c r="B46" s="71" t="s">
        <v>68</v>
      </c>
      <c r="C46" s="71" t="s">
        <v>1675</v>
      </c>
      <c r="D46" s="73" t="s">
        <v>2422</v>
      </c>
    </row>
    <row r="47" spans="1:4">
      <c r="A47" s="71">
        <v>10004448</v>
      </c>
      <c r="B47" s="71" t="s">
        <v>69</v>
      </c>
      <c r="C47" s="71" t="s">
        <v>1672</v>
      </c>
      <c r="D47" s="73" t="s">
        <v>2422</v>
      </c>
    </row>
    <row r="48" spans="1:4">
      <c r="A48" s="71">
        <v>10004470</v>
      </c>
      <c r="B48" s="71" t="s">
        <v>70</v>
      </c>
      <c r="C48" s="71" t="s">
        <v>1674</v>
      </c>
      <c r="D48" s="73" t="s">
        <v>1521</v>
      </c>
    </row>
    <row r="49" spans="1:4">
      <c r="A49" s="71">
        <v>10004506</v>
      </c>
      <c r="B49" s="71" t="s">
        <v>71</v>
      </c>
      <c r="C49" s="72" t="s">
        <v>1679</v>
      </c>
      <c r="D49" s="73" t="s">
        <v>1521</v>
      </c>
    </row>
    <row r="50" spans="1:4">
      <c r="A50" s="71">
        <v>10004509</v>
      </c>
      <c r="B50" s="71" t="s">
        <v>72</v>
      </c>
      <c r="C50" s="71" t="s">
        <v>1675</v>
      </c>
      <c r="D50" s="73" t="s">
        <v>1521</v>
      </c>
    </row>
    <row r="51" spans="1:4">
      <c r="A51" s="71">
        <v>10004510</v>
      </c>
      <c r="B51" s="71" t="s">
        <v>73</v>
      </c>
      <c r="C51" s="71" t="s">
        <v>1675</v>
      </c>
      <c r="D51" s="73" t="s">
        <v>1521</v>
      </c>
    </row>
    <row r="52" spans="1:4">
      <c r="A52" s="71">
        <v>10004635</v>
      </c>
      <c r="B52" s="71" t="s">
        <v>74</v>
      </c>
      <c r="C52" s="71" t="s">
        <v>1677</v>
      </c>
      <c r="D52" s="73" t="s">
        <v>1521</v>
      </c>
    </row>
    <row r="53" spans="1:4">
      <c r="A53" s="71">
        <v>10004638</v>
      </c>
      <c r="B53" s="71" t="s">
        <v>75</v>
      </c>
      <c r="C53" s="71" t="s">
        <v>1679</v>
      </c>
      <c r="D53" s="73" t="s">
        <v>2422</v>
      </c>
    </row>
    <row r="54" spans="1:4">
      <c r="A54" s="71">
        <v>10004678</v>
      </c>
      <c r="B54" s="71" t="s">
        <v>76</v>
      </c>
      <c r="C54" s="72" t="s">
        <v>1679</v>
      </c>
      <c r="D54" s="73" t="s">
        <v>2422</v>
      </c>
    </row>
    <row r="55" spans="1:4">
      <c r="A55" s="71">
        <v>10004680</v>
      </c>
      <c r="B55" s="71" t="s">
        <v>77</v>
      </c>
      <c r="C55" s="71" t="s">
        <v>1677</v>
      </c>
      <c r="D55" s="73" t="s">
        <v>2422</v>
      </c>
    </row>
    <row r="56" spans="1:4">
      <c r="A56" s="71">
        <v>10004682</v>
      </c>
      <c r="B56" s="71" t="s">
        <v>78</v>
      </c>
      <c r="C56" s="71" t="s">
        <v>1677</v>
      </c>
      <c r="D56" s="73" t="s">
        <v>1521</v>
      </c>
    </row>
    <row r="57" spans="1:4">
      <c r="A57" s="71">
        <v>10004871</v>
      </c>
      <c r="B57" s="71" t="s">
        <v>79</v>
      </c>
      <c r="C57" s="71" t="s">
        <v>1673</v>
      </c>
      <c r="D57" s="73" t="s">
        <v>2422</v>
      </c>
    </row>
    <row r="58" spans="1:4">
      <c r="A58" s="71">
        <v>10004916</v>
      </c>
      <c r="B58" s="71" t="s">
        <v>80</v>
      </c>
      <c r="C58" s="71" t="s">
        <v>1674</v>
      </c>
      <c r="D58" s="73" t="s">
        <v>2422</v>
      </c>
    </row>
    <row r="59" spans="1:4">
      <c r="A59" s="71">
        <v>10005372</v>
      </c>
      <c r="B59" s="71" t="s">
        <v>82</v>
      </c>
      <c r="C59" s="71" t="s">
        <v>1674</v>
      </c>
      <c r="D59" s="73" t="s">
        <v>1521</v>
      </c>
    </row>
    <row r="60" spans="1:4">
      <c r="A60" s="71">
        <v>10005568</v>
      </c>
      <c r="B60" s="71" t="s">
        <v>83</v>
      </c>
      <c r="C60" s="71" t="s">
        <v>1680</v>
      </c>
      <c r="D60" s="73" t="s">
        <v>1521</v>
      </c>
    </row>
    <row r="61" spans="1:4">
      <c r="A61" s="71">
        <v>10005578</v>
      </c>
      <c r="B61" s="71" t="s">
        <v>85</v>
      </c>
      <c r="C61" s="71" t="s">
        <v>1674</v>
      </c>
      <c r="D61" s="73" t="s">
        <v>2422</v>
      </c>
    </row>
    <row r="62" spans="1:4">
      <c r="A62" s="71">
        <v>10005583</v>
      </c>
      <c r="B62" s="71" t="s">
        <v>86</v>
      </c>
      <c r="C62" s="72" t="s">
        <v>1679</v>
      </c>
      <c r="D62" s="73" t="s">
        <v>1521</v>
      </c>
    </row>
    <row r="63" spans="1:4">
      <c r="A63" s="71">
        <v>10005585</v>
      </c>
      <c r="B63" s="71" t="s">
        <v>87</v>
      </c>
      <c r="C63" s="71" t="s">
        <v>1677</v>
      </c>
      <c r="D63" s="73" t="s">
        <v>1521</v>
      </c>
    </row>
    <row r="64" spans="1:4">
      <c r="A64" s="71">
        <v>10005587</v>
      </c>
      <c r="B64" s="71" t="s">
        <v>88</v>
      </c>
      <c r="C64" s="71" t="s">
        <v>1675</v>
      </c>
      <c r="D64" s="73" t="s">
        <v>2422</v>
      </c>
    </row>
    <row r="65" spans="1:4">
      <c r="A65" s="71">
        <v>10005654</v>
      </c>
      <c r="B65" s="71" t="s">
        <v>89</v>
      </c>
      <c r="C65" s="71" t="s">
        <v>1674</v>
      </c>
      <c r="D65" s="73" t="s">
        <v>2422</v>
      </c>
    </row>
    <row r="66" spans="1:4">
      <c r="A66" s="71">
        <v>10005658</v>
      </c>
      <c r="B66" s="71" t="s">
        <v>90</v>
      </c>
      <c r="C66" s="71" t="s">
        <v>1677</v>
      </c>
      <c r="D66" s="73" t="s">
        <v>2422</v>
      </c>
    </row>
    <row r="67" spans="1:4">
      <c r="A67" s="71">
        <v>10005683</v>
      </c>
      <c r="B67" s="71" t="s">
        <v>91</v>
      </c>
      <c r="C67" s="71" t="s">
        <v>1678</v>
      </c>
      <c r="D67" s="73" t="s">
        <v>2422</v>
      </c>
    </row>
    <row r="68" spans="1:4">
      <c r="A68" s="71">
        <v>10005730</v>
      </c>
      <c r="B68" s="71" t="s">
        <v>92</v>
      </c>
      <c r="C68" s="71" t="s">
        <v>1680</v>
      </c>
      <c r="D68" s="73" t="s">
        <v>1521</v>
      </c>
    </row>
    <row r="69" spans="1:4">
      <c r="A69" s="71">
        <v>10005732</v>
      </c>
      <c r="B69" s="71" t="s">
        <v>93</v>
      </c>
      <c r="C69" s="71" t="s">
        <v>1679</v>
      </c>
      <c r="D69" s="73" t="s">
        <v>1521</v>
      </c>
    </row>
    <row r="70" spans="1:4">
      <c r="A70" s="71">
        <v>10005734</v>
      </c>
      <c r="B70" s="71" t="s">
        <v>94</v>
      </c>
      <c r="C70" s="71" t="s">
        <v>1677</v>
      </c>
      <c r="D70" s="73" t="s">
        <v>2422</v>
      </c>
    </row>
    <row r="71" spans="1:4">
      <c r="A71" s="71">
        <v>10005754</v>
      </c>
      <c r="B71" s="71" t="s">
        <v>95</v>
      </c>
      <c r="C71" s="71" t="s">
        <v>1672</v>
      </c>
      <c r="D71" s="73" t="s">
        <v>2422</v>
      </c>
    </row>
    <row r="72" spans="1:4">
      <c r="A72" s="71">
        <v>10005818</v>
      </c>
      <c r="B72" s="71" t="s">
        <v>96</v>
      </c>
      <c r="C72" s="71" t="s">
        <v>1673</v>
      </c>
      <c r="D72" s="73" t="s">
        <v>2422</v>
      </c>
    </row>
    <row r="73" spans="1:4">
      <c r="A73" s="71">
        <v>10005820</v>
      </c>
      <c r="B73" s="71" t="s">
        <v>97</v>
      </c>
      <c r="C73" s="72" t="s">
        <v>1679</v>
      </c>
      <c r="D73" s="73" t="s">
        <v>2422</v>
      </c>
    </row>
    <row r="74" spans="1:4">
      <c r="A74" s="75">
        <v>10005826</v>
      </c>
      <c r="B74" s="75" t="s">
        <v>98</v>
      </c>
      <c r="C74" s="76" t="s">
        <v>1679</v>
      </c>
      <c r="D74" s="73" t="s">
        <v>1521</v>
      </c>
    </row>
    <row r="75" spans="1:4">
      <c r="A75" s="71">
        <v>10005927</v>
      </c>
      <c r="B75" s="71" t="s">
        <v>3</v>
      </c>
      <c r="C75" s="72" t="s">
        <v>1675</v>
      </c>
      <c r="D75" s="73" t="s">
        <v>1521</v>
      </c>
    </row>
    <row r="76" spans="1:4">
      <c r="A76" s="71">
        <v>10005933</v>
      </c>
      <c r="B76" s="71" t="s">
        <v>99</v>
      </c>
      <c r="C76" s="71" t="s">
        <v>1678</v>
      </c>
      <c r="D76" s="73" t="s">
        <v>2422</v>
      </c>
    </row>
    <row r="77" spans="1:4">
      <c r="A77" s="71">
        <v>10005938</v>
      </c>
      <c r="B77" s="71" t="s">
        <v>100</v>
      </c>
      <c r="C77" s="71" t="s">
        <v>1678</v>
      </c>
      <c r="D77" s="73" t="s">
        <v>1521</v>
      </c>
    </row>
    <row r="78" spans="1:4">
      <c r="A78" s="71">
        <v>10005944</v>
      </c>
      <c r="B78" s="71" t="s">
        <v>102</v>
      </c>
      <c r="C78" s="71" t="s">
        <v>1679</v>
      </c>
      <c r="D78" s="73" t="s">
        <v>2422</v>
      </c>
    </row>
    <row r="79" spans="1:4">
      <c r="A79" s="71">
        <v>10005980</v>
      </c>
      <c r="B79" s="71" t="s">
        <v>103</v>
      </c>
      <c r="C79" s="71" t="s">
        <v>1673</v>
      </c>
      <c r="D79" s="73" t="s">
        <v>1521</v>
      </c>
    </row>
    <row r="80" spans="1:4">
      <c r="A80" s="71">
        <v>10005985</v>
      </c>
      <c r="B80" s="71" t="s">
        <v>104</v>
      </c>
      <c r="C80" s="71" t="s">
        <v>1677</v>
      </c>
      <c r="D80" s="73" t="s">
        <v>2422</v>
      </c>
    </row>
    <row r="81" spans="1:4">
      <c r="A81" s="71">
        <v>10005988</v>
      </c>
      <c r="B81" s="71" t="s">
        <v>105</v>
      </c>
      <c r="C81" s="71" t="s">
        <v>1673</v>
      </c>
      <c r="D81" s="73" t="s">
        <v>1521</v>
      </c>
    </row>
    <row r="82" spans="1:4">
      <c r="A82" s="71">
        <v>10006060</v>
      </c>
      <c r="B82" s="71" t="s">
        <v>106</v>
      </c>
      <c r="C82" s="71" t="s">
        <v>1674</v>
      </c>
      <c r="D82" s="73" t="s">
        <v>1521</v>
      </c>
    </row>
    <row r="83" spans="1:4">
      <c r="A83" s="71">
        <v>10006061</v>
      </c>
      <c r="B83" s="71" t="s">
        <v>107</v>
      </c>
      <c r="C83" s="71" t="s">
        <v>1680</v>
      </c>
      <c r="D83" s="73" t="s">
        <v>2422</v>
      </c>
    </row>
    <row r="84" spans="1:4">
      <c r="A84" s="71">
        <v>10006069</v>
      </c>
      <c r="B84" s="71" t="s">
        <v>108</v>
      </c>
      <c r="C84" s="71" t="s">
        <v>1679</v>
      </c>
      <c r="D84" s="73" t="s">
        <v>2422</v>
      </c>
    </row>
    <row r="85" spans="1:4">
      <c r="A85" s="71">
        <v>10006086</v>
      </c>
      <c r="B85" s="71" t="s">
        <v>109</v>
      </c>
      <c r="C85" s="71" t="s">
        <v>1673</v>
      </c>
      <c r="D85" s="73" t="s">
        <v>2422</v>
      </c>
    </row>
    <row r="86" spans="1:4">
      <c r="A86" s="71">
        <v>10006089</v>
      </c>
      <c r="B86" s="71" t="s">
        <v>110</v>
      </c>
      <c r="C86" s="71" t="s">
        <v>1674</v>
      </c>
      <c r="D86" s="73" t="s">
        <v>1521</v>
      </c>
    </row>
    <row r="87" spans="1:4">
      <c r="A87" s="71">
        <v>10006090</v>
      </c>
      <c r="B87" s="71" t="s">
        <v>111</v>
      </c>
      <c r="C87" s="71" t="s">
        <v>1677</v>
      </c>
      <c r="D87" s="73" t="s">
        <v>2422</v>
      </c>
    </row>
    <row r="88" spans="1:4">
      <c r="A88" s="71">
        <v>10006160</v>
      </c>
      <c r="B88" s="71" t="s">
        <v>112</v>
      </c>
      <c r="C88" s="71" t="s">
        <v>1674</v>
      </c>
      <c r="D88" s="73" t="s">
        <v>2422</v>
      </c>
    </row>
    <row r="89" spans="1:4">
      <c r="A89" s="71">
        <v>10006163</v>
      </c>
      <c r="B89" s="71" t="s">
        <v>113</v>
      </c>
      <c r="C89" s="71" t="s">
        <v>1674</v>
      </c>
      <c r="D89" s="73" t="s">
        <v>1521</v>
      </c>
    </row>
    <row r="90" spans="1:4">
      <c r="A90" s="71">
        <v>10006170</v>
      </c>
      <c r="B90" s="71" t="s">
        <v>114</v>
      </c>
      <c r="C90" s="72" t="s">
        <v>1679</v>
      </c>
      <c r="D90" s="73" t="s">
        <v>1521</v>
      </c>
    </row>
    <row r="91" spans="1:4">
      <c r="A91" s="71">
        <v>10006171</v>
      </c>
      <c r="B91" s="71" t="s">
        <v>115</v>
      </c>
      <c r="C91" s="71" t="s">
        <v>1672</v>
      </c>
      <c r="D91" s="73" t="s">
        <v>2422</v>
      </c>
    </row>
    <row r="92" spans="1:4">
      <c r="A92" s="71">
        <v>10006173</v>
      </c>
      <c r="B92" s="71" t="s">
        <v>116</v>
      </c>
      <c r="C92" s="71" t="s">
        <v>1677</v>
      </c>
      <c r="D92" s="73" t="s">
        <v>2422</v>
      </c>
    </row>
    <row r="93" spans="1:4">
      <c r="A93" s="71">
        <v>10006249</v>
      </c>
      <c r="B93" s="71" t="s">
        <v>117</v>
      </c>
      <c r="C93" s="71" t="s">
        <v>1673</v>
      </c>
      <c r="D93" s="73" t="s">
        <v>2422</v>
      </c>
    </row>
    <row r="94" spans="1:4">
      <c r="A94" s="71">
        <v>10006251</v>
      </c>
      <c r="B94" s="71" t="s">
        <v>118</v>
      </c>
      <c r="C94" s="71" t="s">
        <v>1677</v>
      </c>
      <c r="D94" s="73" t="s">
        <v>2422</v>
      </c>
    </row>
    <row r="95" spans="1:4">
      <c r="A95" s="71">
        <v>10006255</v>
      </c>
      <c r="B95" s="71" t="s">
        <v>1766</v>
      </c>
      <c r="C95" s="71" t="s">
        <v>1674</v>
      </c>
      <c r="D95" s="73" t="s">
        <v>1521</v>
      </c>
    </row>
    <row r="96" spans="1:4">
      <c r="A96" s="71">
        <v>10006258</v>
      </c>
      <c r="B96" s="71" t="s">
        <v>119</v>
      </c>
      <c r="C96" s="71" t="s">
        <v>1679</v>
      </c>
      <c r="D96" s="73" t="s">
        <v>1521</v>
      </c>
    </row>
    <row r="97" spans="1:4">
      <c r="A97" s="71">
        <v>10006260</v>
      </c>
      <c r="B97" s="71" t="s">
        <v>120</v>
      </c>
      <c r="C97" s="71" t="s">
        <v>1673</v>
      </c>
      <c r="D97" s="73" t="s">
        <v>2422</v>
      </c>
    </row>
    <row r="98" spans="1:4">
      <c r="A98" s="71">
        <v>10006262</v>
      </c>
      <c r="B98" s="71" t="s">
        <v>121</v>
      </c>
      <c r="C98" s="71" t="s">
        <v>1677</v>
      </c>
      <c r="D98" s="73" t="s">
        <v>1521</v>
      </c>
    </row>
    <row r="99" spans="1:4">
      <c r="A99" s="74">
        <v>10006313</v>
      </c>
      <c r="B99" s="74" t="s">
        <v>122</v>
      </c>
      <c r="C99" s="74" t="s">
        <v>1677</v>
      </c>
      <c r="D99" s="73" t="s">
        <v>2422</v>
      </c>
    </row>
    <row r="100" spans="1:4">
      <c r="A100" s="71">
        <v>10006505</v>
      </c>
      <c r="B100" s="71" t="s">
        <v>123</v>
      </c>
      <c r="C100" s="71" t="s">
        <v>1672</v>
      </c>
      <c r="D100" s="73" t="s">
        <v>2422</v>
      </c>
    </row>
    <row r="101" spans="1:4">
      <c r="A101" s="71">
        <v>10006536</v>
      </c>
      <c r="B101" s="71" t="s">
        <v>124</v>
      </c>
      <c r="C101" s="72" t="s">
        <v>1672</v>
      </c>
      <c r="D101" s="73" t="s">
        <v>1521</v>
      </c>
    </row>
    <row r="102" spans="1:4">
      <c r="A102" s="71">
        <v>10006587</v>
      </c>
      <c r="B102" s="71" t="s">
        <v>125</v>
      </c>
      <c r="C102" s="71" t="s">
        <v>1672</v>
      </c>
      <c r="D102" s="73" t="s">
        <v>1521</v>
      </c>
    </row>
    <row r="103" spans="1:4">
      <c r="A103" s="71">
        <v>10006588</v>
      </c>
      <c r="B103" s="71" t="s">
        <v>126</v>
      </c>
      <c r="C103" s="71" t="s">
        <v>1680</v>
      </c>
      <c r="D103" s="73" t="s">
        <v>2422</v>
      </c>
    </row>
    <row r="104" spans="1:4">
      <c r="A104" s="71">
        <v>10006591</v>
      </c>
      <c r="B104" s="71" t="s">
        <v>127</v>
      </c>
      <c r="C104" s="72" t="s">
        <v>1679</v>
      </c>
      <c r="D104" s="73" t="s">
        <v>2422</v>
      </c>
    </row>
    <row r="105" spans="1:4">
      <c r="A105" s="77">
        <v>10006595</v>
      </c>
      <c r="B105" s="77" t="s">
        <v>128</v>
      </c>
      <c r="C105" s="77" t="s">
        <v>1674</v>
      </c>
      <c r="D105" s="73" t="s">
        <v>2422</v>
      </c>
    </row>
    <row r="106" spans="1:4">
      <c r="A106" s="71">
        <v>10006605</v>
      </c>
      <c r="B106" s="71" t="s">
        <v>7</v>
      </c>
      <c r="C106" s="71" t="s">
        <v>1679</v>
      </c>
      <c r="D106" s="73" t="s">
        <v>2422</v>
      </c>
    </row>
    <row r="107" spans="1:4">
      <c r="A107" s="71">
        <v>10006730</v>
      </c>
      <c r="B107" s="71" t="s">
        <v>129</v>
      </c>
      <c r="C107" s="71" t="s">
        <v>1674</v>
      </c>
      <c r="D107" s="73" t="s">
        <v>1521</v>
      </c>
    </row>
    <row r="108" spans="1:4">
      <c r="A108" s="71">
        <v>10006734</v>
      </c>
      <c r="B108" s="71" t="s">
        <v>130</v>
      </c>
      <c r="C108" s="71" t="s">
        <v>1674</v>
      </c>
      <c r="D108" s="73" t="s">
        <v>2422</v>
      </c>
    </row>
    <row r="109" spans="1:4">
      <c r="A109" s="71">
        <v>10006740</v>
      </c>
      <c r="B109" s="71" t="s">
        <v>131</v>
      </c>
      <c r="C109" s="71" t="s">
        <v>1672</v>
      </c>
      <c r="D109" s="73" t="s">
        <v>1521</v>
      </c>
    </row>
    <row r="110" spans="1:4">
      <c r="A110" s="71">
        <v>10006756</v>
      </c>
      <c r="B110" s="71" t="s">
        <v>132</v>
      </c>
      <c r="C110" s="71" t="s">
        <v>1679</v>
      </c>
      <c r="D110" s="73" t="s">
        <v>1521</v>
      </c>
    </row>
    <row r="111" spans="1:4">
      <c r="A111" s="71">
        <v>10006853</v>
      </c>
      <c r="B111" s="71" t="s">
        <v>133</v>
      </c>
      <c r="C111" s="71" t="s">
        <v>1677</v>
      </c>
      <c r="D111" s="73" t="s">
        <v>1521</v>
      </c>
    </row>
    <row r="112" spans="1:4">
      <c r="A112" s="71">
        <v>10006854</v>
      </c>
      <c r="B112" s="71" t="s">
        <v>9</v>
      </c>
      <c r="C112" s="71" t="s">
        <v>1677</v>
      </c>
      <c r="D112" s="73" t="s">
        <v>2422</v>
      </c>
    </row>
    <row r="113" spans="1:4">
      <c r="A113" s="71">
        <v>10006865</v>
      </c>
      <c r="B113" s="71" t="s">
        <v>134</v>
      </c>
      <c r="C113" s="71" t="s">
        <v>1677</v>
      </c>
      <c r="D113" s="73" t="s">
        <v>1521</v>
      </c>
    </row>
    <row r="114" spans="1:4">
      <c r="A114" s="71">
        <v>10006872</v>
      </c>
      <c r="B114" s="71" t="s">
        <v>135</v>
      </c>
      <c r="C114" s="71" t="s">
        <v>1679</v>
      </c>
      <c r="D114" s="73" t="s">
        <v>2422</v>
      </c>
    </row>
    <row r="115" spans="1:4">
      <c r="A115" s="71">
        <v>10007018</v>
      </c>
      <c r="B115" s="71" t="s">
        <v>136</v>
      </c>
      <c r="C115" s="71" t="s">
        <v>1679</v>
      </c>
      <c r="D115" s="73" t="s">
        <v>2422</v>
      </c>
    </row>
    <row r="116" spans="1:4">
      <c r="A116" s="71">
        <v>10007020</v>
      </c>
      <c r="B116" s="71" t="s">
        <v>137</v>
      </c>
      <c r="C116" s="71" t="s">
        <v>1679</v>
      </c>
      <c r="D116" s="73" t="s">
        <v>1521</v>
      </c>
    </row>
    <row r="117" spans="1:4">
      <c r="A117" s="71">
        <v>10007022</v>
      </c>
      <c r="B117" s="71" t="s">
        <v>14</v>
      </c>
      <c r="C117" s="71" t="s">
        <v>1676</v>
      </c>
      <c r="D117" s="73" t="s">
        <v>2422</v>
      </c>
    </row>
    <row r="118" spans="1:4">
      <c r="A118" s="71">
        <v>10007121</v>
      </c>
      <c r="B118" s="71" t="s">
        <v>138</v>
      </c>
      <c r="C118" s="72" t="s">
        <v>1679</v>
      </c>
      <c r="D118" s="73" t="s">
        <v>1521</v>
      </c>
    </row>
    <row r="119" spans="1:4">
      <c r="A119" s="71">
        <v>10007130</v>
      </c>
      <c r="B119" s="71" t="s">
        <v>139</v>
      </c>
      <c r="C119" s="71" t="s">
        <v>1680</v>
      </c>
      <c r="D119" s="73" t="s">
        <v>2422</v>
      </c>
    </row>
    <row r="120" spans="1:4">
      <c r="A120" s="71">
        <v>10007133</v>
      </c>
      <c r="B120" s="71" t="s">
        <v>140</v>
      </c>
      <c r="C120" s="71" t="s">
        <v>1674</v>
      </c>
      <c r="D120" s="73" t="s">
        <v>2422</v>
      </c>
    </row>
    <row r="121" spans="1:4">
      <c r="A121" s="74">
        <v>10007173</v>
      </c>
      <c r="B121" s="74" t="s">
        <v>141</v>
      </c>
      <c r="C121" s="74" t="s">
        <v>1677</v>
      </c>
      <c r="D121" s="73" t="s">
        <v>1521</v>
      </c>
    </row>
    <row r="122" spans="1:4">
      <c r="A122" s="71">
        <v>10007192</v>
      </c>
      <c r="B122" s="71" t="s">
        <v>143</v>
      </c>
      <c r="C122" s="71" t="s">
        <v>1679</v>
      </c>
      <c r="D122" s="73" t="s">
        <v>2422</v>
      </c>
    </row>
    <row r="123" spans="1:4">
      <c r="A123" s="71">
        <v>10007211</v>
      </c>
      <c r="B123" s="71" t="s">
        <v>144</v>
      </c>
      <c r="C123" s="71" t="s">
        <v>1678</v>
      </c>
      <c r="D123" s="73" t="s">
        <v>1521</v>
      </c>
    </row>
    <row r="124" spans="1:4">
      <c r="A124" s="71">
        <v>10007225</v>
      </c>
      <c r="B124" s="71" t="s">
        <v>145</v>
      </c>
      <c r="C124" s="72" t="s">
        <v>1679</v>
      </c>
      <c r="D124" s="73" t="s">
        <v>2422</v>
      </c>
    </row>
    <row r="125" spans="1:4">
      <c r="A125" s="71">
        <v>10007388</v>
      </c>
      <c r="B125" s="71" t="s">
        <v>146</v>
      </c>
      <c r="C125" s="71" t="s">
        <v>1677</v>
      </c>
      <c r="D125" s="73" t="s">
        <v>1521</v>
      </c>
    </row>
    <row r="126" spans="1:4">
      <c r="A126" s="71">
        <v>10007389</v>
      </c>
      <c r="B126" s="71" t="s">
        <v>147</v>
      </c>
      <c r="C126" s="71" t="s">
        <v>1677</v>
      </c>
      <c r="D126" s="73" t="s">
        <v>2422</v>
      </c>
    </row>
    <row r="127" spans="1:4">
      <c r="A127" s="71">
        <v>10007392</v>
      </c>
      <c r="B127" s="71" t="s">
        <v>148</v>
      </c>
      <c r="C127" s="72" t="s">
        <v>1679</v>
      </c>
      <c r="D127" s="73" t="s">
        <v>2422</v>
      </c>
    </row>
    <row r="128" spans="1:4">
      <c r="A128" s="71">
        <v>10007393</v>
      </c>
      <c r="B128" s="71" t="s">
        <v>149</v>
      </c>
      <c r="C128" s="71" t="s">
        <v>1680</v>
      </c>
      <c r="D128" s="73" t="s">
        <v>2422</v>
      </c>
    </row>
    <row r="129" spans="1:4">
      <c r="A129" s="71">
        <v>10007396</v>
      </c>
      <c r="B129" s="71" t="s">
        <v>2343</v>
      </c>
      <c r="C129" s="71" t="s">
        <v>1679</v>
      </c>
      <c r="D129" s="73" t="s">
        <v>1521</v>
      </c>
    </row>
    <row r="130" spans="1:4">
      <c r="A130" s="71">
        <v>10007402</v>
      </c>
      <c r="B130" s="71" t="s">
        <v>151</v>
      </c>
      <c r="C130" s="78" t="s">
        <v>1679</v>
      </c>
      <c r="D130" s="73" t="s">
        <v>1521</v>
      </c>
    </row>
    <row r="131" spans="1:4">
      <c r="A131" s="71">
        <v>10007451</v>
      </c>
      <c r="B131" s="71" t="s">
        <v>152</v>
      </c>
      <c r="C131" s="71" t="s">
        <v>1677</v>
      </c>
      <c r="D131" s="73" t="s">
        <v>1521</v>
      </c>
    </row>
    <row r="132" spans="1:4">
      <c r="A132" s="71">
        <v>10007810</v>
      </c>
      <c r="B132" s="71" t="s">
        <v>153</v>
      </c>
      <c r="C132" s="71" t="s">
        <v>1674</v>
      </c>
      <c r="D132" s="73" t="s">
        <v>2422</v>
      </c>
    </row>
    <row r="133" spans="1:4">
      <c r="A133" s="71">
        <v>10007811</v>
      </c>
      <c r="B133" s="71" t="s">
        <v>154</v>
      </c>
      <c r="C133" s="71" t="s">
        <v>1677</v>
      </c>
      <c r="D133" s="73" t="s">
        <v>1521</v>
      </c>
    </row>
    <row r="134" spans="1:4">
      <c r="A134" s="71">
        <v>10007814</v>
      </c>
      <c r="B134" s="71" t="s">
        <v>155</v>
      </c>
      <c r="C134" s="71" t="s">
        <v>1677</v>
      </c>
      <c r="D134" s="73" t="s">
        <v>2422</v>
      </c>
    </row>
    <row r="135" spans="1:4">
      <c r="A135" s="71">
        <v>10008125</v>
      </c>
      <c r="B135" s="71" t="s">
        <v>157</v>
      </c>
      <c r="C135" s="71" t="s">
        <v>1673</v>
      </c>
      <c r="D135" s="73" t="s">
        <v>1521</v>
      </c>
    </row>
    <row r="136" spans="1:4">
      <c r="A136" s="71">
        <v>10008298</v>
      </c>
      <c r="B136" s="71" t="s">
        <v>158</v>
      </c>
      <c r="C136" s="71" t="s">
        <v>1673</v>
      </c>
      <c r="D136" s="73" t="s">
        <v>2422</v>
      </c>
    </row>
    <row r="137" spans="1:4">
      <c r="A137" s="71">
        <v>10008433</v>
      </c>
      <c r="B137" s="71" t="s">
        <v>159</v>
      </c>
      <c r="C137" s="71" t="s">
        <v>1674</v>
      </c>
      <c r="D137" s="73" t="s">
        <v>1521</v>
      </c>
    </row>
    <row r="138" spans="1:4">
      <c r="A138" s="71">
        <v>10008600</v>
      </c>
      <c r="B138" s="71" t="s">
        <v>2344</v>
      </c>
      <c r="C138" s="71" t="s">
        <v>1680</v>
      </c>
      <c r="D138" s="73" t="s">
        <v>1521</v>
      </c>
    </row>
    <row r="139" spans="1:4">
      <c r="A139" s="71">
        <v>10008694</v>
      </c>
      <c r="B139" s="71" t="s">
        <v>161</v>
      </c>
      <c r="C139" s="71" t="s">
        <v>1679</v>
      </c>
      <c r="D139" s="73" t="s">
        <v>2422</v>
      </c>
    </row>
    <row r="140" spans="1:4">
      <c r="A140" s="71">
        <v>10008699</v>
      </c>
      <c r="B140" s="71" t="s">
        <v>162</v>
      </c>
      <c r="C140" s="71" t="s">
        <v>1679</v>
      </c>
      <c r="D140" s="73" t="s">
        <v>2422</v>
      </c>
    </row>
    <row r="141" spans="1:4">
      <c r="A141" s="71">
        <v>10008718</v>
      </c>
      <c r="B141" s="71" t="s">
        <v>163</v>
      </c>
      <c r="C141" s="71" t="s">
        <v>1673</v>
      </c>
      <c r="D141" s="73" t="s">
        <v>1521</v>
      </c>
    </row>
    <row r="142" spans="1:4">
      <c r="A142" s="71">
        <v>10008803</v>
      </c>
      <c r="B142" s="71" t="s">
        <v>164</v>
      </c>
      <c r="C142" s="71" t="s">
        <v>1679</v>
      </c>
      <c r="D142" s="73" t="s">
        <v>2422</v>
      </c>
    </row>
    <row r="143" spans="1:4">
      <c r="A143" s="71">
        <v>10008807</v>
      </c>
      <c r="B143" s="71" t="s">
        <v>2345</v>
      </c>
      <c r="C143" s="71" t="s">
        <v>1674</v>
      </c>
      <c r="D143" s="73" t="s">
        <v>2422</v>
      </c>
    </row>
    <row r="144" spans="1:4">
      <c r="A144" s="71">
        <v>10008808</v>
      </c>
      <c r="B144" s="71" t="s">
        <v>166</v>
      </c>
      <c r="C144" s="71" t="s">
        <v>1679</v>
      </c>
      <c r="D144" s="73" t="s">
        <v>2422</v>
      </c>
    </row>
    <row r="145" spans="1:4">
      <c r="A145" s="71">
        <v>10009022</v>
      </c>
      <c r="B145" s="71" t="s">
        <v>168</v>
      </c>
      <c r="C145" s="72" t="s">
        <v>1679</v>
      </c>
      <c r="D145" s="73" t="s">
        <v>1521</v>
      </c>
    </row>
    <row r="146" spans="1:4">
      <c r="A146" s="71">
        <v>10009024</v>
      </c>
      <c r="B146" s="71" t="s">
        <v>169</v>
      </c>
      <c r="C146" s="71" t="s">
        <v>1679</v>
      </c>
      <c r="D146" s="73" t="s">
        <v>2422</v>
      </c>
    </row>
    <row r="147" spans="1:4">
      <c r="A147" s="71">
        <v>10009114</v>
      </c>
      <c r="B147" s="71" t="s">
        <v>170</v>
      </c>
      <c r="C147" s="71" t="s">
        <v>1679</v>
      </c>
      <c r="D147" s="73" t="s">
        <v>1521</v>
      </c>
    </row>
    <row r="148" spans="1:4">
      <c r="A148" s="71">
        <v>10009124</v>
      </c>
      <c r="B148" s="71" t="s">
        <v>171</v>
      </c>
      <c r="C148" s="72" t="s">
        <v>1679</v>
      </c>
      <c r="D148" s="73" t="s">
        <v>2422</v>
      </c>
    </row>
    <row r="149" spans="1:4">
      <c r="A149" s="71">
        <v>10009126</v>
      </c>
      <c r="B149" s="71" t="s">
        <v>172</v>
      </c>
      <c r="C149" s="71" t="s">
        <v>1677</v>
      </c>
      <c r="D149" s="73" t="s">
        <v>1521</v>
      </c>
    </row>
    <row r="150" spans="1:4">
      <c r="A150" s="71">
        <v>10009141</v>
      </c>
      <c r="B150" s="71" t="s">
        <v>173</v>
      </c>
      <c r="C150" s="71" t="s">
        <v>1673</v>
      </c>
      <c r="D150" s="73" t="s">
        <v>2422</v>
      </c>
    </row>
    <row r="151" spans="1:4">
      <c r="A151" s="74">
        <v>10009215</v>
      </c>
      <c r="B151" s="74" t="s">
        <v>174</v>
      </c>
      <c r="C151" s="74" t="s">
        <v>1677</v>
      </c>
      <c r="D151" s="73" t="s">
        <v>2422</v>
      </c>
    </row>
    <row r="152" spans="1:4">
      <c r="A152" s="71">
        <v>10009241</v>
      </c>
      <c r="B152" s="71" t="s">
        <v>175</v>
      </c>
      <c r="C152" s="71" t="s">
        <v>1674</v>
      </c>
      <c r="D152" s="73" t="s">
        <v>2422</v>
      </c>
    </row>
    <row r="153" spans="1:4">
      <c r="A153" s="71">
        <v>10009350</v>
      </c>
      <c r="B153" s="71" t="s">
        <v>176</v>
      </c>
      <c r="C153" s="71" t="s">
        <v>1680</v>
      </c>
      <c r="D153" s="73" t="s">
        <v>2422</v>
      </c>
    </row>
    <row r="154" spans="1:4">
      <c r="A154" s="71">
        <v>10009383</v>
      </c>
      <c r="B154" s="71" t="s">
        <v>177</v>
      </c>
      <c r="C154" s="71" t="s">
        <v>1677</v>
      </c>
      <c r="D154" s="73" t="s">
        <v>2422</v>
      </c>
    </row>
    <row r="155" spans="1:4">
      <c r="A155" s="71">
        <v>10009429</v>
      </c>
      <c r="B155" s="71" t="s">
        <v>178</v>
      </c>
      <c r="C155" s="71" t="s">
        <v>1673</v>
      </c>
      <c r="D155" s="73" t="s">
        <v>1521</v>
      </c>
    </row>
    <row r="156" spans="1:4">
      <c r="A156" s="71">
        <v>10009444</v>
      </c>
      <c r="B156" s="71" t="s">
        <v>179</v>
      </c>
      <c r="C156" s="72" t="s">
        <v>1673</v>
      </c>
      <c r="D156" s="73" t="s">
        <v>1521</v>
      </c>
    </row>
    <row r="157" spans="1:4">
      <c r="A157" s="71">
        <v>10009447</v>
      </c>
      <c r="B157" s="71" t="s">
        <v>180</v>
      </c>
      <c r="C157" s="71" t="s">
        <v>1679</v>
      </c>
      <c r="D157" s="73" t="s">
        <v>1521</v>
      </c>
    </row>
    <row r="158" spans="1:4">
      <c r="A158" s="71">
        <v>10009574</v>
      </c>
      <c r="B158" s="71" t="s">
        <v>181</v>
      </c>
      <c r="C158" s="71" t="s">
        <v>1677</v>
      </c>
      <c r="D158" s="73" t="s">
        <v>2422</v>
      </c>
    </row>
    <row r="159" spans="1:4">
      <c r="A159" s="71">
        <v>10009661</v>
      </c>
      <c r="B159" s="71" t="s">
        <v>182</v>
      </c>
      <c r="C159" s="71" t="s">
        <v>1674</v>
      </c>
      <c r="D159" s="73" t="s">
        <v>1521</v>
      </c>
    </row>
    <row r="160" spans="1:4">
      <c r="A160" s="71">
        <v>10009679</v>
      </c>
      <c r="B160" s="71" t="s">
        <v>183</v>
      </c>
      <c r="C160" s="71" t="s">
        <v>1679</v>
      </c>
      <c r="D160" s="73" t="s">
        <v>1521</v>
      </c>
    </row>
    <row r="161" spans="1:4">
      <c r="A161" s="79">
        <v>10009742</v>
      </c>
      <c r="B161" s="71" t="s">
        <v>184</v>
      </c>
      <c r="C161" s="72" t="s">
        <v>1679</v>
      </c>
      <c r="D161" s="73" t="s">
        <v>2422</v>
      </c>
    </row>
    <row r="162" spans="1:4">
      <c r="A162" s="71">
        <v>10009745</v>
      </c>
      <c r="B162" s="71" t="s">
        <v>185</v>
      </c>
      <c r="C162" s="71" t="s">
        <v>1677</v>
      </c>
      <c r="D162" s="73" t="s">
        <v>1521</v>
      </c>
    </row>
    <row r="163" spans="1:4">
      <c r="A163" s="71">
        <v>10009855</v>
      </c>
      <c r="B163" s="71" t="s">
        <v>186</v>
      </c>
      <c r="C163" s="71" t="s">
        <v>1674</v>
      </c>
      <c r="D163" s="73" t="s">
        <v>1521</v>
      </c>
    </row>
    <row r="164" spans="1:4">
      <c r="A164" s="71">
        <v>10009919</v>
      </c>
      <c r="B164" s="71" t="s">
        <v>187</v>
      </c>
      <c r="C164" s="71" t="s">
        <v>1672</v>
      </c>
      <c r="D164" s="73" t="s">
        <v>1521</v>
      </c>
    </row>
    <row r="165" spans="1:4">
      <c r="A165" s="71">
        <v>10009929</v>
      </c>
      <c r="B165" s="71" t="s">
        <v>188</v>
      </c>
      <c r="C165" s="71" t="s">
        <v>1677</v>
      </c>
      <c r="D165" s="73" t="s">
        <v>2422</v>
      </c>
    </row>
    <row r="166" spans="1:4">
      <c r="A166" s="71">
        <v>10009939</v>
      </c>
      <c r="B166" s="71" t="s">
        <v>189</v>
      </c>
      <c r="C166" s="71" t="s">
        <v>1679</v>
      </c>
      <c r="D166" s="73" t="s">
        <v>2422</v>
      </c>
    </row>
    <row r="167" spans="1:4">
      <c r="A167" s="74">
        <v>10009945</v>
      </c>
      <c r="B167" s="74" t="s">
        <v>190</v>
      </c>
      <c r="C167" s="74" t="s">
        <v>1677</v>
      </c>
      <c r="D167" s="73" t="s">
        <v>1521</v>
      </c>
    </row>
    <row r="168" spans="1:4">
      <c r="A168" s="71">
        <v>10010012</v>
      </c>
      <c r="B168" s="71" t="s">
        <v>191</v>
      </c>
      <c r="C168" s="71" t="s">
        <v>1678</v>
      </c>
      <c r="D168" s="73" t="s">
        <v>2422</v>
      </c>
    </row>
    <row r="169" spans="1:4">
      <c r="A169" s="71">
        <v>10010018</v>
      </c>
      <c r="B169" s="71" t="s">
        <v>192</v>
      </c>
      <c r="C169" s="71" t="s">
        <v>1677</v>
      </c>
      <c r="D169" s="73" t="s">
        <v>2422</v>
      </c>
    </row>
    <row r="170" spans="1:4">
      <c r="A170" s="74">
        <v>10010027</v>
      </c>
      <c r="B170" s="74" t="s">
        <v>193</v>
      </c>
      <c r="C170" s="74" t="s">
        <v>1677</v>
      </c>
      <c r="D170" s="73" t="s">
        <v>2422</v>
      </c>
    </row>
    <row r="171" spans="1:4">
      <c r="A171" s="71">
        <v>10010029</v>
      </c>
      <c r="B171" s="71" t="s">
        <v>194</v>
      </c>
      <c r="C171" s="71" t="s">
        <v>1677</v>
      </c>
      <c r="D171" s="73" t="s">
        <v>2422</v>
      </c>
    </row>
    <row r="172" spans="1:4">
      <c r="A172" s="71">
        <v>10010051</v>
      </c>
      <c r="B172" s="71" t="s">
        <v>195</v>
      </c>
      <c r="C172" s="71" t="s">
        <v>1672</v>
      </c>
      <c r="D172" s="73" t="s">
        <v>1521</v>
      </c>
    </row>
    <row r="173" spans="1:4">
      <c r="A173" s="71">
        <v>10010055</v>
      </c>
      <c r="B173" s="71" t="s">
        <v>196</v>
      </c>
      <c r="C173" s="71" t="s">
        <v>1678</v>
      </c>
      <c r="D173" s="73" t="s">
        <v>2422</v>
      </c>
    </row>
    <row r="174" spans="1:4">
      <c r="A174" s="71">
        <v>10010062</v>
      </c>
      <c r="B174" s="71" t="s">
        <v>197</v>
      </c>
      <c r="C174" s="71" t="s">
        <v>1674</v>
      </c>
      <c r="D174" s="73" t="s">
        <v>2422</v>
      </c>
    </row>
    <row r="175" spans="1:4">
      <c r="A175" s="71">
        <v>10010137</v>
      </c>
      <c r="B175" s="71" t="s">
        <v>198</v>
      </c>
      <c r="C175" s="71" t="s">
        <v>1678</v>
      </c>
      <c r="D175" s="73" t="s">
        <v>1521</v>
      </c>
    </row>
    <row r="176" spans="1:4">
      <c r="A176" s="71">
        <v>10010246</v>
      </c>
      <c r="B176" s="71" t="s">
        <v>199</v>
      </c>
      <c r="C176" s="71" t="s">
        <v>1677</v>
      </c>
      <c r="D176" s="73" t="s">
        <v>2422</v>
      </c>
    </row>
    <row r="177" spans="1:4">
      <c r="A177" s="71">
        <v>10010247</v>
      </c>
      <c r="B177" s="71" t="s">
        <v>10</v>
      </c>
      <c r="C177" s="71" t="s">
        <v>1677</v>
      </c>
      <c r="D177" s="73" t="s">
        <v>1521</v>
      </c>
    </row>
    <row r="178" spans="1:4">
      <c r="A178" s="77">
        <v>10010284</v>
      </c>
      <c r="B178" s="77" t="s">
        <v>200</v>
      </c>
      <c r="C178" s="77" t="s">
        <v>1680</v>
      </c>
      <c r="D178" s="73" t="s">
        <v>1521</v>
      </c>
    </row>
    <row r="179" spans="1:4">
      <c r="A179" s="71">
        <v>10010295</v>
      </c>
      <c r="B179" s="71" t="s">
        <v>201</v>
      </c>
      <c r="C179" s="71" t="s">
        <v>1679</v>
      </c>
      <c r="D179" s="73" t="s">
        <v>1521</v>
      </c>
    </row>
    <row r="180" spans="1:4">
      <c r="A180" s="71">
        <v>10010296</v>
      </c>
      <c r="B180" s="71" t="s">
        <v>202</v>
      </c>
      <c r="C180" s="71" t="s">
        <v>1672</v>
      </c>
      <c r="D180" s="73" t="s">
        <v>1521</v>
      </c>
    </row>
    <row r="181" spans="1:4">
      <c r="A181" s="71">
        <v>10010297</v>
      </c>
      <c r="B181" s="71" t="s">
        <v>203</v>
      </c>
      <c r="C181" s="71" t="s">
        <v>1679</v>
      </c>
      <c r="D181" s="73" t="s">
        <v>2422</v>
      </c>
    </row>
    <row r="182" spans="1:4">
      <c r="A182" s="71">
        <v>10010378</v>
      </c>
      <c r="B182" s="71" t="s">
        <v>204</v>
      </c>
      <c r="C182" s="71" t="s">
        <v>1674</v>
      </c>
      <c r="D182" s="73" t="s">
        <v>2422</v>
      </c>
    </row>
    <row r="183" spans="1:4">
      <c r="A183" s="71">
        <v>10010394</v>
      </c>
      <c r="B183" s="71" t="s">
        <v>205</v>
      </c>
      <c r="C183" s="71" t="s">
        <v>1674</v>
      </c>
      <c r="D183" s="73" t="s">
        <v>2422</v>
      </c>
    </row>
    <row r="184" spans="1:4">
      <c r="A184" s="71">
        <v>10010398</v>
      </c>
      <c r="B184" s="71" t="s">
        <v>206</v>
      </c>
      <c r="C184" s="71" t="s">
        <v>1677</v>
      </c>
      <c r="D184" s="73" t="s">
        <v>2422</v>
      </c>
    </row>
    <row r="185" spans="1:4">
      <c r="A185" s="71">
        <v>10010592</v>
      </c>
      <c r="B185" s="71" t="s">
        <v>208</v>
      </c>
      <c r="C185" s="71" t="s">
        <v>1674</v>
      </c>
      <c r="D185" s="73" t="s">
        <v>2422</v>
      </c>
    </row>
    <row r="186" spans="1:4">
      <c r="A186" s="71">
        <v>10010599</v>
      </c>
      <c r="B186" s="71" t="s">
        <v>209</v>
      </c>
      <c r="C186" s="71" t="s">
        <v>1680</v>
      </c>
      <c r="D186" s="73" t="s">
        <v>1521</v>
      </c>
    </row>
    <row r="187" spans="1:4">
      <c r="A187" s="71">
        <v>10010674</v>
      </c>
      <c r="B187" s="71" t="s">
        <v>210</v>
      </c>
      <c r="C187" s="71" t="s">
        <v>1679</v>
      </c>
      <c r="D187" s="73" t="s">
        <v>1521</v>
      </c>
    </row>
    <row r="188" spans="1:4">
      <c r="A188" s="71">
        <v>10010676</v>
      </c>
      <c r="B188" s="71" t="s">
        <v>211</v>
      </c>
      <c r="C188" s="72" t="s">
        <v>1677</v>
      </c>
      <c r="D188" s="73" t="s">
        <v>2422</v>
      </c>
    </row>
    <row r="189" spans="1:4">
      <c r="A189" s="71">
        <v>10010692</v>
      </c>
      <c r="B189" s="71" t="s">
        <v>212</v>
      </c>
      <c r="C189" s="71" t="s">
        <v>1674</v>
      </c>
      <c r="D189" s="73" t="s">
        <v>1521</v>
      </c>
    </row>
    <row r="190" spans="1:4">
      <c r="A190" s="71">
        <v>10010705</v>
      </c>
      <c r="B190" s="71" t="s">
        <v>213</v>
      </c>
      <c r="C190" s="71" t="s">
        <v>1674</v>
      </c>
      <c r="D190" s="73" t="s">
        <v>2422</v>
      </c>
    </row>
    <row r="191" spans="1:4">
      <c r="A191" s="80">
        <v>10010736</v>
      </c>
      <c r="B191" s="80" t="s">
        <v>214</v>
      </c>
      <c r="C191" s="80" t="s">
        <v>1674</v>
      </c>
      <c r="D191" s="73" t="s">
        <v>1521</v>
      </c>
    </row>
    <row r="192" spans="1:4">
      <c r="A192" s="71">
        <v>10010753</v>
      </c>
      <c r="B192" s="71" t="s">
        <v>216</v>
      </c>
      <c r="C192" s="71" t="s">
        <v>1678</v>
      </c>
      <c r="D192" s="73" t="s">
        <v>2422</v>
      </c>
    </row>
    <row r="193" spans="1:4">
      <c r="A193" s="71">
        <v>10010846</v>
      </c>
      <c r="B193" s="71" t="s">
        <v>217</v>
      </c>
      <c r="C193" s="71" t="s">
        <v>1673</v>
      </c>
      <c r="D193" s="73" t="s">
        <v>2422</v>
      </c>
    </row>
    <row r="194" spans="1:4">
      <c r="A194" s="71">
        <v>10010910</v>
      </c>
      <c r="B194" s="71" t="s">
        <v>218</v>
      </c>
      <c r="C194" s="71" t="s">
        <v>1673</v>
      </c>
      <c r="D194" s="73" t="s">
        <v>2422</v>
      </c>
    </row>
    <row r="195" spans="1:4">
      <c r="A195" s="71">
        <v>10010986</v>
      </c>
      <c r="B195" s="71" t="s">
        <v>219</v>
      </c>
      <c r="C195" s="71" t="s">
        <v>1677</v>
      </c>
      <c r="D195" s="73" t="s">
        <v>2422</v>
      </c>
    </row>
    <row r="196" spans="1:4">
      <c r="A196" s="71">
        <v>10010991</v>
      </c>
      <c r="B196" s="71" t="s">
        <v>220</v>
      </c>
      <c r="C196" s="71" t="s">
        <v>1679</v>
      </c>
      <c r="D196" s="73" t="s">
        <v>1521</v>
      </c>
    </row>
    <row r="197" spans="1:4">
      <c r="A197" s="71">
        <v>10010999</v>
      </c>
      <c r="B197" s="71" t="s">
        <v>221</v>
      </c>
      <c r="C197" s="71" t="s">
        <v>1672</v>
      </c>
      <c r="D197" s="73" t="s">
        <v>2422</v>
      </c>
    </row>
    <row r="198" spans="1:4">
      <c r="A198" s="71">
        <v>10011010</v>
      </c>
      <c r="B198" s="71" t="s">
        <v>222</v>
      </c>
      <c r="C198" s="71" t="s">
        <v>1672</v>
      </c>
      <c r="D198" s="73" t="s">
        <v>1521</v>
      </c>
    </row>
    <row r="199" spans="1:4">
      <c r="A199" s="75">
        <v>10011019</v>
      </c>
      <c r="B199" s="75" t="s">
        <v>223</v>
      </c>
      <c r="C199" s="75" t="s">
        <v>1678</v>
      </c>
      <c r="D199" s="73" t="s">
        <v>2422</v>
      </c>
    </row>
    <row r="200" spans="1:4">
      <c r="A200" s="71">
        <v>10011097</v>
      </c>
      <c r="B200" s="71" t="s">
        <v>224</v>
      </c>
      <c r="C200" s="71" t="s">
        <v>1674</v>
      </c>
      <c r="D200" s="73" t="s">
        <v>2422</v>
      </c>
    </row>
    <row r="201" spans="1:4">
      <c r="A201" s="71">
        <v>10011100</v>
      </c>
      <c r="B201" s="71" t="s">
        <v>225</v>
      </c>
      <c r="C201" s="71" t="s">
        <v>1674</v>
      </c>
      <c r="D201" s="73" t="s">
        <v>2422</v>
      </c>
    </row>
    <row r="202" spans="1:4">
      <c r="A202" s="71">
        <v>10011102</v>
      </c>
      <c r="B202" s="71" t="s">
        <v>226</v>
      </c>
      <c r="C202" s="71" t="s">
        <v>1672</v>
      </c>
      <c r="D202" s="73" t="s">
        <v>2422</v>
      </c>
    </row>
    <row r="203" spans="1:4">
      <c r="A203" s="71">
        <v>10011116</v>
      </c>
      <c r="B203" s="71" t="s">
        <v>227</v>
      </c>
      <c r="C203" s="81" t="s">
        <v>1677</v>
      </c>
      <c r="D203" s="73" t="s">
        <v>2422</v>
      </c>
    </row>
    <row r="204" spans="1:4">
      <c r="A204" s="71">
        <v>10011117</v>
      </c>
      <c r="B204" s="71" t="s">
        <v>228</v>
      </c>
      <c r="C204" s="71" t="s">
        <v>1672</v>
      </c>
      <c r="D204" s="73" t="s">
        <v>2422</v>
      </c>
    </row>
    <row r="205" spans="1:4">
      <c r="A205" s="71">
        <v>10011127</v>
      </c>
      <c r="B205" s="71" t="s">
        <v>229</v>
      </c>
      <c r="C205" s="71" t="s">
        <v>1679</v>
      </c>
      <c r="D205" s="73" t="s">
        <v>1521</v>
      </c>
    </row>
    <row r="206" spans="1:4">
      <c r="A206" s="71">
        <v>10011140</v>
      </c>
      <c r="B206" s="71" t="s">
        <v>230</v>
      </c>
      <c r="C206" s="71" t="s">
        <v>1679</v>
      </c>
      <c r="D206" s="73" t="s">
        <v>2422</v>
      </c>
    </row>
    <row r="207" spans="1:4">
      <c r="A207" s="71">
        <v>10011141</v>
      </c>
      <c r="B207" s="71" t="s">
        <v>231</v>
      </c>
      <c r="C207" s="71" t="s">
        <v>1677</v>
      </c>
      <c r="D207" s="73" t="s">
        <v>1521</v>
      </c>
    </row>
    <row r="208" spans="1:4">
      <c r="A208" s="71">
        <v>10011156</v>
      </c>
      <c r="B208" s="71" t="s">
        <v>233</v>
      </c>
      <c r="C208" s="71" t="s">
        <v>1677</v>
      </c>
      <c r="D208" s="73" t="s">
        <v>1521</v>
      </c>
    </row>
    <row r="209" spans="1:4">
      <c r="A209" s="80">
        <v>10011158</v>
      </c>
      <c r="B209" s="80" t="s">
        <v>234</v>
      </c>
      <c r="C209" s="80" t="s">
        <v>1677</v>
      </c>
      <c r="D209" s="73" t="s">
        <v>1521</v>
      </c>
    </row>
    <row r="210" spans="1:4">
      <c r="A210" s="71">
        <v>10011278</v>
      </c>
      <c r="B210" s="71" t="s">
        <v>235</v>
      </c>
      <c r="C210" s="71" t="s">
        <v>1679</v>
      </c>
      <c r="D210" s="73" t="s">
        <v>1521</v>
      </c>
    </row>
    <row r="211" spans="1:4">
      <c r="A211" s="71">
        <v>10011283</v>
      </c>
      <c r="B211" s="71" t="s">
        <v>236</v>
      </c>
      <c r="C211" s="71" t="s">
        <v>1677</v>
      </c>
      <c r="D211" s="73" t="s">
        <v>2422</v>
      </c>
    </row>
    <row r="212" spans="1:4">
      <c r="A212" s="71">
        <v>10011294</v>
      </c>
      <c r="B212" s="71" t="s">
        <v>237</v>
      </c>
      <c r="C212" s="71" t="s">
        <v>1673</v>
      </c>
      <c r="D212" s="73" t="s">
        <v>1521</v>
      </c>
    </row>
    <row r="213" spans="1:4">
      <c r="A213" s="71">
        <v>10011296</v>
      </c>
      <c r="B213" s="71" t="s">
        <v>238</v>
      </c>
      <c r="C213" s="71" t="s">
        <v>1677</v>
      </c>
      <c r="D213" s="73" t="s">
        <v>1521</v>
      </c>
    </row>
    <row r="214" spans="1:4">
      <c r="A214" s="71">
        <v>10011375</v>
      </c>
      <c r="B214" s="71" t="s">
        <v>240</v>
      </c>
      <c r="C214" s="71" t="s">
        <v>1677</v>
      </c>
      <c r="D214" s="73" t="s">
        <v>1521</v>
      </c>
    </row>
    <row r="215" spans="1:4">
      <c r="A215" s="71">
        <v>10011382</v>
      </c>
      <c r="B215" s="71" t="s">
        <v>241</v>
      </c>
      <c r="C215" s="71" t="s">
        <v>1674</v>
      </c>
      <c r="D215" s="73" t="s">
        <v>2422</v>
      </c>
    </row>
    <row r="216" spans="1:4">
      <c r="A216" s="71">
        <v>10011388</v>
      </c>
      <c r="B216" s="71" t="s">
        <v>242</v>
      </c>
      <c r="C216" s="71" t="s">
        <v>1674</v>
      </c>
      <c r="D216" s="73" t="s">
        <v>2422</v>
      </c>
    </row>
    <row r="217" spans="1:4">
      <c r="A217" s="71">
        <v>10011402</v>
      </c>
      <c r="B217" s="71" t="s">
        <v>243</v>
      </c>
      <c r="C217" s="71" t="s">
        <v>1674</v>
      </c>
      <c r="D217" s="73" t="s">
        <v>1521</v>
      </c>
    </row>
    <row r="218" spans="1:4">
      <c r="A218" s="71">
        <v>10011504</v>
      </c>
      <c r="B218" s="71" t="s">
        <v>245</v>
      </c>
      <c r="C218" s="71" t="s">
        <v>1680</v>
      </c>
      <c r="D218" s="73" t="s">
        <v>2422</v>
      </c>
    </row>
    <row r="219" spans="1:4">
      <c r="A219" s="71">
        <v>10011531</v>
      </c>
      <c r="B219" s="71" t="s">
        <v>246</v>
      </c>
      <c r="C219" s="71" t="s">
        <v>1673</v>
      </c>
      <c r="D219" s="73" t="s">
        <v>1521</v>
      </c>
    </row>
    <row r="220" spans="1:4">
      <c r="A220" s="71">
        <v>10011543</v>
      </c>
      <c r="B220" s="71" t="s">
        <v>247</v>
      </c>
      <c r="C220" s="71" t="s">
        <v>1678</v>
      </c>
      <c r="D220" s="73" t="s">
        <v>1521</v>
      </c>
    </row>
    <row r="221" spans="1:4">
      <c r="A221" s="71">
        <v>10011558</v>
      </c>
      <c r="B221" s="71" t="s">
        <v>248</v>
      </c>
      <c r="C221" s="72" t="s">
        <v>1678</v>
      </c>
      <c r="D221" s="73" t="s">
        <v>2422</v>
      </c>
    </row>
    <row r="222" spans="1:4">
      <c r="A222" s="71">
        <v>10011606</v>
      </c>
      <c r="B222" s="71" t="s">
        <v>249</v>
      </c>
      <c r="C222" s="71" t="s">
        <v>1672</v>
      </c>
      <c r="D222" s="73" t="s">
        <v>1521</v>
      </c>
    </row>
    <row r="223" spans="1:4">
      <c r="A223" s="71">
        <v>10011616</v>
      </c>
      <c r="B223" s="71" t="s">
        <v>250</v>
      </c>
      <c r="C223" s="71" t="s">
        <v>1675</v>
      </c>
      <c r="D223" s="73" t="s">
        <v>1521</v>
      </c>
    </row>
    <row r="224" spans="1:4">
      <c r="A224" s="71">
        <v>10011621</v>
      </c>
      <c r="B224" s="71" t="s">
        <v>251</v>
      </c>
      <c r="C224" s="71" t="s">
        <v>1674</v>
      </c>
      <c r="D224" s="73" t="s">
        <v>1521</v>
      </c>
    </row>
    <row r="225" spans="1:4">
      <c r="A225" s="71">
        <v>10011685</v>
      </c>
      <c r="B225" s="71" t="s">
        <v>252</v>
      </c>
      <c r="C225" s="71" t="s">
        <v>1674</v>
      </c>
      <c r="D225" s="73" t="s">
        <v>2422</v>
      </c>
    </row>
    <row r="226" spans="1:4">
      <c r="A226" s="71">
        <v>10011702</v>
      </c>
      <c r="B226" s="71" t="s">
        <v>253</v>
      </c>
      <c r="C226" s="71" t="s">
        <v>1678</v>
      </c>
      <c r="D226" s="73" t="s">
        <v>1521</v>
      </c>
    </row>
    <row r="227" spans="1:4">
      <c r="A227" s="71">
        <v>10011717</v>
      </c>
      <c r="B227" s="71" t="s">
        <v>254</v>
      </c>
      <c r="C227" s="71" t="s">
        <v>1678</v>
      </c>
      <c r="D227" s="73" t="s">
        <v>2422</v>
      </c>
    </row>
    <row r="228" spans="1:4">
      <c r="A228" s="71">
        <v>10011767</v>
      </c>
      <c r="B228" s="71" t="s">
        <v>255</v>
      </c>
      <c r="C228" s="71" t="s">
        <v>1672</v>
      </c>
      <c r="D228" s="73" t="s">
        <v>2422</v>
      </c>
    </row>
    <row r="229" spans="1:4">
      <c r="A229" s="71">
        <v>10011781</v>
      </c>
      <c r="B229" s="71" t="s">
        <v>256</v>
      </c>
      <c r="C229" s="71" t="s">
        <v>1673</v>
      </c>
      <c r="D229" s="73" t="s">
        <v>1521</v>
      </c>
    </row>
    <row r="230" spans="1:4">
      <c r="A230" s="71">
        <v>10011788</v>
      </c>
      <c r="B230" s="71" t="s">
        <v>257</v>
      </c>
      <c r="C230" s="71" t="s">
        <v>1674</v>
      </c>
      <c r="D230" s="73" t="s">
        <v>2422</v>
      </c>
    </row>
    <row r="231" spans="1:4">
      <c r="A231" s="71">
        <v>10011789</v>
      </c>
      <c r="B231" s="71" t="s">
        <v>258</v>
      </c>
      <c r="C231" s="71" t="s">
        <v>1678</v>
      </c>
      <c r="D231" s="73" t="s">
        <v>2422</v>
      </c>
    </row>
    <row r="232" spans="1:4">
      <c r="A232" s="71">
        <v>10011845</v>
      </c>
      <c r="B232" s="71" t="s">
        <v>259</v>
      </c>
      <c r="C232" s="71" t="s">
        <v>1674</v>
      </c>
      <c r="D232" s="73" t="s">
        <v>2422</v>
      </c>
    </row>
    <row r="233" spans="1:4">
      <c r="A233" s="71">
        <v>10011862</v>
      </c>
      <c r="B233" s="71" t="s">
        <v>260</v>
      </c>
      <c r="C233" s="71" t="s">
        <v>1672</v>
      </c>
      <c r="D233" s="73" t="s">
        <v>2422</v>
      </c>
    </row>
    <row r="234" spans="1:4">
      <c r="A234" s="71">
        <v>10011867</v>
      </c>
      <c r="B234" s="71" t="s">
        <v>261</v>
      </c>
      <c r="C234" s="71" t="s">
        <v>1680</v>
      </c>
      <c r="D234" s="73" t="s">
        <v>1521</v>
      </c>
    </row>
    <row r="235" spans="1:4">
      <c r="A235" s="71">
        <v>10011874</v>
      </c>
      <c r="B235" s="71" t="s">
        <v>262</v>
      </c>
      <c r="C235" s="71" t="s">
        <v>1674</v>
      </c>
      <c r="D235" s="73" t="s">
        <v>2422</v>
      </c>
    </row>
    <row r="236" spans="1:4">
      <c r="A236" s="71">
        <v>10012004</v>
      </c>
      <c r="B236" s="71" t="s">
        <v>263</v>
      </c>
      <c r="C236" s="71" t="s">
        <v>1677</v>
      </c>
      <c r="D236" s="73" t="s">
        <v>2422</v>
      </c>
    </row>
    <row r="237" spans="1:4">
      <c r="A237" s="71">
        <v>10012005</v>
      </c>
      <c r="B237" s="71" t="s">
        <v>264</v>
      </c>
      <c r="C237" s="71" t="s">
        <v>1677</v>
      </c>
      <c r="D237" s="73" t="s">
        <v>2422</v>
      </c>
    </row>
    <row r="238" spans="1:4">
      <c r="A238" s="74">
        <v>10012056</v>
      </c>
      <c r="B238" s="74" t="s">
        <v>265</v>
      </c>
      <c r="C238" s="74" t="s">
        <v>1677</v>
      </c>
      <c r="D238" s="73" t="s">
        <v>2422</v>
      </c>
    </row>
    <row r="239" spans="1:4">
      <c r="A239" s="71">
        <v>10012115</v>
      </c>
      <c r="B239" s="71" t="s">
        <v>266</v>
      </c>
      <c r="C239" s="71" t="s">
        <v>1677</v>
      </c>
      <c r="D239" s="73" t="s">
        <v>2422</v>
      </c>
    </row>
    <row r="240" spans="1:4">
      <c r="A240" s="71">
        <v>10012118</v>
      </c>
      <c r="B240" s="71" t="s">
        <v>267</v>
      </c>
      <c r="C240" s="71" t="s">
        <v>1679</v>
      </c>
      <c r="D240" s="73" t="s">
        <v>2422</v>
      </c>
    </row>
    <row r="241" spans="1:4">
      <c r="A241" s="71">
        <v>10012352</v>
      </c>
      <c r="B241" s="71" t="s">
        <v>269</v>
      </c>
      <c r="C241" s="71" t="s">
        <v>1676</v>
      </c>
      <c r="D241" s="73" t="s">
        <v>1521</v>
      </c>
    </row>
    <row r="242" spans="1:4">
      <c r="A242" s="71">
        <v>10012401</v>
      </c>
      <c r="B242" s="71" t="s">
        <v>270</v>
      </c>
      <c r="C242" s="72" t="s">
        <v>1680</v>
      </c>
      <c r="D242" s="73" t="s">
        <v>1521</v>
      </c>
    </row>
    <row r="243" spans="1:4">
      <c r="A243" s="71">
        <v>10012663</v>
      </c>
      <c r="B243" s="71" t="s">
        <v>271</v>
      </c>
      <c r="C243" s="71" t="s">
        <v>1673</v>
      </c>
      <c r="D243" s="73" t="s">
        <v>1521</v>
      </c>
    </row>
    <row r="244" spans="1:4">
      <c r="A244" s="71">
        <v>10013867</v>
      </c>
      <c r="B244" s="71" t="s">
        <v>272</v>
      </c>
      <c r="C244" s="71" t="s">
        <v>1673</v>
      </c>
      <c r="D244" s="73" t="s">
        <v>2422</v>
      </c>
    </row>
    <row r="245" spans="1:4">
      <c r="A245" s="71">
        <v>10013921</v>
      </c>
      <c r="B245" s="71" t="s">
        <v>273</v>
      </c>
      <c r="C245" s="71" t="s">
        <v>1681</v>
      </c>
      <c r="D245" s="73" t="s">
        <v>2422</v>
      </c>
    </row>
    <row r="246" spans="1:4">
      <c r="A246" s="71">
        <v>10014023</v>
      </c>
      <c r="B246" s="71" t="s">
        <v>2346</v>
      </c>
      <c r="C246" s="71" t="s">
        <v>1674</v>
      </c>
      <c r="D246" s="73" t="s">
        <v>1521</v>
      </c>
    </row>
    <row r="247" spans="1:4">
      <c r="A247" s="71">
        <v>10014408</v>
      </c>
      <c r="B247" s="71" t="s">
        <v>275</v>
      </c>
      <c r="C247" s="71" t="s">
        <v>1679</v>
      </c>
      <c r="D247" s="73" t="s">
        <v>1521</v>
      </c>
    </row>
    <row r="248" spans="1:4">
      <c r="A248" s="71">
        <v>10014417</v>
      </c>
      <c r="B248" s="71" t="s">
        <v>276</v>
      </c>
      <c r="C248" s="71" t="s">
        <v>1677</v>
      </c>
      <c r="D248" s="73" t="s">
        <v>2422</v>
      </c>
    </row>
    <row r="249" spans="1:4">
      <c r="A249" s="71">
        <v>10016261</v>
      </c>
      <c r="B249" s="71" t="s">
        <v>277</v>
      </c>
      <c r="C249" s="71" t="s">
        <v>1677</v>
      </c>
      <c r="D249" s="73" t="s">
        <v>2422</v>
      </c>
    </row>
    <row r="250" spans="1:4">
      <c r="A250" s="71">
        <v>10016287</v>
      </c>
      <c r="B250" s="71" t="s">
        <v>278</v>
      </c>
      <c r="C250" s="71" t="s">
        <v>1674</v>
      </c>
      <c r="D250" s="73" t="s">
        <v>1521</v>
      </c>
    </row>
    <row r="251" spans="1:4">
      <c r="A251" s="74">
        <v>10016289</v>
      </c>
      <c r="B251" s="74" t="s">
        <v>8</v>
      </c>
      <c r="C251" s="74" t="s">
        <v>1680</v>
      </c>
      <c r="D251" s="73" t="s">
        <v>2422</v>
      </c>
    </row>
    <row r="252" spans="1:4">
      <c r="A252" s="71">
        <v>10016290</v>
      </c>
      <c r="B252" s="71" t="s">
        <v>279</v>
      </c>
      <c r="C252" s="71" t="s">
        <v>1675</v>
      </c>
      <c r="D252" s="73" t="s">
        <v>2422</v>
      </c>
    </row>
    <row r="253" spans="1:4">
      <c r="A253" s="71">
        <v>10017607</v>
      </c>
      <c r="B253" s="71" t="s">
        <v>281</v>
      </c>
      <c r="C253" s="72" t="s">
        <v>1675</v>
      </c>
      <c r="D253" s="73" t="s">
        <v>2422</v>
      </c>
    </row>
    <row r="254" spans="1:4">
      <c r="A254" s="71">
        <v>10017617</v>
      </c>
      <c r="B254" s="71" t="s">
        <v>282</v>
      </c>
      <c r="C254" s="71" t="s">
        <v>1677</v>
      </c>
      <c r="D254" s="73" t="s">
        <v>2422</v>
      </c>
    </row>
    <row r="255" spans="1:4">
      <c r="A255" s="71">
        <v>10017619</v>
      </c>
      <c r="B255" s="71" t="s">
        <v>283</v>
      </c>
      <c r="C255" s="72" t="s">
        <v>1677</v>
      </c>
      <c r="D255" s="73" t="s">
        <v>2422</v>
      </c>
    </row>
    <row r="256" spans="1:4">
      <c r="A256" s="71">
        <v>10017621</v>
      </c>
      <c r="B256" s="71" t="s">
        <v>284</v>
      </c>
      <c r="C256" s="71" t="s">
        <v>1678</v>
      </c>
      <c r="D256" s="98" t="s">
        <v>2435</v>
      </c>
    </row>
    <row r="257" spans="1:4">
      <c r="A257" s="71">
        <v>10017622</v>
      </c>
      <c r="B257" s="71" t="s">
        <v>285</v>
      </c>
      <c r="C257" s="71" t="s">
        <v>1679</v>
      </c>
      <c r="D257" s="73" t="s">
        <v>2422</v>
      </c>
    </row>
    <row r="258" spans="1:4">
      <c r="A258" s="71">
        <v>10017904</v>
      </c>
      <c r="B258" s="71" t="s">
        <v>286</v>
      </c>
      <c r="C258" s="71" t="s">
        <v>1673</v>
      </c>
      <c r="D258" s="73" t="s">
        <v>1521</v>
      </c>
    </row>
    <row r="259" spans="1:4">
      <c r="A259" s="71">
        <v>10017905</v>
      </c>
      <c r="B259" s="71" t="s">
        <v>287</v>
      </c>
      <c r="C259" s="71" t="s">
        <v>1677</v>
      </c>
      <c r="D259" s="73" t="s">
        <v>2422</v>
      </c>
    </row>
    <row r="260" spans="1:4">
      <c r="A260" s="71">
        <v>10017921</v>
      </c>
      <c r="B260" s="71" t="s">
        <v>289</v>
      </c>
      <c r="C260" s="71" t="s">
        <v>1677</v>
      </c>
      <c r="D260" s="73" t="s">
        <v>1521</v>
      </c>
    </row>
    <row r="261" spans="1:4">
      <c r="A261" s="74">
        <v>10017936</v>
      </c>
      <c r="B261" s="74" t="s">
        <v>290</v>
      </c>
      <c r="C261" s="74" t="s">
        <v>1673</v>
      </c>
      <c r="D261" s="73" t="s">
        <v>1521</v>
      </c>
    </row>
    <row r="262" spans="1:4">
      <c r="A262" s="71">
        <v>10017954</v>
      </c>
      <c r="B262" s="71" t="s">
        <v>291</v>
      </c>
      <c r="C262" s="71" t="s">
        <v>1672</v>
      </c>
      <c r="D262" s="73" t="s">
        <v>2422</v>
      </c>
    </row>
    <row r="263" spans="1:4">
      <c r="A263" s="71">
        <v>10018208</v>
      </c>
      <c r="B263" s="71" t="s">
        <v>292</v>
      </c>
      <c r="C263" s="71" t="s">
        <v>1678</v>
      </c>
      <c r="D263" s="73" t="s">
        <v>2422</v>
      </c>
    </row>
    <row r="264" spans="1:4">
      <c r="A264" s="71">
        <v>10018215</v>
      </c>
      <c r="B264" s="71" t="s">
        <v>293</v>
      </c>
      <c r="C264" s="71" t="s">
        <v>1677</v>
      </c>
      <c r="D264" s="73" t="s">
        <v>2422</v>
      </c>
    </row>
    <row r="265" spans="1:4">
      <c r="A265" s="71">
        <v>10088404</v>
      </c>
      <c r="B265" s="71" t="s">
        <v>294</v>
      </c>
      <c r="C265" s="71" t="s">
        <v>1682</v>
      </c>
      <c r="D265" s="73" t="s">
        <v>1521</v>
      </c>
    </row>
    <row r="266" spans="1:4">
      <c r="A266" s="71">
        <v>10088408</v>
      </c>
      <c r="B266" s="71" t="s">
        <v>295</v>
      </c>
      <c r="C266" s="71" t="s">
        <v>1676</v>
      </c>
      <c r="D266" s="73" t="s">
        <v>2422</v>
      </c>
    </row>
    <row r="267" spans="1:4">
      <c r="A267" s="71">
        <v>10088414</v>
      </c>
      <c r="B267" s="71" t="s">
        <v>296</v>
      </c>
      <c r="C267" s="71" t="s">
        <v>1682</v>
      </c>
      <c r="D267" s="73" t="s">
        <v>2422</v>
      </c>
    </row>
    <row r="268" spans="1:4">
      <c r="A268" s="71">
        <v>10088422</v>
      </c>
      <c r="B268" s="71" t="s">
        <v>297</v>
      </c>
      <c r="C268" s="71" t="s">
        <v>1673</v>
      </c>
      <c r="D268" s="73" t="s">
        <v>2422</v>
      </c>
    </row>
    <row r="269" spans="1:4">
      <c r="A269" s="71">
        <v>10088428</v>
      </c>
      <c r="B269" s="71" t="s">
        <v>298</v>
      </c>
      <c r="C269" s="71" t="s">
        <v>1677</v>
      </c>
      <c r="D269" s="73" t="s">
        <v>2422</v>
      </c>
    </row>
    <row r="270" spans="1:4">
      <c r="A270" s="71">
        <v>10088440</v>
      </c>
      <c r="B270" s="71" t="s">
        <v>299</v>
      </c>
      <c r="C270" s="71" t="s">
        <v>1678</v>
      </c>
      <c r="D270" s="73" t="s">
        <v>1521</v>
      </c>
    </row>
    <row r="271" spans="1:4">
      <c r="A271" s="71">
        <v>10088468</v>
      </c>
      <c r="B271" s="71" t="s">
        <v>303</v>
      </c>
      <c r="C271" s="71" t="s">
        <v>1681</v>
      </c>
      <c r="D271" s="73" t="s">
        <v>1521</v>
      </c>
    </row>
    <row r="272" spans="1:4">
      <c r="A272" s="71">
        <v>10088472</v>
      </c>
      <c r="B272" s="71" t="s">
        <v>304</v>
      </c>
      <c r="C272" s="71" t="s">
        <v>1672</v>
      </c>
      <c r="D272" s="73" t="s">
        <v>1521</v>
      </c>
    </row>
    <row r="273" spans="1:4">
      <c r="A273" s="71">
        <v>10114001</v>
      </c>
      <c r="B273" s="71" t="s">
        <v>305</v>
      </c>
      <c r="C273" s="71" t="s">
        <v>1674</v>
      </c>
      <c r="D273" s="73" t="s">
        <v>2422</v>
      </c>
    </row>
    <row r="274" spans="1:4">
      <c r="A274" s="71">
        <v>10114013</v>
      </c>
      <c r="B274" s="71" t="s">
        <v>306</v>
      </c>
      <c r="C274" s="71" t="s">
        <v>1674</v>
      </c>
      <c r="D274" s="73" t="s">
        <v>2422</v>
      </c>
    </row>
    <row r="275" spans="1:4">
      <c r="A275" s="71">
        <v>10114443</v>
      </c>
      <c r="B275" s="71" t="s">
        <v>307</v>
      </c>
      <c r="C275" s="71" t="s">
        <v>1677</v>
      </c>
      <c r="D275" s="73" t="s">
        <v>2422</v>
      </c>
    </row>
    <row r="276" spans="1:4">
      <c r="A276" s="71">
        <v>10114510</v>
      </c>
      <c r="B276" s="71" t="s">
        <v>308</v>
      </c>
      <c r="C276" s="71" t="s">
        <v>1672</v>
      </c>
      <c r="D276" s="73" t="s">
        <v>2422</v>
      </c>
    </row>
    <row r="277" spans="1:4">
      <c r="A277" s="71">
        <v>10114522</v>
      </c>
      <c r="B277" s="71" t="s">
        <v>309</v>
      </c>
      <c r="C277" s="71" t="s">
        <v>1673</v>
      </c>
      <c r="D277" s="73" t="s">
        <v>1521</v>
      </c>
    </row>
    <row r="278" spans="1:4">
      <c r="A278" s="71">
        <v>10139017</v>
      </c>
      <c r="B278" s="71" t="s">
        <v>310</v>
      </c>
      <c r="C278" s="71" t="s">
        <v>1680</v>
      </c>
      <c r="D278" s="73" t="s">
        <v>2422</v>
      </c>
    </row>
    <row r="279" spans="1:4">
      <c r="A279" s="71">
        <v>10139052</v>
      </c>
      <c r="B279" s="71" t="s">
        <v>311</v>
      </c>
      <c r="C279" s="71" t="s">
        <v>1677</v>
      </c>
      <c r="D279" s="73" t="s">
        <v>1521</v>
      </c>
    </row>
    <row r="280" spans="1:4">
      <c r="A280" s="71">
        <v>10139062</v>
      </c>
      <c r="B280" s="71" t="s">
        <v>312</v>
      </c>
      <c r="C280" s="71" t="s">
        <v>1677</v>
      </c>
      <c r="D280" s="73" t="s">
        <v>1521</v>
      </c>
    </row>
    <row r="281" spans="1:4">
      <c r="A281" s="71">
        <v>10148399</v>
      </c>
      <c r="B281" s="71" t="s">
        <v>313</v>
      </c>
      <c r="C281" s="71" t="s">
        <v>1680</v>
      </c>
      <c r="D281" s="73" t="s">
        <v>2422</v>
      </c>
    </row>
    <row r="282" spans="1:4">
      <c r="A282" s="71">
        <v>10180044</v>
      </c>
      <c r="B282" s="71" t="s">
        <v>314</v>
      </c>
      <c r="C282" s="71" t="s">
        <v>1673</v>
      </c>
      <c r="D282" s="73" t="s">
        <v>2422</v>
      </c>
    </row>
    <row r="283" spans="1:4">
      <c r="A283" s="71">
        <v>11005580</v>
      </c>
      <c r="B283" s="71" t="s">
        <v>315</v>
      </c>
      <c r="C283" s="71" t="s">
        <v>1676</v>
      </c>
      <c r="D283" s="73" t="s">
        <v>2422</v>
      </c>
    </row>
    <row r="284" spans="1:4">
      <c r="A284" s="71">
        <v>11005584</v>
      </c>
      <c r="B284" s="71" t="s">
        <v>316</v>
      </c>
      <c r="C284" s="71" t="s">
        <v>1679</v>
      </c>
      <c r="D284" s="73" t="s">
        <v>1521</v>
      </c>
    </row>
    <row r="285" spans="1:4">
      <c r="A285" s="71">
        <v>11005587</v>
      </c>
      <c r="B285" s="71" t="s">
        <v>317</v>
      </c>
      <c r="C285" s="71" t="s">
        <v>1672</v>
      </c>
      <c r="D285" s="73" t="s">
        <v>2422</v>
      </c>
    </row>
    <row r="286" spans="1:4">
      <c r="A286" s="71">
        <v>11005595</v>
      </c>
      <c r="B286" s="71" t="s">
        <v>318</v>
      </c>
      <c r="C286" s="72" t="s">
        <v>1680</v>
      </c>
      <c r="D286" s="73" t="s">
        <v>1521</v>
      </c>
    </row>
    <row r="287" spans="1:4">
      <c r="A287" s="71">
        <v>11005680</v>
      </c>
      <c r="B287" s="71" t="s">
        <v>319</v>
      </c>
      <c r="C287" s="71" t="s">
        <v>1682</v>
      </c>
      <c r="D287" s="73" t="s">
        <v>2422</v>
      </c>
    </row>
    <row r="288" spans="1:4">
      <c r="A288" s="71">
        <v>11005735</v>
      </c>
      <c r="B288" s="71" t="s">
        <v>320</v>
      </c>
      <c r="C288" s="71" t="s">
        <v>1679</v>
      </c>
      <c r="D288" s="73" t="s">
        <v>2422</v>
      </c>
    </row>
    <row r="289" spans="1:4">
      <c r="A289" s="71">
        <v>11056459</v>
      </c>
      <c r="B289" s="71" t="s">
        <v>321</v>
      </c>
      <c r="C289" s="71" t="s">
        <v>1682</v>
      </c>
      <c r="D289" s="73" t="s">
        <v>1521</v>
      </c>
    </row>
    <row r="290" spans="1:4">
      <c r="A290" s="71">
        <v>11064280</v>
      </c>
      <c r="B290" s="71" t="s">
        <v>322</v>
      </c>
      <c r="C290" s="71" t="s">
        <v>1681</v>
      </c>
      <c r="D290" s="73" t="s">
        <v>1521</v>
      </c>
    </row>
    <row r="291" spans="1:4">
      <c r="A291" s="71">
        <v>11067695</v>
      </c>
      <c r="B291" s="71" t="s">
        <v>323</v>
      </c>
      <c r="C291" s="71" t="s">
        <v>1674</v>
      </c>
      <c r="D291" s="73" t="s">
        <v>2422</v>
      </c>
    </row>
    <row r="292" spans="1:4">
      <c r="A292" s="71">
        <v>11070387</v>
      </c>
      <c r="B292" s="71" t="s">
        <v>324</v>
      </c>
      <c r="C292" s="71" t="s">
        <v>1676</v>
      </c>
      <c r="D292" s="73" t="s">
        <v>2422</v>
      </c>
    </row>
    <row r="293" spans="1:4">
      <c r="A293" s="71">
        <v>11073873</v>
      </c>
      <c r="B293" s="71" t="s">
        <v>325</v>
      </c>
      <c r="C293" s="71" t="s">
        <v>1674</v>
      </c>
      <c r="D293" s="73" t="s">
        <v>1521</v>
      </c>
    </row>
    <row r="294" spans="1:4">
      <c r="A294" s="71">
        <v>11079679</v>
      </c>
      <c r="B294" s="71" t="s">
        <v>326</v>
      </c>
      <c r="C294" s="71" t="s">
        <v>1681</v>
      </c>
      <c r="D294" s="73" t="s">
        <v>2422</v>
      </c>
    </row>
    <row r="295" spans="1:4">
      <c r="A295" s="71">
        <v>12000678</v>
      </c>
      <c r="B295" s="71" t="s">
        <v>327</v>
      </c>
      <c r="C295" s="71" t="s">
        <v>1677</v>
      </c>
      <c r="D295" s="73" t="s">
        <v>1521</v>
      </c>
    </row>
    <row r="296" spans="1:4">
      <c r="A296" s="71">
        <v>12000762</v>
      </c>
      <c r="B296" s="71" t="s">
        <v>328</v>
      </c>
      <c r="C296" s="71" t="s">
        <v>1677</v>
      </c>
      <c r="D296" s="73" t="s">
        <v>2422</v>
      </c>
    </row>
    <row r="297" spans="1:4">
      <c r="A297" s="71">
        <v>12000805</v>
      </c>
      <c r="B297" s="71" t="s">
        <v>329</v>
      </c>
      <c r="C297" s="71" t="s">
        <v>1678</v>
      </c>
      <c r="D297" s="73" t="s">
        <v>1521</v>
      </c>
    </row>
    <row r="298" spans="1:4">
      <c r="A298" s="71">
        <v>12000812</v>
      </c>
      <c r="B298" s="71" t="s">
        <v>330</v>
      </c>
      <c r="C298" s="71" t="s">
        <v>1672</v>
      </c>
      <c r="D298" s="73" t="s">
        <v>2422</v>
      </c>
    </row>
    <row r="299" spans="1:4">
      <c r="A299" s="71">
        <v>12000813</v>
      </c>
      <c r="B299" s="71" t="s">
        <v>331</v>
      </c>
      <c r="C299" s="71" t="s">
        <v>1680</v>
      </c>
      <c r="D299" s="73" t="s">
        <v>2422</v>
      </c>
    </row>
    <row r="300" spans="1:4">
      <c r="A300" s="71">
        <v>12000816</v>
      </c>
      <c r="B300" s="71" t="s">
        <v>332</v>
      </c>
      <c r="C300" s="71" t="s">
        <v>1679</v>
      </c>
      <c r="D300" s="73" t="s">
        <v>1521</v>
      </c>
    </row>
    <row r="301" spans="1:4">
      <c r="A301" s="71">
        <v>12031658</v>
      </c>
      <c r="B301" s="71" t="s">
        <v>333</v>
      </c>
      <c r="C301" s="71" t="s">
        <v>1675</v>
      </c>
      <c r="D301" s="73" t="s">
        <v>1521</v>
      </c>
    </row>
    <row r="302" spans="1:4">
      <c r="A302" s="71">
        <v>12031661</v>
      </c>
      <c r="B302" s="71" t="s">
        <v>334</v>
      </c>
      <c r="C302" s="71" t="s">
        <v>1678</v>
      </c>
      <c r="D302" s="98" t="s">
        <v>2434</v>
      </c>
    </row>
    <row r="303" spans="1:4">
      <c r="A303" s="71">
        <v>12056912</v>
      </c>
      <c r="B303" s="71" t="s">
        <v>335</v>
      </c>
      <c r="C303" s="71" t="s">
        <v>1680</v>
      </c>
      <c r="D303" s="73" t="s">
        <v>2422</v>
      </c>
    </row>
    <row r="304" spans="1:4">
      <c r="A304" s="71">
        <v>12057242</v>
      </c>
      <c r="B304" s="71" t="s">
        <v>336</v>
      </c>
      <c r="C304" s="71" t="s">
        <v>1674</v>
      </c>
      <c r="D304" s="73" t="s">
        <v>1521</v>
      </c>
    </row>
    <row r="305" spans="1:4">
      <c r="A305" s="71">
        <v>12057307</v>
      </c>
      <c r="B305" s="71" t="s">
        <v>337</v>
      </c>
      <c r="C305" s="71" t="s">
        <v>1679</v>
      </c>
      <c r="D305" s="73" t="s">
        <v>2422</v>
      </c>
    </row>
    <row r="306" spans="1:4">
      <c r="A306" s="71">
        <v>12057366</v>
      </c>
      <c r="B306" s="71" t="s">
        <v>338</v>
      </c>
      <c r="C306" s="72" t="s">
        <v>1682</v>
      </c>
      <c r="D306" s="73" t="s">
        <v>1521</v>
      </c>
    </row>
    <row r="307" spans="1:4">
      <c r="A307" s="71">
        <v>12064460</v>
      </c>
      <c r="B307" s="71" t="s">
        <v>341</v>
      </c>
      <c r="C307" s="72" t="s">
        <v>1674</v>
      </c>
      <c r="D307" s="73" t="s">
        <v>1521</v>
      </c>
    </row>
    <row r="308" spans="1:4">
      <c r="A308" s="71">
        <v>12072672</v>
      </c>
      <c r="B308" s="71" t="s">
        <v>342</v>
      </c>
      <c r="C308" s="71" t="s">
        <v>1677</v>
      </c>
      <c r="D308" s="73" t="s">
        <v>2422</v>
      </c>
    </row>
    <row r="309" spans="1:4">
      <c r="A309" s="71">
        <v>12072685</v>
      </c>
      <c r="B309" s="71" t="s">
        <v>343</v>
      </c>
      <c r="C309" s="72" t="s">
        <v>1682</v>
      </c>
      <c r="D309" s="73" t="s">
        <v>2422</v>
      </c>
    </row>
    <row r="310" spans="1:4">
      <c r="A310" s="71">
        <v>12072747</v>
      </c>
      <c r="B310" s="71" t="s">
        <v>344</v>
      </c>
      <c r="C310" s="71" t="s">
        <v>1672</v>
      </c>
      <c r="D310" s="73" t="s">
        <v>1521</v>
      </c>
    </row>
    <row r="311" spans="1:4">
      <c r="A311" s="71">
        <v>12072843</v>
      </c>
      <c r="B311" s="71" t="s">
        <v>345</v>
      </c>
      <c r="C311" s="71" t="s">
        <v>1677</v>
      </c>
      <c r="D311" s="73" t="s">
        <v>2422</v>
      </c>
    </row>
    <row r="312" spans="1:4">
      <c r="A312" s="71">
        <v>12075800</v>
      </c>
      <c r="B312" s="71" t="s">
        <v>346</v>
      </c>
      <c r="C312" s="72" t="s">
        <v>1674</v>
      </c>
      <c r="D312" s="73" t="s">
        <v>2422</v>
      </c>
    </row>
    <row r="313" spans="1:4">
      <c r="A313" s="71">
        <v>12078932</v>
      </c>
      <c r="B313" s="71" t="s">
        <v>349</v>
      </c>
      <c r="C313" s="71" t="s">
        <v>1680</v>
      </c>
      <c r="D313" s="73" t="s">
        <v>2422</v>
      </c>
    </row>
    <row r="314" spans="1:4">
      <c r="A314" s="71">
        <v>12083080</v>
      </c>
      <c r="B314" s="71" t="s">
        <v>350</v>
      </c>
      <c r="C314" s="71" t="s">
        <v>1676</v>
      </c>
      <c r="D314" s="73" t="s">
        <v>2422</v>
      </c>
    </row>
    <row r="315" spans="1:4">
      <c r="A315" s="71">
        <v>12083206</v>
      </c>
      <c r="B315" s="71" t="s">
        <v>351</v>
      </c>
      <c r="C315" s="71" t="s">
        <v>1675</v>
      </c>
      <c r="D315" s="73" t="s">
        <v>1521</v>
      </c>
    </row>
    <row r="316" spans="1:4">
      <c r="A316" s="71">
        <v>12083264</v>
      </c>
      <c r="B316" s="71" t="s">
        <v>352</v>
      </c>
      <c r="C316" s="71" t="s">
        <v>1677</v>
      </c>
      <c r="D316" s="73" t="s">
        <v>1521</v>
      </c>
    </row>
    <row r="317" spans="1:4">
      <c r="A317" s="71">
        <v>12083268</v>
      </c>
      <c r="B317" s="71" t="s">
        <v>353</v>
      </c>
      <c r="C317" s="72" t="s">
        <v>1676</v>
      </c>
      <c r="D317" s="73" t="s">
        <v>1521</v>
      </c>
    </row>
    <row r="318" spans="1:4">
      <c r="A318" s="74">
        <v>12083270</v>
      </c>
      <c r="B318" s="74" t="s">
        <v>354</v>
      </c>
      <c r="C318" s="74" t="s">
        <v>1672</v>
      </c>
      <c r="D318" s="73" t="s">
        <v>1521</v>
      </c>
    </row>
    <row r="319" spans="1:4">
      <c r="A319" s="71">
        <v>12083272</v>
      </c>
      <c r="B319" s="71" t="s">
        <v>355</v>
      </c>
      <c r="C319" s="71" t="s">
        <v>1676</v>
      </c>
      <c r="D319" s="73" t="s">
        <v>2422</v>
      </c>
    </row>
    <row r="320" spans="1:4">
      <c r="A320" s="71">
        <v>12085472</v>
      </c>
      <c r="B320" s="82" t="s">
        <v>356</v>
      </c>
      <c r="C320" s="71" t="s">
        <v>1676</v>
      </c>
      <c r="D320" s="73" t="s">
        <v>2422</v>
      </c>
    </row>
    <row r="321" spans="1:4">
      <c r="A321" s="71">
        <v>12087632</v>
      </c>
      <c r="B321" s="71" t="s">
        <v>357</v>
      </c>
      <c r="C321" s="71" t="s">
        <v>1679</v>
      </c>
      <c r="D321" s="73" t="s">
        <v>1521</v>
      </c>
    </row>
    <row r="322" spans="1:4">
      <c r="A322" s="71">
        <v>12087710</v>
      </c>
      <c r="B322" s="71" t="s">
        <v>358</v>
      </c>
      <c r="C322" s="71" t="s">
        <v>1675</v>
      </c>
      <c r="D322" s="73" t="s">
        <v>2422</v>
      </c>
    </row>
    <row r="323" spans="1:4">
      <c r="A323" s="71">
        <v>12089071</v>
      </c>
      <c r="B323" s="71" t="s">
        <v>359</v>
      </c>
      <c r="C323" s="71" t="s">
        <v>1682</v>
      </c>
      <c r="D323" s="73" t="s">
        <v>1521</v>
      </c>
    </row>
    <row r="324" spans="1:4">
      <c r="A324" s="71">
        <v>12089077</v>
      </c>
      <c r="B324" s="71" t="s">
        <v>361</v>
      </c>
      <c r="C324" s="71" t="s">
        <v>1681</v>
      </c>
      <c r="D324" s="73" t="s">
        <v>2422</v>
      </c>
    </row>
    <row r="325" spans="1:4">
      <c r="A325" s="71">
        <v>12090283</v>
      </c>
      <c r="B325" s="71" t="s">
        <v>362</v>
      </c>
      <c r="C325" s="71" t="s">
        <v>1674</v>
      </c>
      <c r="D325" s="73" t="s">
        <v>1521</v>
      </c>
    </row>
    <row r="326" spans="1:4">
      <c r="A326" s="71">
        <v>12090313</v>
      </c>
      <c r="B326" s="71" t="s">
        <v>363</v>
      </c>
      <c r="C326" s="71" t="s">
        <v>1674</v>
      </c>
      <c r="D326" s="73" t="s">
        <v>2422</v>
      </c>
    </row>
    <row r="327" spans="1:4">
      <c r="A327" s="71">
        <v>12090319</v>
      </c>
      <c r="B327" s="71" t="s">
        <v>364</v>
      </c>
      <c r="C327" s="71" t="s">
        <v>1677</v>
      </c>
      <c r="D327" s="73" t="s">
        <v>1521</v>
      </c>
    </row>
    <row r="328" spans="1:4">
      <c r="A328" s="71">
        <v>12091655</v>
      </c>
      <c r="B328" s="71" t="s">
        <v>365</v>
      </c>
      <c r="C328" s="71" t="s">
        <v>1678</v>
      </c>
      <c r="D328" s="73" t="s">
        <v>1521</v>
      </c>
    </row>
    <row r="329" spans="1:4">
      <c r="A329" s="74">
        <v>12092201</v>
      </c>
      <c r="B329" s="74" t="s">
        <v>366</v>
      </c>
      <c r="C329" s="74" t="s">
        <v>1678</v>
      </c>
      <c r="D329" s="73" t="s">
        <v>1521</v>
      </c>
    </row>
    <row r="330" spans="1:4">
      <c r="A330" s="71">
        <v>12092830</v>
      </c>
      <c r="B330" s="71" t="s">
        <v>367</v>
      </c>
      <c r="C330" s="71" t="s">
        <v>1673</v>
      </c>
      <c r="D330" s="73" t="s">
        <v>1521</v>
      </c>
    </row>
    <row r="331" spans="1:4">
      <c r="A331" s="71">
        <v>12093511</v>
      </c>
      <c r="B331" s="71" t="s">
        <v>370</v>
      </c>
      <c r="C331" s="71" t="s">
        <v>1677</v>
      </c>
      <c r="D331" s="73" t="s">
        <v>2422</v>
      </c>
    </row>
    <row r="332" spans="1:4">
      <c r="A332" s="71">
        <v>12095209</v>
      </c>
      <c r="B332" s="71" t="s">
        <v>371</v>
      </c>
      <c r="C332" s="71" t="s">
        <v>1677</v>
      </c>
      <c r="D332" s="73" t="s">
        <v>1521</v>
      </c>
    </row>
    <row r="333" spans="1:4">
      <c r="A333" s="74">
        <v>12095240</v>
      </c>
      <c r="B333" s="74" t="s">
        <v>372</v>
      </c>
      <c r="C333" s="74" t="s">
        <v>1682</v>
      </c>
      <c r="D333" s="73" t="s">
        <v>2422</v>
      </c>
    </row>
    <row r="334" spans="1:4">
      <c r="A334" s="71">
        <v>12095264</v>
      </c>
      <c r="B334" s="71" t="s">
        <v>373</v>
      </c>
      <c r="C334" s="71" t="s">
        <v>1674</v>
      </c>
      <c r="D334" s="73" t="s">
        <v>1521</v>
      </c>
    </row>
    <row r="335" spans="1:4">
      <c r="A335" s="71">
        <v>12095290</v>
      </c>
      <c r="B335" s="71" t="s">
        <v>374</v>
      </c>
      <c r="C335" s="71" t="s">
        <v>1673</v>
      </c>
      <c r="D335" s="73" t="s">
        <v>1521</v>
      </c>
    </row>
    <row r="336" spans="1:4">
      <c r="A336" s="71">
        <v>12095304</v>
      </c>
      <c r="B336" s="71" t="s">
        <v>375</v>
      </c>
      <c r="C336" s="71" t="s">
        <v>1682</v>
      </c>
      <c r="D336" s="73" t="s">
        <v>1521</v>
      </c>
    </row>
    <row r="337" spans="1:4">
      <c r="A337" s="71">
        <v>12096622</v>
      </c>
      <c r="B337" s="71" t="s">
        <v>376</v>
      </c>
      <c r="C337" s="71" t="s">
        <v>1675</v>
      </c>
      <c r="D337" s="73" t="s">
        <v>2422</v>
      </c>
    </row>
    <row r="338" spans="1:4">
      <c r="A338" s="71">
        <v>12098839</v>
      </c>
      <c r="B338" s="71" t="s">
        <v>377</v>
      </c>
      <c r="C338" s="71" t="s">
        <v>1674</v>
      </c>
      <c r="D338" s="73" t="s">
        <v>2422</v>
      </c>
    </row>
    <row r="339" spans="1:4">
      <c r="A339" s="71">
        <v>12098847</v>
      </c>
      <c r="B339" s="71" t="s">
        <v>378</v>
      </c>
      <c r="C339" s="71" t="s">
        <v>1673</v>
      </c>
      <c r="D339" s="73" t="s">
        <v>2422</v>
      </c>
    </row>
    <row r="340" spans="1:4">
      <c r="A340" s="71">
        <v>12098868</v>
      </c>
      <c r="B340" s="71" t="s">
        <v>379</v>
      </c>
      <c r="C340" s="71" t="s">
        <v>1677</v>
      </c>
      <c r="D340" s="73" t="s">
        <v>1521</v>
      </c>
    </row>
    <row r="341" spans="1:4">
      <c r="A341" s="71">
        <v>12098954</v>
      </c>
      <c r="B341" s="71" t="s">
        <v>380</v>
      </c>
      <c r="C341" s="71" t="s">
        <v>1673</v>
      </c>
      <c r="D341" s="73" t="s">
        <v>1521</v>
      </c>
    </row>
    <row r="342" spans="1:4">
      <c r="A342" s="71">
        <v>12111586</v>
      </c>
      <c r="B342" s="71" t="s">
        <v>381</v>
      </c>
      <c r="C342" s="71" t="s">
        <v>1673</v>
      </c>
      <c r="D342" s="73" t="s">
        <v>2422</v>
      </c>
    </row>
    <row r="343" spans="1:4">
      <c r="A343" s="71">
        <v>12123790</v>
      </c>
      <c r="B343" s="71" t="s">
        <v>382</v>
      </c>
      <c r="C343" s="71" t="s">
        <v>1677</v>
      </c>
      <c r="D343" s="73" t="s">
        <v>1521</v>
      </c>
    </row>
    <row r="344" spans="1:4">
      <c r="A344" s="71">
        <v>12123804</v>
      </c>
      <c r="B344" s="71" t="s">
        <v>384</v>
      </c>
      <c r="C344" s="71" t="s">
        <v>1680</v>
      </c>
      <c r="D344" s="73" t="s">
        <v>1521</v>
      </c>
    </row>
    <row r="345" spans="1:4">
      <c r="A345" s="74">
        <v>12123840</v>
      </c>
      <c r="B345" s="74" t="s">
        <v>385</v>
      </c>
      <c r="C345" s="74" t="s">
        <v>1679</v>
      </c>
      <c r="D345" s="73" t="s">
        <v>1521</v>
      </c>
    </row>
    <row r="346" spans="1:4">
      <c r="A346" s="71">
        <v>12123854</v>
      </c>
      <c r="B346" s="71" t="s">
        <v>386</v>
      </c>
      <c r="C346" s="71" t="s">
        <v>1680</v>
      </c>
      <c r="D346" s="73" t="s">
        <v>1521</v>
      </c>
    </row>
    <row r="347" spans="1:4">
      <c r="A347" s="71">
        <v>12123868</v>
      </c>
      <c r="B347" s="71" t="s">
        <v>387</v>
      </c>
      <c r="C347" s="71" t="s">
        <v>1676</v>
      </c>
      <c r="D347" s="73" t="s">
        <v>1521</v>
      </c>
    </row>
    <row r="348" spans="1:4">
      <c r="A348" s="71">
        <v>12123914</v>
      </c>
      <c r="B348" s="71" t="s">
        <v>388</v>
      </c>
      <c r="C348" s="71" t="s">
        <v>1675</v>
      </c>
      <c r="D348" s="73" t="s">
        <v>1521</v>
      </c>
    </row>
    <row r="349" spans="1:4">
      <c r="A349" s="71">
        <v>12123954</v>
      </c>
      <c r="B349" s="71" t="s">
        <v>389</v>
      </c>
      <c r="C349" s="71" t="s">
        <v>1673</v>
      </c>
      <c r="D349" s="73" t="s">
        <v>1521</v>
      </c>
    </row>
    <row r="350" spans="1:4">
      <c r="A350" s="71">
        <v>12123958</v>
      </c>
      <c r="B350" s="71" t="s">
        <v>13</v>
      </c>
      <c r="C350" s="71" t="s">
        <v>1677</v>
      </c>
      <c r="D350" s="73" t="s">
        <v>1521</v>
      </c>
    </row>
    <row r="351" spans="1:4">
      <c r="A351" s="71">
        <v>12123972</v>
      </c>
      <c r="B351" s="71" t="s">
        <v>390</v>
      </c>
      <c r="C351" s="71" t="s">
        <v>1679</v>
      </c>
      <c r="D351" s="73" t="s">
        <v>1521</v>
      </c>
    </row>
    <row r="352" spans="1:4">
      <c r="A352" s="71">
        <v>12123973</v>
      </c>
      <c r="B352" s="71" t="s">
        <v>391</v>
      </c>
      <c r="C352" s="71" t="s">
        <v>1674</v>
      </c>
      <c r="D352" s="73" t="s">
        <v>1521</v>
      </c>
    </row>
    <row r="353" spans="1:4">
      <c r="A353" s="71">
        <v>12123975</v>
      </c>
      <c r="B353" s="71" t="s">
        <v>392</v>
      </c>
      <c r="C353" s="71" t="s">
        <v>1674</v>
      </c>
      <c r="D353" s="73" t="s">
        <v>1521</v>
      </c>
    </row>
    <row r="354" spans="1:4">
      <c r="A354" s="71">
        <v>12124042</v>
      </c>
      <c r="B354" s="71" t="s">
        <v>394</v>
      </c>
      <c r="C354" s="71" t="s">
        <v>1674</v>
      </c>
      <c r="D354" s="73" t="s">
        <v>2422</v>
      </c>
    </row>
    <row r="355" spans="1:4">
      <c r="A355" s="71">
        <v>12124074</v>
      </c>
      <c r="B355" s="71" t="s">
        <v>395</v>
      </c>
      <c r="C355" s="71" t="s">
        <v>1675</v>
      </c>
      <c r="D355" s="73" t="s">
        <v>2422</v>
      </c>
    </row>
    <row r="356" spans="1:4">
      <c r="A356" s="71">
        <v>12124090</v>
      </c>
      <c r="B356" s="71" t="s">
        <v>396</v>
      </c>
      <c r="C356" s="71" t="s">
        <v>1676</v>
      </c>
      <c r="D356" s="73" t="s">
        <v>1521</v>
      </c>
    </row>
    <row r="357" spans="1:4">
      <c r="A357" s="71">
        <v>12124110</v>
      </c>
      <c r="B357" s="71" t="s">
        <v>2347</v>
      </c>
      <c r="C357" s="71" t="s">
        <v>1672</v>
      </c>
      <c r="D357" s="73" t="s">
        <v>1521</v>
      </c>
    </row>
    <row r="358" spans="1:4">
      <c r="A358" s="71">
        <v>12124132</v>
      </c>
      <c r="B358" s="71" t="s">
        <v>398</v>
      </c>
      <c r="C358" s="71" t="s">
        <v>1680</v>
      </c>
      <c r="D358" s="73" t="s">
        <v>2422</v>
      </c>
    </row>
    <row r="359" spans="1:4">
      <c r="A359" s="71">
        <v>12124160</v>
      </c>
      <c r="B359" s="71" t="s">
        <v>399</v>
      </c>
      <c r="C359" s="71" t="s">
        <v>1677</v>
      </c>
      <c r="D359" s="73" t="s">
        <v>2422</v>
      </c>
    </row>
    <row r="360" spans="1:4">
      <c r="A360" s="71">
        <v>12124179</v>
      </c>
      <c r="B360" s="71" t="s">
        <v>401</v>
      </c>
      <c r="C360" s="71" t="s">
        <v>1679</v>
      </c>
      <c r="D360" s="73" t="s">
        <v>1521</v>
      </c>
    </row>
    <row r="361" spans="1:4">
      <c r="A361" s="71">
        <v>12124191</v>
      </c>
      <c r="B361" s="71" t="s">
        <v>402</v>
      </c>
      <c r="C361" s="72" t="s">
        <v>1678</v>
      </c>
      <c r="D361" s="73" t="s">
        <v>2422</v>
      </c>
    </row>
    <row r="362" spans="1:4">
      <c r="A362" s="74">
        <v>12124196</v>
      </c>
      <c r="B362" s="74" t="s">
        <v>403</v>
      </c>
      <c r="C362" s="74" t="s">
        <v>1678</v>
      </c>
      <c r="D362" s="73" t="s">
        <v>1521</v>
      </c>
    </row>
    <row r="363" spans="1:4">
      <c r="A363" s="71">
        <v>12128822</v>
      </c>
      <c r="B363" s="71" t="s">
        <v>404</v>
      </c>
      <c r="C363" s="72" t="s">
        <v>1680</v>
      </c>
      <c r="D363" s="73" t="s">
        <v>1521</v>
      </c>
    </row>
    <row r="364" spans="1:4">
      <c r="A364" s="71">
        <v>13000160</v>
      </c>
      <c r="B364" s="71" t="s">
        <v>405</v>
      </c>
      <c r="C364" s="71" t="s">
        <v>1673</v>
      </c>
      <c r="D364" s="73" t="s">
        <v>1521</v>
      </c>
    </row>
    <row r="365" spans="1:4">
      <c r="A365" s="71">
        <v>13001662</v>
      </c>
      <c r="B365" s="71" t="s">
        <v>407</v>
      </c>
      <c r="C365" s="71" t="s">
        <v>1680</v>
      </c>
      <c r="D365" s="73" t="s">
        <v>2422</v>
      </c>
    </row>
    <row r="366" spans="1:4">
      <c r="A366" s="71">
        <v>13001683</v>
      </c>
      <c r="B366" s="71" t="s">
        <v>409</v>
      </c>
      <c r="C366" s="71" t="s">
        <v>1680</v>
      </c>
      <c r="D366" s="73" t="s">
        <v>1521</v>
      </c>
    </row>
    <row r="367" spans="1:4">
      <c r="A367" s="71">
        <v>13001711</v>
      </c>
      <c r="B367" s="71" t="s">
        <v>410</v>
      </c>
      <c r="C367" s="71" t="s">
        <v>1673</v>
      </c>
      <c r="D367" s="73" t="s">
        <v>2422</v>
      </c>
    </row>
    <row r="368" spans="1:4">
      <c r="A368" s="71">
        <v>13001730</v>
      </c>
      <c r="B368" s="71" t="s">
        <v>411</v>
      </c>
      <c r="C368" s="71" t="s">
        <v>1680</v>
      </c>
      <c r="D368" s="73" t="s">
        <v>2422</v>
      </c>
    </row>
    <row r="369" spans="1:4">
      <c r="A369" s="71">
        <v>13001742</v>
      </c>
      <c r="B369" s="71" t="s">
        <v>413</v>
      </c>
      <c r="C369" s="71" t="s">
        <v>1680</v>
      </c>
      <c r="D369" s="73" t="s">
        <v>2422</v>
      </c>
    </row>
    <row r="370" spans="1:4">
      <c r="A370" s="71">
        <v>13001753</v>
      </c>
      <c r="B370" s="71" t="s">
        <v>414</v>
      </c>
      <c r="C370" s="71" t="s">
        <v>1679</v>
      </c>
      <c r="D370" s="73" t="s">
        <v>2422</v>
      </c>
    </row>
    <row r="371" spans="1:4">
      <c r="A371" s="71">
        <v>13001766</v>
      </c>
      <c r="B371" s="71" t="s">
        <v>415</v>
      </c>
      <c r="C371" s="71" t="s">
        <v>1680</v>
      </c>
      <c r="D371" s="73" t="s">
        <v>1521</v>
      </c>
    </row>
    <row r="372" spans="1:4">
      <c r="A372" s="71">
        <v>13001769</v>
      </c>
      <c r="B372" s="71" t="s">
        <v>416</v>
      </c>
      <c r="C372" s="71" t="s">
        <v>1679</v>
      </c>
      <c r="D372" s="73" t="s">
        <v>2422</v>
      </c>
    </row>
    <row r="373" spans="1:4">
      <c r="A373" s="71">
        <v>13003921</v>
      </c>
      <c r="B373" s="71" t="s">
        <v>2348</v>
      </c>
      <c r="C373" s="72" t="s">
        <v>1674</v>
      </c>
      <c r="D373" s="73" t="s">
        <v>1521</v>
      </c>
    </row>
    <row r="374" spans="1:4">
      <c r="A374" s="71">
        <v>13003964</v>
      </c>
      <c r="B374" s="71" t="s">
        <v>419</v>
      </c>
      <c r="C374" s="71" t="s">
        <v>1673</v>
      </c>
      <c r="D374" s="73" t="s">
        <v>1521</v>
      </c>
    </row>
    <row r="375" spans="1:4">
      <c r="A375" s="71">
        <v>13005142</v>
      </c>
      <c r="B375" s="71" t="s">
        <v>420</v>
      </c>
      <c r="C375" s="71" t="s">
        <v>1679</v>
      </c>
      <c r="D375" s="73" t="s">
        <v>1521</v>
      </c>
    </row>
    <row r="376" spans="1:4">
      <c r="A376" s="71">
        <v>13005155</v>
      </c>
      <c r="B376" s="71" t="s">
        <v>421</v>
      </c>
      <c r="C376" s="71" t="s">
        <v>1678</v>
      </c>
      <c r="D376" s="73" t="s">
        <v>1521</v>
      </c>
    </row>
    <row r="377" spans="1:4">
      <c r="A377" s="71">
        <v>13005248</v>
      </c>
      <c r="B377" s="71" t="s">
        <v>422</v>
      </c>
      <c r="C377" s="71" t="s">
        <v>1672</v>
      </c>
      <c r="D377" s="73" t="s">
        <v>1521</v>
      </c>
    </row>
    <row r="378" spans="1:4">
      <c r="A378" s="71">
        <v>13005329</v>
      </c>
      <c r="B378" s="71" t="s">
        <v>423</v>
      </c>
      <c r="C378" s="71" t="s">
        <v>1673</v>
      </c>
      <c r="D378" s="73" t="s">
        <v>2422</v>
      </c>
    </row>
    <row r="379" spans="1:4">
      <c r="A379" s="71">
        <v>13005798</v>
      </c>
      <c r="B379" s="71" t="s">
        <v>424</v>
      </c>
      <c r="C379" s="71" t="s">
        <v>1682</v>
      </c>
      <c r="D379" s="73" t="s">
        <v>2422</v>
      </c>
    </row>
    <row r="380" spans="1:4">
      <c r="A380" s="71">
        <v>13005834</v>
      </c>
      <c r="B380" s="71" t="s">
        <v>425</v>
      </c>
      <c r="C380" s="71" t="s">
        <v>1679</v>
      </c>
      <c r="D380" s="73" t="s">
        <v>1521</v>
      </c>
    </row>
    <row r="381" spans="1:4">
      <c r="A381" s="71">
        <v>13005869</v>
      </c>
      <c r="B381" s="71" t="s">
        <v>426</v>
      </c>
      <c r="C381" s="72" t="s">
        <v>1674</v>
      </c>
      <c r="D381" s="73" t="s">
        <v>2422</v>
      </c>
    </row>
    <row r="382" spans="1:4">
      <c r="A382" s="71">
        <v>13005919</v>
      </c>
      <c r="B382" s="71" t="s">
        <v>427</v>
      </c>
      <c r="C382" s="71" t="s">
        <v>1677</v>
      </c>
      <c r="D382" s="73" t="s">
        <v>2422</v>
      </c>
    </row>
    <row r="383" spans="1:4">
      <c r="A383" s="71">
        <v>13006055</v>
      </c>
      <c r="B383" s="71" t="s">
        <v>428</v>
      </c>
      <c r="C383" s="71" t="s">
        <v>1677</v>
      </c>
      <c r="D383" s="73" t="s">
        <v>2422</v>
      </c>
    </row>
    <row r="384" spans="1:4">
      <c r="A384" s="71">
        <v>13010331</v>
      </c>
      <c r="B384" s="71" t="s">
        <v>429</v>
      </c>
      <c r="C384" s="72" t="s">
        <v>1677</v>
      </c>
      <c r="D384" s="73" t="s">
        <v>1521</v>
      </c>
    </row>
    <row r="385" spans="1:4">
      <c r="A385" s="71">
        <v>13010423</v>
      </c>
      <c r="B385" s="71" t="s">
        <v>430</v>
      </c>
      <c r="C385" s="71" t="s">
        <v>1677</v>
      </c>
      <c r="D385" s="73" t="s">
        <v>1521</v>
      </c>
    </row>
    <row r="386" spans="1:4">
      <c r="A386" s="71">
        <v>13010438</v>
      </c>
      <c r="B386" s="71" t="s">
        <v>431</v>
      </c>
      <c r="C386" s="71" t="s">
        <v>1675</v>
      </c>
      <c r="D386" s="73" t="s">
        <v>1521</v>
      </c>
    </row>
    <row r="387" spans="1:4">
      <c r="A387" s="74">
        <v>13010544</v>
      </c>
      <c r="B387" s="74" t="s">
        <v>432</v>
      </c>
      <c r="C387" s="74" t="s">
        <v>1680</v>
      </c>
      <c r="D387" s="73" t="s">
        <v>2422</v>
      </c>
    </row>
    <row r="388" spans="1:4">
      <c r="A388" s="77">
        <v>13010547</v>
      </c>
      <c r="B388" s="77" t="s">
        <v>433</v>
      </c>
      <c r="C388" s="77" t="s">
        <v>1680</v>
      </c>
      <c r="D388" s="73" t="s">
        <v>2422</v>
      </c>
    </row>
    <row r="389" spans="1:4">
      <c r="A389" s="74">
        <v>13010582</v>
      </c>
      <c r="B389" s="74" t="s">
        <v>434</v>
      </c>
      <c r="C389" s="74" t="s">
        <v>1682</v>
      </c>
      <c r="D389" s="73" t="s">
        <v>1521</v>
      </c>
    </row>
    <row r="390" spans="1:4">
      <c r="A390" s="71">
        <v>13021339</v>
      </c>
      <c r="B390" s="71" t="s">
        <v>435</v>
      </c>
      <c r="C390" s="72" t="s">
        <v>1672</v>
      </c>
      <c r="D390" s="73" t="s">
        <v>1521</v>
      </c>
    </row>
    <row r="391" spans="1:4">
      <c r="A391" s="71">
        <v>13021380</v>
      </c>
      <c r="B391" s="71" t="s">
        <v>436</v>
      </c>
      <c r="C391" s="71" t="s">
        <v>1680</v>
      </c>
      <c r="D391" s="73" t="s">
        <v>1521</v>
      </c>
    </row>
    <row r="392" spans="1:4">
      <c r="A392" s="71">
        <v>13021421</v>
      </c>
      <c r="B392" s="71" t="s">
        <v>437</v>
      </c>
      <c r="C392" s="71" t="s">
        <v>1681</v>
      </c>
      <c r="D392" s="73" t="s">
        <v>2422</v>
      </c>
    </row>
    <row r="393" spans="1:4">
      <c r="A393" s="71">
        <v>13021433</v>
      </c>
      <c r="B393" s="71" t="s">
        <v>438</v>
      </c>
      <c r="C393" s="71" t="s">
        <v>1680</v>
      </c>
      <c r="D393" s="73" t="s">
        <v>1521</v>
      </c>
    </row>
    <row r="394" spans="1:4">
      <c r="A394" s="71">
        <v>13021438</v>
      </c>
      <c r="B394" s="71" t="s">
        <v>439</v>
      </c>
      <c r="C394" s="71" t="s">
        <v>1674</v>
      </c>
      <c r="D394" s="73" t="s">
        <v>1521</v>
      </c>
    </row>
    <row r="395" spans="1:4">
      <c r="A395" s="71">
        <v>13021473</v>
      </c>
      <c r="B395" s="71" t="s">
        <v>440</v>
      </c>
      <c r="C395" s="71" t="s">
        <v>1673</v>
      </c>
      <c r="D395" s="73" t="s">
        <v>2422</v>
      </c>
    </row>
    <row r="396" spans="1:4">
      <c r="A396" s="71">
        <v>13021486</v>
      </c>
      <c r="B396" s="71" t="s">
        <v>441</v>
      </c>
      <c r="C396" s="71" t="s">
        <v>1679</v>
      </c>
      <c r="D396" s="73" t="s">
        <v>2422</v>
      </c>
    </row>
    <row r="397" spans="1:4">
      <c r="A397" s="71">
        <v>13021489</v>
      </c>
      <c r="B397" s="71" t="s">
        <v>442</v>
      </c>
      <c r="C397" s="71" t="s">
        <v>1677</v>
      </c>
      <c r="D397" s="73" t="s">
        <v>2422</v>
      </c>
    </row>
    <row r="398" spans="1:4">
      <c r="A398" s="71">
        <v>13021511</v>
      </c>
      <c r="B398" s="71" t="s">
        <v>443</v>
      </c>
      <c r="C398" s="71" t="s">
        <v>1680</v>
      </c>
      <c r="D398" s="73" t="s">
        <v>2422</v>
      </c>
    </row>
    <row r="399" spans="1:4">
      <c r="A399" s="71">
        <v>13021547</v>
      </c>
      <c r="B399" s="71" t="s">
        <v>444</v>
      </c>
      <c r="C399" s="72" t="s">
        <v>1680</v>
      </c>
      <c r="D399" s="73" t="s">
        <v>1521</v>
      </c>
    </row>
    <row r="400" spans="1:4">
      <c r="A400" s="71">
        <v>13021570</v>
      </c>
      <c r="B400" s="71" t="s">
        <v>445</v>
      </c>
      <c r="C400" s="71" t="s">
        <v>1680</v>
      </c>
      <c r="D400" s="73" t="s">
        <v>2422</v>
      </c>
    </row>
    <row r="401" spans="1:4">
      <c r="A401" s="71">
        <v>13027395</v>
      </c>
      <c r="B401" s="71" t="s">
        <v>446</v>
      </c>
      <c r="C401" s="71" t="s">
        <v>1679</v>
      </c>
      <c r="D401" s="73" t="s">
        <v>1521</v>
      </c>
    </row>
    <row r="402" spans="1:4">
      <c r="A402" s="71">
        <v>13027418</v>
      </c>
      <c r="B402" s="71" t="s">
        <v>447</v>
      </c>
      <c r="C402" s="72" t="s">
        <v>1673</v>
      </c>
      <c r="D402" s="73" t="s">
        <v>1521</v>
      </c>
    </row>
    <row r="403" spans="1:4">
      <c r="A403" s="71">
        <v>13027472</v>
      </c>
      <c r="B403" s="71" t="s">
        <v>448</v>
      </c>
      <c r="C403" s="71" t="s">
        <v>1682</v>
      </c>
      <c r="D403" s="73" t="s">
        <v>1521</v>
      </c>
    </row>
    <row r="404" spans="1:4">
      <c r="A404" s="71">
        <v>13027479</v>
      </c>
      <c r="B404" s="71" t="s">
        <v>449</v>
      </c>
      <c r="C404" s="71" t="s">
        <v>1672</v>
      </c>
      <c r="D404" s="73" t="s">
        <v>1521</v>
      </c>
    </row>
    <row r="405" spans="1:4">
      <c r="A405" s="71">
        <v>13027489</v>
      </c>
      <c r="B405" s="71" t="s">
        <v>450</v>
      </c>
      <c r="C405" s="72" t="s">
        <v>1673</v>
      </c>
      <c r="D405" s="73" t="s">
        <v>2422</v>
      </c>
    </row>
    <row r="406" spans="1:4">
      <c r="A406" s="71">
        <v>13027521</v>
      </c>
      <c r="B406" s="71" t="s">
        <v>451</v>
      </c>
      <c r="C406" s="71" t="s">
        <v>1673</v>
      </c>
      <c r="D406" s="73" t="s">
        <v>1521</v>
      </c>
    </row>
    <row r="407" spans="1:4">
      <c r="A407" s="71">
        <v>13030830</v>
      </c>
      <c r="B407" s="71" t="s">
        <v>453</v>
      </c>
      <c r="C407" s="71" t="s">
        <v>1676</v>
      </c>
      <c r="D407" s="73" t="s">
        <v>1521</v>
      </c>
    </row>
    <row r="408" spans="1:4">
      <c r="A408" s="71">
        <v>13032592</v>
      </c>
      <c r="B408" s="71" t="s">
        <v>454</v>
      </c>
      <c r="C408" s="71" t="s">
        <v>1675</v>
      </c>
      <c r="D408" s="73" t="s">
        <v>2422</v>
      </c>
    </row>
    <row r="409" spans="1:4">
      <c r="A409" s="71">
        <v>13051640</v>
      </c>
      <c r="B409" s="71" t="s">
        <v>455</v>
      </c>
      <c r="C409" s="71" t="s">
        <v>1680</v>
      </c>
      <c r="D409" s="73" t="s">
        <v>1521</v>
      </c>
    </row>
    <row r="410" spans="1:4">
      <c r="A410" s="71">
        <v>13054359</v>
      </c>
      <c r="B410" s="71" t="s">
        <v>456</v>
      </c>
      <c r="C410" s="71" t="s">
        <v>1680</v>
      </c>
      <c r="D410" s="73" t="s">
        <v>1521</v>
      </c>
    </row>
    <row r="411" spans="1:4">
      <c r="A411" s="71">
        <v>13054394</v>
      </c>
      <c r="B411" s="71" t="s">
        <v>457</v>
      </c>
      <c r="C411" s="71" t="s">
        <v>1677</v>
      </c>
      <c r="D411" s="73" t="s">
        <v>1521</v>
      </c>
    </row>
    <row r="412" spans="1:4">
      <c r="A412" s="71">
        <v>13057622</v>
      </c>
      <c r="B412" s="71" t="s">
        <v>458</v>
      </c>
      <c r="C412" s="71" t="s">
        <v>1680</v>
      </c>
      <c r="D412" s="73" t="s">
        <v>2422</v>
      </c>
    </row>
    <row r="413" spans="1:4">
      <c r="A413" s="71">
        <v>13061551</v>
      </c>
      <c r="B413" s="71" t="s">
        <v>459</v>
      </c>
      <c r="C413" s="72" t="s">
        <v>1680</v>
      </c>
      <c r="D413" s="73" t="s">
        <v>1521</v>
      </c>
    </row>
    <row r="414" spans="1:4">
      <c r="A414" s="71">
        <v>13069774</v>
      </c>
      <c r="B414" s="71" t="s">
        <v>462</v>
      </c>
      <c r="C414" s="71" t="s">
        <v>1682</v>
      </c>
      <c r="D414" s="73" t="s">
        <v>2422</v>
      </c>
    </row>
    <row r="415" spans="1:4">
      <c r="A415" s="74">
        <v>13073549</v>
      </c>
      <c r="B415" s="74" t="s">
        <v>463</v>
      </c>
      <c r="C415" s="74" t="s">
        <v>1674</v>
      </c>
      <c r="D415" s="73" t="s">
        <v>1521</v>
      </c>
    </row>
    <row r="416" spans="1:4">
      <c r="A416" s="71">
        <v>13073563</v>
      </c>
      <c r="B416" s="71" t="s">
        <v>464</v>
      </c>
      <c r="C416" s="71" t="s">
        <v>1674</v>
      </c>
      <c r="D416" s="73" t="s">
        <v>2422</v>
      </c>
    </row>
    <row r="417" spans="1:4">
      <c r="A417" s="71">
        <v>13076184</v>
      </c>
      <c r="B417" s="71" t="s">
        <v>465</v>
      </c>
      <c r="C417" s="71" t="s">
        <v>1674</v>
      </c>
      <c r="D417" s="73" t="s">
        <v>1521</v>
      </c>
    </row>
    <row r="418" spans="1:4">
      <c r="A418" s="71">
        <v>13079902</v>
      </c>
      <c r="B418" s="71" t="s">
        <v>466</v>
      </c>
      <c r="C418" s="71" t="s">
        <v>1678</v>
      </c>
      <c r="D418" s="73" t="s">
        <v>2422</v>
      </c>
    </row>
    <row r="419" spans="1:4">
      <c r="A419" s="71">
        <v>13080917</v>
      </c>
      <c r="B419" s="71" t="s">
        <v>467</v>
      </c>
      <c r="C419" s="71" t="s">
        <v>1672</v>
      </c>
      <c r="D419" s="73" t="s">
        <v>2422</v>
      </c>
    </row>
    <row r="420" spans="1:4">
      <c r="A420" s="71">
        <v>13080918</v>
      </c>
      <c r="B420" s="71" t="s">
        <v>468</v>
      </c>
      <c r="C420" s="72" t="s">
        <v>1680</v>
      </c>
      <c r="D420" s="73" t="s">
        <v>1521</v>
      </c>
    </row>
    <row r="421" spans="1:4">
      <c r="A421" s="71">
        <v>13080984</v>
      </c>
      <c r="B421" s="71" t="s">
        <v>469</v>
      </c>
      <c r="C421" s="71" t="s">
        <v>1673</v>
      </c>
      <c r="D421" s="73" t="s">
        <v>1521</v>
      </c>
    </row>
    <row r="422" spans="1:4">
      <c r="A422" s="71">
        <v>13084980</v>
      </c>
      <c r="B422" s="71" t="s">
        <v>470</v>
      </c>
      <c r="C422" s="71" t="s">
        <v>1674</v>
      </c>
      <c r="D422" s="73" t="s">
        <v>2422</v>
      </c>
    </row>
    <row r="423" spans="1:4">
      <c r="A423" s="71">
        <v>13085023</v>
      </c>
      <c r="B423" s="71" t="s">
        <v>471</v>
      </c>
      <c r="C423" s="71" t="s">
        <v>1676</v>
      </c>
      <c r="D423" s="73" t="s">
        <v>2422</v>
      </c>
    </row>
    <row r="424" spans="1:4">
      <c r="A424" s="71">
        <v>13086839</v>
      </c>
      <c r="B424" s="71" t="s">
        <v>472</v>
      </c>
      <c r="C424" s="71" t="s">
        <v>1674</v>
      </c>
      <c r="D424" s="73" t="s">
        <v>2422</v>
      </c>
    </row>
    <row r="425" spans="1:4">
      <c r="A425" s="71">
        <v>13086862</v>
      </c>
      <c r="B425" s="71" t="s">
        <v>473</v>
      </c>
      <c r="C425" s="71" t="s">
        <v>1673</v>
      </c>
      <c r="D425" s="73" t="s">
        <v>2422</v>
      </c>
    </row>
    <row r="426" spans="1:4">
      <c r="A426" s="71">
        <v>13086965</v>
      </c>
      <c r="B426" s="71" t="s">
        <v>474</v>
      </c>
      <c r="C426" s="71" t="s">
        <v>1673</v>
      </c>
      <c r="D426" s="73" t="s">
        <v>2422</v>
      </c>
    </row>
    <row r="427" spans="1:4">
      <c r="A427" s="71">
        <v>13089099</v>
      </c>
      <c r="B427" s="71" t="s">
        <v>475</v>
      </c>
      <c r="C427" s="71" t="s">
        <v>1680</v>
      </c>
      <c r="D427" s="73" t="s">
        <v>1521</v>
      </c>
    </row>
    <row r="428" spans="1:4">
      <c r="A428" s="71">
        <v>13093107</v>
      </c>
      <c r="B428" s="71" t="s">
        <v>476</v>
      </c>
      <c r="C428" s="71" t="s">
        <v>1680</v>
      </c>
      <c r="D428" s="73" t="s">
        <v>2422</v>
      </c>
    </row>
    <row r="429" spans="1:4">
      <c r="A429" s="71">
        <v>13093180</v>
      </c>
      <c r="B429" s="71" t="s">
        <v>477</v>
      </c>
      <c r="C429" s="71" t="s">
        <v>1673</v>
      </c>
      <c r="D429" s="73" t="s">
        <v>1521</v>
      </c>
    </row>
    <row r="430" spans="1:4">
      <c r="A430" s="71">
        <v>13093201</v>
      </c>
      <c r="B430" s="71" t="s">
        <v>478</v>
      </c>
      <c r="C430" s="71" t="s">
        <v>1682</v>
      </c>
      <c r="D430" s="73" t="s">
        <v>2422</v>
      </c>
    </row>
    <row r="431" spans="1:4">
      <c r="A431" s="71">
        <v>13093375</v>
      </c>
      <c r="B431" s="71" t="s">
        <v>479</v>
      </c>
      <c r="C431" s="71" t="s">
        <v>1673</v>
      </c>
      <c r="D431" s="73" t="s">
        <v>1521</v>
      </c>
    </row>
    <row r="432" spans="1:4">
      <c r="A432" s="80">
        <v>13093380</v>
      </c>
      <c r="B432" s="80" t="s">
        <v>480</v>
      </c>
      <c r="C432" s="80" t="s">
        <v>1676</v>
      </c>
      <c r="D432" s="73" t="s">
        <v>1521</v>
      </c>
    </row>
    <row r="433" spans="1:4">
      <c r="A433" s="71">
        <v>13096507</v>
      </c>
      <c r="B433" s="71" t="s">
        <v>481</v>
      </c>
      <c r="C433" s="71" t="s">
        <v>1673</v>
      </c>
      <c r="D433" s="73" t="s">
        <v>1521</v>
      </c>
    </row>
    <row r="434" spans="1:4">
      <c r="A434" s="71">
        <v>13096640</v>
      </c>
      <c r="B434" s="71" t="s">
        <v>482</v>
      </c>
      <c r="C434" s="71" t="s">
        <v>1678</v>
      </c>
      <c r="D434" s="73" t="s">
        <v>2422</v>
      </c>
    </row>
    <row r="435" spans="1:4">
      <c r="A435" s="71">
        <v>13096737</v>
      </c>
      <c r="B435" s="71" t="s">
        <v>483</v>
      </c>
      <c r="C435" s="71" t="s">
        <v>1681</v>
      </c>
      <c r="D435" s="73" t="s">
        <v>1521</v>
      </c>
    </row>
    <row r="436" spans="1:4">
      <c r="A436" s="71">
        <v>13100035</v>
      </c>
      <c r="B436" s="71" t="s">
        <v>484</v>
      </c>
      <c r="C436" s="71" t="s">
        <v>1682</v>
      </c>
      <c r="D436" s="73" t="s">
        <v>1521</v>
      </c>
    </row>
    <row r="437" spans="1:4">
      <c r="A437" s="71">
        <v>13102839</v>
      </c>
      <c r="B437" s="71" t="s">
        <v>487</v>
      </c>
      <c r="C437" s="71" t="s">
        <v>1674</v>
      </c>
      <c r="D437" s="73" t="s">
        <v>1521</v>
      </c>
    </row>
    <row r="438" spans="1:4">
      <c r="A438" s="71">
        <v>13102845</v>
      </c>
      <c r="B438" s="71" t="s">
        <v>488</v>
      </c>
      <c r="C438" s="71" t="s">
        <v>1673</v>
      </c>
      <c r="D438" s="73" t="s">
        <v>1521</v>
      </c>
    </row>
    <row r="439" spans="1:4">
      <c r="A439" s="71">
        <v>13102868</v>
      </c>
      <c r="B439" s="71" t="s">
        <v>490</v>
      </c>
      <c r="C439" s="71" t="s">
        <v>1673</v>
      </c>
      <c r="D439" s="73" t="s">
        <v>2422</v>
      </c>
    </row>
    <row r="440" spans="1:4">
      <c r="A440" s="71">
        <v>13102881</v>
      </c>
      <c r="B440" s="71" t="s">
        <v>491</v>
      </c>
      <c r="C440" s="71" t="s">
        <v>1680</v>
      </c>
      <c r="D440" s="73" t="s">
        <v>2422</v>
      </c>
    </row>
    <row r="441" spans="1:4">
      <c r="A441" s="71">
        <v>13102898</v>
      </c>
      <c r="B441" s="71" t="s">
        <v>492</v>
      </c>
      <c r="C441" s="71" t="s">
        <v>1679</v>
      </c>
      <c r="D441" s="73" t="s">
        <v>1521</v>
      </c>
    </row>
    <row r="442" spans="1:4">
      <c r="A442" s="71">
        <v>13102910</v>
      </c>
      <c r="B442" s="71" t="s">
        <v>493</v>
      </c>
      <c r="C442" s="71" t="s">
        <v>1674</v>
      </c>
      <c r="D442" s="73" t="s">
        <v>1521</v>
      </c>
    </row>
    <row r="443" spans="1:4">
      <c r="A443" s="71">
        <v>13102929</v>
      </c>
      <c r="B443" s="71" t="s">
        <v>494</v>
      </c>
      <c r="C443" s="71" t="s">
        <v>1673</v>
      </c>
      <c r="D443" s="73" t="s">
        <v>2422</v>
      </c>
    </row>
    <row r="444" spans="1:4">
      <c r="A444" s="71">
        <v>13106206</v>
      </c>
      <c r="B444" s="71" t="s">
        <v>495</v>
      </c>
      <c r="C444" s="71" t="s">
        <v>1674</v>
      </c>
      <c r="D444" s="73" t="s">
        <v>1521</v>
      </c>
    </row>
    <row r="445" spans="1:4">
      <c r="A445" s="71">
        <v>13106208</v>
      </c>
      <c r="B445" s="71" t="s">
        <v>496</v>
      </c>
      <c r="C445" s="71" t="s">
        <v>1673</v>
      </c>
      <c r="D445" s="73" t="s">
        <v>1521</v>
      </c>
    </row>
    <row r="446" spans="1:4">
      <c r="A446" s="71">
        <v>13110247</v>
      </c>
      <c r="B446" s="71" t="s">
        <v>498</v>
      </c>
      <c r="C446" s="71" t="s">
        <v>1677</v>
      </c>
      <c r="D446" s="73" t="s">
        <v>1521</v>
      </c>
    </row>
    <row r="447" spans="1:4">
      <c r="A447" s="71">
        <v>13114215</v>
      </c>
      <c r="B447" s="71" t="s">
        <v>499</v>
      </c>
      <c r="C447" s="71" t="s">
        <v>1673</v>
      </c>
      <c r="D447" s="73" t="s">
        <v>2422</v>
      </c>
    </row>
    <row r="448" spans="1:4">
      <c r="A448" s="71">
        <v>13114230</v>
      </c>
      <c r="B448" s="71" t="s">
        <v>500</v>
      </c>
      <c r="C448" s="71" t="s">
        <v>1672</v>
      </c>
      <c r="D448" s="73" t="s">
        <v>2422</v>
      </c>
    </row>
    <row r="449" spans="1:4">
      <c r="A449" s="71">
        <v>13115125</v>
      </c>
      <c r="B449" s="71" t="s">
        <v>501</v>
      </c>
      <c r="C449" s="71" t="s">
        <v>1674</v>
      </c>
      <c r="D449" s="73" t="s">
        <v>1521</v>
      </c>
    </row>
    <row r="450" spans="1:4">
      <c r="A450" s="71">
        <v>13115869</v>
      </c>
      <c r="B450" s="71" t="s">
        <v>502</v>
      </c>
      <c r="C450" s="71" t="s">
        <v>1673</v>
      </c>
      <c r="D450" s="73" t="s">
        <v>1521</v>
      </c>
    </row>
    <row r="451" spans="1:4">
      <c r="A451" s="71">
        <v>13115954</v>
      </c>
      <c r="B451" s="71" t="s">
        <v>503</v>
      </c>
      <c r="C451" s="71" t="s">
        <v>1675</v>
      </c>
      <c r="D451" s="73" t="s">
        <v>2422</v>
      </c>
    </row>
    <row r="452" spans="1:4">
      <c r="A452" s="71">
        <v>13115967</v>
      </c>
      <c r="B452" s="71" t="s">
        <v>504</v>
      </c>
      <c r="C452" s="71" t="s">
        <v>1673</v>
      </c>
      <c r="D452" s="73" t="s">
        <v>1521</v>
      </c>
    </row>
    <row r="453" spans="1:4">
      <c r="A453" s="71">
        <v>13117390</v>
      </c>
      <c r="B453" s="71" t="s">
        <v>505</v>
      </c>
      <c r="C453" s="71" t="s">
        <v>1673</v>
      </c>
      <c r="D453" s="73" t="s">
        <v>2422</v>
      </c>
    </row>
    <row r="454" spans="1:4">
      <c r="A454" s="71">
        <v>13120388</v>
      </c>
      <c r="B454" s="71" t="s">
        <v>506</v>
      </c>
      <c r="C454" s="71" t="s">
        <v>1676</v>
      </c>
      <c r="D454" s="73" t="s">
        <v>2422</v>
      </c>
    </row>
    <row r="455" spans="1:4">
      <c r="A455" s="71">
        <v>13121867</v>
      </c>
      <c r="B455" s="71" t="s">
        <v>507</v>
      </c>
      <c r="C455" s="71" t="s">
        <v>1674</v>
      </c>
      <c r="D455" s="73" t="s">
        <v>2422</v>
      </c>
    </row>
    <row r="456" spans="1:4">
      <c r="A456" s="71">
        <v>13121872</v>
      </c>
      <c r="B456" s="71" t="s">
        <v>508</v>
      </c>
      <c r="C456" s="71" t="s">
        <v>1675</v>
      </c>
      <c r="D456" s="73" t="s">
        <v>1521</v>
      </c>
    </row>
    <row r="457" spans="1:4">
      <c r="A457" s="71">
        <v>13121945</v>
      </c>
      <c r="B457" s="71" t="s">
        <v>509</v>
      </c>
      <c r="C457" s="71" t="s">
        <v>1682</v>
      </c>
      <c r="D457" s="73" t="s">
        <v>2422</v>
      </c>
    </row>
    <row r="458" spans="1:4">
      <c r="A458" s="71">
        <v>13123863</v>
      </c>
      <c r="B458" s="71" t="s">
        <v>510</v>
      </c>
      <c r="C458" s="71" t="s">
        <v>1674</v>
      </c>
      <c r="D458" s="73" t="s">
        <v>1521</v>
      </c>
    </row>
    <row r="459" spans="1:4">
      <c r="A459" s="71">
        <v>14000801</v>
      </c>
      <c r="B459" s="71" t="s">
        <v>512</v>
      </c>
      <c r="C459" s="71" t="s">
        <v>1682</v>
      </c>
      <c r="D459" s="73" t="s">
        <v>2422</v>
      </c>
    </row>
    <row r="460" spans="1:4">
      <c r="A460" s="71">
        <v>14003871</v>
      </c>
      <c r="B460" s="71" t="s">
        <v>513</v>
      </c>
      <c r="C460" s="72" t="s">
        <v>1677</v>
      </c>
      <c r="D460" s="73" t="s">
        <v>2422</v>
      </c>
    </row>
    <row r="461" spans="1:4">
      <c r="A461" s="71">
        <v>14006618</v>
      </c>
      <c r="B461" s="71" t="s">
        <v>514</v>
      </c>
      <c r="C461" s="71" t="s">
        <v>1674</v>
      </c>
      <c r="D461" s="73" t="s">
        <v>2422</v>
      </c>
    </row>
    <row r="462" spans="1:4">
      <c r="A462" s="71">
        <v>14006619</v>
      </c>
      <c r="B462" s="71" t="s">
        <v>515</v>
      </c>
      <c r="C462" s="71" t="s">
        <v>1677</v>
      </c>
      <c r="D462" s="73" t="s">
        <v>1521</v>
      </c>
    </row>
    <row r="463" spans="1:4">
      <c r="A463" s="71">
        <v>14019166</v>
      </c>
      <c r="B463" s="71" t="s">
        <v>516</v>
      </c>
      <c r="C463" s="71" t="s">
        <v>1675</v>
      </c>
      <c r="D463" s="73" t="s">
        <v>2422</v>
      </c>
    </row>
    <row r="464" spans="1:4">
      <c r="A464" s="74">
        <v>14019210</v>
      </c>
      <c r="B464" s="74" t="s">
        <v>517</v>
      </c>
      <c r="C464" s="74" t="s">
        <v>1676</v>
      </c>
      <c r="D464" s="73" t="s">
        <v>2422</v>
      </c>
    </row>
    <row r="465" spans="1:4">
      <c r="A465" s="71">
        <v>14027543</v>
      </c>
      <c r="B465" s="71" t="s">
        <v>519</v>
      </c>
      <c r="C465" s="71" t="s">
        <v>1682</v>
      </c>
      <c r="D465" s="73" t="s">
        <v>1521</v>
      </c>
    </row>
    <row r="466" spans="1:4">
      <c r="A466" s="71">
        <v>14032325</v>
      </c>
      <c r="B466" s="71" t="s">
        <v>2349</v>
      </c>
      <c r="C466" s="71" t="s">
        <v>1674</v>
      </c>
      <c r="D466" s="73" t="s">
        <v>2422</v>
      </c>
    </row>
    <row r="467" spans="1:4">
      <c r="A467" s="71">
        <v>14032342</v>
      </c>
      <c r="B467" s="71" t="s">
        <v>521</v>
      </c>
      <c r="C467" s="71" t="s">
        <v>1672</v>
      </c>
      <c r="D467" s="73" t="s">
        <v>1521</v>
      </c>
    </row>
    <row r="468" spans="1:4">
      <c r="A468" s="71">
        <v>14032345</v>
      </c>
      <c r="B468" s="71" t="s">
        <v>522</v>
      </c>
      <c r="C468" s="71" t="s">
        <v>1680</v>
      </c>
      <c r="D468" s="73" t="s">
        <v>1521</v>
      </c>
    </row>
    <row r="469" spans="1:4">
      <c r="A469" s="71">
        <v>14032346</v>
      </c>
      <c r="B469" s="71" t="s">
        <v>523</v>
      </c>
      <c r="C469" s="71" t="s">
        <v>1682</v>
      </c>
      <c r="D469" s="73" t="s">
        <v>2422</v>
      </c>
    </row>
    <row r="470" spans="1:4">
      <c r="A470" s="71">
        <v>14032356</v>
      </c>
      <c r="B470" s="71" t="s">
        <v>524</v>
      </c>
      <c r="C470" s="71" t="s">
        <v>1673</v>
      </c>
      <c r="D470" s="73" t="s">
        <v>2422</v>
      </c>
    </row>
    <row r="471" spans="1:4">
      <c r="A471" s="71">
        <v>14032370</v>
      </c>
      <c r="B471" s="71" t="s">
        <v>525</v>
      </c>
      <c r="C471" s="71" t="s">
        <v>1675</v>
      </c>
      <c r="D471" s="73" t="s">
        <v>2422</v>
      </c>
    </row>
    <row r="472" spans="1:4">
      <c r="A472" s="71">
        <v>14032419</v>
      </c>
      <c r="B472" s="71" t="s">
        <v>526</v>
      </c>
      <c r="C472" s="71" t="s">
        <v>1673</v>
      </c>
      <c r="D472" s="73" t="s">
        <v>1521</v>
      </c>
    </row>
    <row r="473" spans="1:4">
      <c r="A473" s="71">
        <v>14032453</v>
      </c>
      <c r="B473" s="71" t="s">
        <v>527</v>
      </c>
      <c r="C473" s="71" t="s">
        <v>1675</v>
      </c>
      <c r="D473" s="73" t="s">
        <v>2422</v>
      </c>
    </row>
    <row r="474" spans="1:4">
      <c r="A474" s="71">
        <v>14032454</v>
      </c>
      <c r="B474" s="71" t="s">
        <v>528</v>
      </c>
      <c r="C474" s="71" t="s">
        <v>1675</v>
      </c>
      <c r="D474" s="73" t="s">
        <v>2422</v>
      </c>
    </row>
    <row r="475" spans="1:4">
      <c r="A475" s="71">
        <v>14033906</v>
      </c>
      <c r="B475" s="71" t="s">
        <v>529</v>
      </c>
      <c r="C475" s="71" t="s">
        <v>1672</v>
      </c>
      <c r="D475" s="73" t="s">
        <v>2422</v>
      </c>
    </row>
    <row r="476" spans="1:4">
      <c r="A476" s="71">
        <v>14035085</v>
      </c>
      <c r="B476" s="71" t="s">
        <v>532</v>
      </c>
      <c r="C476" s="71" t="s">
        <v>1675</v>
      </c>
      <c r="D476" s="73" t="s">
        <v>2422</v>
      </c>
    </row>
    <row r="477" spans="1:4">
      <c r="A477" s="71">
        <v>14035099</v>
      </c>
      <c r="B477" s="71" t="s">
        <v>533</v>
      </c>
      <c r="C477" s="72" t="s">
        <v>1673</v>
      </c>
      <c r="D477" s="73" t="s">
        <v>1521</v>
      </c>
    </row>
    <row r="478" spans="1:4">
      <c r="A478" s="71">
        <v>14035115</v>
      </c>
      <c r="B478" s="71" t="s">
        <v>536</v>
      </c>
      <c r="C478" s="71" t="s">
        <v>1680</v>
      </c>
      <c r="D478" s="73" t="s">
        <v>2422</v>
      </c>
    </row>
    <row r="479" spans="1:4">
      <c r="A479" s="71">
        <v>14035125</v>
      </c>
      <c r="B479" s="71" t="s">
        <v>537</v>
      </c>
      <c r="C479" s="71" t="s">
        <v>1673</v>
      </c>
      <c r="D479" s="73" t="s">
        <v>1521</v>
      </c>
    </row>
    <row r="480" spans="1:4">
      <c r="A480" s="71">
        <v>14035181</v>
      </c>
      <c r="B480" s="71" t="s">
        <v>541</v>
      </c>
      <c r="C480" s="71" t="s">
        <v>1673</v>
      </c>
      <c r="D480" s="73" t="s">
        <v>2422</v>
      </c>
    </row>
    <row r="481" spans="1:4">
      <c r="A481" s="71">
        <v>14036307</v>
      </c>
      <c r="B481" s="71" t="s">
        <v>542</v>
      </c>
      <c r="C481" s="71" t="s">
        <v>1672</v>
      </c>
      <c r="D481" s="73" t="s">
        <v>1521</v>
      </c>
    </row>
    <row r="482" spans="1:4">
      <c r="A482" s="71">
        <v>14036316</v>
      </c>
      <c r="B482" s="71" t="s">
        <v>543</v>
      </c>
      <c r="C482" s="71" t="s">
        <v>1673</v>
      </c>
      <c r="D482" s="73" t="s">
        <v>2422</v>
      </c>
    </row>
    <row r="483" spans="1:4">
      <c r="A483" s="71">
        <v>14036343</v>
      </c>
      <c r="B483" s="71" t="s">
        <v>544</v>
      </c>
      <c r="C483" s="71" t="s">
        <v>1679</v>
      </c>
      <c r="D483" s="73" t="s">
        <v>1521</v>
      </c>
    </row>
    <row r="484" spans="1:4">
      <c r="A484" s="71">
        <v>14036369</v>
      </c>
      <c r="B484" s="71" t="s">
        <v>545</v>
      </c>
      <c r="C484" s="71" t="s">
        <v>1673</v>
      </c>
      <c r="D484" s="73" t="s">
        <v>2422</v>
      </c>
    </row>
    <row r="485" spans="1:4">
      <c r="A485" s="71">
        <v>14036381</v>
      </c>
      <c r="B485" s="71" t="s">
        <v>546</v>
      </c>
      <c r="C485" s="71" t="s">
        <v>1680</v>
      </c>
      <c r="D485" s="73" t="s">
        <v>2422</v>
      </c>
    </row>
    <row r="486" spans="1:4">
      <c r="A486" s="71">
        <v>14038150</v>
      </c>
      <c r="B486" s="71" t="s">
        <v>548</v>
      </c>
      <c r="C486" s="71" t="s">
        <v>1673</v>
      </c>
      <c r="D486" s="73" t="s">
        <v>2422</v>
      </c>
    </row>
    <row r="487" spans="1:4">
      <c r="A487" s="71">
        <v>14038410</v>
      </c>
      <c r="B487" s="71" t="s">
        <v>550</v>
      </c>
      <c r="C487" s="72" t="s">
        <v>1679</v>
      </c>
      <c r="D487" s="73" t="s">
        <v>2422</v>
      </c>
    </row>
    <row r="488" spans="1:4">
      <c r="A488" s="71">
        <v>14038417</v>
      </c>
      <c r="B488" s="71" t="s">
        <v>551</v>
      </c>
      <c r="C488" s="71" t="s">
        <v>1674</v>
      </c>
      <c r="D488" s="73" t="s">
        <v>1521</v>
      </c>
    </row>
    <row r="489" spans="1:4">
      <c r="A489" s="71">
        <v>14038651</v>
      </c>
      <c r="B489" s="71" t="s">
        <v>552</v>
      </c>
      <c r="C489" s="71" t="s">
        <v>1678</v>
      </c>
      <c r="D489" s="73" t="s">
        <v>2422</v>
      </c>
    </row>
    <row r="490" spans="1:4">
      <c r="A490" s="71">
        <v>14038658</v>
      </c>
      <c r="B490" s="71" t="s">
        <v>554</v>
      </c>
      <c r="C490" s="71" t="s">
        <v>1673</v>
      </c>
      <c r="D490" s="73" t="s">
        <v>1521</v>
      </c>
    </row>
    <row r="491" spans="1:4">
      <c r="A491" s="83">
        <v>14038679</v>
      </c>
      <c r="B491" s="83" t="s">
        <v>555</v>
      </c>
      <c r="C491" s="83" t="s">
        <v>1679</v>
      </c>
      <c r="D491" s="73" t="s">
        <v>2422</v>
      </c>
    </row>
    <row r="492" spans="1:4">
      <c r="A492" s="71">
        <v>14044690</v>
      </c>
      <c r="B492" s="71" t="s">
        <v>558</v>
      </c>
      <c r="C492" s="71" t="s">
        <v>1680</v>
      </c>
      <c r="D492" s="73" t="s">
        <v>2422</v>
      </c>
    </row>
    <row r="493" spans="1:4">
      <c r="A493" s="71">
        <v>14044719</v>
      </c>
      <c r="B493" s="71" t="s">
        <v>559</v>
      </c>
      <c r="C493" s="71" t="s">
        <v>1674</v>
      </c>
      <c r="D493" s="73" t="s">
        <v>1521</v>
      </c>
    </row>
    <row r="494" spans="1:4">
      <c r="A494" s="71">
        <v>14044736</v>
      </c>
      <c r="B494" s="71" t="s">
        <v>560</v>
      </c>
      <c r="C494" s="71" t="s">
        <v>1680</v>
      </c>
      <c r="D494" s="73" t="s">
        <v>1521</v>
      </c>
    </row>
    <row r="495" spans="1:4">
      <c r="A495" s="71">
        <v>14044830</v>
      </c>
      <c r="B495" s="71" t="s">
        <v>561</v>
      </c>
      <c r="C495" s="71" t="s">
        <v>1674</v>
      </c>
      <c r="D495" s="73" t="s">
        <v>2422</v>
      </c>
    </row>
    <row r="496" spans="1:4">
      <c r="A496" s="71">
        <v>14044841</v>
      </c>
      <c r="B496" s="71" t="s">
        <v>562</v>
      </c>
      <c r="C496" s="72" t="s">
        <v>1673</v>
      </c>
      <c r="D496" s="73" t="s">
        <v>2422</v>
      </c>
    </row>
    <row r="497" spans="1:4">
      <c r="A497" s="71">
        <v>14046530</v>
      </c>
      <c r="B497" s="71" t="s">
        <v>563</v>
      </c>
      <c r="C497" s="71" t="s">
        <v>1681</v>
      </c>
      <c r="D497" s="73" t="s">
        <v>2422</v>
      </c>
    </row>
    <row r="498" spans="1:4">
      <c r="A498" s="71">
        <v>14046534</v>
      </c>
      <c r="B498" s="71" t="s">
        <v>565</v>
      </c>
      <c r="C498" s="71" t="s">
        <v>1674</v>
      </c>
      <c r="D498" s="73" t="s">
        <v>1521</v>
      </c>
    </row>
    <row r="499" spans="1:4">
      <c r="A499" s="71">
        <v>14046536</v>
      </c>
      <c r="B499" s="71" t="s">
        <v>566</v>
      </c>
      <c r="C499" s="71" t="s">
        <v>1680</v>
      </c>
      <c r="D499" s="73" t="s">
        <v>1521</v>
      </c>
    </row>
    <row r="500" spans="1:4">
      <c r="A500" s="71">
        <v>14046964</v>
      </c>
      <c r="B500" s="71" t="s">
        <v>570</v>
      </c>
      <c r="C500" s="71" t="s">
        <v>1679</v>
      </c>
      <c r="D500" s="73" t="s">
        <v>1521</v>
      </c>
    </row>
    <row r="501" spans="1:4">
      <c r="A501" s="71">
        <v>14046971</v>
      </c>
      <c r="B501" s="71" t="s">
        <v>572</v>
      </c>
      <c r="C501" s="71" t="s">
        <v>1680</v>
      </c>
      <c r="D501" s="73" t="s">
        <v>1521</v>
      </c>
    </row>
    <row r="502" spans="1:4">
      <c r="A502" s="71">
        <v>14046977</v>
      </c>
      <c r="B502" s="71" t="s">
        <v>573</v>
      </c>
      <c r="C502" s="71" t="s">
        <v>1679</v>
      </c>
      <c r="D502" s="73" t="s">
        <v>2422</v>
      </c>
    </row>
    <row r="503" spans="1:4">
      <c r="A503" s="71">
        <v>14046984</v>
      </c>
      <c r="B503" s="71" t="s">
        <v>574</v>
      </c>
      <c r="C503" s="71" t="s">
        <v>1677</v>
      </c>
      <c r="D503" s="73" t="s">
        <v>2422</v>
      </c>
    </row>
    <row r="504" spans="1:4">
      <c r="A504" s="71">
        <v>14046990</v>
      </c>
      <c r="B504" s="71" t="s">
        <v>575</v>
      </c>
      <c r="C504" s="71" t="s">
        <v>1674</v>
      </c>
      <c r="D504" s="73" t="s">
        <v>1521</v>
      </c>
    </row>
    <row r="505" spans="1:4">
      <c r="A505" s="71">
        <v>14046991</v>
      </c>
      <c r="B505" s="71" t="s">
        <v>576</v>
      </c>
      <c r="C505" s="72" t="s">
        <v>1680</v>
      </c>
      <c r="D505" s="73" t="s">
        <v>2422</v>
      </c>
    </row>
    <row r="506" spans="1:4">
      <c r="A506" s="71">
        <v>14046997</v>
      </c>
      <c r="B506" s="71" t="s">
        <v>578</v>
      </c>
      <c r="C506" s="71" t="s">
        <v>1680</v>
      </c>
      <c r="D506" s="73" t="s">
        <v>2422</v>
      </c>
    </row>
    <row r="507" spans="1:4">
      <c r="A507" s="71">
        <v>14047001</v>
      </c>
      <c r="B507" s="71" t="s">
        <v>579</v>
      </c>
      <c r="C507" s="71" t="s">
        <v>1679</v>
      </c>
      <c r="D507" s="73" t="s">
        <v>1521</v>
      </c>
    </row>
    <row r="508" spans="1:4">
      <c r="A508" s="71">
        <v>14047010</v>
      </c>
      <c r="B508" s="71" t="s">
        <v>580</v>
      </c>
      <c r="C508" s="71" t="s">
        <v>1673</v>
      </c>
      <c r="D508" s="73" t="s">
        <v>1521</v>
      </c>
    </row>
    <row r="509" spans="1:4">
      <c r="A509" s="71">
        <v>14047011</v>
      </c>
      <c r="B509" s="71" t="s">
        <v>581</v>
      </c>
      <c r="C509" s="71" t="s">
        <v>1672</v>
      </c>
      <c r="D509" s="73" t="s">
        <v>2422</v>
      </c>
    </row>
    <row r="510" spans="1:4">
      <c r="A510" s="71">
        <v>14047012</v>
      </c>
      <c r="B510" s="71" t="s">
        <v>582</v>
      </c>
      <c r="C510" s="71" t="s">
        <v>1679</v>
      </c>
      <c r="D510" s="73" t="s">
        <v>1521</v>
      </c>
    </row>
    <row r="511" spans="1:4">
      <c r="A511" s="71">
        <v>14050275</v>
      </c>
      <c r="B511" s="71" t="s">
        <v>583</v>
      </c>
      <c r="C511" s="71" t="s">
        <v>1679</v>
      </c>
      <c r="D511" s="73" t="s">
        <v>1521</v>
      </c>
    </row>
    <row r="512" spans="1:4">
      <c r="A512" s="71">
        <v>14051425</v>
      </c>
      <c r="B512" s="71" t="s">
        <v>584</v>
      </c>
      <c r="C512" s="72" t="s">
        <v>1675</v>
      </c>
      <c r="D512" s="73" t="s">
        <v>1521</v>
      </c>
    </row>
    <row r="513" spans="1:4">
      <c r="A513" s="71">
        <v>14051597</v>
      </c>
      <c r="B513" s="71" t="s">
        <v>585</v>
      </c>
      <c r="C513" s="71" t="s">
        <v>1680</v>
      </c>
      <c r="D513" s="73" t="s">
        <v>1521</v>
      </c>
    </row>
    <row r="514" spans="1:4">
      <c r="A514" s="71">
        <v>14051753</v>
      </c>
      <c r="B514" s="71" t="s">
        <v>587</v>
      </c>
      <c r="C514" s="79" t="s">
        <v>1682</v>
      </c>
      <c r="D514" s="73" t="s">
        <v>1521</v>
      </c>
    </row>
    <row r="515" spans="1:4">
      <c r="A515" s="71">
        <v>14053861</v>
      </c>
      <c r="B515" s="71" t="s">
        <v>588</v>
      </c>
      <c r="C515" s="71" t="s">
        <v>1672</v>
      </c>
      <c r="D515" s="73" t="s">
        <v>2422</v>
      </c>
    </row>
    <row r="516" spans="1:4">
      <c r="A516" s="71">
        <v>14053866</v>
      </c>
      <c r="B516" s="71" t="s">
        <v>589</v>
      </c>
      <c r="C516" s="71" t="s">
        <v>1672</v>
      </c>
      <c r="D516" s="73" t="s">
        <v>2422</v>
      </c>
    </row>
    <row r="517" spans="1:4">
      <c r="A517" s="71">
        <v>14057068</v>
      </c>
      <c r="B517" s="71" t="s">
        <v>590</v>
      </c>
      <c r="C517" s="71" t="s">
        <v>1675</v>
      </c>
      <c r="D517" s="73" t="s">
        <v>2422</v>
      </c>
    </row>
    <row r="518" spans="1:4">
      <c r="A518" s="71">
        <v>14058862</v>
      </c>
      <c r="B518" s="71" t="s">
        <v>592</v>
      </c>
      <c r="C518" s="71" t="s">
        <v>1674</v>
      </c>
      <c r="D518" s="73" t="s">
        <v>2422</v>
      </c>
    </row>
    <row r="519" spans="1:4">
      <c r="A519" s="71">
        <v>14058869</v>
      </c>
      <c r="B519" s="71" t="s">
        <v>593</v>
      </c>
      <c r="C519" s="71" t="s">
        <v>1674</v>
      </c>
      <c r="D519" s="73" t="s">
        <v>1521</v>
      </c>
    </row>
    <row r="520" spans="1:4">
      <c r="A520" s="71">
        <v>14058870</v>
      </c>
      <c r="B520" s="71" t="s">
        <v>594</v>
      </c>
      <c r="C520" s="71" t="s">
        <v>1680</v>
      </c>
      <c r="D520" s="73" t="s">
        <v>2422</v>
      </c>
    </row>
    <row r="521" spans="1:4">
      <c r="A521" s="71">
        <v>14058871</v>
      </c>
      <c r="B521" s="71" t="s">
        <v>595</v>
      </c>
      <c r="C521" s="71" t="s">
        <v>1672</v>
      </c>
      <c r="D521" s="73" t="s">
        <v>1521</v>
      </c>
    </row>
    <row r="522" spans="1:4">
      <c r="A522" s="71">
        <v>14058875</v>
      </c>
      <c r="B522" s="71" t="s">
        <v>597</v>
      </c>
      <c r="C522" s="71" t="s">
        <v>1680</v>
      </c>
      <c r="D522" s="73" t="s">
        <v>2422</v>
      </c>
    </row>
    <row r="523" spans="1:4">
      <c r="A523" s="71">
        <v>14058877</v>
      </c>
      <c r="B523" s="71" t="s">
        <v>598</v>
      </c>
      <c r="C523" s="71" t="s">
        <v>1679</v>
      </c>
      <c r="D523" s="73" t="s">
        <v>2422</v>
      </c>
    </row>
    <row r="524" spans="1:4">
      <c r="A524" s="71">
        <v>14058878</v>
      </c>
      <c r="B524" s="71" t="s">
        <v>599</v>
      </c>
      <c r="C524" s="72" t="s">
        <v>1673</v>
      </c>
      <c r="D524" s="73" t="s">
        <v>2422</v>
      </c>
    </row>
    <row r="525" spans="1:4">
      <c r="A525" s="71">
        <v>14058909</v>
      </c>
      <c r="B525" s="71" t="s">
        <v>600</v>
      </c>
      <c r="C525" s="71" t="s">
        <v>1672</v>
      </c>
      <c r="D525" s="73" t="s">
        <v>1521</v>
      </c>
    </row>
    <row r="526" spans="1:4">
      <c r="A526" s="71">
        <v>14058912</v>
      </c>
      <c r="B526" s="71" t="s">
        <v>601</v>
      </c>
      <c r="C526" s="71" t="s">
        <v>1680</v>
      </c>
      <c r="D526" s="73" t="s">
        <v>2422</v>
      </c>
    </row>
    <row r="527" spans="1:4">
      <c r="A527" s="71">
        <v>14058919</v>
      </c>
      <c r="B527" s="71" t="s">
        <v>603</v>
      </c>
      <c r="C527" s="71" t="s">
        <v>1673</v>
      </c>
      <c r="D527" s="73" t="s">
        <v>1521</v>
      </c>
    </row>
    <row r="528" spans="1:4">
      <c r="A528" s="71">
        <v>14058950</v>
      </c>
      <c r="B528" s="71" t="s">
        <v>606</v>
      </c>
      <c r="C528" s="72" t="s">
        <v>1673</v>
      </c>
      <c r="D528" s="73" t="s">
        <v>2422</v>
      </c>
    </row>
    <row r="529" spans="1:4">
      <c r="A529" s="71">
        <v>14059097</v>
      </c>
      <c r="B529" s="71" t="s">
        <v>607</v>
      </c>
      <c r="C529" s="71" t="s">
        <v>1680</v>
      </c>
      <c r="D529" s="73" t="s">
        <v>2422</v>
      </c>
    </row>
    <row r="530" spans="1:4">
      <c r="A530" s="71">
        <v>14060159</v>
      </c>
      <c r="B530" s="71" t="s">
        <v>608</v>
      </c>
      <c r="C530" s="71" t="s">
        <v>1673</v>
      </c>
      <c r="D530" s="73" t="s">
        <v>2422</v>
      </c>
    </row>
    <row r="531" spans="1:4">
      <c r="A531" s="71">
        <v>14062869</v>
      </c>
      <c r="B531" s="71" t="s">
        <v>609</v>
      </c>
      <c r="C531" s="71" t="s">
        <v>1682</v>
      </c>
      <c r="D531" s="73" t="s">
        <v>2422</v>
      </c>
    </row>
    <row r="532" spans="1:4">
      <c r="A532" s="71">
        <v>14064512</v>
      </c>
      <c r="B532" s="71" t="s">
        <v>610</v>
      </c>
      <c r="C532" s="71" t="s">
        <v>1680</v>
      </c>
      <c r="D532" s="73" t="s">
        <v>2422</v>
      </c>
    </row>
    <row r="533" spans="1:4">
      <c r="A533" s="71">
        <v>14064530</v>
      </c>
      <c r="B533" s="71" t="s">
        <v>611</v>
      </c>
      <c r="C533" s="71" t="s">
        <v>1673</v>
      </c>
      <c r="D533" s="73" t="s">
        <v>1521</v>
      </c>
    </row>
    <row r="534" spans="1:4">
      <c r="A534" s="71">
        <v>14064543</v>
      </c>
      <c r="B534" s="71" t="s">
        <v>612</v>
      </c>
      <c r="C534" s="71" t="s">
        <v>1674</v>
      </c>
      <c r="D534" s="73" t="s">
        <v>2422</v>
      </c>
    </row>
    <row r="535" spans="1:4">
      <c r="A535" s="71">
        <v>14064559</v>
      </c>
      <c r="B535" s="71" t="s">
        <v>614</v>
      </c>
      <c r="C535" s="71" t="s">
        <v>1674</v>
      </c>
      <c r="D535" s="73" t="s">
        <v>2422</v>
      </c>
    </row>
    <row r="536" spans="1:4">
      <c r="A536" s="71">
        <v>14065420</v>
      </c>
      <c r="B536" s="71" t="s">
        <v>622</v>
      </c>
      <c r="C536" s="71" t="s">
        <v>1673</v>
      </c>
      <c r="D536" s="73" t="s">
        <v>2422</v>
      </c>
    </row>
    <row r="537" spans="1:4">
      <c r="A537" s="71">
        <v>14065448</v>
      </c>
      <c r="B537" s="71" t="s">
        <v>623</v>
      </c>
      <c r="C537" s="71" t="s">
        <v>1675</v>
      </c>
      <c r="D537" s="73" t="s">
        <v>1521</v>
      </c>
    </row>
    <row r="538" spans="1:4">
      <c r="A538" s="71">
        <v>14065508</v>
      </c>
      <c r="B538" s="71" t="s">
        <v>624</v>
      </c>
      <c r="C538" s="71" t="s">
        <v>1674</v>
      </c>
      <c r="D538" s="73" t="s">
        <v>2422</v>
      </c>
    </row>
    <row r="539" spans="1:4">
      <c r="A539" s="71">
        <v>14065520</v>
      </c>
      <c r="B539" s="71" t="s">
        <v>625</v>
      </c>
      <c r="C539" s="71" t="s">
        <v>1680</v>
      </c>
      <c r="D539" s="73" t="s">
        <v>2422</v>
      </c>
    </row>
    <row r="540" spans="1:4">
      <c r="A540" s="71">
        <v>14066854</v>
      </c>
      <c r="B540" s="71" t="s">
        <v>627</v>
      </c>
      <c r="C540" s="71" t="s">
        <v>1679</v>
      </c>
      <c r="D540" s="73" t="s">
        <v>1521</v>
      </c>
    </row>
    <row r="541" spans="1:4">
      <c r="A541" s="71">
        <v>14066877</v>
      </c>
      <c r="B541" s="71" t="s">
        <v>628</v>
      </c>
      <c r="C541" s="71" t="s">
        <v>1673</v>
      </c>
      <c r="D541" s="73" t="s">
        <v>1521</v>
      </c>
    </row>
    <row r="542" spans="1:4">
      <c r="A542" s="71">
        <v>14066879</v>
      </c>
      <c r="B542" s="71" t="s">
        <v>629</v>
      </c>
      <c r="C542" s="71" t="s">
        <v>1680</v>
      </c>
      <c r="D542" s="73" t="s">
        <v>1521</v>
      </c>
    </row>
    <row r="543" spans="1:4">
      <c r="A543" s="71">
        <v>14066897</v>
      </c>
      <c r="B543" s="71" t="s">
        <v>630</v>
      </c>
      <c r="C543" s="71" t="s">
        <v>1679</v>
      </c>
      <c r="D543" s="73" t="s">
        <v>2422</v>
      </c>
    </row>
    <row r="544" spans="1:4">
      <c r="A544" s="71">
        <v>14066909</v>
      </c>
      <c r="B544" s="71" t="s">
        <v>631</v>
      </c>
      <c r="C544" s="71" t="s">
        <v>1679</v>
      </c>
      <c r="D544" s="73" t="s">
        <v>1521</v>
      </c>
    </row>
    <row r="545" spans="1:4">
      <c r="A545" s="71">
        <v>14066923</v>
      </c>
      <c r="B545" s="71" t="s">
        <v>632</v>
      </c>
      <c r="C545" s="71" t="s">
        <v>1679</v>
      </c>
      <c r="D545" s="73" t="s">
        <v>2422</v>
      </c>
    </row>
    <row r="546" spans="1:4">
      <c r="A546" s="71">
        <v>14066924</v>
      </c>
      <c r="B546" s="71" t="s">
        <v>633</v>
      </c>
      <c r="C546" s="71" t="s">
        <v>1681</v>
      </c>
      <c r="D546" s="73" t="s">
        <v>2422</v>
      </c>
    </row>
    <row r="547" spans="1:4">
      <c r="A547" s="71">
        <v>14066926</v>
      </c>
      <c r="B547" s="71" t="s">
        <v>634</v>
      </c>
      <c r="C547" s="71" t="s">
        <v>1674</v>
      </c>
      <c r="D547" s="73" t="s">
        <v>2422</v>
      </c>
    </row>
    <row r="548" spans="1:4">
      <c r="A548" s="71">
        <v>14066930</v>
      </c>
      <c r="B548" s="71" t="s">
        <v>635</v>
      </c>
      <c r="C548" s="72" t="s">
        <v>1674</v>
      </c>
      <c r="D548" s="73" t="s">
        <v>2422</v>
      </c>
    </row>
    <row r="549" spans="1:4">
      <c r="A549" s="71">
        <v>14066940</v>
      </c>
      <c r="B549" s="71" t="s">
        <v>636</v>
      </c>
      <c r="C549" s="71" t="s">
        <v>1673</v>
      </c>
      <c r="D549" s="73" t="s">
        <v>2422</v>
      </c>
    </row>
    <row r="550" spans="1:4">
      <c r="A550" s="71">
        <v>14066949</v>
      </c>
      <c r="B550" s="71" t="s">
        <v>638</v>
      </c>
      <c r="C550" s="71" t="s">
        <v>1674</v>
      </c>
      <c r="D550" s="73" t="s">
        <v>2422</v>
      </c>
    </row>
    <row r="551" spans="1:4">
      <c r="A551" s="71">
        <v>14066956</v>
      </c>
      <c r="B551" s="71" t="s">
        <v>639</v>
      </c>
      <c r="C551" s="71" t="s">
        <v>1674</v>
      </c>
      <c r="D551" s="73" t="s">
        <v>1521</v>
      </c>
    </row>
    <row r="552" spans="1:4">
      <c r="A552" s="71">
        <v>14066964</v>
      </c>
      <c r="B552" s="71" t="s">
        <v>640</v>
      </c>
      <c r="C552" s="71" t="s">
        <v>1672</v>
      </c>
      <c r="D552" s="73" t="s">
        <v>1521</v>
      </c>
    </row>
    <row r="553" spans="1:4">
      <c r="A553" s="71">
        <v>14066967</v>
      </c>
      <c r="B553" s="71" t="s">
        <v>641</v>
      </c>
      <c r="C553" s="71" t="s">
        <v>1680</v>
      </c>
      <c r="D553" s="73" t="s">
        <v>1521</v>
      </c>
    </row>
    <row r="554" spans="1:4">
      <c r="A554" s="71">
        <v>14066975</v>
      </c>
      <c r="B554" s="71" t="s">
        <v>642</v>
      </c>
      <c r="C554" s="71" t="s">
        <v>1673</v>
      </c>
      <c r="D554" s="73" t="s">
        <v>2422</v>
      </c>
    </row>
    <row r="555" spans="1:4">
      <c r="A555" s="71">
        <v>14066979</v>
      </c>
      <c r="B555" s="71" t="s">
        <v>643</v>
      </c>
      <c r="C555" s="71" t="s">
        <v>1681</v>
      </c>
      <c r="D555" s="73" t="s">
        <v>2422</v>
      </c>
    </row>
    <row r="556" spans="1:4">
      <c r="A556" s="71">
        <v>14066980</v>
      </c>
      <c r="B556" s="71" t="s">
        <v>644</v>
      </c>
      <c r="C556" s="71" t="s">
        <v>1681</v>
      </c>
      <c r="D556" s="73" t="s">
        <v>1521</v>
      </c>
    </row>
    <row r="557" spans="1:4">
      <c r="A557" s="71">
        <v>14066983</v>
      </c>
      <c r="B557" s="71" t="s">
        <v>645</v>
      </c>
      <c r="C557" s="71" t="s">
        <v>1673</v>
      </c>
      <c r="D557" s="73" t="s">
        <v>2422</v>
      </c>
    </row>
    <row r="558" spans="1:4">
      <c r="A558" s="71">
        <v>14066985</v>
      </c>
      <c r="B558" s="71" t="s">
        <v>646</v>
      </c>
      <c r="C558" s="71" t="s">
        <v>1674</v>
      </c>
      <c r="D558" s="73" t="s">
        <v>2422</v>
      </c>
    </row>
    <row r="559" spans="1:4">
      <c r="A559" s="71">
        <v>14067030</v>
      </c>
      <c r="B559" s="71" t="s">
        <v>648</v>
      </c>
      <c r="C559" s="71" t="s">
        <v>1678</v>
      </c>
      <c r="D559" s="73" t="s">
        <v>2422</v>
      </c>
    </row>
    <row r="560" spans="1:4">
      <c r="A560" s="71">
        <v>14067031</v>
      </c>
      <c r="B560" s="71" t="s">
        <v>649</v>
      </c>
      <c r="C560" s="71" t="s">
        <v>1678</v>
      </c>
      <c r="D560" s="73" t="s">
        <v>2422</v>
      </c>
    </row>
    <row r="561" spans="1:4">
      <c r="A561" s="71">
        <v>14067035</v>
      </c>
      <c r="B561" s="71" t="s">
        <v>650</v>
      </c>
      <c r="C561" s="71" t="s">
        <v>1673</v>
      </c>
      <c r="D561" s="73" t="s">
        <v>2422</v>
      </c>
    </row>
    <row r="562" spans="1:4">
      <c r="A562" s="71">
        <v>14067038</v>
      </c>
      <c r="B562" s="71" t="s">
        <v>651</v>
      </c>
      <c r="C562" s="71" t="s">
        <v>1678</v>
      </c>
      <c r="D562" s="73" t="s">
        <v>1521</v>
      </c>
    </row>
    <row r="563" spans="1:4">
      <c r="A563" s="71">
        <v>14067039</v>
      </c>
      <c r="B563" s="71" t="s">
        <v>652</v>
      </c>
      <c r="C563" s="71" t="s">
        <v>1673</v>
      </c>
      <c r="D563" s="73" t="s">
        <v>2422</v>
      </c>
    </row>
    <row r="564" spans="1:4">
      <c r="A564" s="71">
        <v>14067040</v>
      </c>
      <c r="B564" s="71" t="s">
        <v>653</v>
      </c>
      <c r="C564" s="71" t="s">
        <v>1674</v>
      </c>
      <c r="D564" s="73" t="s">
        <v>2422</v>
      </c>
    </row>
    <row r="565" spans="1:4">
      <c r="A565" s="71">
        <v>14067047</v>
      </c>
      <c r="B565" s="71" t="s">
        <v>655</v>
      </c>
      <c r="C565" s="71" t="s">
        <v>1674</v>
      </c>
      <c r="D565" s="73" t="s">
        <v>1521</v>
      </c>
    </row>
    <row r="566" spans="1:4">
      <c r="A566" s="71">
        <v>14067054</v>
      </c>
      <c r="B566" s="71" t="s">
        <v>656</v>
      </c>
      <c r="C566" s="71" t="s">
        <v>1678</v>
      </c>
      <c r="D566" s="73" t="s">
        <v>2422</v>
      </c>
    </row>
    <row r="567" spans="1:4">
      <c r="A567" s="71">
        <v>14067059</v>
      </c>
      <c r="B567" s="71" t="s">
        <v>657</v>
      </c>
      <c r="C567" s="71" t="s">
        <v>1673</v>
      </c>
      <c r="D567" s="73" t="s">
        <v>2422</v>
      </c>
    </row>
    <row r="568" spans="1:4">
      <c r="A568" s="71">
        <v>14067467</v>
      </c>
      <c r="B568" s="71" t="s">
        <v>658</v>
      </c>
      <c r="C568" s="71" t="s">
        <v>1672</v>
      </c>
      <c r="D568" s="73" t="s">
        <v>2422</v>
      </c>
    </row>
    <row r="569" spans="1:4">
      <c r="A569" s="71">
        <v>14067470</v>
      </c>
      <c r="B569" s="71" t="s">
        <v>659</v>
      </c>
      <c r="C569" s="71" t="s">
        <v>1674</v>
      </c>
      <c r="D569" s="73" t="s">
        <v>1521</v>
      </c>
    </row>
    <row r="570" spans="1:4">
      <c r="A570" s="83">
        <v>14067474</v>
      </c>
      <c r="B570" s="83" t="s">
        <v>660</v>
      </c>
      <c r="C570" s="83" t="s">
        <v>1672</v>
      </c>
      <c r="D570" s="73" t="s">
        <v>1521</v>
      </c>
    </row>
    <row r="571" spans="1:4">
      <c r="A571" s="71">
        <v>14068487</v>
      </c>
      <c r="B571" s="71" t="s">
        <v>661</v>
      </c>
      <c r="C571" s="71" t="s">
        <v>1674</v>
      </c>
      <c r="D571" s="73" t="s">
        <v>1521</v>
      </c>
    </row>
    <row r="572" spans="1:4">
      <c r="A572" s="71">
        <v>14068563</v>
      </c>
      <c r="B572" s="71" t="s">
        <v>662</v>
      </c>
      <c r="C572" s="71" t="s">
        <v>1679</v>
      </c>
      <c r="D572" s="73" t="s">
        <v>1521</v>
      </c>
    </row>
    <row r="573" spans="1:4">
      <c r="A573" s="71">
        <v>14070352</v>
      </c>
      <c r="B573" s="71" t="s">
        <v>663</v>
      </c>
      <c r="C573" s="71" t="s">
        <v>1679</v>
      </c>
      <c r="D573" s="73" t="s">
        <v>2422</v>
      </c>
    </row>
    <row r="574" spans="1:4">
      <c r="A574" s="71">
        <v>14074165</v>
      </c>
      <c r="B574" s="71" t="s">
        <v>664</v>
      </c>
      <c r="C574" s="71" t="s">
        <v>1679</v>
      </c>
      <c r="D574" s="73" t="s">
        <v>2422</v>
      </c>
    </row>
    <row r="575" spans="1:4">
      <c r="A575" s="71">
        <v>14074237</v>
      </c>
      <c r="B575" s="71" t="s">
        <v>665</v>
      </c>
      <c r="C575" s="71" t="s">
        <v>1680</v>
      </c>
      <c r="D575" s="73" t="s">
        <v>2422</v>
      </c>
    </row>
    <row r="576" spans="1:4">
      <c r="A576" s="71">
        <v>14074255</v>
      </c>
      <c r="B576" s="71" t="s">
        <v>666</v>
      </c>
      <c r="C576" s="71" t="s">
        <v>1682</v>
      </c>
      <c r="D576" s="73" t="s">
        <v>1521</v>
      </c>
    </row>
    <row r="577" spans="1:4">
      <c r="A577" s="71">
        <v>14076853</v>
      </c>
      <c r="B577" s="71" t="s">
        <v>667</v>
      </c>
      <c r="C577" s="71" t="s">
        <v>1675</v>
      </c>
      <c r="D577" s="73" t="s">
        <v>2422</v>
      </c>
    </row>
    <row r="578" spans="1:4">
      <c r="A578" s="71">
        <v>14076954</v>
      </c>
      <c r="B578" s="71" t="s">
        <v>668</v>
      </c>
      <c r="C578" s="72" t="s">
        <v>1682</v>
      </c>
      <c r="D578" s="73" t="s">
        <v>1521</v>
      </c>
    </row>
    <row r="579" spans="1:4">
      <c r="A579" s="71">
        <v>14076987</v>
      </c>
      <c r="B579" s="71" t="s">
        <v>669</v>
      </c>
      <c r="C579" s="72" t="s">
        <v>1675</v>
      </c>
      <c r="D579" s="73" t="s">
        <v>2422</v>
      </c>
    </row>
    <row r="580" spans="1:4">
      <c r="A580" s="71">
        <v>14080235</v>
      </c>
      <c r="B580" s="71" t="s">
        <v>671</v>
      </c>
      <c r="C580" s="72" t="s">
        <v>1680</v>
      </c>
      <c r="D580" s="73" t="s">
        <v>1521</v>
      </c>
    </row>
    <row r="581" spans="1:4">
      <c r="A581" s="71">
        <v>14080424</v>
      </c>
      <c r="B581" s="71" t="s">
        <v>672</v>
      </c>
      <c r="C581" s="71" t="s">
        <v>1682</v>
      </c>
      <c r="D581" s="73" t="s">
        <v>1521</v>
      </c>
    </row>
    <row r="582" spans="1:4">
      <c r="A582" s="71">
        <v>14081745</v>
      </c>
      <c r="B582" s="71" t="s">
        <v>673</v>
      </c>
      <c r="C582" s="71" t="s">
        <v>1680</v>
      </c>
      <c r="D582" s="73" t="s">
        <v>2422</v>
      </c>
    </row>
    <row r="583" spans="1:4">
      <c r="A583" s="71">
        <v>14081784</v>
      </c>
      <c r="B583" s="71" t="s">
        <v>674</v>
      </c>
      <c r="C583" s="71" t="s">
        <v>1673</v>
      </c>
      <c r="D583" s="73" t="s">
        <v>2422</v>
      </c>
    </row>
    <row r="584" spans="1:4">
      <c r="A584" s="71">
        <v>14082317</v>
      </c>
      <c r="B584" s="71" t="s">
        <v>676</v>
      </c>
      <c r="C584" s="71" t="s">
        <v>1680</v>
      </c>
      <c r="D584" s="73" t="s">
        <v>2422</v>
      </c>
    </row>
    <row r="585" spans="1:4">
      <c r="A585" s="71">
        <v>14082372</v>
      </c>
      <c r="B585" s="71" t="s">
        <v>677</v>
      </c>
      <c r="C585" s="72" t="s">
        <v>1672</v>
      </c>
      <c r="D585" s="73" t="s">
        <v>2422</v>
      </c>
    </row>
    <row r="586" spans="1:4">
      <c r="A586" s="71">
        <v>14084010</v>
      </c>
      <c r="B586" s="71" t="s">
        <v>19</v>
      </c>
      <c r="C586" s="71" t="s">
        <v>1680</v>
      </c>
      <c r="D586" s="73" t="s">
        <v>1521</v>
      </c>
    </row>
    <row r="587" spans="1:4">
      <c r="A587" s="71">
        <v>14084077</v>
      </c>
      <c r="B587" s="71" t="s">
        <v>679</v>
      </c>
      <c r="C587" s="71" t="s">
        <v>1672</v>
      </c>
      <c r="D587" s="73" t="s">
        <v>1521</v>
      </c>
    </row>
    <row r="588" spans="1:4">
      <c r="A588" s="71">
        <v>14084176</v>
      </c>
      <c r="B588" s="71" t="s">
        <v>680</v>
      </c>
      <c r="C588" s="71" t="s">
        <v>1681</v>
      </c>
      <c r="D588" s="73" t="s">
        <v>2422</v>
      </c>
    </row>
    <row r="589" spans="1:4">
      <c r="A589" s="71">
        <v>14085326</v>
      </c>
      <c r="B589" s="71" t="s">
        <v>681</v>
      </c>
      <c r="C589" s="71" t="s">
        <v>1679</v>
      </c>
      <c r="D589" s="73" t="s">
        <v>2422</v>
      </c>
    </row>
    <row r="590" spans="1:4">
      <c r="A590" s="71">
        <v>14085333</v>
      </c>
      <c r="B590" s="71" t="s">
        <v>682</v>
      </c>
      <c r="C590" s="72" t="s">
        <v>1672</v>
      </c>
      <c r="D590" s="73" t="s">
        <v>2422</v>
      </c>
    </row>
    <row r="591" spans="1:4">
      <c r="A591" s="71">
        <v>14085334</v>
      </c>
      <c r="B591" s="71" t="s">
        <v>683</v>
      </c>
      <c r="C591" s="71" t="s">
        <v>1680</v>
      </c>
      <c r="D591" s="73" t="s">
        <v>1521</v>
      </c>
    </row>
    <row r="592" spans="1:4">
      <c r="A592" s="71">
        <v>14085336</v>
      </c>
      <c r="B592" s="71" t="s">
        <v>684</v>
      </c>
      <c r="C592" s="71" t="s">
        <v>1680</v>
      </c>
      <c r="D592" s="73" t="s">
        <v>2422</v>
      </c>
    </row>
    <row r="593" spans="1:4">
      <c r="A593" s="71">
        <v>14085349</v>
      </c>
      <c r="B593" s="71" t="s">
        <v>685</v>
      </c>
      <c r="C593" s="71" t="s">
        <v>1673</v>
      </c>
      <c r="D593" s="73" t="s">
        <v>1521</v>
      </c>
    </row>
    <row r="594" spans="1:4">
      <c r="A594" s="71">
        <v>14085350</v>
      </c>
      <c r="B594" s="71" t="s">
        <v>686</v>
      </c>
      <c r="C594" s="71" t="s">
        <v>1673</v>
      </c>
      <c r="D594" s="73" t="s">
        <v>2422</v>
      </c>
    </row>
    <row r="595" spans="1:4">
      <c r="A595" s="71">
        <v>14085352</v>
      </c>
      <c r="B595" s="71" t="s">
        <v>687</v>
      </c>
      <c r="C595" s="72" t="s">
        <v>1672</v>
      </c>
      <c r="D595" s="73" t="s">
        <v>2422</v>
      </c>
    </row>
    <row r="596" spans="1:4">
      <c r="A596" s="71">
        <v>14085356</v>
      </c>
      <c r="B596" s="71" t="s">
        <v>688</v>
      </c>
      <c r="C596" s="71" t="s">
        <v>1672</v>
      </c>
      <c r="D596" s="73" t="s">
        <v>1521</v>
      </c>
    </row>
    <row r="597" spans="1:4">
      <c r="A597" s="71">
        <v>14085361</v>
      </c>
      <c r="B597" s="71" t="s">
        <v>689</v>
      </c>
      <c r="C597" s="71" t="s">
        <v>1674</v>
      </c>
      <c r="D597" s="73" t="s">
        <v>1521</v>
      </c>
    </row>
    <row r="598" spans="1:4">
      <c r="A598" s="71">
        <v>14085372</v>
      </c>
      <c r="B598" s="71" t="s">
        <v>690</v>
      </c>
      <c r="C598" s="71" t="s">
        <v>1673</v>
      </c>
      <c r="D598" s="73" t="s">
        <v>1521</v>
      </c>
    </row>
    <row r="599" spans="1:4">
      <c r="A599" s="71">
        <v>14085490</v>
      </c>
      <c r="B599" s="71" t="s">
        <v>691</v>
      </c>
      <c r="C599" s="71" t="s">
        <v>1681</v>
      </c>
      <c r="D599" s="73" t="s">
        <v>2422</v>
      </c>
    </row>
    <row r="600" spans="1:4">
      <c r="A600" s="71">
        <v>14085519</v>
      </c>
      <c r="B600" s="71" t="s">
        <v>692</v>
      </c>
      <c r="C600" s="71" t="s">
        <v>1674</v>
      </c>
      <c r="D600" s="73" t="s">
        <v>2422</v>
      </c>
    </row>
    <row r="601" spans="1:4">
      <c r="A601" s="71">
        <v>14085524</v>
      </c>
      <c r="B601" s="71" t="s">
        <v>693</v>
      </c>
      <c r="C601" s="71" t="s">
        <v>1673</v>
      </c>
      <c r="D601" s="73" t="s">
        <v>2422</v>
      </c>
    </row>
    <row r="602" spans="1:4">
      <c r="A602" s="71">
        <v>14085526</v>
      </c>
      <c r="B602" s="71" t="s">
        <v>694</v>
      </c>
      <c r="C602" s="71" t="s">
        <v>1680</v>
      </c>
      <c r="D602" s="73" t="s">
        <v>2422</v>
      </c>
    </row>
    <row r="603" spans="1:4">
      <c r="A603" s="71">
        <v>14086146</v>
      </c>
      <c r="B603" s="71" t="s">
        <v>695</v>
      </c>
      <c r="C603" s="71" t="s">
        <v>1673</v>
      </c>
      <c r="D603" s="73" t="s">
        <v>2422</v>
      </c>
    </row>
    <row r="604" spans="1:4">
      <c r="A604" s="71">
        <v>14086230</v>
      </c>
      <c r="B604" s="71" t="s">
        <v>696</v>
      </c>
      <c r="C604" s="71" t="s">
        <v>1678</v>
      </c>
      <c r="D604" s="73" t="s">
        <v>1521</v>
      </c>
    </row>
    <row r="605" spans="1:4">
      <c r="A605" s="71">
        <v>14086329</v>
      </c>
      <c r="B605" s="71" t="s">
        <v>697</v>
      </c>
      <c r="C605" s="71" t="s">
        <v>1679</v>
      </c>
      <c r="D605" s="73" t="s">
        <v>1521</v>
      </c>
    </row>
    <row r="606" spans="1:4">
      <c r="A606" s="71">
        <v>14086330</v>
      </c>
      <c r="B606" s="71" t="s">
        <v>698</v>
      </c>
      <c r="C606" s="71" t="s">
        <v>1673</v>
      </c>
      <c r="D606" s="73" t="s">
        <v>1521</v>
      </c>
    </row>
    <row r="607" spans="1:4">
      <c r="A607" s="71">
        <v>14086333</v>
      </c>
      <c r="B607" s="71" t="s">
        <v>699</v>
      </c>
      <c r="C607" s="71" t="s">
        <v>1673</v>
      </c>
      <c r="D607" s="73" t="s">
        <v>1521</v>
      </c>
    </row>
    <row r="608" spans="1:4">
      <c r="A608" s="71">
        <v>14086335</v>
      </c>
      <c r="B608" s="71" t="s">
        <v>700</v>
      </c>
      <c r="C608" s="71" t="s">
        <v>1674</v>
      </c>
      <c r="D608" s="73" t="s">
        <v>1521</v>
      </c>
    </row>
    <row r="609" spans="1:4">
      <c r="A609" s="71">
        <v>14086458</v>
      </c>
      <c r="B609" s="71" t="s">
        <v>701</v>
      </c>
      <c r="C609" s="71" t="s">
        <v>1673</v>
      </c>
      <c r="D609" s="73" t="s">
        <v>2422</v>
      </c>
    </row>
    <row r="610" spans="1:4">
      <c r="A610" s="71">
        <v>14086515</v>
      </c>
      <c r="B610" s="71" t="s">
        <v>702</v>
      </c>
      <c r="C610" s="71" t="s">
        <v>1675</v>
      </c>
      <c r="D610" s="73" t="s">
        <v>2422</v>
      </c>
    </row>
    <row r="611" spans="1:4">
      <c r="A611" s="71">
        <v>14086578</v>
      </c>
      <c r="B611" s="71" t="s">
        <v>704</v>
      </c>
      <c r="C611" s="72" t="s">
        <v>1682</v>
      </c>
      <c r="D611" s="73" t="s">
        <v>1521</v>
      </c>
    </row>
    <row r="612" spans="1:4">
      <c r="A612" s="71">
        <v>14087717</v>
      </c>
      <c r="B612" s="71" t="s">
        <v>705</v>
      </c>
      <c r="C612" s="71" t="s">
        <v>1679</v>
      </c>
      <c r="D612" s="73" t="s">
        <v>1521</v>
      </c>
    </row>
    <row r="613" spans="1:4">
      <c r="A613" s="71">
        <v>14087719</v>
      </c>
      <c r="B613" s="71" t="s">
        <v>706</v>
      </c>
      <c r="C613" s="71" t="s">
        <v>1680</v>
      </c>
      <c r="D613" s="73" t="s">
        <v>1521</v>
      </c>
    </row>
    <row r="614" spans="1:4">
      <c r="A614" s="71">
        <v>14087728</v>
      </c>
      <c r="B614" s="71" t="s">
        <v>708</v>
      </c>
      <c r="C614" s="71" t="s">
        <v>1673</v>
      </c>
      <c r="D614" s="73" t="s">
        <v>2422</v>
      </c>
    </row>
    <row r="615" spans="1:4">
      <c r="A615" s="71">
        <v>14087732</v>
      </c>
      <c r="B615" s="71" t="s">
        <v>709</v>
      </c>
      <c r="C615" s="71" t="s">
        <v>1674</v>
      </c>
      <c r="D615" s="73" t="s">
        <v>1521</v>
      </c>
    </row>
    <row r="616" spans="1:4">
      <c r="A616" s="71">
        <v>14088310</v>
      </c>
      <c r="B616" s="71" t="s">
        <v>710</v>
      </c>
      <c r="C616" s="71" t="s">
        <v>1679</v>
      </c>
      <c r="D616" s="73" t="s">
        <v>2422</v>
      </c>
    </row>
    <row r="617" spans="1:4">
      <c r="A617" s="71">
        <v>14088370</v>
      </c>
      <c r="B617" s="71" t="s">
        <v>711</v>
      </c>
      <c r="C617" s="71" t="s">
        <v>1678</v>
      </c>
      <c r="D617" s="73" t="s">
        <v>1521</v>
      </c>
    </row>
    <row r="618" spans="1:4">
      <c r="A618" s="71">
        <v>14088395</v>
      </c>
      <c r="B618" s="71" t="s">
        <v>712</v>
      </c>
      <c r="C618" s="71" t="s">
        <v>1679</v>
      </c>
      <c r="D618" s="73" t="s">
        <v>2422</v>
      </c>
    </row>
    <row r="619" spans="1:4">
      <c r="A619" s="71">
        <v>14088421</v>
      </c>
      <c r="B619" s="71" t="s">
        <v>474</v>
      </c>
      <c r="C619" s="71" t="s">
        <v>1673</v>
      </c>
      <c r="D619" s="73" t="s">
        <v>1521</v>
      </c>
    </row>
    <row r="620" spans="1:4">
      <c r="A620" s="71">
        <v>14088426</v>
      </c>
      <c r="B620" s="71" t="s">
        <v>713</v>
      </c>
      <c r="C620" s="71" t="s">
        <v>1682</v>
      </c>
      <c r="D620" s="73" t="s">
        <v>2422</v>
      </c>
    </row>
    <row r="621" spans="1:4">
      <c r="A621" s="71">
        <v>14088428</v>
      </c>
      <c r="B621" s="71" t="s">
        <v>714</v>
      </c>
      <c r="C621" s="71" t="s">
        <v>1678</v>
      </c>
      <c r="D621" s="73" t="s">
        <v>2422</v>
      </c>
    </row>
    <row r="622" spans="1:4">
      <c r="A622" s="71">
        <v>14088441</v>
      </c>
      <c r="B622" s="71" t="s">
        <v>715</v>
      </c>
      <c r="C622" s="71" t="s">
        <v>1677</v>
      </c>
      <c r="D622" s="73" t="s">
        <v>2422</v>
      </c>
    </row>
    <row r="623" spans="1:4">
      <c r="A623" s="71">
        <v>14088461</v>
      </c>
      <c r="B623" s="71" t="s">
        <v>716</v>
      </c>
      <c r="C623" s="71" t="s">
        <v>1673</v>
      </c>
      <c r="D623" s="73" t="s">
        <v>2422</v>
      </c>
    </row>
    <row r="624" spans="1:4">
      <c r="A624" s="71">
        <v>14091044</v>
      </c>
      <c r="B624" s="71" t="s">
        <v>718</v>
      </c>
      <c r="C624" s="71" t="s">
        <v>1682</v>
      </c>
      <c r="D624" s="73" t="s">
        <v>2422</v>
      </c>
    </row>
    <row r="625" spans="1:4">
      <c r="A625" s="71">
        <v>14091140</v>
      </c>
      <c r="B625" s="71" t="s">
        <v>719</v>
      </c>
      <c r="C625" s="71" t="s">
        <v>1675</v>
      </c>
      <c r="D625" s="73" t="s">
        <v>1521</v>
      </c>
    </row>
    <row r="626" spans="1:4">
      <c r="A626" s="71">
        <v>14091157</v>
      </c>
      <c r="B626" s="71" t="s">
        <v>720</v>
      </c>
      <c r="C626" s="71" t="s">
        <v>1675</v>
      </c>
      <c r="D626" s="73" t="s">
        <v>1521</v>
      </c>
    </row>
    <row r="627" spans="1:4">
      <c r="A627" s="71">
        <v>14092131</v>
      </c>
      <c r="B627" s="71" t="s">
        <v>721</v>
      </c>
      <c r="C627" s="71" t="s">
        <v>1674</v>
      </c>
      <c r="D627" s="73" t="s">
        <v>2422</v>
      </c>
    </row>
    <row r="628" spans="1:4">
      <c r="A628" s="71">
        <v>14092132</v>
      </c>
      <c r="B628" s="71" t="s">
        <v>722</v>
      </c>
      <c r="C628" s="71" t="s">
        <v>1679</v>
      </c>
      <c r="D628" s="73" t="s">
        <v>1521</v>
      </c>
    </row>
    <row r="629" spans="1:4">
      <c r="A629" s="71">
        <v>14092134</v>
      </c>
      <c r="B629" s="71" t="s">
        <v>723</v>
      </c>
      <c r="C629" s="71" t="s">
        <v>1677</v>
      </c>
      <c r="D629" s="73" t="s">
        <v>2422</v>
      </c>
    </row>
    <row r="630" spans="1:4">
      <c r="A630" s="71">
        <v>14092209</v>
      </c>
      <c r="B630" s="71" t="s">
        <v>725</v>
      </c>
      <c r="C630" s="71" t="s">
        <v>1674</v>
      </c>
      <c r="D630" s="73" t="s">
        <v>2422</v>
      </c>
    </row>
    <row r="631" spans="1:4">
      <c r="A631" s="71">
        <v>14092788</v>
      </c>
      <c r="B631" s="71" t="s">
        <v>726</v>
      </c>
      <c r="C631" s="71" t="s">
        <v>1672</v>
      </c>
      <c r="D631" s="73" t="s">
        <v>2422</v>
      </c>
    </row>
    <row r="632" spans="1:4">
      <c r="A632" s="71">
        <v>14093997</v>
      </c>
      <c r="B632" s="71" t="s">
        <v>731</v>
      </c>
      <c r="C632" s="72" t="s">
        <v>1672</v>
      </c>
      <c r="D632" s="73" t="s">
        <v>1521</v>
      </c>
    </row>
    <row r="633" spans="1:4">
      <c r="A633" s="71">
        <v>14094000</v>
      </c>
      <c r="B633" s="71" t="s">
        <v>732</v>
      </c>
      <c r="C633" s="71" t="s">
        <v>1679</v>
      </c>
      <c r="D633" s="73" t="s">
        <v>2422</v>
      </c>
    </row>
    <row r="634" spans="1:4">
      <c r="A634" s="71">
        <v>14094001</v>
      </c>
      <c r="B634" s="71" t="s">
        <v>733</v>
      </c>
      <c r="C634" s="72" t="s">
        <v>1679</v>
      </c>
      <c r="D634" s="73" t="s">
        <v>2422</v>
      </c>
    </row>
    <row r="635" spans="1:4">
      <c r="A635" s="71">
        <v>14094002</v>
      </c>
      <c r="B635" s="71" t="s">
        <v>734</v>
      </c>
      <c r="C635" s="71" t="s">
        <v>1677</v>
      </c>
      <c r="D635" s="73" t="s">
        <v>1521</v>
      </c>
    </row>
    <row r="636" spans="1:4">
      <c r="A636" s="71">
        <v>14094008</v>
      </c>
      <c r="B636" s="71" t="s">
        <v>736</v>
      </c>
      <c r="C636" s="71" t="s">
        <v>1672</v>
      </c>
      <c r="D636" s="73" t="s">
        <v>1521</v>
      </c>
    </row>
    <row r="637" spans="1:4">
      <c r="A637" s="71">
        <v>14094010</v>
      </c>
      <c r="B637" s="71" t="s">
        <v>737</v>
      </c>
      <c r="C637" s="71" t="s">
        <v>1680</v>
      </c>
      <c r="D637" s="73" t="s">
        <v>2422</v>
      </c>
    </row>
    <row r="638" spans="1:4">
      <c r="A638" s="71">
        <v>14094011</v>
      </c>
      <c r="B638" s="71" t="s">
        <v>738</v>
      </c>
      <c r="C638" s="72" t="s">
        <v>1672</v>
      </c>
      <c r="D638" s="73" t="s">
        <v>2422</v>
      </c>
    </row>
    <row r="639" spans="1:4">
      <c r="A639" s="71">
        <v>14094012</v>
      </c>
      <c r="B639" s="71" t="s">
        <v>739</v>
      </c>
      <c r="C639" s="78" t="s">
        <v>1679</v>
      </c>
      <c r="D639" s="73" t="s">
        <v>2422</v>
      </c>
    </row>
    <row r="640" spans="1:4">
      <c r="A640" s="71">
        <v>14094026</v>
      </c>
      <c r="B640" s="71" t="s">
        <v>742</v>
      </c>
      <c r="C640" s="72" t="s">
        <v>1674</v>
      </c>
      <c r="D640" s="73" t="s">
        <v>1521</v>
      </c>
    </row>
    <row r="641" spans="1:4">
      <c r="A641" s="71">
        <v>14094029</v>
      </c>
      <c r="B641" s="71" t="s">
        <v>743</v>
      </c>
      <c r="C641" s="72" t="s">
        <v>1680</v>
      </c>
      <c r="D641" s="73" t="s">
        <v>2422</v>
      </c>
    </row>
    <row r="642" spans="1:4">
      <c r="A642" s="71">
        <v>14094035</v>
      </c>
      <c r="B642" s="71" t="s">
        <v>745</v>
      </c>
      <c r="C642" s="71" t="s">
        <v>1679</v>
      </c>
      <c r="D642" s="73" t="s">
        <v>1521</v>
      </c>
    </row>
    <row r="643" spans="1:4">
      <c r="A643" s="71">
        <v>14094062</v>
      </c>
      <c r="B643" s="71" t="s">
        <v>746</v>
      </c>
      <c r="C643" s="71" t="s">
        <v>1673</v>
      </c>
      <c r="D643" s="73" t="s">
        <v>2422</v>
      </c>
    </row>
    <row r="644" spans="1:4">
      <c r="A644" s="71">
        <v>14094118</v>
      </c>
      <c r="B644" s="71" t="s">
        <v>747</v>
      </c>
      <c r="C644" s="71" t="s">
        <v>1673</v>
      </c>
      <c r="D644" s="73" t="s">
        <v>2422</v>
      </c>
    </row>
    <row r="645" spans="1:4">
      <c r="A645" s="71">
        <v>14095735</v>
      </c>
      <c r="B645" s="71" t="s">
        <v>749</v>
      </c>
      <c r="C645" s="72" t="s">
        <v>1674</v>
      </c>
      <c r="D645" s="73" t="s">
        <v>2422</v>
      </c>
    </row>
    <row r="646" spans="1:4">
      <c r="A646" s="71">
        <v>14097019</v>
      </c>
      <c r="B646" s="71" t="s">
        <v>751</v>
      </c>
      <c r="C646" s="71" t="s">
        <v>1682</v>
      </c>
      <c r="D646" s="73" t="s">
        <v>1521</v>
      </c>
    </row>
    <row r="647" spans="1:4">
      <c r="A647" s="71">
        <v>14097049</v>
      </c>
      <c r="B647" s="71" t="s">
        <v>752</v>
      </c>
      <c r="C647" s="71" t="s">
        <v>1676</v>
      </c>
      <c r="D647" s="73" t="s">
        <v>1521</v>
      </c>
    </row>
    <row r="648" spans="1:4">
      <c r="A648" s="71">
        <v>14097076</v>
      </c>
      <c r="B648" s="71" t="s">
        <v>753</v>
      </c>
      <c r="C648" s="72" t="s">
        <v>1682</v>
      </c>
      <c r="D648" s="73" t="s">
        <v>2422</v>
      </c>
    </row>
    <row r="649" spans="1:4">
      <c r="A649" s="71">
        <v>14098168</v>
      </c>
      <c r="B649" s="71" t="s">
        <v>755</v>
      </c>
      <c r="C649" s="71" t="s">
        <v>1674</v>
      </c>
      <c r="D649" s="73" t="s">
        <v>2422</v>
      </c>
    </row>
    <row r="650" spans="1:4">
      <c r="A650" s="71">
        <v>14098254</v>
      </c>
      <c r="B650" s="71" t="s">
        <v>758</v>
      </c>
      <c r="C650" s="71" t="s">
        <v>1681</v>
      </c>
      <c r="D650" s="73" t="s">
        <v>1521</v>
      </c>
    </row>
    <row r="651" spans="1:4">
      <c r="A651" s="71">
        <v>14099149</v>
      </c>
      <c r="B651" s="71" t="s">
        <v>760</v>
      </c>
      <c r="C651" s="71" t="s">
        <v>1676</v>
      </c>
      <c r="D651" s="73" t="s">
        <v>1521</v>
      </c>
    </row>
    <row r="652" spans="1:4">
      <c r="A652" s="71">
        <v>14100307</v>
      </c>
      <c r="B652" s="71" t="s">
        <v>761</v>
      </c>
      <c r="C652" s="71" t="s">
        <v>1674</v>
      </c>
      <c r="D652" s="73" t="s">
        <v>2422</v>
      </c>
    </row>
    <row r="653" spans="1:4">
      <c r="A653" s="71">
        <v>14101198</v>
      </c>
      <c r="B653" s="71" t="s">
        <v>762</v>
      </c>
      <c r="C653" s="71" t="s">
        <v>1675</v>
      </c>
      <c r="D653" s="73" t="s">
        <v>1521</v>
      </c>
    </row>
    <row r="654" spans="1:4">
      <c r="A654" s="71">
        <v>14101208</v>
      </c>
      <c r="B654" s="71" t="s">
        <v>763</v>
      </c>
      <c r="C654" s="71" t="s">
        <v>1675</v>
      </c>
      <c r="D654" s="73" t="s">
        <v>2422</v>
      </c>
    </row>
    <row r="655" spans="1:4">
      <c r="A655" s="71">
        <v>14102825</v>
      </c>
      <c r="B655" s="71" t="s">
        <v>764</v>
      </c>
      <c r="C655" s="71" t="s">
        <v>1674</v>
      </c>
      <c r="D655" s="73" t="s">
        <v>2422</v>
      </c>
    </row>
    <row r="656" spans="1:4">
      <c r="A656" s="71">
        <v>14104787</v>
      </c>
      <c r="B656" s="71" t="s">
        <v>766</v>
      </c>
      <c r="C656" s="72" t="s">
        <v>1673</v>
      </c>
      <c r="D656" s="73" t="s">
        <v>1521</v>
      </c>
    </row>
    <row r="657" spans="1:4">
      <c r="A657" s="71">
        <v>14104819</v>
      </c>
      <c r="B657" s="71" t="s">
        <v>767</v>
      </c>
      <c r="C657" s="71" t="s">
        <v>1680</v>
      </c>
      <c r="D657" s="73" t="s">
        <v>1521</v>
      </c>
    </row>
    <row r="658" spans="1:4">
      <c r="A658" s="71">
        <v>14110265</v>
      </c>
      <c r="B658" s="71" t="s">
        <v>770</v>
      </c>
      <c r="C658" s="71" t="s">
        <v>1673</v>
      </c>
      <c r="D658" s="73" t="s">
        <v>1521</v>
      </c>
    </row>
    <row r="659" spans="1:4">
      <c r="A659" s="71">
        <v>14135586</v>
      </c>
      <c r="B659" s="71" t="s">
        <v>771</v>
      </c>
      <c r="C659" s="71" t="s">
        <v>1674</v>
      </c>
      <c r="D659" s="73" t="s">
        <v>1521</v>
      </c>
    </row>
    <row r="660" spans="1:4">
      <c r="A660" s="71">
        <v>15000321</v>
      </c>
      <c r="B660" s="71" t="s">
        <v>772</v>
      </c>
      <c r="C660" s="71" t="s">
        <v>1677</v>
      </c>
      <c r="D660" s="73" t="s">
        <v>1521</v>
      </c>
    </row>
    <row r="661" spans="1:4">
      <c r="A661" s="71">
        <v>15011010</v>
      </c>
      <c r="B661" s="71" t="s">
        <v>774</v>
      </c>
      <c r="C661" s="71" t="s">
        <v>1681</v>
      </c>
      <c r="D661" s="73" t="s">
        <v>2422</v>
      </c>
    </row>
    <row r="662" spans="1:4">
      <c r="A662" s="71">
        <v>15033957</v>
      </c>
      <c r="B662" s="71" t="s">
        <v>775</v>
      </c>
      <c r="C662" s="71" t="s">
        <v>1681</v>
      </c>
      <c r="D662" s="73" t="s">
        <v>1521</v>
      </c>
    </row>
    <row r="663" spans="1:4">
      <c r="A663" s="71">
        <v>15046027</v>
      </c>
      <c r="B663" s="71" t="s">
        <v>777</v>
      </c>
      <c r="C663" s="71" t="s">
        <v>1682</v>
      </c>
      <c r="D663" s="73" t="s">
        <v>2422</v>
      </c>
    </row>
    <row r="664" spans="1:4">
      <c r="A664" s="71">
        <v>15051256</v>
      </c>
      <c r="B664" s="71" t="s">
        <v>778</v>
      </c>
      <c r="C664" s="71" t="s">
        <v>1681</v>
      </c>
      <c r="D664" s="73" t="s">
        <v>2422</v>
      </c>
    </row>
    <row r="665" spans="1:4">
      <c r="A665" s="71">
        <v>15128027</v>
      </c>
      <c r="B665" s="71" t="s">
        <v>2350</v>
      </c>
      <c r="C665" s="71" t="s">
        <v>1673</v>
      </c>
      <c r="D665" s="73" t="s">
        <v>2422</v>
      </c>
    </row>
    <row r="666" spans="1:4">
      <c r="A666" s="71">
        <v>16006093</v>
      </c>
      <c r="B666" s="71" t="s">
        <v>780</v>
      </c>
      <c r="C666" s="71" t="s">
        <v>1677</v>
      </c>
      <c r="D666" s="73" t="s">
        <v>1521</v>
      </c>
    </row>
    <row r="667" spans="1:4">
      <c r="A667" s="71">
        <v>16009470</v>
      </c>
      <c r="B667" s="71" t="s">
        <v>781</v>
      </c>
      <c r="C667" s="71" t="s">
        <v>1680</v>
      </c>
      <c r="D667" s="73" t="s">
        <v>2422</v>
      </c>
    </row>
    <row r="668" spans="1:4">
      <c r="A668" s="71">
        <v>16011416</v>
      </c>
      <c r="B668" s="71" t="s">
        <v>782</v>
      </c>
      <c r="C668" s="71" t="s">
        <v>1678</v>
      </c>
      <c r="D668" s="73" t="s">
        <v>1521</v>
      </c>
    </row>
    <row r="669" spans="1:4">
      <c r="A669" s="71">
        <v>16013209</v>
      </c>
      <c r="B669" s="71" t="s">
        <v>783</v>
      </c>
      <c r="C669" s="71" t="s">
        <v>1677</v>
      </c>
      <c r="D669" s="73" t="s">
        <v>1521</v>
      </c>
    </row>
    <row r="670" spans="1:4">
      <c r="A670" s="71">
        <v>16013672</v>
      </c>
      <c r="B670" s="71" t="s">
        <v>784</v>
      </c>
      <c r="C670" s="71" t="s">
        <v>1673</v>
      </c>
      <c r="D670" s="73" t="s">
        <v>1521</v>
      </c>
    </row>
    <row r="671" spans="1:4">
      <c r="A671" s="71">
        <v>16013680</v>
      </c>
      <c r="B671" s="71" t="s">
        <v>785</v>
      </c>
      <c r="C671" s="71" t="s">
        <v>1672</v>
      </c>
      <c r="D671" s="73" t="s">
        <v>2422</v>
      </c>
    </row>
    <row r="672" spans="1:4">
      <c r="A672" s="71">
        <v>16013687</v>
      </c>
      <c r="B672" s="71" t="s">
        <v>786</v>
      </c>
      <c r="C672" s="71" t="s">
        <v>1679</v>
      </c>
      <c r="D672" s="73" t="s">
        <v>1521</v>
      </c>
    </row>
    <row r="673" spans="1:4">
      <c r="A673" s="71">
        <v>16013688</v>
      </c>
      <c r="B673" s="71" t="s">
        <v>2351</v>
      </c>
      <c r="C673" s="71" t="s">
        <v>1672</v>
      </c>
      <c r="D673" s="73" t="s">
        <v>2422</v>
      </c>
    </row>
    <row r="674" spans="1:4">
      <c r="A674" s="71">
        <v>16014367</v>
      </c>
      <c r="B674" s="71" t="s">
        <v>788</v>
      </c>
      <c r="C674" s="71" t="s">
        <v>1677</v>
      </c>
      <c r="D674" s="73" t="s">
        <v>2422</v>
      </c>
    </row>
    <row r="675" spans="1:4">
      <c r="A675" s="74">
        <v>16014395</v>
      </c>
      <c r="B675" s="74" t="s">
        <v>789</v>
      </c>
      <c r="C675" s="74" t="s">
        <v>1672</v>
      </c>
      <c r="D675" s="73" t="s">
        <v>1521</v>
      </c>
    </row>
    <row r="676" spans="1:4">
      <c r="A676" s="71">
        <v>16015729</v>
      </c>
      <c r="B676" s="71" t="s">
        <v>790</v>
      </c>
      <c r="C676" s="71" t="s">
        <v>1674</v>
      </c>
      <c r="D676" s="73" t="s">
        <v>2422</v>
      </c>
    </row>
    <row r="677" spans="1:4">
      <c r="A677" s="71">
        <v>16015734</v>
      </c>
      <c r="B677" s="71" t="s">
        <v>791</v>
      </c>
      <c r="C677" s="72" t="s">
        <v>1673</v>
      </c>
      <c r="D677" s="73" t="s">
        <v>1521</v>
      </c>
    </row>
    <row r="678" spans="1:4">
      <c r="A678" s="71">
        <v>16015969</v>
      </c>
      <c r="B678" s="71" t="s">
        <v>792</v>
      </c>
      <c r="C678" s="72" t="s">
        <v>1672</v>
      </c>
      <c r="D678" s="73" t="s">
        <v>1521</v>
      </c>
    </row>
    <row r="679" spans="1:4">
      <c r="A679" s="71">
        <v>16015972</v>
      </c>
      <c r="B679" s="71" t="s">
        <v>793</v>
      </c>
      <c r="C679" s="71" t="s">
        <v>1672</v>
      </c>
      <c r="D679" s="73" t="s">
        <v>1521</v>
      </c>
    </row>
    <row r="680" spans="1:4">
      <c r="A680" s="74">
        <v>16015978</v>
      </c>
      <c r="B680" s="74" t="s">
        <v>794</v>
      </c>
      <c r="C680" s="74" t="s">
        <v>1674</v>
      </c>
      <c r="D680" s="73" t="s">
        <v>1521</v>
      </c>
    </row>
    <row r="681" spans="1:4">
      <c r="A681" s="75">
        <v>16015985</v>
      </c>
      <c r="B681" s="75" t="s">
        <v>795</v>
      </c>
      <c r="C681" s="75" t="s">
        <v>1673</v>
      </c>
      <c r="D681" s="73" t="s">
        <v>1521</v>
      </c>
    </row>
    <row r="682" spans="1:4">
      <c r="A682" s="71">
        <v>16016001</v>
      </c>
      <c r="B682" s="71" t="s">
        <v>796</v>
      </c>
      <c r="C682" s="71" t="s">
        <v>1673</v>
      </c>
      <c r="D682" s="73" t="s">
        <v>1521</v>
      </c>
    </row>
    <row r="683" spans="1:4">
      <c r="A683" s="75">
        <v>16016003</v>
      </c>
      <c r="B683" s="75" t="s">
        <v>797</v>
      </c>
      <c r="C683" s="75" t="s">
        <v>1674</v>
      </c>
      <c r="D683" s="73" t="s">
        <v>1521</v>
      </c>
    </row>
    <row r="684" spans="1:4">
      <c r="A684" s="71">
        <v>16017048</v>
      </c>
      <c r="B684" s="71" t="s">
        <v>798</v>
      </c>
      <c r="C684" s="71" t="s">
        <v>1673</v>
      </c>
      <c r="D684" s="73" t="s">
        <v>1521</v>
      </c>
    </row>
    <row r="685" spans="1:4">
      <c r="A685" s="71">
        <v>16017050</v>
      </c>
      <c r="B685" s="71" t="s">
        <v>799</v>
      </c>
      <c r="C685" s="72" t="s">
        <v>1672</v>
      </c>
      <c r="D685" s="73" t="s">
        <v>1521</v>
      </c>
    </row>
    <row r="686" spans="1:4">
      <c r="A686" s="71">
        <v>16017078</v>
      </c>
      <c r="B686" s="71" t="s">
        <v>801</v>
      </c>
      <c r="C686" s="71" t="s">
        <v>1674</v>
      </c>
      <c r="D686" s="73" t="s">
        <v>2422</v>
      </c>
    </row>
    <row r="687" spans="1:4">
      <c r="A687" s="71">
        <v>16017080</v>
      </c>
      <c r="B687" s="71" t="s">
        <v>802</v>
      </c>
      <c r="C687" s="71" t="s">
        <v>1672</v>
      </c>
      <c r="D687" s="73" t="s">
        <v>2422</v>
      </c>
    </row>
    <row r="688" spans="1:4">
      <c r="A688" s="71">
        <v>16018338</v>
      </c>
      <c r="B688" s="71" t="s">
        <v>805</v>
      </c>
      <c r="C688" s="71" t="s">
        <v>1673</v>
      </c>
      <c r="D688" s="73" t="s">
        <v>1521</v>
      </c>
    </row>
    <row r="689" spans="1:4">
      <c r="A689" s="71">
        <v>16018340</v>
      </c>
      <c r="B689" s="71" t="s">
        <v>806</v>
      </c>
      <c r="C689" s="71" t="s">
        <v>1673</v>
      </c>
      <c r="D689" s="73" t="s">
        <v>1521</v>
      </c>
    </row>
    <row r="690" spans="1:4">
      <c r="A690" s="71">
        <v>16018343</v>
      </c>
      <c r="B690" s="71" t="s">
        <v>807</v>
      </c>
      <c r="C690" s="71" t="s">
        <v>1673</v>
      </c>
      <c r="D690" s="73" t="s">
        <v>2422</v>
      </c>
    </row>
    <row r="691" spans="1:4">
      <c r="A691" s="71">
        <v>16018344</v>
      </c>
      <c r="B691" s="71" t="s">
        <v>808</v>
      </c>
      <c r="C691" s="71" t="s">
        <v>1673</v>
      </c>
      <c r="D691" s="73" t="s">
        <v>2422</v>
      </c>
    </row>
    <row r="692" spans="1:4">
      <c r="A692" s="71">
        <v>16018460</v>
      </c>
      <c r="B692" s="71" t="s">
        <v>810</v>
      </c>
      <c r="C692" s="71" t="s">
        <v>1673</v>
      </c>
      <c r="D692" s="73" t="s">
        <v>1521</v>
      </c>
    </row>
    <row r="693" spans="1:4">
      <c r="A693" s="71">
        <v>16018856</v>
      </c>
      <c r="B693" s="71" t="s">
        <v>811</v>
      </c>
      <c r="C693" s="71" t="s">
        <v>1679</v>
      </c>
      <c r="D693" s="73" t="s">
        <v>2422</v>
      </c>
    </row>
    <row r="694" spans="1:4">
      <c r="A694" s="71">
        <v>16018857</v>
      </c>
      <c r="B694" s="71" t="s">
        <v>812</v>
      </c>
      <c r="C694" s="71" t="s">
        <v>1674</v>
      </c>
      <c r="D694" s="73" t="s">
        <v>1521</v>
      </c>
    </row>
    <row r="695" spans="1:4">
      <c r="A695" s="71">
        <v>16018863</v>
      </c>
      <c r="B695" s="71" t="s">
        <v>813</v>
      </c>
      <c r="C695" s="71" t="s">
        <v>1681</v>
      </c>
      <c r="D695" s="73" t="s">
        <v>1521</v>
      </c>
    </row>
    <row r="696" spans="1:4">
      <c r="A696" s="71">
        <v>16018868</v>
      </c>
      <c r="B696" s="71" t="s">
        <v>814</v>
      </c>
      <c r="C696" s="71" t="s">
        <v>1681</v>
      </c>
      <c r="D696" s="73" t="s">
        <v>1521</v>
      </c>
    </row>
    <row r="697" spans="1:4">
      <c r="A697" s="71">
        <v>16018872</v>
      </c>
      <c r="B697" s="71" t="s">
        <v>816</v>
      </c>
      <c r="C697" s="71" t="s">
        <v>1673</v>
      </c>
      <c r="D697" s="73" t="s">
        <v>1521</v>
      </c>
    </row>
    <row r="698" spans="1:4">
      <c r="A698" s="71">
        <v>16019632</v>
      </c>
      <c r="B698" s="71" t="s">
        <v>818</v>
      </c>
      <c r="C698" s="71" t="s">
        <v>1674</v>
      </c>
      <c r="D698" s="73" t="s">
        <v>2422</v>
      </c>
    </row>
    <row r="699" spans="1:4">
      <c r="A699" s="71">
        <v>16019637</v>
      </c>
      <c r="B699" s="71" t="s">
        <v>819</v>
      </c>
      <c r="C699" s="71" t="s">
        <v>1672</v>
      </c>
      <c r="D699" s="73" t="s">
        <v>1521</v>
      </c>
    </row>
    <row r="700" spans="1:4">
      <c r="A700" s="71">
        <v>16020174</v>
      </c>
      <c r="B700" s="71" t="s">
        <v>821</v>
      </c>
      <c r="C700" s="71" t="s">
        <v>1682</v>
      </c>
      <c r="D700" s="73" t="s">
        <v>1521</v>
      </c>
    </row>
    <row r="701" spans="1:4">
      <c r="A701" s="71">
        <v>16020568</v>
      </c>
      <c r="B701" s="71" t="s">
        <v>822</v>
      </c>
      <c r="C701" s="71" t="s">
        <v>1673</v>
      </c>
      <c r="D701" s="73" t="s">
        <v>2422</v>
      </c>
    </row>
    <row r="702" spans="1:4">
      <c r="A702" s="71">
        <v>16021648</v>
      </c>
      <c r="B702" s="71" t="s">
        <v>823</v>
      </c>
      <c r="C702" s="71" t="s">
        <v>1674</v>
      </c>
      <c r="D702" s="73" t="s">
        <v>2422</v>
      </c>
    </row>
    <row r="703" spans="1:4">
      <c r="A703" s="71">
        <v>16022371</v>
      </c>
      <c r="B703" s="71" t="s">
        <v>824</v>
      </c>
      <c r="C703" s="71" t="s">
        <v>1679</v>
      </c>
      <c r="D703" s="73" t="s">
        <v>1521</v>
      </c>
    </row>
    <row r="704" spans="1:4">
      <c r="A704" s="71">
        <v>16022419</v>
      </c>
      <c r="B704" s="71" t="s">
        <v>826</v>
      </c>
      <c r="C704" s="71" t="s">
        <v>1676</v>
      </c>
      <c r="D704" s="73" t="s">
        <v>1521</v>
      </c>
    </row>
    <row r="705" spans="1:4">
      <c r="A705" s="71">
        <v>16022936</v>
      </c>
      <c r="B705" s="71" t="s">
        <v>827</v>
      </c>
      <c r="C705" s="71" t="s">
        <v>1672</v>
      </c>
      <c r="D705" s="73" t="s">
        <v>2422</v>
      </c>
    </row>
    <row r="706" spans="1:4">
      <c r="A706" s="71">
        <v>16023201</v>
      </c>
      <c r="B706" s="71" t="s">
        <v>828</v>
      </c>
      <c r="C706" s="71" t="s">
        <v>1680</v>
      </c>
      <c r="D706" s="73" t="s">
        <v>1521</v>
      </c>
    </row>
    <row r="707" spans="1:4">
      <c r="A707" s="71">
        <v>16023353</v>
      </c>
      <c r="B707" s="71" t="s">
        <v>829</v>
      </c>
      <c r="C707" s="71" t="s">
        <v>1673</v>
      </c>
      <c r="D707" s="73" t="s">
        <v>2422</v>
      </c>
    </row>
    <row r="708" spans="1:4">
      <c r="A708" s="71">
        <v>16023357</v>
      </c>
      <c r="B708" s="71" t="s">
        <v>830</v>
      </c>
      <c r="C708" s="71" t="s">
        <v>1673</v>
      </c>
      <c r="D708" s="73" t="s">
        <v>1521</v>
      </c>
    </row>
    <row r="709" spans="1:4">
      <c r="A709" s="71">
        <v>16023725</v>
      </c>
      <c r="B709" s="71" t="s">
        <v>831</v>
      </c>
      <c r="C709" s="71" t="s">
        <v>1677</v>
      </c>
      <c r="D709" s="73" t="s">
        <v>2422</v>
      </c>
    </row>
    <row r="710" spans="1:4">
      <c r="A710" s="71">
        <v>16023727</v>
      </c>
      <c r="B710" s="71" t="s">
        <v>832</v>
      </c>
      <c r="C710" s="71" t="s">
        <v>1674</v>
      </c>
      <c r="D710" s="73" t="s">
        <v>2422</v>
      </c>
    </row>
    <row r="711" spans="1:4">
      <c r="A711" s="71">
        <v>16023728</v>
      </c>
      <c r="B711" s="71" t="s">
        <v>833</v>
      </c>
      <c r="C711" s="71" t="s">
        <v>1673</v>
      </c>
      <c r="D711" s="73" t="s">
        <v>1521</v>
      </c>
    </row>
    <row r="712" spans="1:4">
      <c r="A712" s="71">
        <v>16023735</v>
      </c>
      <c r="B712" s="71" t="s">
        <v>835</v>
      </c>
      <c r="C712" s="71" t="s">
        <v>1679</v>
      </c>
      <c r="D712" s="73" t="s">
        <v>1521</v>
      </c>
    </row>
    <row r="713" spans="1:4">
      <c r="A713" s="71">
        <v>16023738</v>
      </c>
      <c r="B713" s="71" t="s">
        <v>836</v>
      </c>
      <c r="C713" s="71" t="s">
        <v>1674</v>
      </c>
      <c r="D713" s="73" t="s">
        <v>1521</v>
      </c>
    </row>
    <row r="714" spans="1:4">
      <c r="A714" s="71">
        <v>16023814</v>
      </c>
      <c r="B714" s="71" t="s">
        <v>837</v>
      </c>
      <c r="C714" s="71" t="s">
        <v>1674</v>
      </c>
      <c r="D714" s="73" t="s">
        <v>1521</v>
      </c>
    </row>
    <row r="715" spans="1:4">
      <c r="A715" s="71">
        <v>16023816</v>
      </c>
      <c r="B715" s="71" t="s">
        <v>838</v>
      </c>
      <c r="C715" s="71" t="s">
        <v>1672</v>
      </c>
      <c r="D715" s="73" t="s">
        <v>1521</v>
      </c>
    </row>
    <row r="716" spans="1:4">
      <c r="A716" s="71">
        <v>16023819</v>
      </c>
      <c r="B716" s="71" t="s">
        <v>839</v>
      </c>
      <c r="C716" s="71" t="s">
        <v>1677</v>
      </c>
      <c r="D716" s="73" t="s">
        <v>1521</v>
      </c>
    </row>
    <row r="717" spans="1:4">
      <c r="A717" s="71">
        <v>16023820</v>
      </c>
      <c r="B717" s="71" t="s">
        <v>840</v>
      </c>
      <c r="C717" s="71" t="s">
        <v>1679</v>
      </c>
      <c r="D717" s="73" t="s">
        <v>1521</v>
      </c>
    </row>
    <row r="718" spans="1:4">
      <c r="A718" s="71">
        <v>16024170</v>
      </c>
      <c r="B718" s="71" t="s">
        <v>842</v>
      </c>
      <c r="C718" s="78" t="s">
        <v>1673</v>
      </c>
      <c r="D718" s="73" t="s">
        <v>2422</v>
      </c>
    </row>
    <row r="719" spans="1:4">
      <c r="A719" s="71">
        <v>16024171</v>
      </c>
      <c r="B719" s="71" t="s">
        <v>843</v>
      </c>
      <c r="C719" s="71" t="s">
        <v>1673</v>
      </c>
      <c r="D719" s="73" t="s">
        <v>1521</v>
      </c>
    </row>
    <row r="720" spans="1:4">
      <c r="A720" s="71">
        <v>16024177</v>
      </c>
      <c r="B720" s="71" t="s">
        <v>844</v>
      </c>
      <c r="C720" s="71" t="s">
        <v>1679</v>
      </c>
      <c r="D720" s="73" t="s">
        <v>2422</v>
      </c>
    </row>
    <row r="721" spans="1:4">
      <c r="A721" s="71">
        <v>16024178</v>
      </c>
      <c r="B721" s="71" t="s">
        <v>845</v>
      </c>
      <c r="C721" s="71" t="s">
        <v>1674</v>
      </c>
      <c r="D721" s="73" t="s">
        <v>1521</v>
      </c>
    </row>
    <row r="722" spans="1:4">
      <c r="A722" s="71">
        <v>16024181</v>
      </c>
      <c r="B722" s="71" t="s">
        <v>846</v>
      </c>
      <c r="C722" s="71" t="s">
        <v>1673</v>
      </c>
      <c r="D722" s="73" t="s">
        <v>2422</v>
      </c>
    </row>
    <row r="723" spans="1:4">
      <c r="A723" s="71">
        <v>16024186</v>
      </c>
      <c r="B723" s="71" t="s">
        <v>847</v>
      </c>
      <c r="C723" s="72" t="s">
        <v>1673</v>
      </c>
      <c r="D723" s="73" t="s">
        <v>2422</v>
      </c>
    </row>
    <row r="724" spans="1:4">
      <c r="A724" s="71">
        <v>16024224</v>
      </c>
      <c r="B724" s="71" t="s">
        <v>848</v>
      </c>
      <c r="C724" s="71" t="s">
        <v>1673</v>
      </c>
      <c r="D724" s="73" t="s">
        <v>1521</v>
      </c>
    </row>
    <row r="725" spans="1:4">
      <c r="A725" s="71">
        <v>16024728</v>
      </c>
      <c r="B725" s="71" t="s">
        <v>849</v>
      </c>
      <c r="C725" s="71" t="s">
        <v>1680</v>
      </c>
      <c r="D725" s="73" t="s">
        <v>1521</v>
      </c>
    </row>
    <row r="726" spans="1:4">
      <c r="A726" s="71">
        <v>16024896</v>
      </c>
      <c r="B726" s="71" t="s">
        <v>850</v>
      </c>
      <c r="C726" s="71" t="s">
        <v>1672</v>
      </c>
      <c r="D726" s="73" t="s">
        <v>1521</v>
      </c>
    </row>
    <row r="727" spans="1:4">
      <c r="A727" s="71">
        <v>16024909</v>
      </c>
      <c r="B727" s="71" t="s">
        <v>851</v>
      </c>
      <c r="C727" s="71" t="s">
        <v>1673</v>
      </c>
      <c r="D727" s="73" t="s">
        <v>1521</v>
      </c>
    </row>
    <row r="728" spans="1:4">
      <c r="A728" s="71">
        <v>16025159</v>
      </c>
      <c r="B728" s="71" t="s">
        <v>852</v>
      </c>
      <c r="C728" s="71" t="s">
        <v>1680</v>
      </c>
      <c r="D728" s="73" t="s">
        <v>2422</v>
      </c>
    </row>
    <row r="729" spans="1:4">
      <c r="A729" s="71">
        <v>16025162</v>
      </c>
      <c r="B729" s="71" t="s">
        <v>853</v>
      </c>
      <c r="C729" s="71" t="s">
        <v>1679</v>
      </c>
      <c r="D729" s="73" t="s">
        <v>1521</v>
      </c>
    </row>
    <row r="730" spans="1:4">
      <c r="A730" s="71">
        <v>16025163</v>
      </c>
      <c r="B730" s="71" t="s">
        <v>854</v>
      </c>
      <c r="C730" s="71" t="s">
        <v>1673</v>
      </c>
      <c r="D730" s="73" t="s">
        <v>2422</v>
      </c>
    </row>
    <row r="731" spans="1:4">
      <c r="A731" s="71">
        <v>16025164</v>
      </c>
      <c r="B731" s="71" t="s">
        <v>855</v>
      </c>
      <c r="C731" s="71" t="s">
        <v>1673</v>
      </c>
      <c r="D731" s="73" t="s">
        <v>2422</v>
      </c>
    </row>
    <row r="732" spans="1:4">
      <c r="A732" s="71">
        <v>16025168</v>
      </c>
      <c r="B732" s="71" t="s">
        <v>856</v>
      </c>
      <c r="C732" s="71" t="s">
        <v>1674</v>
      </c>
      <c r="D732" s="73" t="s">
        <v>2422</v>
      </c>
    </row>
    <row r="733" spans="1:4">
      <c r="A733" s="71">
        <v>16025173</v>
      </c>
      <c r="B733" s="71" t="s">
        <v>857</v>
      </c>
      <c r="C733" s="71" t="s">
        <v>1674</v>
      </c>
      <c r="D733" s="73" t="s">
        <v>2422</v>
      </c>
    </row>
    <row r="734" spans="1:4">
      <c r="A734" s="71">
        <v>16025182</v>
      </c>
      <c r="B734" s="71" t="s">
        <v>858</v>
      </c>
      <c r="C734" s="71" t="s">
        <v>1673</v>
      </c>
      <c r="D734" s="73" t="s">
        <v>1521</v>
      </c>
    </row>
    <row r="735" spans="1:4">
      <c r="A735" s="71">
        <v>16025190</v>
      </c>
      <c r="B735" s="71" t="s">
        <v>859</v>
      </c>
      <c r="C735" s="72" t="s">
        <v>1672</v>
      </c>
      <c r="D735" s="73" t="s">
        <v>2422</v>
      </c>
    </row>
    <row r="736" spans="1:4">
      <c r="A736" s="71">
        <v>16025191</v>
      </c>
      <c r="B736" s="71" t="s">
        <v>860</v>
      </c>
      <c r="C736" s="71" t="s">
        <v>1672</v>
      </c>
      <c r="D736" s="73" t="s">
        <v>2422</v>
      </c>
    </row>
    <row r="737" spans="1:4">
      <c r="A737" s="71">
        <v>16025243</v>
      </c>
      <c r="B737" s="71" t="s">
        <v>861</v>
      </c>
      <c r="C737" s="71" t="s">
        <v>1674</v>
      </c>
      <c r="D737" s="73" t="s">
        <v>2422</v>
      </c>
    </row>
    <row r="738" spans="1:4">
      <c r="A738" s="71">
        <v>16025244</v>
      </c>
      <c r="B738" s="71" t="s">
        <v>862</v>
      </c>
      <c r="C738" s="71" t="s">
        <v>1680</v>
      </c>
      <c r="D738" s="73" t="s">
        <v>1521</v>
      </c>
    </row>
    <row r="739" spans="1:4">
      <c r="A739" s="71">
        <v>16025250</v>
      </c>
      <c r="B739" s="71" t="s">
        <v>864</v>
      </c>
      <c r="C739" s="71" t="s">
        <v>1674</v>
      </c>
      <c r="D739" s="73" t="s">
        <v>2422</v>
      </c>
    </row>
    <row r="740" spans="1:4">
      <c r="A740" s="71">
        <v>16025254</v>
      </c>
      <c r="B740" s="71" t="s">
        <v>865</v>
      </c>
      <c r="C740" s="71" t="s">
        <v>1672</v>
      </c>
      <c r="D740" s="73" t="s">
        <v>2422</v>
      </c>
    </row>
    <row r="741" spans="1:4">
      <c r="A741" s="71">
        <v>16025260</v>
      </c>
      <c r="B741" s="71" t="s">
        <v>866</v>
      </c>
      <c r="C741" s="71" t="s">
        <v>1672</v>
      </c>
      <c r="D741" s="73" t="s">
        <v>2422</v>
      </c>
    </row>
    <row r="742" spans="1:4">
      <c r="A742" s="71">
        <v>16025261</v>
      </c>
      <c r="B742" s="71" t="s">
        <v>867</v>
      </c>
      <c r="C742" s="71" t="s">
        <v>1677</v>
      </c>
      <c r="D742" s="73" t="s">
        <v>2422</v>
      </c>
    </row>
    <row r="743" spans="1:4">
      <c r="A743" s="71">
        <v>16025273</v>
      </c>
      <c r="B743" s="71" t="s">
        <v>868</v>
      </c>
      <c r="C743" s="71" t="s">
        <v>1680</v>
      </c>
      <c r="D743" s="73" t="s">
        <v>1521</v>
      </c>
    </row>
    <row r="744" spans="1:4">
      <c r="A744" s="71">
        <v>16025274</v>
      </c>
      <c r="B744" s="71" t="s">
        <v>869</v>
      </c>
      <c r="C744" s="71" t="s">
        <v>1674</v>
      </c>
      <c r="D744" s="73" t="s">
        <v>2422</v>
      </c>
    </row>
    <row r="745" spans="1:4">
      <c r="A745" s="71">
        <v>16025276</v>
      </c>
      <c r="B745" s="71" t="s">
        <v>870</v>
      </c>
      <c r="C745" s="71" t="s">
        <v>1674</v>
      </c>
      <c r="D745" s="73" t="s">
        <v>1521</v>
      </c>
    </row>
    <row r="746" spans="1:4">
      <c r="A746" s="71">
        <v>16025280</v>
      </c>
      <c r="B746" s="71" t="s">
        <v>872</v>
      </c>
      <c r="C746" s="71" t="s">
        <v>1674</v>
      </c>
      <c r="D746" s="73" t="s">
        <v>2422</v>
      </c>
    </row>
    <row r="747" spans="1:4">
      <c r="A747" s="71">
        <v>16025287</v>
      </c>
      <c r="B747" s="71" t="s">
        <v>874</v>
      </c>
      <c r="C747" s="71" t="s">
        <v>1679</v>
      </c>
      <c r="D747" s="73" t="s">
        <v>2422</v>
      </c>
    </row>
    <row r="748" spans="1:4">
      <c r="A748" s="71">
        <v>16025437</v>
      </c>
      <c r="B748" s="71" t="s">
        <v>875</v>
      </c>
      <c r="C748" s="71" t="s">
        <v>1674</v>
      </c>
      <c r="D748" s="73" t="s">
        <v>1521</v>
      </c>
    </row>
    <row r="749" spans="1:4">
      <c r="A749" s="71">
        <v>17001045</v>
      </c>
      <c r="B749" s="71" t="s">
        <v>2352</v>
      </c>
      <c r="C749" s="71" t="s">
        <v>1680</v>
      </c>
      <c r="D749" s="73" t="s">
        <v>2422</v>
      </c>
    </row>
    <row r="750" spans="1:4">
      <c r="A750" s="71">
        <v>17004455</v>
      </c>
      <c r="B750" s="71" t="s">
        <v>877</v>
      </c>
      <c r="C750" s="71" t="s">
        <v>1674</v>
      </c>
      <c r="D750" s="73" t="s">
        <v>1521</v>
      </c>
    </row>
    <row r="751" spans="1:4">
      <c r="A751" s="71">
        <v>17004468</v>
      </c>
      <c r="B751" s="71" t="s">
        <v>2353</v>
      </c>
      <c r="C751" s="71" t="s">
        <v>1677</v>
      </c>
      <c r="D751" s="73" t="s">
        <v>2422</v>
      </c>
    </row>
    <row r="752" spans="1:4">
      <c r="A752" s="83">
        <v>17006138</v>
      </c>
      <c r="B752" s="83" t="s">
        <v>882</v>
      </c>
      <c r="C752" s="83" t="s">
        <v>1673</v>
      </c>
      <c r="D752" s="73" t="s">
        <v>2422</v>
      </c>
    </row>
    <row r="753" spans="1:4">
      <c r="A753" s="71">
        <v>17006178</v>
      </c>
      <c r="B753" s="71" t="s">
        <v>885</v>
      </c>
      <c r="C753" s="71" t="s">
        <v>1674</v>
      </c>
      <c r="D753" s="73" t="s">
        <v>1521</v>
      </c>
    </row>
    <row r="754" spans="1:4">
      <c r="A754" s="71">
        <v>17007456</v>
      </c>
      <c r="B754" s="71" t="s">
        <v>887</v>
      </c>
      <c r="C754" s="72" t="s">
        <v>1673</v>
      </c>
      <c r="D754" s="73" t="s">
        <v>1521</v>
      </c>
    </row>
    <row r="755" spans="1:4">
      <c r="A755" s="71">
        <v>17007467</v>
      </c>
      <c r="B755" s="71" t="s">
        <v>888</v>
      </c>
      <c r="C755" s="72" t="s">
        <v>1673</v>
      </c>
      <c r="D755" s="73" t="s">
        <v>1521</v>
      </c>
    </row>
    <row r="756" spans="1:4">
      <c r="A756" s="71">
        <v>17007516</v>
      </c>
      <c r="B756" s="71" t="s">
        <v>889</v>
      </c>
      <c r="C756" s="71" t="s">
        <v>1674</v>
      </c>
      <c r="D756" s="73" t="s">
        <v>1521</v>
      </c>
    </row>
    <row r="757" spans="1:4">
      <c r="A757" s="71">
        <v>17007517</v>
      </c>
      <c r="B757" s="71" t="s">
        <v>890</v>
      </c>
      <c r="C757" s="71" t="s">
        <v>1674</v>
      </c>
      <c r="D757" s="73" t="s">
        <v>1521</v>
      </c>
    </row>
    <row r="758" spans="1:4">
      <c r="A758" s="71">
        <v>17007518</v>
      </c>
      <c r="B758" s="71" t="s">
        <v>891</v>
      </c>
      <c r="C758" s="71" t="s">
        <v>1673</v>
      </c>
      <c r="D758" s="73" t="s">
        <v>2422</v>
      </c>
    </row>
    <row r="759" spans="1:4">
      <c r="A759" s="71">
        <v>17007519</v>
      </c>
      <c r="B759" s="71" t="s">
        <v>892</v>
      </c>
      <c r="C759" s="71" t="s">
        <v>1674</v>
      </c>
      <c r="D759" s="73" t="s">
        <v>1521</v>
      </c>
    </row>
    <row r="760" spans="1:4">
      <c r="A760" s="71">
        <v>17007524</v>
      </c>
      <c r="B760" s="71" t="s">
        <v>893</v>
      </c>
      <c r="C760" s="71" t="s">
        <v>1674</v>
      </c>
      <c r="D760" s="73" t="s">
        <v>1521</v>
      </c>
    </row>
    <row r="761" spans="1:4">
      <c r="A761" s="71">
        <v>17007525</v>
      </c>
      <c r="B761" s="71" t="s">
        <v>894</v>
      </c>
      <c r="C761" s="71" t="s">
        <v>1673</v>
      </c>
      <c r="D761" s="73" t="s">
        <v>1521</v>
      </c>
    </row>
    <row r="762" spans="1:4">
      <c r="A762" s="71">
        <v>17007529</v>
      </c>
      <c r="B762" s="71" t="s">
        <v>895</v>
      </c>
      <c r="C762" s="71" t="s">
        <v>1673</v>
      </c>
      <c r="D762" s="73" t="s">
        <v>2422</v>
      </c>
    </row>
    <row r="763" spans="1:4">
      <c r="A763" s="71">
        <v>17007548</v>
      </c>
      <c r="B763" s="71" t="s">
        <v>896</v>
      </c>
      <c r="C763" s="71" t="s">
        <v>1674</v>
      </c>
      <c r="D763" s="73" t="s">
        <v>2422</v>
      </c>
    </row>
    <row r="764" spans="1:4">
      <c r="A764" s="71">
        <v>17007552</v>
      </c>
      <c r="B764" s="71" t="s">
        <v>898</v>
      </c>
      <c r="C764" s="71" t="s">
        <v>1680</v>
      </c>
      <c r="D764" s="73" t="s">
        <v>1521</v>
      </c>
    </row>
    <row r="765" spans="1:4">
      <c r="A765" s="71">
        <v>17007554</v>
      </c>
      <c r="B765" s="71" t="s">
        <v>900</v>
      </c>
      <c r="C765" s="71" t="s">
        <v>1680</v>
      </c>
      <c r="D765" s="73" t="s">
        <v>2422</v>
      </c>
    </row>
    <row r="766" spans="1:4">
      <c r="A766" s="71">
        <v>17007578</v>
      </c>
      <c r="B766" s="71" t="s">
        <v>902</v>
      </c>
      <c r="C766" s="71" t="s">
        <v>1673</v>
      </c>
      <c r="D766" s="73" t="s">
        <v>2422</v>
      </c>
    </row>
    <row r="767" spans="1:4">
      <c r="A767" s="71">
        <v>17008135</v>
      </c>
      <c r="B767" s="71" t="s">
        <v>904</v>
      </c>
      <c r="C767" s="71" t="s">
        <v>1674</v>
      </c>
      <c r="D767" s="73" t="s">
        <v>2422</v>
      </c>
    </row>
    <row r="768" spans="1:4">
      <c r="A768" s="71">
        <v>17008147</v>
      </c>
      <c r="B768" s="71" t="s">
        <v>905</v>
      </c>
      <c r="C768" s="71" t="s">
        <v>1673</v>
      </c>
      <c r="D768" s="73" t="s">
        <v>1521</v>
      </c>
    </row>
    <row r="769" spans="1:4">
      <c r="A769" s="71">
        <v>17008148</v>
      </c>
      <c r="B769" s="71" t="s">
        <v>906</v>
      </c>
      <c r="C769" s="71" t="s">
        <v>1679</v>
      </c>
      <c r="D769" s="73" t="s">
        <v>1521</v>
      </c>
    </row>
    <row r="770" spans="1:4">
      <c r="A770" s="71">
        <v>17008149</v>
      </c>
      <c r="B770" s="71" t="s">
        <v>907</v>
      </c>
      <c r="C770" s="71" t="s">
        <v>1673</v>
      </c>
      <c r="D770" s="73" t="s">
        <v>1521</v>
      </c>
    </row>
    <row r="771" spans="1:4">
      <c r="A771" s="71">
        <v>17008152</v>
      </c>
      <c r="B771" s="71" t="s">
        <v>909</v>
      </c>
      <c r="C771" s="71" t="s">
        <v>1679</v>
      </c>
      <c r="D771" s="73" t="s">
        <v>1521</v>
      </c>
    </row>
    <row r="772" spans="1:4">
      <c r="A772" s="71">
        <v>17008155</v>
      </c>
      <c r="B772" s="71" t="s">
        <v>910</v>
      </c>
      <c r="C772" s="71" t="s">
        <v>1673</v>
      </c>
      <c r="D772" s="73" t="s">
        <v>2422</v>
      </c>
    </row>
    <row r="773" spans="1:4">
      <c r="A773" s="71">
        <v>17008157</v>
      </c>
      <c r="B773" s="71" t="s">
        <v>911</v>
      </c>
      <c r="C773" s="71" t="s">
        <v>1679</v>
      </c>
      <c r="D773" s="73" t="s">
        <v>1521</v>
      </c>
    </row>
    <row r="774" spans="1:4">
      <c r="A774" s="71">
        <v>17008183</v>
      </c>
      <c r="B774" s="71" t="s">
        <v>919</v>
      </c>
      <c r="C774" s="71" t="s">
        <v>1680</v>
      </c>
      <c r="D774" s="73" t="s">
        <v>1521</v>
      </c>
    </row>
    <row r="775" spans="1:4">
      <c r="A775" s="71">
        <v>17008186</v>
      </c>
      <c r="B775" s="71" t="s">
        <v>920</v>
      </c>
      <c r="C775" s="71" t="s">
        <v>1675</v>
      </c>
      <c r="D775" s="73" t="s">
        <v>2422</v>
      </c>
    </row>
    <row r="776" spans="1:4">
      <c r="A776" s="71">
        <v>17008187</v>
      </c>
      <c r="B776" s="71" t="s">
        <v>921</v>
      </c>
      <c r="C776" s="71" t="s">
        <v>1674</v>
      </c>
      <c r="D776" s="73" t="s">
        <v>2422</v>
      </c>
    </row>
    <row r="777" spans="1:4">
      <c r="A777" s="71">
        <v>17008236</v>
      </c>
      <c r="B777" s="71" t="s">
        <v>924</v>
      </c>
      <c r="C777" s="71" t="s">
        <v>1680</v>
      </c>
      <c r="D777" s="73" t="s">
        <v>1521</v>
      </c>
    </row>
    <row r="778" spans="1:4">
      <c r="A778" s="71">
        <v>17008241</v>
      </c>
      <c r="B778" s="71" t="s">
        <v>925</v>
      </c>
      <c r="C778" s="72" t="s">
        <v>1674</v>
      </c>
      <c r="D778" s="73" t="s">
        <v>2422</v>
      </c>
    </row>
    <row r="779" spans="1:4">
      <c r="A779" s="71">
        <v>17008243</v>
      </c>
      <c r="B779" s="71" t="s">
        <v>926</v>
      </c>
      <c r="C779" s="71" t="s">
        <v>1679</v>
      </c>
      <c r="D779" s="73" t="s">
        <v>1521</v>
      </c>
    </row>
    <row r="780" spans="1:4">
      <c r="A780" s="71">
        <v>17008249</v>
      </c>
      <c r="B780" s="71" t="s">
        <v>928</v>
      </c>
      <c r="C780" s="72" t="s">
        <v>1675</v>
      </c>
      <c r="D780" s="73" t="s">
        <v>1521</v>
      </c>
    </row>
    <row r="781" spans="1:4">
      <c r="A781" s="71">
        <v>17008250</v>
      </c>
      <c r="B781" s="71" t="s">
        <v>929</v>
      </c>
      <c r="C781" s="71" t="s">
        <v>1679</v>
      </c>
      <c r="D781" s="73" t="s">
        <v>2422</v>
      </c>
    </row>
    <row r="782" spans="1:4">
      <c r="A782" s="71">
        <v>17008251</v>
      </c>
      <c r="B782" s="71" t="s">
        <v>930</v>
      </c>
      <c r="C782" s="71" t="s">
        <v>1674</v>
      </c>
      <c r="D782" s="73" t="s">
        <v>2422</v>
      </c>
    </row>
    <row r="783" spans="1:4">
      <c r="A783" s="71">
        <v>17008258</v>
      </c>
      <c r="B783" s="71" t="s">
        <v>932</v>
      </c>
      <c r="C783" s="71" t="s">
        <v>1674</v>
      </c>
      <c r="D783" s="73" t="s">
        <v>1521</v>
      </c>
    </row>
    <row r="784" spans="1:4">
      <c r="A784" s="71">
        <v>17008259</v>
      </c>
      <c r="B784" s="71" t="s">
        <v>933</v>
      </c>
      <c r="C784" s="71" t="s">
        <v>1672</v>
      </c>
      <c r="D784" s="73" t="s">
        <v>1521</v>
      </c>
    </row>
    <row r="785" spans="1:4">
      <c r="A785" s="71">
        <v>17008261</v>
      </c>
      <c r="B785" s="71" t="s">
        <v>934</v>
      </c>
      <c r="C785" s="71" t="s">
        <v>1679</v>
      </c>
      <c r="D785" s="73" t="s">
        <v>1521</v>
      </c>
    </row>
    <row r="786" spans="1:4">
      <c r="A786" s="71">
        <v>17008788</v>
      </c>
      <c r="B786" s="71" t="s">
        <v>935</v>
      </c>
      <c r="C786" s="72" t="s">
        <v>1675</v>
      </c>
      <c r="D786" s="73" t="s">
        <v>1521</v>
      </c>
    </row>
    <row r="787" spans="1:4">
      <c r="A787" s="71">
        <v>17009920</v>
      </c>
      <c r="B787" s="71" t="s">
        <v>936</v>
      </c>
      <c r="C787" s="71" t="s">
        <v>1673</v>
      </c>
      <c r="D787" s="73" t="s">
        <v>2422</v>
      </c>
    </row>
    <row r="788" spans="1:4">
      <c r="A788" s="71">
        <v>17010138</v>
      </c>
      <c r="B788" s="71" t="s">
        <v>937</v>
      </c>
      <c r="C788" s="71" t="s">
        <v>1675</v>
      </c>
      <c r="D788" s="73" t="s">
        <v>1521</v>
      </c>
    </row>
    <row r="789" spans="1:4">
      <c r="A789" s="71">
        <v>17011118</v>
      </c>
      <c r="B789" s="71" t="s">
        <v>938</v>
      </c>
      <c r="C789" s="71" t="s">
        <v>1678</v>
      </c>
      <c r="D789" s="73" t="s">
        <v>1521</v>
      </c>
    </row>
    <row r="790" spans="1:4">
      <c r="A790" s="71">
        <v>17011163</v>
      </c>
      <c r="B790" s="71" t="s">
        <v>939</v>
      </c>
      <c r="C790" s="71" t="s">
        <v>1674</v>
      </c>
      <c r="D790" s="73" t="s">
        <v>2422</v>
      </c>
    </row>
    <row r="791" spans="1:4">
      <c r="A791" s="71">
        <v>17013464</v>
      </c>
      <c r="B791" s="71" t="s">
        <v>942</v>
      </c>
      <c r="C791" s="71" t="s">
        <v>1673</v>
      </c>
      <c r="D791" s="73" t="s">
        <v>1521</v>
      </c>
    </row>
    <row r="792" spans="1:4">
      <c r="A792" s="71">
        <v>17013593</v>
      </c>
      <c r="B792" s="71" t="s">
        <v>943</v>
      </c>
      <c r="C792" s="71" t="s">
        <v>1679</v>
      </c>
      <c r="D792" s="73" t="s">
        <v>1521</v>
      </c>
    </row>
    <row r="793" spans="1:4">
      <c r="A793" s="71">
        <v>17013929</v>
      </c>
      <c r="B793" s="71" t="s">
        <v>944</v>
      </c>
      <c r="C793" s="71" t="s">
        <v>1674</v>
      </c>
      <c r="D793" s="73" t="s">
        <v>1521</v>
      </c>
    </row>
    <row r="794" spans="1:4">
      <c r="A794" s="71">
        <v>17013955</v>
      </c>
      <c r="B794" s="71" t="s">
        <v>945</v>
      </c>
      <c r="C794" s="71" t="s">
        <v>1682</v>
      </c>
      <c r="D794" s="73" t="s">
        <v>2422</v>
      </c>
    </row>
    <row r="795" spans="1:4">
      <c r="A795" s="71">
        <v>17014295</v>
      </c>
      <c r="B795" s="71" t="s">
        <v>949</v>
      </c>
      <c r="C795" s="71" t="s">
        <v>1672</v>
      </c>
      <c r="D795" s="73" t="s">
        <v>2422</v>
      </c>
    </row>
    <row r="796" spans="1:4">
      <c r="A796" s="71">
        <v>17014299</v>
      </c>
      <c r="B796" s="71" t="s">
        <v>951</v>
      </c>
      <c r="C796" s="71" t="s">
        <v>1680</v>
      </c>
      <c r="D796" s="73" t="s">
        <v>1521</v>
      </c>
    </row>
    <row r="797" spans="1:4">
      <c r="A797" s="71">
        <v>17014301</v>
      </c>
      <c r="B797" s="71" t="s">
        <v>952</v>
      </c>
      <c r="C797" s="71" t="s">
        <v>1672</v>
      </c>
      <c r="D797" s="73" t="s">
        <v>2422</v>
      </c>
    </row>
    <row r="798" spans="1:4">
      <c r="A798" s="71">
        <v>17014303</v>
      </c>
      <c r="B798" s="71" t="s">
        <v>953</v>
      </c>
      <c r="C798" s="71" t="s">
        <v>1681</v>
      </c>
      <c r="D798" s="73" t="s">
        <v>1521</v>
      </c>
    </row>
    <row r="799" spans="1:4">
      <c r="A799" s="71">
        <v>17014305</v>
      </c>
      <c r="B799" s="71" t="s">
        <v>954</v>
      </c>
      <c r="C799" s="72" t="s">
        <v>1673</v>
      </c>
      <c r="D799" s="73" t="s">
        <v>1521</v>
      </c>
    </row>
    <row r="800" spans="1:4">
      <c r="A800" s="71">
        <v>17014308</v>
      </c>
      <c r="B800" s="71" t="s">
        <v>955</v>
      </c>
      <c r="C800" s="71" t="s">
        <v>1674</v>
      </c>
      <c r="D800" s="73" t="s">
        <v>2422</v>
      </c>
    </row>
    <row r="801" spans="1:4">
      <c r="A801" s="71">
        <v>17014309</v>
      </c>
      <c r="B801" s="71" t="s">
        <v>956</v>
      </c>
      <c r="C801" s="71" t="s">
        <v>1681</v>
      </c>
      <c r="D801" s="73" t="s">
        <v>1521</v>
      </c>
    </row>
    <row r="802" spans="1:4">
      <c r="A802" s="83">
        <v>17014310</v>
      </c>
      <c r="B802" s="83" t="s">
        <v>957</v>
      </c>
      <c r="C802" s="83" t="s">
        <v>1674</v>
      </c>
      <c r="D802" s="73" t="s">
        <v>1521</v>
      </c>
    </row>
    <row r="803" spans="1:4">
      <c r="A803" s="71">
        <v>17014313</v>
      </c>
      <c r="B803" s="71" t="s">
        <v>958</v>
      </c>
      <c r="C803" s="78" t="s">
        <v>1679</v>
      </c>
      <c r="D803" s="73" t="s">
        <v>2422</v>
      </c>
    </row>
    <row r="804" spans="1:4">
      <c r="A804" s="71">
        <v>17014340</v>
      </c>
      <c r="B804" s="71" t="s">
        <v>959</v>
      </c>
      <c r="C804" s="71" t="s">
        <v>1674</v>
      </c>
      <c r="D804" s="73" t="s">
        <v>1521</v>
      </c>
    </row>
    <row r="805" spans="1:4">
      <c r="A805" s="71">
        <v>17014444</v>
      </c>
      <c r="B805" s="71" t="s">
        <v>960</v>
      </c>
      <c r="C805" s="71" t="s">
        <v>1673</v>
      </c>
      <c r="D805" s="73" t="s">
        <v>2422</v>
      </c>
    </row>
    <row r="806" spans="1:4">
      <c r="A806" s="71">
        <v>17014451</v>
      </c>
      <c r="B806" s="71" t="s">
        <v>961</v>
      </c>
      <c r="C806" s="71" t="s">
        <v>1673</v>
      </c>
      <c r="D806" s="73" t="s">
        <v>1521</v>
      </c>
    </row>
    <row r="807" spans="1:4">
      <c r="A807" s="71">
        <v>17014488</v>
      </c>
      <c r="B807" s="71" t="s">
        <v>963</v>
      </c>
      <c r="C807" s="71" t="s">
        <v>1673</v>
      </c>
      <c r="D807" s="73" t="s">
        <v>2422</v>
      </c>
    </row>
    <row r="808" spans="1:4">
      <c r="A808" s="71">
        <v>17014489</v>
      </c>
      <c r="B808" s="71" t="s">
        <v>964</v>
      </c>
      <c r="C808" s="71" t="s">
        <v>1679</v>
      </c>
      <c r="D808" s="73" t="s">
        <v>2422</v>
      </c>
    </row>
    <row r="809" spans="1:4">
      <c r="A809" s="71">
        <v>17014599</v>
      </c>
      <c r="B809" s="71" t="s">
        <v>965</v>
      </c>
      <c r="C809" s="71" t="s">
        <v>1674</v>
      </c>
      <c r="D809" s="73" t="s">
        <v>2422</v>
      </c>
    </row>
    <row r="810" spans="1:4">
      <c r="A810" s="71">
        <v>17014925</v>
      </c>
      <c r="B810" s="71" t="s">
        <v>967</v>
      </c>
      <c r="C810" s="71" t="s">
        <v>1674</v>
      </c>
      <c r="D810" s="73" t="s">
        <v>2422</v>
      </c>
    </row>
    <row r="811" spans="1:4">
      <c r="A811" s="71">
        <v>17014926</v>
      </c>
      <c r="B811" s="71" t="s">
        <v>968</v>
      </c>
      <c r="C811" s="72" t="s">
        <v>1679</v>
      </c>
      <c r="D811" s="73" t="s">
        <v>1521</v>
      </c>
    </row>
    <row r="812" spans="1:4">
      <c r="A812" s="71">
        <v>17014930</v>
      </c>
      <c r="B812" s="71" t="s">
        <v>970</v>
      </c>
      <c r="C812" s="72" t="s">
        <v>1679</v>
      </c>
      <c r="D812" s="73" t="s">
        <v>2422</v>
      </c>
    </row>
    <row r="813" spans="1:4">
      <c r="A813" s="71">
        <v>17014932</v>
      </c>
      <c r="B813" s="71" t="s">
        <v>971</v>
      </c>
      <c r="C813" s="71" t="s">
        <v>1679</v>
      </c>
      <c r="D813" s="73" t="s">
        <v>1521</v>
      </c>
    </row>
    <row r="814" spans="1:4">
      <c r="A814" s="71">
        <v>17014964</v>
      </c>
      <c r="B814" s="71" t="s">
        <v>973</v>
      </c>
      <c r="C814" s="71" t="s">
        <v>1673</v>
      </c>
      <c r="D814" s="73" t="s">
        <v>1521</v>
      </c>
    </row>
    <row r="815" spans="1:4">
      <c r="A815" s="71">
        <v>17014967</v>
      </c>
      <c r="B815" s="71" t="s">
        <v>974</v>
      </c>
      <c r="C815" s="72" t="s">
        <v>1679</v>
      </c>
      <c r="D815" s="73" t="s">
        <v>1521</v>
      </c>
    </row>
    <row r="816" spans="1:4">
      <c r="A816" s="71">
        <v>13003880</v>
      </c>
      <c r="B816" s="71" t="s">
        <v>2354</v>
      </c>
      <c r="C816" s="72" t="s">
        <v>1675</v>
      </c>
      <c r="D816" s="73" t="s">
        <v>1521</v>
      </c>
    </row>
    <row r="817" spans="1:4">
      <c r="A817" s="71">
        <v>10010606</v>
      </c>
      <c r="B817" s="71" t="s">
        <v>2355</v>
      </c>
      <c r="C817" s="72" t="s">
        <v>1674</v>
      </c>
      <c r="D817" s="73" t="s">
        <v>1521</v>
      </c>
    </row>
    <row r="818" spans="1:4">
      <c r="A818" s="71">
        <v>17015303</v>
      </c>
      <c r="B818" s="71" t="s">
        <v>975</v>
      </c>
      <c r="C818" s="71" t="s">
        <v>1674</v>
      </c>
      <c r="D818" s="73" t="s">
        <v>2422</v>
      </c>
    </row>
    <row r="819" spans="1:4">
      <c r="A819" s="71">
        <v>17015391</v>
      </c>
      <c r="B819" s="71" t="s">
        <v>976</v>
      </c>
      <c r="C819" s="78" t="s">
        <v>1677</v>
      </c>
      <c r="D819" s="73" t="s">
        <v>1521</v>
      </c>
    </row>
    <row r="820" spans="1:4">
      <c r="A820" s="71">
        <v>17015473</v>
      </c>
      <c r="B820" s="71" t="s">
        <v>2356</v>
      </c>
      <c r="C820" s="72" t="s">
        <v>1677</v>
      </c>
      <c r="D820" s="73" t="s">
        <v>1521</v>
      </c>
    </row>
    <row r="821" spans="1:4">
      <c r="A821" s="71">
        <v>17015475</v>
      </c>
      <c r="B821" s="71" t="s">
        <v>2357</v>
      </c>
      <c r="C821" s="71" t="s">
        <v>1674</v>
      </c>
      <c r="D821" s="73" t="s">
        <v>2422</v>
      </c>
    </row>
    <row r="822" spans="1:4">
      <c r="A822" s="71">
        <v>17015477</v>
      </c>
      <c r="B822" s="71" t="s">
        <v>980</v>
      </c>
      <c r="C822" s="71" t="s">
        <v>1677</v>
      </c>
      <c r="D822" s="73" t="s">
        <v>2422</v>
      </c>
    </row>
    <row r="823" spans="1:4">
      <c r="A823" s="71">
        <v>17015478</v>
      </c>
      <c r="B823" s="71" t="s">
        <v>981</v>
      </c>
      <c r="C823" s="72" t="s">
        <v>1674</v>
      </c>
      <c r="D823" s="73" t="s">
        <v>2422</v>
      </c>
    </row>
    <row r="824" spans="1:4">
      <c r="A824" s="82">
        <v>17015479</v>
      </c>
      <c r="B824" s="71" t="s">
        <v>982</v>
      </c>
      <c r="C824" s="82" t="s">
        <v>1677</v>
      </c>
      <c r="D824" s="73" t="s">
        <v>2422</v>
      </c>
    </row>
    <row r="825" spans="1:4">
      <c r="A825" s="84">
        <v>17015480</v>
      </c>
      <c r="B825" s="71" t="s">
        <v>983</v>
      </c>
      <c r="C825" s="71" t="s">
        <v>1673</v>
      </c>
      <c r="D825" s="73" t="s">
        <v>2422</v>
      </c>
    </row>
    <row r="826" spans="1:4">
      <c r="A826" s="72">
        <v>17015482</v>
      </c>
      <c r="B826" s="71" t="s">
        <v>2358</v>
      </c>
      <c r="C826" s="71" t="s">
        <v>1674</v>
      </c>
      <c r="D826" s="73" t="s">
        <v>2422</v>
      </c>
    </row>
    <row r="827" spans="1:4">
      <c r="A827" s="74">
        <v>17015483</v>
      </c>
      <c r="B827" s="74" t="s">
        <v>2359</v>
      </c>
      <c r="C827" s="74" t="s">
        <v>1677</v>
      </c>
      <c r="D827" s="73" t="s">
        <v>2422</v>
      </c>
    </row>
    <row r="828" spans="1:4">
      <c r="A828" s="82">
        <v>17015484</v>
      </c>
      <c r="B828" s="82" t="s">
        <v>986</v>
      </c>
      <c r="C828" s="72" t="s">
        <v>1674</v>
      </c>
      <c r="D828" s="73" t="s">
        <v>1521</v>
      </c>
    </row>
    <row r="829" spans="1:4">
      <c r="A829" s="71">
        <v>17015490</v>
      </c>
      <c r="B829" s="71" t="s">
        <v>988</v>
      </c>
      <c r="C829" s="71" t="s">
        <v>1679</v>
      </c>
      <c r="D829" s="73" t="s">
        <v>2422</v>
      </c>
    </row>
    <row r="830" spans="1:4">
      <c r="A830" s="71">
        <v>17015491</v>
      </c>
      <c r="B830" s="71" t="s">
        <v>989</v>
      </c>
      <c r="C830" s="71" t="s">
        <v>1673</v>
      </c>
      <c r="D830" s="73" t="s">
        <v>1521</v>
      </c>
    </row>
    <row r="831" spans="1:4">
      <c r="A831" s="82">
        <v>17015492</v>
      </c>
      <c r="B831" s="82" t="s">
        <v>2360</v>
      </c>
      <c r="C831" s="71" t="s">
        <v>1673</v>
      </c>
      <c r="D831" s="73" t="s">
        <v>2422</v>
      </c>
    </row>
    <row r="832" spans="1:4">
      <c r="A832" s="71">
        <v>17015493</v>
      </c>
      <c r="B832" s="71" t="s">
        <v>991</v>
      </c>
      <c r="C832" s="71" t="s">
        <v>1678</v>
      </c>
      <c r="D832" s="73" t="s">
        <v>1521</v>
      </c>
    </row>
    <row r="833" spans="1:4">
      <c r="A833" s="82">
        <v>17015494</v>
      </c>
      <c r="B833" s="82" t="s">
        <v>992</v>
      </c>
      <c r="C833" s="71" t="s">
        <v>1672</v>
      </c>
      <c r="D833" s="73" t="s">
        <v>2422</v>
      </c>
    </row>
    <row r="834" spans="1:4">
      <c r="A834" s="71">
        <v>17015495</v>
      </c>
      <c r="B834" s="71" t="s">
        <v>993</v>
      </c>
      <c r="C834" s="71" t="s">
        <v>1678</v>
      </c>
      <c r="D834" s="73" t="s">
        <v>2422</v>
      </c>
    </row>
    <row r="835" spans="1:4">
      <c r="A835" s="71">
        <v>17015499</v>
      </c>
      <c r="B835" s="71" t="s">
        <v>2361</v>
      </c>
      <c r="C835" s="71" t="s">
        <v>1673</v>
      </c>
      <c r="D835" s="73" t="s">
        <v>1521</v>
      </c>
    </row>
    <row r="836" spans="1:4">
      <c r="A836" s="82">
        <v>17016798</v>
      </c>
      <c r="B836" s="82" t="s">
        <v>2362</v>
      </c>
      <c r="C836" s="71" t="s">
        <v>1682</v>
      </c>
      <c r="D836" s="73" t="s">
        <v>2422</v>
      </c>
    </row>
    <row r="837" spans="1:4">
      <c r="A837" s="71">
        <v>17016802</v>
      </c>
      <c r="B837" s="82" t="s">
        <v>2363</v>
      </c>
      <c r="C837" s="72" t="s">
        <v>1675</v>
      </c>
      <c r="D837" s="73" t="s">
        <v>2422</v>
      </c>
    </row>
    <row r="838" spans="1:4">
      <c r="A838" s="82">
        <v>17017365</v>
      </c>
      <c r="B838" s="82" t="s">
        <v>999</v>
      </c>
      <c r="C838" s="71" t="s">
        <v>1679</v>
      </c>
      <c r="D838" s="73" t="s">
        <v>2422</v>
      </c>
    </row>
    <row r="839" spans="1:4">
      <c r="A839" s="71">
        <v>17017366</v>
      </c>
      <c r="B839" s="82" t="s">
        <v>1000</v>
      </c>
      <c r="C839" s="71" t="s">
        <v>1673</v>
      </c>
      <c r="D839" s="73" t="s">
        <v>1521</v>
      </c>
    </row>
    <row r="840" spans="1:4">
      <c r="A840" s="82">
        <v>17017368</v>
      </c>
      <c r="B840" s="82" t="s">
        <v>1001</v>
      </c>
      <c r="C840" s="71" t="s">
        <v>1679</v>
      </c>
      <c r="D840" s="73" t="s">
        <v>2422</v>
      </c>
    </row>
    <row r="841" spans="1:4">
      <c r="A841" s="71">
        <v>17017372</v>
      </c>
      <c r="B841" s="82" t="s">
        <v>1002</v>
      </c>
      <c r="C841" s="71" t="s">
        <v>1674</v>
      </c>
      <c r="D841" s="73" t="s">
        <v>1521</v>
      </c>
    </row>
    <row r="842" spans="1:4">
      <c r="A842" s="82">
        <v>17017373</v>
      </c>
      <c r="B842" s="82" t="s">
        <v>1003</v>
      </c>
      <c r="C842" s="71" t="s">
        <v>1673</v>
      </c>
      <c r="D842" s="73" t="s">
        <v>1521</v>
      </c>
    </row>
    <row r="843" spans="1:4">
      <c r="A843" s="82">
        <v>17017374</v>
      </c>
      <c r="B843" s="82" t="s">
        <v>1004</v>
      </c>
      <c r="C843" s="71" t="s">
        <v>1679</v>
      </c>
      <c r="D843" s="73" t="s">
        <v>1521</v>
      </c>
    </row>
    <row r="844" spans="1:4">
      <c r="A844" s="85">
        <v>17017392</v>
      </c>
      <c r="B844" s="86" t="s">
        <v>1006</v>
      </c>
      <c r="C844" s="71" t="s">
        <v>1679</v>
      </c>
      <c r="D844" s="73" t="s">
        <v>1521</v>
      </c>
    </row>
    <row r="845" spans="1:4">
      <c r="A845" s="85">
        <v>17017393</v>
      </c>
      <c r="B845" s="86" t="s">
        <v>1007</v>
      </c>
      <c r="C845" s="86" t="s">
        <v>1679</v>
      </c>
      <c r="D845" s="73" t="s">
        <v>1521</v>
      </c>
    </row>
    <row r="846" spans="1:4">
      <c r="A846" s="85">
        <v>17017404</v>
      </c>
      <c r="B846" s="86" t="s">
        <v>1008</v>
      </c>
      <c r="C846" s="71" t="s">
        <v>1674</v>
      </c>
      <c r="D846" s="73" t="s">
        <v>1521</v>
      </c>
    </row>
    <row r="847" spans="1:4">
      <c r="A847" s="85">
        <v>17017495</v>
      </c>
      <c r="B847" s="86" t="s">
        <v>2364</v>
      </c>
      <c r="C847" s="71" t="s">
        <v>1678</v>
      </c>
      <c r="D847" s="73" t="s">
        <v>1521</v>
      </c>
    </row>
    <row r="848" spans="1:4">
      <c r="A848" s="85">
        <v>17018356</v>
      </c>
      <c r="B848" s="86" t="s">
        <v>1012</v>
      </c>
      <c r="C848" s="71" t="s">
        <v>1679</v>
      </c>
      <c r="D848" s="73" t="s">
        <v>1521</v>
      </c>
    </row>
    <row r="849" spans="1:4">
      <c r="A849" s="85">
        <v>17018357</v>
      </c>
      <c r="B849" s="86" t="s">
        <v>1013</v>
      </c>
      <c r="C849" s="71" t="s">
        <v>1674</v>
      </c>
      <c r="D849" s="73" t="s">
        <v>2422</v>
      </c>
    </row>
    <row r="850" spans="1:4">
      <c r="A850" s="85">
        <v>17018358</v>
      </c>
      <c r="B850" s="86" t="s">
        <v>2365</v>
      </c>
      <c r="C850" s="71" t="s">
        <v>1674</v>
      </c>
      <c r="D850" s="73" t="s">
        <v>2422</v>
      </c>
    </row>
    <row r="851" spans="1:4">
      <c r="A851" s="85">
        <v>18000174</v>
      </c>
      <c r="B851" s="86" t="s">
        <v>2366</v>
      </c>
      <c r="C851" s="71" t="s">
        <v>1680</v>
      </c>
      <c r="D851" s="73" t="s">
        <v>1521</v>
      </c>
    </row>
    <row r="852" spans="1:4">
      <c r="A852" s="85">
        <v>10004155</v>
      </c>
      <c r="B852" s="86" t="s">
        <v>2367</v>
      </c>
      <c r="C852" s="71" t="s">
        <v>1680</v>
      </c>
      <c r="D852" s="73" t="s">
        <v>1521</v>
      </c>
    </row>
    <row r="853" spans="1:4">
      <c r="A853" s="85">
        <v>15079539</v>
      </c>
      <c r="B853" s="86" t="s">
        <v>2368</v>
      </c>
      <c r="C853" s="71" t="s">
        <v>1673</v>
      </c>
      <c r="D853" s="73" t="s">
        <v>2422</v>
      </c>
    </row>
    <row r="854" spans="1:4">
      <c r="A854" s="85">
        <v>15079537</v>
      </c>
      <c r="B854" s="82" t="s">
        <v>1020</v>
      </c>
      <c r="C854" s="71" t="s">
        <v>1673</v>
      </c>
      <c r="D854" s="73" t="s">
        <v>1521</v>
      </c>
    </row>
    <row r="855" spans="1:4">
      <c r="A855" s="85">
        <v>15079538</v>
      </c>
      <c r="B855" s="82" t="s">
        <v>1021</v>
      </c>
      <c r="C855" s="72" t="s">
        <v>1678</v>
      </c>
      <c r="D855" s="73" t="s">
        <v>1521</v>
      </c>
    </row>
    <row r="856" spans="1:4">
      <c r="A856" s="82">
        <v>16005729</v>
      </c>
      <c r="B856" s="82" t="s">
        <v>1023</v>
      </c>
      <c r="C856" s="78" t="s">
        <v>1674</v>
      </c>
      <c r="D856" s="73" t="s">
        <v>1521</v>
      </c>
    </row>
    <row r="857" spans="1:4">
      <c r="A857" s="82">
        <v>17013644</v>
      </c>
      <c r="B857" s="82" t="s">
        <v>2369</v>
      </c>
      <c r="C857" s="71" t="s">
        <v>1673</v>
      </c>
      <c r="D857" s="73" t="s">
        <v>2422</v>
      </c>
    </row>
    <row r="858" spans="1:4">
      <c r="A858" s="82">
        <v>18017964</v>
      </c>
      <c r="B858" s="82" t="s">
        <v>2370</v>
      </c>
      <c r="C858" s="71" t="s">
        <v>1676</v>
      </c>
      <c r="D858" s="73" t="s">
        <v>2422</v>
      </c>
    </row>
    <row r="859" spans="1:4">
      <c r="A859" s="82">
        <v>18019546</v>
      </c>
      <c r="B859" s="82" t="s">
        <v>2371</v>
      </c>
      <c r="C859" s="82" t="s">
        <v>1680</v>
      </c>
      <c r="D859" s="73" t="s">
        <v>1521</v>
      </c>
    </row>
    <row r="860" spans="1:4">
      <c r="A860" s="82">
        <v>18019552</v>
      </c>
      <c r="B860" s="82" t="s">
        <v>2372</v>
      </c>
      <c r="C860" s="72" t="s">
        <v>1675</v>
      </c>
      <c r="D860" s="73" t="s">
        <v>2422</v>
      </c>
    </row>
    <row r="861" spans="1:4">
      <c r="A861" s="82">
        <v>18018366</v>
      </c>
      <c r="B861" s="82" t="s">
        <v>1029</v>
      </c>
      <c r="C861" s="71" t="s">
        <v>1675</v>
      </c>
      <c r="D861" s="73" t="s">
        <v>1521</v>
      </c>
    </row>
    <row r="862" spans="1:4">
      <c r="A862" s="82">
        <v>18018391</v>
      </c>
      <c r="B862" s="82" t="s">
        <v>1030</v>
      </c>
      <c r="C862" s="71" t="s">
        <v>1679</v>
      </c>
      <c r="D862" s="73" t="s">
        <v>1521</v>
      </c>
    </row>
    <row r="863" spans="1:4">
      <c r="A863" s="82">
        <v>18020207</v>
      </c>
      <c r="B863" s="82" t="s">
        <v>2373</v>
      </c>
      <c r="C863" s="71" t="s">
        <v>1680</v>
      </c>
      <c r="D863" s="73" t="s">
        <v>2422</v>
      </c>
    </row>
    <row r="864" spans="1:4">
      <c r="A864" s="82">
        <v>18020520</v>
      </c>
      <c r="B864" s="82" t="s">
        <v>2374</v>
      </c>
      <c r="C864" s="71" t="s">
        <v>1680</v>
      </c>
      <c r="D864" s="73" t="s">
        <v>2422</v>
      </c>
    </row>
    <row r="865" spans="1:4">
      <c r="A865" s="72">
        <v>18018388</v>
      </c>
      <c r="B865" s="82" t="s">
        <v>2375</v>
      </c>
      <c r="C865" s="71" t="s">
        <v>1680</v>
      </c>
      <c r="D865" s="73" t="s">
        <v>2422</v>
      </c>
    </row>
    <row r="866" spans="1:4">
      <c r="A866" s="82">
        <v>16018459</v>
      </c>
      <c r="B866" s="82" t="s">
        <v>2376</v>
      </c>
      <c r="C866" s="71" t="s">
        <v>1674</v>
      </c>
      <c r="D866" s="73" t="s">
        <v>1521</v>
      </c>
    </row>
    <row r="867" spans="1:4">
      <c r="A867" s="72">
        <v>14066957</v>
      </c>
      <c r="B867" s="82" t="s">
        <v>2377</v>
      </c>
      <c r="C867" s="82" t="s">
        <v>1674</v>
      </c>
      <c r="D867" s="73" t="s">
        <v>1521</v>
      </c>
    </row>
    <row r="868" spans="1:4">
      <c r="A868" s="72">
        <v>18021656</v>
      </c>
      <c r="B868" s="82" t="s">
        <v>1036</v>
      </c>
      <c r="C868" s="82" t="s">
        <v>1674</v>
      </c>
      <c r="D868" s="73" t="s">
        <v>1521</v>
      </c>
    </row>
    <row r="869" spans="1:4">
      <c r="A869" s="72">
        <v>18021674</v>
      </c>
      <c r="B869" s="82" t="s">
        <v>1038</v>
      </c>
      <c r="C869" s="82" t="s">
        <v>1674</v>
      </c>
      <c r="D869" s="73" t="s">
        <v>2422</v>
      </c>
    </row>
    <row r="870" spans="1:4">
      <c r="A870" s="72">
        <v>18022759</v>
      </c>
      <c r="B870" s="82" t="s">
        <v>1040</v>
      </c>
      <c r="C870" s="71" t="s">
        <v>1674</v>
      </c>
      <c r="D870" s="73" t="s">
        <v>2422</v>
      </c>
    </row>
    <row r="871" spans="1:4">
      <c r="A871" s="72">
        <v>18022761</v>
      </c>
      <c r="B871" s="82" t="s">
        <v>1041</v>
      </c>
      <c r="C871" s="71" t="s">
        <v>1679</v>
      </c>
      <c r="D871" s="73" t="s">
        <v>1521</v>
      </c>
    </row>
    <row r="872" spans="1:4">
      <c r="A872" s="72">
        <v>18022764</v>
      </c>
      <c r="B872" s="82" t="s">
        <v>1042</v>
      </c>
      <c r="C872" s="82" t="s">
        <v>1673</v>
      </c>
      <c r="D872" s="73" t="s">
        <v>2422</v>
      </c>
    </row>
    <row r="873" spans="1:4">
      <c r="A873" s="72">
        <v>18022765</v>
      </c>
      <c r="B873" s="82" t="s">
        <v>1043</v>
      </c>
      <c r="C873" s="82" t="s">
        <v>1673</v>
      </c>
      <c r="D873" s="73" t="s">
        <v>1521</v>
      </c>
    </row>
    <row r="874" spans="1:4">
      <c r="A874" s="71">
        <v>18022754</v>
      </c>
      <c r="B874" s="71" t="s">
        <v>1044</v>
      </c>
      <c r="C874" s="71" t="s">
        <v>1673</v>
      </c>
      <c r="D874" s="73" t="s">
        <v>1521</v>
      </c>
    </row>
    <row r="875" spans="1:4">
      <c r="A875" s="72">
        <v>16007503</v>
      </c>
      <c r="B875" s="82" t="s">
        <v>1045</v>
      </c>
      <c r="C875" s="71" t="s">
        <v>1672</v>
      </c>
      <c r="D875" s="73" t="s">
        <v>1521</v>
      </c>
    </row>
    <row r="876" spans="1:4">
      <c r="A876" s="72">
        <v>16022688</v>
      </c>
      <c r="B876" s="82" t="s">
        <v>1046</v>
      </c>
      <c r="C876" s="72" t="s">
        <v>1679</v>
      </c>
      <c r="D876" s="73" t="s">
        <v>2422</v>
      </c>
    </row>
    <row r="877" spans="1:4">
      <c r="A877" s="72">
        <v>17008176</v>
      </c>
      <c r="B877" s="82" t="s">
        <v>1048</v>
      </c>
      <c r="C877" s="71" t="s">
        <v>1680</v>
      </c>
      <c r="D877" s="73" t="s">
        <v>2422</v>
      </c>
    </row>
    <row r="878" spans="1:4">
      <c r="A878" s="72">
        <v>17012415</v>
      </c>
      <c r="B878" s="82" t="s">
        <v>1049</v>
      </c>
      <c r="C878" s="71" t="s">
        <v>1674</v>
      </c>
      <c r="D878" s="73" t="s">
        <v>1521</v>
      </c>
    </row>
    <row r="879" spans="1:4">
      <c r="A879" s="72">
        <v>10004129</v>
      </c>
      <c r="B879" s="82" t="s">
        <v>2378</v>
      </c>
      <c r="C879" s="72" t="s">
        <v>1677</v>
      </c>
      <c r="D879" s="73" t="s">
        <v>2422</v>
      </c>
    </row>
    <row r="880" spans="1:4">
      <c r="A880" s="72">
        <v>13057555</v>
      </c>
      <c r="B880" s="82" t="s">
        <v>1054</v>
      </c>
      <c r="C880" s="71" t="s">
        <v>1673</v>
      </c>
      <c r="D880" s="73" t="s">
        <v>1521</v>
      </c>
    </row>
    <row r="881" spans="1:4">
      <c r="A881" s="72">
        <v>18022766</v>
      </c>
      <c r="B881" s="82" t="s">
        <v>1055</v>
      </c>
      <c r="C881" s="71" t="s">
        <v>1673</v>
      </c>
      <c r="D881" s="73" t="s">
        <v>1521</v>
      </c>
    </row>
    <row r="882" spans="1:4">
      <c r="A882" s="72">
        <v>19008445</v>
      </c>
      <c r="B882" s="82" t="s">
        <v>1057</v>
      </c>
      <c r="C882" s="71" t="s">
        <v>1675</v>
      </c>
      <c r="D882" s="73" t="s">
        <v>2422</v>
      </c>
    </row>
    <row r="883" spans="1:4">
      <c r="A883" s="72">
        <v>19008452</v>
      </c>
      <c r="B883" s="82" t="s">
        <v>1058</v>
      </c>
      <c r="C883" s="71" t="s">
        <v>1675</v>
      </c>
      <c r="D883" s="73" t="s">
        <v>1521</v>
      </c>
    </row>
    <row r="884" spans="1:4">
      <c r="A884" s="72">
        <v>19009003</v>
      </c>
      <c r="B884" s="82" t="s">
        <v>2379</v>
      </c>
      <c r="C884" s="78" t="s">
        <v>1675</v>
      </c>
      <c r="D884" s="73" t="s">
        <v>1521</v>
      </c>
    </row>
    <row r="885" spans="1:4">
      <c r="A885" s="72">
        <v>19009711</v>
      </c>
      <c r="B885" s="82" t="s">
        <v>2380</v>
      </c>
      <c r="C885" s="71" t="s">
        <v>1676</v>
      </c>
      <c r="D885" s="73" t="s">
        <v>1521</v>
      </c>
    </row>
    <row r="886" spans="1:4">
      <c r="A886" s="72">
        <v>13039426</v>
      </c>
      <c r="B886" s="82" t="s">
        <v>1064</v>
      </c>
      <c r="C886" s="71" t="s">
        <v>1678</v>
      </c>
      <c r="D886" s="73" t="s">
        <v>2422</v>
      </c>
    </row>
    <row r="887" spans="1:4">
      <c r="A887" s="72">
        <v>19013241</v>
      </c>
      <c r="B887" s="82" t="s">
        <v>1065</v>
      </c>
      <c r="C887" s="71" t="s">
        <v>1680</v>
      </c>
      <c r="D887" s="73" t="s">
        <v>1521</v>
      </c>
    </row>
    <row r="888" spans="1:4">
      <c r="A888" s="72">
        <v>19013265</v>
      </c>
      <c r="B888" s="82" t="s">
        <v>1066</v>
      </c>
      <c r="C888" s="82" t="s">
        <v>1678</v>
      </c>
      <c r="D888" s="73" t="s">
        <v>1521</v>
      </c>
    </row>
    <row r="889" spans="1:4">
      <c r="A889" s="72">
        <v>19014439</v>
      </c>
      <c r="B889" s="82" t="s">
        <v>1067</v>
      </c>
      <c r="C889" s="82" t="s">
        <v>1674</v>
      </c>
      <c r="D889" s="73" t="s">
        <v>1521</v>
      </c>
    </row>
    <row r="890" spans="1:4">
      <c r="A890" s="72">
        <v>19014436</v>
      </c>
      <c r="B890" s="82" t="s">
        <v>1068</v>
      </c>
      <c r="C890" s="82" t="s">
        <v>1675</v>
      </c>
      <c r="D890" s="73" t="s">
        <v>1521</v>
      </c>
    </row>
    <row r="891" spans="1:4">
      <c r="A891" s="72">
        <v>19014441</v>
      </c>
      <c r="B891" s="82" t="s">
        <v>1069</v>
      </c>
      <c r="C891" s="82" t="s">
        <v>1675</v>
      </c>
      <c r="D891" s="73" t="s">
        <v>2422</v>
      </c>
    </row>
    <row r="892" spans="1:4">
      <c r="A892" s="72">
        <v>19014820</v>
      </c>
      <c r="B892" s="82" t="s">
        <v>1070</v>
      </c>
      <c r="C892" s="82" t="s">
        <v>1674</v>
      </c>
      <c r="D892" s="73" t="s">
        <v>2422</v>
      </c>
    </row>
    <row r="893" spans="1:4">
      <c r="A893" s="72">
        <v>10008698</v>
      </c>
      <c r="B893" s="82" t="s">
        <v>2381</v>
      </c>
      <c r="C893" s="82" t="s">
        <v>1678</v>
      </c>
      <c r="D893" s="73" t="s">
        <v>2422</v>
      </c>
    </row>
    <row r="894" spans="1:4">
      <c r="A894" s="72">
        <v>19015797</v>
      </c>
      <c r="B894" s="82" t="s">
        <v>1072</v>
      </c>
      <c r="C894" s="71" t="s">
        <v>1674</v>
      </c>
      <c r="D894" s="73" t="s">
        <v>2422</v>
      </c>
    </row>
    <row r="895" spans="1:4">
      <c r="A895" s="72">
        <v>19015798</v>
      </c>
      <c r="B895" s="82" t="s">
        <v>1073</v>
      </c>
      <c r="C895" s="82" t="s">
        <v>1673</v>
      </c>
      <c r="D895" s="73" t="s">
        <v>1521</v>
      </c>
    </row>
    <row r="896" spans="1:4">
      <c r="A896" s="72">
        <v>19015799</v>
      </c>
      <c r="B896" s="82" t="s">
        <v>1074</v>
      </c>
      <c r="C896" s="71" t="s">
        <v>1674</v>
      </c>
      <c r="D896" s="73" t="s">
        <v>1521</v>
      </c>
    </row>
    <row r="897" spans="1:4">
      <c r="A897" s="72">
        <v>19015800</v>
      </c>
      <c r="B897" s="82" t="s">
        <v>1075</v>
      </c>
      <c r="C897" s="72" t="s">
        <v>1679</v>
      </c>
      <c r="D897" s="73" t="s">
        <v>2422</v>
      </c>
    </row>
    <row r="898" spans="1:4">
      <c r="A898" s="72">
        <v>19015804</v>
      </c>
      <c r="B898" s="82" t="s">
        <v>1078</v>
      </c>
      <c r="C898" s="72" t="s">
        <v>1674</v>
      </c>
      <c r="D898" s="73" t="s">
        <v>1521</v>
      </c>
    </row>
    <row r="899" spans="1:4">
      <c r="A899" s="72">
        <v>19015805</v>
      </c>
      <c r="B899" s="82" t="s">
        <v>1079</v>
      </c>
      <c r="C899" s="72" t="s">
        <v>1674</v>
      </c>
      <c r="D899" s="73" t="s">
        <v>1521</v>
      </c>
    </row>
    <row r="900" spans="1:4">
      <c r="A900" s="72">
        <v>19016190</v>
      </c>
      <c r="B900" s="82" t="s">
        <v>1080</v>
      </c>
      <c r="C900" s="72" t="s">
        <v>1680</v>
      </c>
      <c r="D900" s="73" t="s">
        <v>1521</v>
      </c>
    </row>
    <row r="901" spans="1:4">
      <c r="A901" s="72">
        <v>13114232</v>
      </c>
      <c r="B901" s="82" t="s">
        <v>1081</v>
      </c>
      <c r="C901" s="71" t="s">
        <v>1677</v>
      </c>
      <c r="D901" s="73" t="s">
        <v>2422</v>
      </c>
    </row>
    <row r="902" spans="1:4">
      <c r="A902" s="72">
        <v>16015950</v>
      </c>
      <c r="B902" s="82" t="s">
        <v>1083</v>
      </c>
      <c r="C902" s="71" t="s">
        <v>1679</v>
      </c>
      <c r="D902" s="73" t="s">
        <v>2422</v>
      </c>
    </row>
    <row r="903" spans="1:4">
      <c r="A903" s="72">
        <v>14064579</v>
      </c>
      <c r="B903" s="82" t="s">
        <v>1084</v>
      </c>
      <c r="C903" s="82" t="s">
        <v>1674</v>
      </c>
      <c r="D903" s="73" t="s">
        <v>2422</v>
      </c>
    </row>
    <row r="904" spans="1:4">
      <c r="A904" s="72">
        <v>16024280</v>
      </c>
      <c r="B904" s="82" t="s">
        <v>1085</v>
      </c>
      <c r="C904" s="82" t="s">
        <v>1672</v>
      </c>
      <c r="D904" s="73" t="s">
        <v>1521</v>
      </c>
    </row>
    <row r="905" spans="1:4">
      <c r="A905" s="72">
        <v>14064501</v>
      </c>
      <c r="B905" s="82" t="s">
        <v>1086</v>
      </c>
      <c r="C905" s="72" t="s">
        <v>1679</v>
      </c>
      <c r="D905" s="73" t="s">
        <v>2422</v>
      </c>
    </row>
    <row r="906" spans="1:4">
      <c r="A906" s="72">
        <v>16002978</v>
      </c>
      <c r="B906" s="82" t="s">
        <v>1087</v>
      </c>
      <c r="C906" s="82" t="s">
        <v>1679</v>
      </c>
      <c r="D906" s="73" t="s">
        <v>1521</v>
      </c>
    </row>
    <row r="907" spans="1:4">
      <c r="A907" s="72">
        <v>14094039</v>
      </c>
      <c r="B907" s="82" t="s">
        <v>1088</v>
      </c>
      <c r="C907" s="82" t="s">
        <v>1679</v>
      </c>
      <c r="D907" s="73" t="s">
        <v>1521</v>
      </c>
    </row>
    <row r="908" spans="1:4">
      <c r="A908" s="72">
        <v>19018416</v>
      </c>
      <c r="B908" s="82" t="s">
        <v>1089</v>
      </c>
      <c r="C908" s="72" t="s">
        <v>1673</v>
      </c>
      <c r="D908" s="73" t="s">
        <v>2422</v>
      </c>
    </row>
    <row r="909" spans="1:4">
      <c r="A909" s="72">
        <v>19018417</v>
      </c>
      <c r="B909" s="82" t="s">
        <v>1090</v>
      </c>
      <c r="C909" s="82" t="s">
        <v>1674</v>
      </c>
      <c r="D909" s="73" t="s">
        <v>2422</v>
      </c>
    </row>
    <row r="910" spans="1:4">
      <c r="A910" s="72">
        <v>19018428</v>
      </c>
      <c r="B910" s="82" t="s">
        <v>2382</v>
      </c>
      <c r="C910" s="72" t="s">
        <v>1677</v>
      </c>
      <c r="D910" s="73" t="s">
        <v>2422</v>
      </c>
    </row>
    <row r="911" spans="1:4">
      <c r="A911" s="72">
        <v>19018785</v>
      </c>
      <c r="B911" s="82" t="s">
        <v>2383</v>
      </c>
      <c r="C911" s="72" t="s">
        <v>1682</v>
      </c>
      <c r="D911" s="73" t="s">
        <v>1521</v>
      </c>
    </row>
    <row r="912" spans="1:4">
      <c r="A912" s="72">
        <v>19018769</v>
      </c>
      <c r="B912" s="82" t="s">
        <v>2384</v>
      </c>
      <c r="C912" s="72" t="s">
        <v>1680</v>
      </c>
      <c r="D912" s="73" t="s">
        <v>1521</v>
      </c>
    </row>
    <row r="913" spans="1:4">
      <c r="A913" s="72">
        <v>19021520</v>
      </c>
      <c r="B913" s="82" t="s">
        <v>1096</v>
      </c>
      <c r="C913" s="72" t="s">
        <v>1678</v>
      </c>
      <c r="D913" s="73" t="s">
        <v>2422</v>
      </c>
    </row>
    <row r="914" spans="1:4">
      <c r="A914" s="72">
        <v>19021522</v>
      </c>
      <c r="B914" s="82" t="s">
        <v>1097</v>
      </c>
      <c r="C914" s="72" t="s">
        <v>1678</v>
      </c>
      <c r="D914" s="73" t="s">
        <v>2422</v>
      </c>
    </row>
    <row r="915" spans="1:4">
      <c r="A915" s="72">
        <v>19021524</v>
      </c>
      <c r="B915" s="82" t="s">
        <v>1098</v>
      </c>
      <c r="C915" s="72" t="s">
        <v>1678</v>
      </c>
      <c r="D915" s="73" t="s">
        <v>1521</v>
      </c>
    </row>
    <row r="916" spans="1:4">
      <c r="A916" s="72">
        <v>19021526</v>
      </c>
      <c r="B916" s="82" t="s">
        <v>1099</v>
      </c>
      <c r="C916" s="72" t="s">
        <v>1678</v>
      </c>
      <c r="D916" s="73" t="s">
        <v>2422</v>
      </c>
    </row>
    <row r="917" spans="1:4">
      <c r="A917" s="72">
        <v>14080406</v>
      </c>
      <c r="B917" s="82" t="s">
        <v>1100</v>
      </c>
      <c r="C917" s="82" t="s">
        <v>1673</v>
      </c>
      <c r="D917" s="73" t="s">
        <v>1521</v>
      </c>
    </row>
    <row r="918" spans="1:4">
      <c r="A918" s="72">
        <v>19022406</v>
      </c>
      <c r="B918" s="82" t="s">
        <v>2385</v>
      </c>
      <c r="C918" s="82" t="s">
        <v>1673</v>
      </c>
      <c r="D918" s="73" t="s">
        <v>1521</v>
      </c>
    </row>
    <row r="919" spans="1:4">
      <c r="A919" s="72">
        <v>14078951</v>
      </c>
      <c r="B919" s="82" t="s">
        <v>1102</v>
      </c>
      <c r="C919" s="72" t="s">
        <v>1673</v>
      </c>
      <c r="D919" s="73" t="s">
        <v>1521</v>
      </c>
    </row>
    <row r="920" spans="1:4">
      <c r="A920" s="72">
        <v>19023766</v>
      </c>
      <c r="B920" s="82" t="s">
        <v>1105</v>
      </c>
      <c r="C920" s="72" t="s">
        <v>1674</v>
      </c>
      <c r="D920" s="73" t="s">
        <v>1521</v>
      </c>
    </row>
    <row r="921" spans="1:4">
      <c r="A921" s="72">
        <v>18018368</v>
      </c>
      <c r="B921" s="82" t="s">
        <v>1110</v>
      </c>
      <c r="C921" s="71" t="s">
        <v>1678</v>
      </c>
      <c r="D921" s="73" t="s">
        <v>2422</v>
      </c>
    </row>
    <row r="922" spans="1:4">
      <c r="A922" s="72">
        <v>19023998</v>
      </c>
      <c r="B922" s="82" t="s">
        <v>1111</v>
      </c>
      <c r="C922" s="71" t="s">
        <v>1674</v>
      </c>
      <c r="D922" s="73" t="s">
        <v>1521</v>
      </c>
    </row>
    <row r="923" spans="1:4">
      <c r="A923" s="72">
        <v>19024000</v>
      </c>
      <c r="B923" s="82" t="s">
        <v>1113</v>
      </c>
      <c r="C923" s="71" t="s">
        <v>1677</v>
      </c>
      <c r="D923" s="73" t="s">
        <v>1521</v>
      </c>
    </row>
    <row r="924" spans="1:4">
      <c r="A924" s="72">
        <v>19024001</v>
      </c>
      <c r="B924" s="82" t="s">
        <v>1114</v>
      </c>
      <c r="C924" s="71" t="s">
        <v>1678</v>
      </c>
      <c r="D924" s="73" t="s">
        <v>1521</v>
      </c>
    </row>
    <row r="925" spans="1:4">
      <c r="A925" s="72">
        <v>19024002</v>
      </c>
      <c r="B925" s="82" t="s">
        <v>1115</v>
      </c>
      <c r="C925" s="82" t="s">
        <v>1674</v>
      </c>
      <c r="D925" s="73" t="s">
        <v>2422</v>
      </c>
    </row>
    <row r="926" spans="1:4">
      <c r="A926" s="72">
        <v>19024003</v>
      </c>
      <c r="B926" s="82" t="s">
        <v>1116</v>
      </c>
      <c r="C926" s="82" t="s">
        <v>1678</v>
      </c>
      <c r="D926" s="73" t="s">
        <v>2422</v>
      </c>
    </row>
    <row r="927" spans="1:4">
      <c r="A927" s="72">
        <v>19024458</v>
      </c>
      <c r="B927" s="82" t="s">
        <v>2386</v>
      </c>
      <c r="C927" s="82" t="s">
        <v>1675</v>
      </c>
      <c r="D927" s="73" t="s">
        <v>1521</v>
      </c>
    </row>
    <row r="928" spans="1:4">
      <c r="A928" s="72">
        <v>19024631</v>
      </c>
      <c r="B928" s="82" t="s">
        <v>1121</v>
      </c>
      <c r="C928" s="72" t="s">
        <v>1679</v>
      </c>
      <c r="D928" s="73" t="s">
        <v>1521</v>
      </c>
    </row>
    <row r="929" spans="1:4">
      <c r="A929" s="72">
        <v>19024633</v>
      </c>
      <c r="B929" s="82" t="s">
        <v>1123</v>
      </c>
      <c r="C929" s="71" t="s">
        <v>1674</v>
      </c>
      <c r="D929" s="73" t="s">
        <v>1521</v>
      </c>
    </row>
    <row r="930" spans="1:4">
      <c r="A930" s="72">
        <v>19024634</v>
      </c>
      <c r="B930" s="82" t="s">
        <v>1124</v>
      </c>
      <c r="C930" s="82" t="s">
        <v>1674</v>
      </c>
      <c r="D930" s="73" t="s">
        <v>2422</v>
      </c>
    </row>
    <row r="931" spans="1:4">
      <c r="A931" s="72">
        <v>19024635</v>
      </c>
      <c r="B931" s="82" t="s">
        <v>1125</v>
      </c>
      <c r="C931" s="72" t="s">
        <v>1673</v>
      </c>
      <c r="D931" s="73" t="s">
        <v>2422</v>
      </c>
    </row>
    <row r="932" spans="1:4">
      <c r="A932" s="72">
        <v>19024650</v>
      </c>
      <c r="B932" s="82" t="s">
        <v>1126</v>
      </c>
      <c r="C932" s="71" t="s">
        <v>1674</v>
      </c>
      <c r="D932" s="73" t="s">
        <v>1521</v>
      </c>
    </row>
    <row r="933" spans="1:4">
      <c r="A933" s="72">
        <v>19024653</v>
      </c>
      <c r="B933" s="82" t="s">
        <v>1128</v>
      </c>
      <c r="C933" s="71" t="s">
        <v>1674</v>
      </c>
      <c r="D933" s="73" t="s">
        <v>2422</v>
      </c>
    </row>
    <row r="934" spans="1:4">
      <c r="A934" s="72">
        <v>19024658</v>
      </c>
      <c r="B934" s="82" t="s">
        <v>1132</v>
      </c>
      <c r="C934" s="71" t="s">
        <v>1679</v>
      </c>
      <c r="D934" s="73" t="s">
        <v>2422</v>
      </c>
    </row>
    <row r="935" spans="1:4">
      <c r="A935" s="72">
        <v>19024659</v>
      </c>
      <c r="B935" s="82" t="s">
        <v>1133</v>
      </c>
      <c r="C935" s="72" t="s">
        <v>1674</v>
      </c>
      <c r="D935" s="73" t="s">
        <v>1521</v>
      </c>
    </row>
    <row r="936" spans="1:4">
      <c r="A936" s="72">
        <v>19024661</v>
      </c>
      <c r="B936" s="82" t="s">
        <v>1135</v>
      </c>
      <c r="C936" s="71" t="s">
        <v>1679</v>
      </c>
      <c r="D936" s="73" t="s">
        <v>2422</v>
      </c>
    </row>
    <row r="937" spans="1:4">
      <c r="A937" s="72">
        <v>19024664</v>
      </c>
      <c r="B937" s="82" t="s">
        <v>1137</v>
      </c>
      <c r="C937" s="71" t="s">
        <v>1672</v>
      </c>
      <c r="D937" s="73" t="s">
        <v>1521</v>
      </c>
    </row>
    <row r="938" spans="1:4">
      <c r="A938" s="72">
        <v>19024665</v>
      </c>
      <c r="B938" s="82" t="s">
        <v>1138</v>
      </c>
      <c r="C938" s="82" t="s">
        <v>1678</v>
      </c>
      <c r="D938" s="73" t="s">
        <v>2422</v>
      </c>
    </row>
    <row r="939" spans="1:4">
      <c r="A939" s="72">
        <v>19024666</v>
      </c>
      <c r="B939" s="82" t="s">
        <v>1139</v>
      </c>
      <c r="C939" s="72" t="s">
        <v>1674</v>
      </c>
      <c r="D939" s="73" t="s">
        <v>2422</v>
      </c>
    </row>
    <row r="940" spans="1:4">
      <c r="A940" s="72">
        <v>19024667</v>
      </c>
      <c r="B940" s="82" t="s">
        <v>1140</v>
      </c>
      <c r="C940" s="82" t="s">
        <v>1674</v>
      </c>
      <c r="D940" s="73" t="s">
        <v>1521</v>
      </c>
    </row>
    <row r="941" spans="1:4">
      <c r="A941" s="72">
        <v>19024670</v>
      </c>
      <c r="B941" s="82" t="s">
        <v>1142</v>
      </c>
      <c r="C941" s="82" t="s">
        <v>1678</v>
      </c>
      <c r="D941" s="73" t="s">
        <v>1521</v>
      </c>
    </row>
    <row r="942" spans="1:4">
      <c r="A942" s="72">
        <v>19024671</v>
      </c>
      <c r="B942" s="82" t="s">
        <v>1143</v>
      </c>
      <c r="C942" s="72" t="s">
        <v>1674</v>
      </c>
      <c r="D942" s="73" t="s">
        <v>1521</v>
      </c>
    </row>
    <row r="943" spans="1:4">
      <c r="A943" s="72">
        <v>19024672</v>
      </c>
      <c r="B943" s="82" t="s">
        <v>1144</v>
      </c>
      <c r="C943" s="72" t="s">
        <v>1678</v>
      </c>
      <c r="D943" s="73" t="s">
        <v>2422</v>
      </c>
    </row>
    <row r="944" spans="1:4">
      <c r="A944" s="72">
        <v>19024674</v>
      </c>
      <c r="B944" s="82" t="s">
        <v>1145</v>
      </c>
      <c r="C944" s="72" t="s">
        <v>1672</v>
      </c>
      <c r="D944" s="73" t="s">
        <v>2422</v>
      </c>
    </row>
    <row r="945" spans="1:4">
      <c r="A945" s="72">
        <v>19024677</v>
      </c>
      <c r="B945" s="82" t="s">
        <v>1148</v>
      </c>
      <c r="C945" s="72" t="s">
        <v>1678</v>
      </c>
      <c r="D945" s="73" t="s">
        <v>1521</v>
      </c>
    </row>
    <row r="946" spans="1:4">
      <c r="A946" s="72">
        <v>19024680</v>
      </c>
      <c r="B946" s="82" t="s">
        <v>1150</v>
      </c>
      <c r="C946" s="71" t="s">
        <v>1678</v>
      </c>
      <c r="D946" s="73" t="s">
        <v>2422</v>
      </c>
    </row>
    <row r="947" spans="1:4">
      <c r="A947" s="72">
        <v>19024681</v>
      </c>
      <c r="B947" s="82" t="s">
        <v>1151</v>
      </c>
      <c r="C947" s="82" t="s">
        <v>1673</v>
      </c>
      <c r="D947" s="73" t="s">
        <v>2422</v>
      </c>
    </row>
    <row r="948" spans="1:4">
      <c r="A948" s="72">
        <v>19024682</v>
      </c>
      <c r="B948" s="82" t="s">
        <v>1152</v>
      </c>
      <c r="C948" s="82" t="s">
        <v>1673</v>
      </c>
      <c r="D948" s="73" t="s">
        <v>1521</v>
      </c>
    </row>
    <row r="949" spans="1:4">
      <c r="A949" s="72">
        <v>19024683</v>
      </c>
      <c r="B949" s="82" t="s">
        <v>1153</v>
      </c>
      <c r="C949" s="71" t="s">
        <v>1679</v>
      </c>
      <c r="D949" s="73" t="s">
        <v>2422</v>
      </c>
    </row>
    <row r="950" spans="1:4">
      <c r="A950" s="72">
        <v>19024685</v>
      </c>
      <c r="B950" s="82" t="s">
        <v>580</v>
      </c>
      <c r="C950" s="82" t="s">
        <v>1678</v>
      </c>
      <c r="D950" s="73" t="s">
        <v>2422</v>
      </c>
    </row>
    <row r="951" spans="1:4">
      <c r="A951" s="72">
        <v>19024691</v>
      </c>
      <c r="B951" s="82" t="s">
        <v>1159</v>
      </c>
      <c r="C951" s="71" t="s">
        <v>1678</v>
      </c>
      <c r="D951" s="73" t="s">
        <v>2422</v>
      </c>
    </row>
    <row r="952" spans="1:4">
      <c r="A952" s="72">
        <v>19024693</v>
      </c>
      <c r="B952" s="82" t="s">
        <v>1161</v>
      </c>
      <c r="C952" s="72" t="s">
        <v>1678</v>
      </c>
      <c r="D952" s="73" t="s">
        <v>2422</v>
      </c>
    </row>
    <row r="953" spans="1:4">
      <c r="A953" s="72">
        <v>19024694</v>
      </c>
      <c r="B953" s="82" t="s">
        <v>1162</v>
      </c>
      <c r="C953" s="71" t="s">
        <v>1679</v>
      </c>
      <c r="D953" s="73" t="s">
        <v>1521</v>
      </c>
    </row>
    <row r="954" spans="1:4">
      <c r="A954" s="72">
        <v>19024695</v>
      </c>
      <c r="B954" s="82" t="s">
        <v>1163</v>
      </c>
      <c r="C954" s="71" t="s">
        <v>1678</v>
      </c>
      <c r="D954" s="73" t="s">
        <v>1521</v>
      </c>
    </row>
    <row r="955" spans="1:4">
      <c r="A955" s="72">
        <v>19024697</v>
      </c>
      <c r="B955" s="82" t="s">
        <v>1164</v>
      </c>
      <c r="C955" s="72" t="s">
        <v>1673</v>
      </c>
      <c r="D955" s="73" t="s">
        <v>1521</v>
      </c>
    </row>
    <row r="956" spans="1:4">
      <c r="A956" s="72">
        <v>19024700</v>
      </c>
      <c r="B956" s="82" t="s">
        <v>1166</v>
      </c>
      <c r="C956" s="72" t="s">
        <v>1673</v>
      </c>
      <c r="D956" s="73" t="s">
        <v>1521</v>
      </c>
    </row>
    <row r="957" spans="1:4">
      <c r="A957" s="72">
        <v>19024701</v>
      </c>
      <c r="B957" s="82" t="s">
        <v>1167</v>
      </c>
      <c r="C957" s="72" t="s">
        <v>1678</v>
      </c>
      <c r="D957" s="73" t="s">
        <v>2422</v>
      </c>
    </row>
    <row r="958" spans="1:4">
      <c r="A958" s="72">
        <v>19024703</v>
      </c>
      <c r="B958" s="82" t="s">
        <v>1169</v>
      </c>
      <c r="C958" s="71" t="s">
        <v>1679</v>
      </c>
      <c r="D958" s="73" t="s">
        <v>1521</v>
      </c>
    </row>
    <row r="959" spans="1:4">
      <c r="A959" s="72">
        <v>19024704</v>
      </c>
      <c r="B959" s="82" t="s">
        <v>1170</v>
      </c>
      <c r="C959" s="71" t="s">
        <v>1678</v>
      </c>
      <c r="D959" s="73" t="s">
        <v>1521</v>
      </c>
    </row>
    <row r="960" spans="1:4">
      <c r="A960" s="72">
        <v>19024710</v>
      </c>
      <c r="B960" s="82" t="s">
        <v>1173</v>
      </c>
      <c r="C960" s="71" t="s">
        <v>1678</v>
      </c>
      <c r="D960" s="73" t="s">
        <v>1521</v>
      </c>
    </row>
    <row r="961" spans="1:4">
      <c r="A961" s="72">
        <v>19024714</v>
      </c>
      <c r="B961" s="82" t="s">
        <v>1175</v>
      </c>
      <c r="C961" s="78" t="s">
        <v>1679</v>
      </c>
      <c r="D961" s="73" t="s">
        <v>2422</v>
      </c>
    </row>
    <row r="962" spans="1:4">
      <c r="A962" s="72">
        <v>19024715</v>
      </c>
      <c r="B962" s="82" t="s">
        <v>1176</v>
      </c>
      <c r="C962" s="71" t="s">
        <v>1678</v>
      </c>
      <c r="D962" s="73" t="s">
        <v>2422</v>
      </c>
    </row>
    <row r="963" spans="1:4">
      <c r="A963" s="72">
        <v>19024718</v>
      </c>
      <c r="B963" s="82" t="s">
        <v>1179</v>
      </c>
      <c r="C963" s="72" t="s">
        <v>1678</v>
      </c>
      <c r="D963" s="73" t="s">
        <v>2422</v>
      </c>
    </row>
    <row r="964" spans="1:4">
      <c r="A964" s="72">
        <v>19024719</v>
      </c>
      <c r="B964" s="82" t="s">
        <v>1180</v>
      </c>
      <c r="C964" s="71" t="s">
        <v>1673</v>
      </c>
      <c r="D964" s="73" t="s">
        <v>1521</v>
      </c>
    </row>
    <row r="965" spans="1:4">
      <c r="A965" s="72">
        <v>19024774</v>
      </c>
      <c r="B965" s="82" t="s">
        <v>1183</v>
      </c>
      <c r="C965" s="71" t="s">
        <v>1672</v>
      </c>
      <c r="D965" s="73" t="s">
        <v>1521</v>
      </c>
    </row>
    <row r="966" spans="1:4">
      <c r="A966" s="72">
        <v>19024775</v>
      </c>
      <c r="B966" s="82" t="s">
        <v>1184</v>
      </c>
      <c r="C966" s="72" t="s">
        <v>1678</v>
      </c>
      <c r="D966" s="73" t="s">
        <v>2422</v>
      </c>
    </row>
    <row r="967" spans="1:4">
      <c r="A967" s="72">
        <v>19024777</v>
      </c>
      <c r="B967" s="82" t="s">
        <v>1185</v>
      </c>
      <c r="C967" s="71" t="s">
        <v>1674</v>
      </c>
      <c r="D967" s="73" t="s">
        <v>1521</v>
      </c>
    </row>
    <row r="968" spans="1:4">
      <c r="A968" s="72">
        <v>19024656</v>
      </c>
      <c r="B968" s="82" t="s">
        <v>2387</v>
      </c>
      <c r="C968" s="71" t="s">
        <v>1678</v>
      </c>
      <c r="D968" s="73" t="s">
        <v>2422</v>
      </c>
    </row>
    <row r="969" spans="1:4">
      <c r="A969" s="72">
        <v>19025084</v>
      </c>
      <c r="B969" s="82" t="s">
        <v>1187</v>
      </c>
      <c r="C969" s="71" t="s">
        <v>1675</v>
      </c>
      <c r="D969" s="73" t="s">
        <v>2422</v>
      </c>
    </row>
    <row r="970" spans="1:4">
      <c r="A970" s="72">
        <v>19025094</v>
      </c>
      <c r="B970" s="82" t="s">
        <v>1188</v>
      </c>
      <c r="C970" s="71" t="s">
        <v>1675</v>
      </c>
      <c r="D970" s="73" t="s">
        <v>1521</v>
      </c>
    </row>
    <row r="971" spans="1:4">
      <c r="A971" s="72">
        <v>19025100</v>
      </c>
      <c r="B971" s="82" t="s">
        <v>1189</v>
      </c>
      <c r="C971" s="71" t="s">
        <v>1675</v>
      </c>
      <c r="D971" s="73" t="s">
        <v>2422</v>
      </c>
    </row>
    <row r="972" spans="1:4">
      <c r="A972" s="72">
        <v>17005103</v>
      </c>
      <c r="B972" s="82" t="s">
        <v>1192</v>
      </c>
      <c r="C972" s="72" t="s">
        <v>1677</v>
      </c>
      <c r="D972" s="73" t="s">
        <v>2422</v>
      </c>
    </row>
    <row r="973" spans="1:4">
      <c r="A973" s="72">
        <v>15097659</v>
      </c>
      <c r="B973" s="82" t="s">
        <v>1193</v>
      </c>
      <c r="C973" s="72" t="s">
        <v>1674</v>
      </c>
      <c r="D973" s="73" t="s">
        <v>2422</v>
      </c>
    </row>
    <row r="974" spans="1:4">
      <c r="A974" s="72">
        <v>19025369</v>
      </c>
      <c r="B974" s="82" t="s">
        <v>1194</v>
      </c>
      <c r="C974" s="71" t="s">
        <v>1678</v>
      </c>
      <c r="D974" s="73" t="s">
        <v>2422</v>
      </c>
    </row>
    <row r="975" spans="1:4">
      <c r="A975" s="72">
        <v>19025371</v>
      </c>
      <c r="B975" s="82" t="s">
        <v>1195</v>
      </c>
      <c r="C975" s="72" t="s">
        <v>1678</v>
      </c>
      <c r="D975" s="73" t="s">
        <v>2422</v>
      </c>
    </row>
    <row r="976" spans="1:4">
      <c r="A976" s="72">
        <v>19025372</v>
      </c>
      <c r="B976" s="82" t="s">
        <v>1196</v>
      </c>
      <c r="C976" s="71" t="s">
        <v>1672</v>
      </c>
      <c r="D976" s="73" t="s">
        <v>2422</v>
      </c>
    </row>
    <row r="977" spans="1:4">
      <c r="A977" s="72">
        <v>19025373</v>
      </c>
      <c r="B977" s="82" t="s">
        <v>1197</v>
      </c>
      <c r="C977" s="72" t="s">
        <v>1674</v>
      </c>
      <c r="D977" s="73" t="s">
        <v>1521</v>
      </c>
    </row>
    <row r="978" spans="1:4">
      <c r="A978" s="72">
        <v>19025379</v>
      </c>
      <c r="B978" s="82" t="s">
        <v>1201</v>
      </c>
      <c r="C978" s="72" t="s">
        <v>1678</v>
      </c>
      <c r="D978" s="73" t="s">
        <v>2422</v>
      </c>
    </row>
    <row r="979" spans="1:4">
      <c r="A979" s="72">
        <v>19025381</v>
      </c>
      <c r="B979" s="82" t="s">
        <v>1203</v>
      </c>
      <c r="C979" s="72" t="s">
        <v>1674</v>
      </c>
      <c r="D979" s="73" t="s">
        <v>2422</v>
      </c>
    </row>
    <row r="980" spans="1:4">
      <c r="A980" s="72">
        <v>19025385</v>
      </c>
      <c r="B980" s="82" t="s">
        <v>1207</v>
      </c>
      <c r="C980" s="72" t="s">
        <v>1679</v>
      </c>
      <c r="D980" s="73" t="s">
        <v>1521</v>
      </c>
    </row>
    <row r="981" spans="1:4">
      <c r="A981" s="72">
        <v>19025387</v>
      </c>
      <c r="B981" s="82" t="s">
        <v>1209</v>
      </c>
      <c r="C981" s="82" t="s">
        <v>1678</v>
      </c>
      <c r="D981" s="73" t="s">
        <v>1521</v>
      </c>
    </row>
    <row r="982" spans="1:4">
      <c r="A982" s="72">
        <v>19025388</v>
      </c>
      <c r="B982" s="82" t="s">
        <v>1210</v>
      </c>
      <c r="C982" s="71" t="s">
        <v>1678</v>
      </c>
      <c r="D982" s="73" t="s">
        <v>2422</v>
      </c>
    </row>
    <row r="983" spans="1:4">
      <c r="A983" s="72">
        <v>19025389</v>
      </c>
      <c r="B983" s="82" t="s">
        <v>1211</v>
      </c>
      <c r="C983" s="71" t="s">
        <v>1673</v>
      </c>
      <c r="D983" s="73" t="s">
        <v>1521</v>
      </c>
    </row>
    <row r="984" spans="1:4">
      <c r="A984" s="72">
        <v>19025390</v>
      </c>
      <c r="B984" s="82" t="s">
        <v>1212</v>
      </c>
      <c r="C984" s="72" t="s">
        <v>1672</v>
      </c>
      <c r="D984" s="73" t="s">
        <v>1521</v>
      </c>
    </row>
    <row r="985" spans="1:4">
      <c r="A985" s="72">
        <v>19025394</v>
      </c>
      <c r="B985" s="82" t="s">
        <v>1216</v>
      </c>
      <c r="C985" s="72" t="s">
        <v>1678</v>
      </c>
      <c r="D985" s="73" t="s">
        <v>1521</v>
      </c>
    </row>
    <row r="986" spans="1:4">
      <c r="A986" s="72">
        <v>19025398</v>
      </c>
      <c r="B986" s="82" t="s">
        <v>1218</v>
      </c>
      <c r="C986" s="71" t="s">
        <v>1678</v>
      </c>
      <c r="D986" s="73" t="s">
        <v>2422</v>
      </c>
    </row>
    <row r="987" spans="1:4">
      <c r="A987" s="72">
        <v>19025399</v>
      </c>
      <c r="B987" s="82" t="s">
        <v>1219</v>
      </c>
      <c r="C987" s="72" t="s">
        <v>1673</v>
      </c>
      <c r="D987" s="73" t="s">
        <v>1521</v>
      </c>
    </row>
    <row r="988" spans="1:4">
      <c r="A988" s="72">
        <v>19025401</v>
      </c>
      <c r="B988" s="82" t="s">
        <v>1221</v>
      </c>
      <c r="C988" s="78" t="s">
        <v>1672</v>
      </c>
      <c r="D988" s="73" t="s">
        <v>1521</v>
      </c>
    </row>
    <row r="989" spans="1:4">
      <c r="A989" s="72">
        <v>19025404</v>
      </c>
      <c r="B989" s="82" t="s">
        <v>1224</v>
      </c>
      <c r="C989" s="71" t="s">
        <v>1673</v>
      </c>
      <c r="D989" s="73" t="s">
        <v>1521</v>
      </c>
    </row>
    <row r="990" spans="1:4">
      <c r="A990" s="72">
        <v>19025409</v>
      </c>
      <c r="B990" s="82" t="s">
        <v>1229</v>
      </c>
      <c r="C990" s="71" t="s">
        <v>1678</v>
      </c>
      <c r="D990" s="73" t="s">
        <v>1521</v>
      </c>
    </row>
    <row r="991" spans="1:4">
      <c r="A991" s="72">
        <v>19025411</v>
      </c>
      <c r="B991" s="82" t="s">
        <v>1231</v>
      </c>
      <c r="C991" s="72" t="s">
        <v>1678</v>
      </c>
      <c r="D991" s="73" t="s">
        <v>2422</v>
      </c>
    </row>
    <row r="992" spans="1:4">
      <c r="A992" s="72">
        <v>19025412</v>
      </c>
      <c r="B992" s="82" t="s">
        <v>1232</v>
      </c>
      <c r="C992" s="72" t="s">
        <v>1673</v>
      </c>
      <c r="D992" s="73" t="s">
        <v>2422</v>
      </c>
    </row>
    <row r="993" spans="1:4">
      <c r="A993" s="72">
        <v>19025414</v>
      </c>
      <c r="B993" s="82" t="s">
        <v>1234</v>
      </c>
      <c r="C993" s="71" t="s">
        <v>1673</v>
      </c>
      <c r="D993" s="73" t="s">
        <v>2422</v>
      </c>
    </row>
    <row r="994" spans="1:4">
      <c r="A994" s="72">
        <v>19025419</v>
      </c>
      <c r="B994" s="82" t="s">
        <v>1237</v>
      </c>
      <c r="C994" s="71" t="s">
        <v>1678</v>
      </c>
      <c r="D994" s="73" t="s">
        <v>2422</v>
      </c>
    </row>
    <row r="995" spans="1:4">
      <c r="A995" s="72">
        <v>19025420</v>
      </c>
      <c r="B995" s="82" t="s">
        <v>1238</v>
      </c>
      <c r="C995" s="72" t="s">
        <v>1679</v>
      </c>
      <c r="D995" s="73" t="s">
        <v>1521</v>
      </c>
    </row>
    <row r="996" spans="1:4">
      <c r="A996" s="72">
        <v>19025421</v>
      </c>
      <c r="B996" s="82" t="s">
        <v>1239</v>
      </c>
      <c r="C996" s="78" t="s">
        <v>1678</v>
      </c>
      <c r="D996" s="73" t="s">
        <v>2422</v>
      </c>
    </row>
    <row r="997" spans="1:4">
      <c r="A997" s="72">
        <v>19025424</v>
      </c>
      <c r="B997" s="82" t="s">
        <v>1242</v>
      </c>
      <c r="C997" s="72" t="s">
        <v>1678</v>
      </c>
      <c r="D997" s="73" t="s">
        <v>2422</v>
      </c>
    </row>
    <row r="998" spans="1:4">
      <c r="A998" s="72">
        <v>19025426</v>
      </c>
      <c r="B998" s="82" t="s">
        <v>1244</v>
      </c>
      <c r="C998" s="71" t="s">
        <v>1673</v>
      </c>
      <c r="D998" s="73" t="s">
        <v>2422</v>
      </c>
    </row>
    <row r="999" spans="1:4">
      <c r="A999" s="72">
        <v>19025427</v>
      </c>
      <c r="B999" s="82" t="s">
        <v>1245</v>
      </c>
      <c r="C999" s="71" t="s">
        <v>1673</v>
      </c>
      <c r="D999" s="73" t="s">
        <v>2422</v>
      </c>
    </row>
    <row r="1000" spans="1:4">
      <c r="A1000" s="72">
        <v>19025431</v>
      </c>
      <c r="B1000" s="82" t="s">
        <v>1246</v>
      </c>
      <c r="C1000" s="72" t="s">
        <v>1678</v>
      </c>
      <c r="D1000" s="73" t="s">
        <v>2422</v>
      </c>
    </row>
    <row r="1001" spans="1:4">
      <c r="A1001" s="72">
        <v>19025433</v>
      </c>
      <c r="B1001" s="82" t="s">
        <v>1247</v>
      </c>
      <c r="C1001" s="72" t="s">
        <v>1675</v>
      </c>
      <c r="D1001" s="73" t="s">
        <v>1521</v>
      </c>
    </row>
    <row r="1002" spans="1:4">
      <c r="A1002" s="72">
        <v>19025442</v>
      </c>
      <c r="B1002" s="82" t="s">
        <v>1255</v>
      </c>
      <c r="C1002" s="71" t="s">
        <v>1679</v>
      </c>
      <c r="D1002" s="73" t="s">
        <v>2422</v>
      </c>
    </row>
    <row r="1003" spans="1:4">
      <c r="A1003" s="72">
        <v>19025474</v>
      </c>
      <c r="B1003" s="82" t="s">
        <v>1259</v>
      </c>
      <c r="C1003" s="82" t="s">
        <v>1678</v>
      </c>
      <c r="D1003" s="73" t="s">
        <v>1521</v>
      </c>
    </row>
    <row r="1004" spans="1:4">
      <c r="A1004" s="72">
        <v>19025478</v>
      </c>
      <c r="B1004" s="82" t="s">
        <v>1262</v>
      </c>
      <c r="C1004" s="71" t="s">
        <v>1678</v>
      </c>
      <c r="D1004" s="73" t="s">
        <v>1521</v>
      </c>
    </row>
    <row r="1005" spans="1:4">
      <c r="A1005" s="72">
        <v>19025488</v>
      </c>
      <c r="B1005" s="82" t="s">
        <v>1265</v>
      </c>
      <c r="C1005" s="71" t="s">
        <v>1679</v>
      </c>
      <c r="D1005" s="73" t="s">
        <v>2422</v>
      </c>
    </row>
    <row r="1006" spans="1:4">
      <c r="A1006" s="72">
        <v>19025489</v>
      </c>
      <c r="B1006" s="82" t="s">
        <v>1266</v>
      </c>
      <c r="C1006" s="72" t="s">
        <v>1678</v>
      </c>
      <c r="D1006" s="73" t="s">
        <v>2422</v>
      </c>
    </row>
    <row r="1007" spans="1:4">
      <c r="A1007" s="72">
        <v>19025491</v>
      </c>
      <c r="B1007" s="82" t="s">
        <v>1268</v>
      </c>
      <c r="C1007" s="82" t="s">
        <v>1674</v>
      </c>
      <c r="D1007" s="73" t="s">
        <v>2422</v>
      </c>
    </row>
    <row r="1008" spans="1:4">
      <c r="A1008" s="72">
        <v>19025495</v>
      </c>
      <c r="B1008" s="82" t="s">
        <v>1270</v>
      </c>
      <c r="C1008" s="71" t="s">
        <v>1673</v>
      </c>
      <c r="D1008" s="73" t="s">
        <v>1521</v>
      </c>
    </row>
    <row r="1009" spans="1:4">
      <c r="A1009" s="72">
        <v>19025496</v>
      </c>
      <c r="B1009" s="82" t="s">
        <v>1271</v>
      </c>
      <c r="C1009" s="71" t="s">
        <v>1678</v>
      </c>
      <c r="D1009" s="73" t="s">
        <v>2422</v>
      </c>
    </row>
    <row r="1010" spans="1:4">
      <c r="A1010" s="72">
        <v>19025497</v>
      </c>
      <c r="B1010" s="82" t="s">
        <v>1272</v>
      </c>
      <c r="C1010" s="82" t="s">
        <v>1678</v>
      </c>
      <c r="D1010" s="73" t="s">
        <v>2422</v>
      </c>
    </row>
    <row r="1011" spans="1:4">
      <c r="A1011" s="72">
        <v>19025762</v>
      </c>
      <c r="B1011" s="82" t="s">
        <v>1273</v>
      </c>
      <c r="C1011" s="71" t="s">
        <v>1678</v>
      </c>
      <c r="D1011" s="73" t="s">
        <v>2422</v>
      </c>
    </row>
    <row r="1012" spans="1:4">
      <c r="A1012" s="72">
        <v>19025766</v>
      </c>
      <c r="B1012" s="82" t="s">
        <v>1277</v>
      </c>
      <c r="C1012" s="71" t="s">
        <v>1678</v>
      </c>
      <c r="D1012" s="73" t="s">
        <v>2422</v>
      </c>
    </row>
    <row r="1013" spans="1:4">
      <c r="A1013" s="72">
        <v>19025767</v>
      </c>
      <c r="B1013" s="82" t="s">
        <v>1278</v>
      </c>
      <c r="C1013" s="79" t="s">
        <v>1673</v>
      </c>
      <c r="D1013" s="73" t="s">
        <v>2422</v>
      </c>
    </row>
    <row r="1014" spans="1:4">
      <c r="A1014" s="72">
        <v>19025364</v>
      </c>
      <c r="B1014" s="82" t="s">
        <v>1773</v>
      </c>
      <c r="C1014" s="71" t="s">
        <v>1673</v>
      </c>
      <c r="D1014" s="73" t="s">
        <v>2422</v>
      </c>
    </row>
    <row r="1015" spans="1:4">
      <c r="A1015" s="72">
        <v>19025990</v>
      </c>
      <c r="B1015" s="82" t="s">
        <v>1284</v>
      </c>
      <c r="C1015" s="82" t="s">
        <v>1675</v>
      </c>
      <c r="D1015" s="73" t="s">
        <v>1521</v>
      </c>
    </row>
    <row r="1016" spans="1:4">
      <c r="A1016" s="72">
        <v>19025980</v>
      </c>
      <c r="B1016" s="82" t="s">
        <v>1285</v>
      </c>
      <c r="C1016" s="72" t="s">
        <v>1675</v>
      </c>
      <c r="D1016" s="73" t="s">
        <v>2422</v>
      </c>
    </row>
    <row r="1017" spans="1:4">
      <c r="A1017" s="72">
        <v>19026153</v>
      </c>
      <c r="B1017" s="82" t="s">
        <v>1286</v>
      </c>
      <c r="C1017" s="71" t="s">
        <v>1672</v>
      </c>
      <c r="D1017" s="73" t="s">
        <v>1521</v>
      </c>
    </row>
    <row r="1018" spans="1:4">
      <c r="A1018" s="72">
        <v>19026155</v>
      </c>
      <c r="B1018" s="82" t="s">
        <v>1288</v>
      </c>
      <c r="C1018" s="71" t="s">
        <v>1679</v>
      </c>
      <c r="D1018" s="73" t="s">
        <v>2422</v>
      </c>
    </row>
    <row r="1019" spans="1:4">
      <c r="A1019" s="72">
        <v>19026468</v>
      </c>
      <c r="B1019" s="82" t="s">
        <v>2388</v>
      </c>
      <c r="C1019" s="71" t="s">
        <v>1675</v>
      </c>
      <c r="D1019" s="73" t="s">
        <v>1521</v>
      </c>
    </row>
    <row r="1020" spans="1:4">
      <c r="A1020" s="72">
        <v>19025519</v>
      </c>
      <c r="B1020" s="82" t="s">
        <v>1291</v>
      </c>
      <c r="C1020" s="71" t="s">
        <v>1679</v>
      </c>
      <c r="D1020" s="73" t="s">
        <v>1521</v>
      </c>
    </row>
    <row r="1021" spans="1:4">
      <c r="A1021" s="72">
        <v>19026721</v>
      </c>
      <c r="B1021" s="82" t="s">
        <v>1294</v>
      </c>
      <c r="C1021" s="71" t="s">
        <v>1672</v>
      </c>
      <c r="D1021" s="73" t="s">
        <v>1521</v>
      </c>
    </row>
    <row r="1022" spans="1:4">
      <c r="A1022" s="72">
        <v>19026729</v>
      </c>
      <c r="B1022" s="82" t="s">
        <v>1300</v>
      </c>
      <c r="C1022" s="71" t="s">
        <v>1678</v>
      </c>
      <c r="D1022" s="73" t="s">
        <v>2422</v>
      </c>
    </row>
    <row r="1023" spans="1:4">
      <c r="A1023" s="72">
        <v>19026730</v>
      </c>
      <c r="B1023" s="82" t="s">
        <v>1301</v>
      </c>
      <c r="C1023" s="72" t="s">
        <v>1674</v>
      </c>
      <c r="D1023" s="73" t="s">
        <v>1521</v>
      </c>
    </row>
    <row r="1024" spans="1:4">
      <c r="A1024" s="72">
        <v>19026731</v>
      </c>
      <c r="B1024" s="82" t="s">
        <v>1302</v>
      </c>
      <c r="C1024" s="72" t="s">
        <v>1678</v>
      </c>
      <c r="D1024" s="73" t="s">
        <v>2422</v>
      </c>
    </row>
    <row r="1025" spans="1:4">
      <c r="A1025" s="72">
        <v>19026732</v>
      </c>
      <c r="B1025" s="82" t="s">
        <v>1303</v>
      </c>
      <c r="C1025" s="79" t="s">
        <v>1679</v>
      </c>
      <c r="D1025" s="73" t="s">
        <v>2422</v>
      </c>
    </row>
    <row r="1026" spans="1:4">
      <c r="A1026" s="72">
        <v>19026737</v>
      </c>
      <c r="B1026" s="82" t="s">
        <v>1307</v>
      </c>
      <c r="C1026" s="72" t="s">
        <v>1674</v>
      </c>
      <c r="D1026" s="73" t="s">
        <v>2422</v>
      </c>
    </row>
    <row r="1027" spans="1:4">
      <c r="A1027" s="72">
        <v>19026738</v>
      </c>
      <c r="B1027" s="82" t="s">
        <v>1308</v>
      </c>
      <c r="C1027" s="72" t="s">
        <v>1673</v>
      </c>
      <c r="D1027" s="73" t="s">
        <v>2422</v>
      </c>
    </row>
    <row r="1028" spans="1:4">
      <c r="A1028" s="72">
        <v>19026739</v>
      </c>
      <c r="B1028" s="82" t="s">
        <v>1309</v>
      </c>
      <c r="C1028" s="82" t="s">
        <v>1674</v>
      </c>
      <c r="D1028" s="73" t="s">
        <v>1521</v>
      </c>
    </row>
    <row r="1029" spans="1:4">
      <c r="A1029" s="72">
        <v>19026740</v>
      </c>
      <c r="B1029" s="82" t="s">
        <v>1310</v>
      </c>
      <c r="C1029" s="78" t="s">
        <v>1672</v>
      </c>
      <c r="D1029" s="73" t="s">
        <v>1521</v>
      </c>
    </row>
    <row r="1030" spans="1:4">
      <c r="A1030" s="72">
        <v>19026741</v>
      </c>
      <c r="B1030" s="82" t="s">
        <v>986</v>
      </c>
      <c r="C1030" s="71" t="s">
        <v>1678</v>
      </c>
      <c r="D1030" s="73" t="s">
        <v>2422</v>
      </c>
    </row>
    <row r="1031" spans="1:4">
      <c r="A1031" s="72">
        <v>19026742</v>
      </c>
      <c r="B1031" s="82" t="s">
        <v>1311</v>
      </c>
      <c r="C1031" s="72" t="s">
        <v>1678</v>
      </c>
      <c r="D1031" s="73" t="s">
        <v>1521</v>
      </c>
    </row>
    <row r="1032" spans="1:4">
      <c r="A1032" s="72">
        <v>19026744</v>
      </c>
      <c r="B1032" s="82" t="s">
        <v>1312</v>
      </c>
      <c r="C1032" s="71" t="s">
        <v>1674</v>
      </c>
      <c r="D1032" s="73" t="s">
        <v>1521</v>
      </c>
    </row>
    <row r="1033" spans="1:4">
      <c r="A1033" s="72">
        <v>19026745</v>
      </c>
      <c r="B1033" s="82" t="s">
        <v>1313</v>
      </c>
      <c r="C1033" s="72" t="s">
        <v>1674</v>
      </c>
      <c r="D1033" s="73" t="s">
        <v>1521</v>
      </c>
    </row>
    <row r="1034" spans="1:4">
      <c r="A1034" s="72">
        <v>19026747</v>
      </c>
      <c r="B1034" s="82" t="s">
        <v>1315</v>
      </c>
      <c r="C1034" s="72" t="s">
        <v>1673</v>
      </c>
      <c r="D1034" s="73" t="s">
        <v>1521</v>
      </c>
    </row>
    <row r="1035" spans="1:4">
      <c r="A1035" s="72">
        <v>19026750</v>
      </c>
      <c r="B1035" s="82" t="s">
        <v>1318</v>
      </c>
      <c r="C1035" s="82" t="s">
        <v>1673</v>
      </c>
      <c r="D1035" s="73" t="s">
        <v>1521</v>
      </c>
    </row>
    <row r="1036" spans="1:4">
      <c r="A1036" s="72">
        <v>19026751</v>
      </c>
      <c r="B1036" s="82" t="s">
        <v>1319</v>
      </c>
      <c r="C1036" s="72" t="s">
        <v>1674</v>
      </c>
      <c r="D1036" s="73" t="s">
        <v>2422</v>
      </c>
    </row>
    <row r="1037" spans="1:4">
      <c r="A1037" s="72">
        <v>19026753</v>
      </c>
      <c r="B1037" s="82" t="s">
        <v>1321</v>
      </c>
      <c r="C1037" s="72" t="s">
        <v>1679</v>
      </c>
      <c r="D1037" s="73" t="s">
        <v>1521</v>
      </c>
    </row>
    <row r="1038" spans="1:4">
      <c r="A1038" s="72">
        <v>19026754</v>
      </c>
      <c r="B1038" s="82" t="s">
        <v>1322</v>
      </c>
      <c r="C1038" s="71" t="s">
        <v>1679</v>
      </c>
      <c r="D1038" s="73" t="s">
        <v>2422</v>
      </c>
    </row>
    <row r="1039" spans="1:4">
      <c r="A1039" s="72">
        <v>19026756</v>
      </c>
      <c r="B1039" s="82" t="s">
        <v>1324</v>
      </c>
      <c r="C1039" s="71" t="s">
        <v>1677</v>
      </c>
      <c r="D1039" s="73" t="s">
        <v>2422</v>
      </c>
    </row>
    <row r="1040" spans="1:4">
      <c r="A1040" s="72">
        <v>18021726</v>
      </c>
      <c r="B1040" s="82" t="s">
        <v>1330</v>
      </c>
      <c r="C1040" s="72" t="s">
        <v>1674</v>
      </c>
      <c r="D1040" s="73" t="s">
        <v>1521</v>
      </c>
    </row>
    <row r="1041" spans="1:4">
      <c r="A1041" s="72">
        <v>18018389</v>
      </c>
      <c r="B1041" s="82" t="s">
        <v>1332</v>
      </c>
      <c r="C1041" s="82" t="s">
        <v>1673</v>
      </c>
      <c r="D1041" s="73" t="s">
        <v>2422</v>
      </c>
    </row>
    <row r="1042" spans="1:4">
      <c r="A1042" s="72">
        <v>19024034</v>
      </c>
      <c r="B1042" s="82" t="s">
        <v>2389</v>
      </c>
      <c r="C1042" s="72" t="s">
        <v>1680</v>
      </c>
      <c r="D1042" s="73" t="s">
        <v>1521</v>
      </c>
    </row>
    <row r="1043" spans="1:4">
      <c r="A1043" s="72">
        <v>19027211</v>
      </c>
      <c r="B1043" s="82" t="s">
        <v>1335</v>
      </c>
      <c r="C1043" s="72" t="s">
        <v>1674</v>
      </c>
      <c r="D1043" s="73" t="s">
        <v>2422</v>
      </c>
    </row>
    <row r="1044" spans="1:4">
      <c r="A1044" s="72">
        <v>19027212</v>
      </c>
      <c r="B1044" s="82" t="s">
        <v>1336</v>
      </c>
      <c r="C1044" s="72" t="s">
        <v>1678</v>
      </c>
      <c r="D1044" s="73" t="s">
        <v>1521</v>
      </c>
    </row>
    <row r="1045" spans="1:4">
      <c r="A1045" s="72">
        <v>19027213</v>
      </c>
      <c r="B1045" s="82" t="s">
        <v>1337</v>
      </c>
      <c r="C1045" s="72" t="s">
        <v>1678</v>
      </c>
      <c r="D1045" s="73" t="s">
        <v>2422</v>
      </c>
    </row>
    <row r="1046" spans="1:4">
      <c r="A1046" s="72">
        <v>19027215</v>
      </c>
      <c r="B1046" s="82" t="s">
        <v>1339</v>
      </c>
      <c r="C1046" s="71" t="s">
        <v>1674</v>
      </c>
      <c r="D1046" s="73" t="s">
        <v>1521</v>
      </c>
    </row>
    <row r="1047" spans="1:4">
      <c r="A1047" s="72">
        <v>19027217</v>
      </c>
      <c r="B1047" s="82" t="s">
        <v>1341</v>
      </c>
      <c r="C1047" s="72" t="s">
        <v>1678</v>
      </c>
      <c r="D1047" s="73" t="s">
        <v>1521</v>
      </c>
    </row>
    <row r="1048" spans="1:4">
      <c r="A1048" s="72">
        <v>19027218</v>
      </c>
      <c r="B1048" s="82" t="s">
        <v>650</v>
      </c>
      <c r="C1048" s="82" t="s">
        <v>1674</v>
      </c>
      <c r="D1048" s="73" t="s">
        <v>2422</v>
      </c>
    </row>
    <row r="1049" spans="1:4">
      <c r="A1049" s="72">
        <v>19027219</v>
      </c>
      <c r="B1049" s="82" t="s">
        <v>1342</v>
      </c>
      <c r="C1049" s="82" t="s">
        <v>1673</v>
      </c>
      <c r="D1049" s="73" t="s">
        <v>2422</v>
      </c>
    </row>
    <row r="1050" spans="1:4">
      <c r="A1050" s="72">
        <v>19027220</v>
      </c>
      <c r="B1050" s="82" t="s">
        <v>1343</v>
      </c>
      <c r="C1050" s="82" t="s">
        <v>1674</v>
      </c>
      <c r="D1050" s="73" t="s">
        <v>1521</v>
      </c>
    </row>
    <row r="1051" spans="1:4">
      <c r="A1051" s="72">
        <v>19027221</v>
      </c>
      <c r="B1051" s="82" t="s">
        <v>1344</v>
      </c>
      <c r="C1051" s="72" t="s">
        <v>1674</v>
      </c>
      <c r="D1051" s="73" t="s">
        <v>2422</v>
      </c>
    </row>
    <row r="1052" spans="1:4">
      <c r="A1052" s="72">
        <v>19027222</v>
      </c>
      <c r="B1052" s="82" t="s">
        <v>1345</v>
      </c>
      <c r="C1052" s="71" t="s">
        <v>1673</v>
      </c>
      <c r="D1052" s="73" t="s">
        <v>1521</v>
      </c>
    </row>
    <row r="1053" spans="1:4">
      <c r="A1053" s="72">
        <v>19027223</v>
      </c>
      <c r="B1053" s="82" t="s">
        <v>1346</v>
      </c>
      <c r="C1053" s="71" t="s">
        <v>1673</v>
      </c>
      <c r="D1053" s="73" t="s">
        <v>2422</v>
      </c>
    </row>
    <row r="1054" spans="1:4">
      <c r="A1054" s="72">
        <v>19027224</v>
      </c>
      <c r="B1054" s="82" t="s">
        <v>1347</v>
      </c>
      <c r="C1054" s="72" t="s">
        <v>1679</v>
      </c>
      <c r="D1054" s="73" t="s">
        <v>2422</v>
      </c>
    </row>
    <row r="1055" spans="1:4">
      <c r="A1055" s="72">
        <v>19027226</v>
      </c>
      <c r="B1055" s="82" t="s">
        <v>1349</v>
      </c>
      <c r="C1055" s="71" t="s">
        <v>1673</v>
      </c>
      <c r="D1055" s="73" t="s">
        <v>2422</v>
      </c>
    </row>
    <row r="1056" spans="1:4">
      <c r="A1056" s="72">
        <v>19027227</v>
      </c>
      <c r="B1056" s="82" t="s">
        <v>1350</v>
      </c>
      <c r="C1056" s="72" t="s">
        <v>1674</v>
      </c>
      <c r="D1056" s="73" t="s">
        <v>2422</v>
      </c>
    </row>
    <row r="1057" spans="1:4">
      <c r="A1057" s="72">
        <v>19027228</v>
      </c>
      <c r="B1057" s="82" t="s">
        <v>1351</v>
      </c>
      <c r="C1057" s="82" t="s">
        <v>1674</v>
      </c>
      <c r="D1057" s="73" t="s">
        <v>2422</v>
      </c>
    </row>
    <row r="1058" spans="1:4">
      <c r="A1058" s="72">
        <v>19027229</v>
      </c>
      <c r="B1058" s="82" t="s">
        <v>1352</v>
      </c>
      <c r="C1058" s="82" t="s">
        <v>1674</v>
      </c>
      <c r="D1058" s="73" t="s">
        <v>1521</v>
      </c>
    </row>
    <row r="1059" spans="1:4">
      <c r="A1059" s="72">
        <v>19027230</v>
      </c>
      <c r="B1059" s="82" t="s">
        <v>1353</v>
      </c>
      <c r="C1059" s="72" t="s">
        <v>1678</v>
      </c>
      <c r="D1059" s="73" t="s">
        <v>1521</v>
      </c>
    </row>
    <row r="1060" spans="1:4">
      <c r="A1060" s="72">
        <v>19027232</v>
      </c>
      <c r="B1060" s="82" t="s">
        <v>1355</v>
      </c>
      <c r="C1060" s="82" t="s">
        <v>1678</v>
      </c>
      <c r="D1060" s="73" t="s">
        <v>1521</v>
      </c>
    </row>
    <row r="1061" spans="1:4">
      <c r="A1061" s="72">
        <v>19027234</v>
      </c>
      <c r="B1061" s="82" t="s">
        <v>1357</v>
      </c>
      <c r="C1061" s="82" t="s">
        <v>1672</v>
      </c>
      <c r="D1061" s="73" t="s">
        <v>2422</v>
      </c>
    </row>
    <row r="1062" spans="1:4">
      <c r="A1062" s="72">
        <v>19027235</v>
      </c>
      <c r="B1062" s="82" t="s">
        <v>1358</v>
      </c>
      <c r="C1062" s="72" t="s">
        <v>1674</v>
      </c>
      <c r="D1062" s="73" t="s">
        <v>1521</v>
      </c>
    </row>
    <row r="1063" spans="1:4">
      <c r="A1063" s="72">
        <v>19027237</v>
      </c>
      <c r="B1063" s="82" t="s">
        <v>1360</v>
      </c>
      <c r="C1063" s="71" t="s">
        <v>1678</v>
      </c>
      <c r="D1063" s="73" t="s">
        <v>1521</v>
      </c>
    </row>
    <row r="1064" spans="1:4">
      <c r="A1064" s="72">
        <v>19027239</v>
      </c>
      <c r="B1064" s="82" t="s">
        <v>1362</v>
      </c>
      <c r="C1064" s="72" t="s">
        <v>1674</v>
      </c>
      <c r="D1064" s="73" t="s">
        <v>1521</v>
      </c>
    </row>
    <row r="1065" spans="1:4">
      <c r="A1065" s="72">
        <v>19027241</v>
      </c>
      <c r="B1065" s="82" t="s">
        <v>1364</v>
      </c>
      <c r="C1065" s="82" t="s">
        <v>1673</v>
      </c>
      <c r="D1065" s="73" t="s">
        <v>2422</v>
      </c>
    </row>
    <row r="1066" spans="1:4">
      <c r="A1066" s="72">
        <v>19027242</v>
      </c>
      <c r="B1066" s="82" t="s">
        <v>1365</v>
      </c>
      <c r="C1066" s="72" t="s">
        <v>1679</v>
      </c>
      <c r="D1066" s="73" t="s">
        <v>1521</v>
      </c>
    </row>
    <row r="1067" spans="1:4">
      <c r="A1067" s="72">
        <v>19027246</v>
      </c>
      <c r="B1067" s="82" t="s">
        <v>1368</v>
      </c>
      <c r="C1067" s="71" t="s">
        <v>1673</v>
      </c>
      <c r="D1067" s="73" t="s">
        <v>2422</v>
      </c>
    </row>
    <row r="1068" spans="1:4">
      <c r="A1068" s="72">
        <v>19027248</v>
      </c>
      <c r="B1068" s="82" t="s">
        <v>1370</v>
      </c>
      <c r="C1068" s="71" t="s">
        <v>1678</v>
      </c>
      <c r="D1068" s="73" t="s">
        <v>2422</v>
      </c>
    </row>
    <row r="1069" spans="1:4">
      <c r="A1069" s="72">
        <v>19027249</v>
      </c>
      <c r="B1069" s="82" t="s">
        <v>1371</v>
      </c>
      <c r="C1069" s="82" t="s">
        <v>1674</v>
      </c>
      <c r="D1069" s="73" t="s">
        <v>2422</v>
      </c>
    </row>
    <row r="1070" spans="1:4">
      <c r="A1070" s="72">
        <v>19027251</v>
      </c>
      <c r="B1070" s="82" t="s">
        <v>1373</v>
      </c>
      <c r="C1070" s="72" t="s">
        <v>1674</v>
      </c>
      <c r="D1070" s="73" t="s">
        <v>2422</v>
      </c>
    </row>
    <row r="1071" spans="1:4">
      <c r="A1071" s="72">
        <v>19027253</v>
      </c>
      <c r="B1071" s="82" t="s">
        <v>1375</v>
      </c>
      <c r="C1071" s="71" t="s">
        <v>1678</v>
      </c>
      <c r="D1071" s="73" t="s">
        <v>1521</v>
      </c>
    </row>
    <row r="1072" spans="1:4">
      <c r="A1072" s="72">
        <v>19027320</v>
      </c>
      <c r="B1072" s="82" t="s">
        <v>1083</v>
      </c>
      <c r="C1072" s="72" t="s">
        <v>1672</v>
      </c>
      <c r="D1072" s="73" t="s">
        <v>2422</v>
      </c>
    </row>
    <row r="1073" spans="1:4">
      <c r="A1073" s="72">
        <v>19027321</v>
      </c>
      <c r="B1073" s="82" t="s">
        <v>1379</v>
      </c>
      <c r="C1073" s="72" t="s">
        <v>1674</v>
      </c>
      <c r="D1073" s="73" t="s">
        <v>2422</v>
      </c>
    </row>
    <row r="1074" spans="1:4">
      <c r="A1074" s="72">
        <v>19025531</v>
      </c>
      <c r="B1074" s="82" t="s">
        <v>1381</v>
      </c>
      <c r="C1074" s="72" t="s">
        <v>1679</v>
      </c>
      <c r="D1074" s="73" t="s">
        <v>1521</v>
      </c>
    </row>
    <row r="1075" spans="1:4">
      <c r="A1075" s="72">
        <v>18018392</v>
      </c>
      <c r="B1075" s="82" t="s">
        <v>1382</v>
      </c>
      <c r="C1075" s="82" t="s">
        <v>1677</v>
      </c>
      <c r="D1075" s="73" t="s">
        <v>1521</v>
      </c>
    </row>
    <row r="1076" spans="1:4">
      <c r="A1076" s="72">
        <v>14095707</v>
      </c>
      <c r="B1076" s="82" t="s">
        <v>1384</v>
      </c>
      <c r="C1076" s="71" t="s">
        <v>1677</v>
      </c>
      <c r="D1076" s="73" t="s">
        <v>1521</v>
      </c>
    </row>
    <row r="1077" spans="1:4">
      <c r="A1077" s="72">
        <v>19027621</v>
      </c>
      <c r="B1077" s="82" t="s">
        <v>1385</v>
      </c>
      <c r="C1077" s="72" t="s">
        <v>1679</v>
      </c>
      <c r="D1077" s="73" t="s">
        <v>1521</v>
      </c>
    </row>
    <row r="1078" spans="1:4">
      <c r="A1078" s="72">
        <v>19027624</v>
      </c>
      <c r="B1078" s="82" t="s">
        <v>1387</v>
      </c>
      <c r="C1078" s="72" t="s">
        <v>1674</v>
      </c>
      <c r="D1078" s="73" t="s">
        <v>1521</v>
      </c>
    </row>
    <row r="1079" spans="1:4">
      <c r="A1079" s="72">
        <v>19027628</v>
      </c>
      <c r="B1079" s="82" t="s">
        <v>1389</v>
      </c>
      <c r="C1079" s="71" t="s">
        <v>1674</v>
      </c>
      <c r="D1079" s="73" t="s">
        <v>1521</v>
      </c>
    </row>
    <row r="1080" spans="1:4">
      <c r="A1080" s="72">
        <v>19027629</v>
      </c>
      <c r="B1080" s="82" t="s">
        <v>1390</v>
      </c>
      <c r="C1080" s="72" t="s">
        <v>1673</v>
      </c>
      <c r="D1080" s="73" t="s">
        <v>2422</v>
      </c>
    </row>
    <row r="1081" spans="1:4">
      <c r="A1081" s="72">
        <v>19027632</v>
      </c>
      <c r="B1081" s="82" t="s">
        <v>1392</v>
      </c>
      <c r="C1081" s="72" t="s">
        <v>1672</v>
      </c>
      <c r="D1081" s="73" t="s">
        <v>2422</v>
      </c>
    </row>
    <row r="1082" spans="1:4">
      <c r="A1082" s="72">
        <v>19027634</v>
      </c>
      <c r="B1082" s="82" t="s">
        <v>1394</v>
      </c>
      <c r="C1082" s="72" t="s">
        <v>1679</v>
      </c>
      <c r="D1082" s="73" t="s">
        <v>1521</v>
      </c>
    </row>
    <row r="1083" spans="1:4">
      <c r="A1083" s="72">
        <v>19027637</v>
      </c>
      <c r="B1083" s="82" t="s">
        <v>1397</v>
      </c>
      <c r="C1083" s="82" t="s">
        <v>1675</v>
      </c>
      <c r="D1083" s="73" t="s">
        <v>1521</v>
      </c>
    </row>
    <row r="1084" spans="1:4">
      <c r="A1084" s="72">
        <v>19027638</v>
      </c>
      <c r="B1084" s="82" t="s">
        <v>1398</v>
      </c>
      <c r="C1084" s="82" t="s">
        <v>1678</v>
      </c>
      <c r="D1084" s="73" t="s">
        <v>1521</v>
      </c>
    </row>
    <row r="1085" spans="1:4">
      <c r="A1085" s="72">
        <v>19027639</v>
      </c>
      <c r="B1085" s="82" t="s">
        <v>1399</v>
      </c>
      <c r="C1085" s="72" t="s">
        <v>1673</v>
      </c>
      <c r="D1085" s="73" t="s">
        <v>1521</v>
      </c>
    </row>
    <row r="1086" spans="1:4">
      <c r="A1086" s="72">
        <v>19027640</v>
      </c>
      <c r="B1086" s="82" t="s">
        <v>1400</v>
      </c>
      <c r="C1086" s="82" t="s">
        <v>1678</v>
      </c>
      <c r="D1086" s="73" t="s">
        <v>1521</v>
      </c>
    </row>
    <row r="1087" spans="1:4">
      <c r="A1087" s="72">
        <v>19027643</v>
      </c>
      <c r="B1087" s="82" t="s">
        <v>1403</v>
      </c>
      <c r="C1087" s="82" t="s">
        <v>1673</v>
      </c>
      <c r="D1087" s="73" t="s">
        <v>1521</v>
      </c>
    </row>
    <row r="1088" spans="1:4">
      <c r="A1088" s="72">
        <v>19027645</v>
      </c>
      <c r="B1088" s="82" t="s">
        <v>1405</v>
      </c>
      <c r="C1088" s="71" t="s">
        <v>1673</v>
      </c>
      <c r="D1088" s="73" t="s">
        <v>2422</v>
      </c>
    </row>
    <row r="1089" spans="1:4">
      <c r="A1089" s="72">
        <v>19027646</v>
      </c>
      <c r="B1089" s="82" t="s">
        <v>1406</v>
      </c>
      <c r="C1089" s="72" t="s">
        <v>1673</v>
      </c>
      <c r="D1089" s="73" t="s">
        <v>1521</v>
      </c>
    </row>
    <row r="1090" spans="1:4">
      <c r="A1090" s="72">
        <v>19027648</v>
      </c>
      <c r="B1090" s="82" t="s">
        <v>1408</v>
      </c>
      <c r="C1090" s="72" t="s">
        <v>1673</v>
      </c>
      <c r="D1090" s="73" t="s">
        <v>1521</v>
      </c>
    </row>
    <row r="1091" spans="1:4">
      <c r="A1091" s="72">
        <v>19027652</v>
      </c>
      <c r="B1091" s="82" t="s">
        <v>1412</v>
      </c>
      <c r="C1091" s="71" t="s">
        <v>1673</v>
      </c>
      <c r="D1091" s="73" t="s">
        <v>2422</v>
      </c>
    </row>
    <row r="1092" spans="1:4">
      <c r="A1092" s="72">
        <v>19027654</v>
      </c>
      <c r="B1092" s="82" t="s">
        <v>1414</v>
      </c>
      <c r="C1092" s="71" t="s">
        <v>1674</v>
      </c>
      <c r="D1092" s="73" t="s">
        <v>1521</v>
      </c>
    </row>
    <row r="1093" spans="1:4">
      <c r="A1093" s="72">
        <v>19027656</v>
      </c>
      <c r="B1093" s="82" t="s">
        <v>1416</v>
      </c>
      <c r="C1093" s="82" t="s">
        <v>1673</v>
      </c>
      <c r="D1093" s="73" t="s">
        <v>2422</v>
      </c>
    </row>
    <row r="1094" spans="1:4">
      <c r="A1094" s="72">
        <v>19027660</v>
      </c>
      <c r="B1094" s="82" t="s">
        <v>1420</v>
      </c>
      <c r="C1094" s="71" t="s">
        <v>1678</v>
      </c>
      <c r="D1094" s="73" t="s">
        <v>2422</v>
      </c>
    </row>
    <row r="1095" spans="1:4">
      <c r="A1095" s="72">
        <v>19027664</v>
      </c>
      <c r="B1095" s="82" t="s">
        <v>1424</v>
      </c>
      <c r="C1095" s="82" t="s">
        <v>1672</v>
      </c>
      <c r="D1095" s="73" t="s">
        <v>1521</v>
      </c>
    </row>
    <row r="1096" spans="1:4">
      <c r="A1096" s="72">
        <v>19027668</v>
      </c>
      <c r="B1096" s="82" t="s">
        <v>1428</v>
      </c>
      <c r="C1096" s="82" t="s">
        <v>1673</v>
      </c>
      <c r="D1096" s="73" t="s">
        <v>1521</v>
      </c>
    </row>
    <row r="1097" spans="1:4">
      <c r="A1097" s="72">
        <v>19027669</v>
      </c>
      <c r="B1097" s="82" t="s">
        <v>1429</v>
      </c>
      <c r="C1097" s="71" t="s">
        <v>1673</v>
      </c>
      <c r="D1097" s="73" t="s">
        <v>1521</v>
      </c>
    </row>
    <row r="1098" spans="1:4">
      <c r="A1098" s="72">
        <v>19027670</v>
      </c>
      <c r="B1098" s="82" t="s">
        <v>1430</v>
      </c>
      <c r="C1098" s="72" t="s">
        <v>1673</v>
      </c>
      <c r="D1098" s="73" t="s">
        <v>1521</v>
      </c>
    </row>
    <row r="1099" spans="1:4">
      <c r="A1099" s="72">
        <v>19027672</v>
      </c>
      <c r="B1099" s="82" t="s">
        <v>1432</v>
      </c>
      <c r="C1099" s="82" t="s">
        <v>1672</v>
      </c>
      <c r="D1099" s="73" t="s">
        <v>2422</v>
      </c>
    </row>
    <row r="1100" spans="1:4">
      <c r="A1100" s="72">
        <v>19027677</v>
      </c>
      <c r="B1100" s="82" t="s">
        <v>1434</v>
      </c>
      <c r="C1100" s="71" t="s">
        <v>1674</v>
      </c>
      <c r="D1100" s="73" t="s">
        <v>1521</v>
      </c>
    </row>
    <row r="1101" spans="1:4">
      <c r="A1101" s="72">
        <v>19027686</v>
      </c>
      <c r="B1101" s="82" t="s">
        <v>1439</v>
      </c>
      <c r="C1101" s="82" t="s">
        <v>1679</v>
      </c>
      <c r="D1101" s="73" t="s">
        <v>2422</v>
      </c>
    </row>
    <row r="1102" spans="1:4">
      <c r="A1102" s="72">
        <v>19027691</v>
      </c>
      <c r="B1102" s="82" t="s">
        <v>1442</v>
      </c>
      <c r="C1102" s="71" t="s">
        <v>1680</v>
      </c>
      <c r="D1102" s="73" t="s">
        <v>1521</v>
      </c>
    </row>
    <row r="1103" spans="1:4">
      <c r="A1103" s="72">
        <v>18019902</v>
      </c>
      <c r="B1103" s="82" t="s">
        <v>1444</v>
      </c>
      <c r="C1103" s="71" t="s">
        <v>1677</v>
      </c>
      <c r="D1103" s="73" t="s">
        <v>1521</v>
      </c>
    </row>
    <row r="1104" spans="1:4">
      <c r="A1104" s="72">
        <v>19027244</v>
      </c>
      <c r="B1104" s="82" t="s">
        <v>1445</v>
      </c>
      <c r="C1104" s="71" t="s">
        <v>1672</v>
      </c>
      <c r="D1104" s="73" t="s">
        <v>1521</v>
      </c>
    </row>
    <row r="1105" spans="1:4">
      <c r="A1105" s="72">
        <v>19027990</v>
      </c>
      <c r="B1105" s="82" t="s">
        <v>1446</v>
      </c>
      <c r="C1105" s="82" t="s">
        <v>1681</v>
      </c>
      <c r="D1105" s="73" t="s">
        <v>1521</v>
      </c>
    </row>
    <row r="1106" spans="1:4">
      <c r="A1106" s="72">
        <v>19027992</v>
      </c>
      <c r="B1106" s="82" t="s">
        <v>1447</v>
      </c>
      <c r="C1106" s="82" t="s">
        <v>1681</v>
      </c>
      <c r="D1106" s="73" t="s">
        <v>2422</v>
      </c>
    </row>
    <row r="1107" spans="1:4">
      <c r="A1107" s="72">
        <v>19027993</v>
      </c>
      <c r="B1107" s="82" t="s">
        <v>1448</v>
      </c>
      <c r="C1107" s="78" t="s">
        <v>1680</v>
      </c>
      <c r="D1107" s="73" t="s">
        <v>2422</v>
      </c>
    </row>
    <row r="1108" spans="1:4">
      <c r="A1108" s="72">
        <v>19027994</v>
      </c>
      <c r="B1108" s="82" t="s">
        <v>1449</v>
      </c>
      <c r="C1108" s="72" t="s">
        <v>1679</v>
      </c>
      <c r="D1108" s="73" t="s">
        <v>1521</v>
      </c>
    </row>
    <row r="1109" spans="1:4">
      <c r="A1109" s="72">
        <v>19027996</v>
      </c>
      <c r="B1109" s="82" t="s">
        <v>1450</v>
      </c>
      <c r="C1109" s="82" t="s">
        <v>1679</v>
      </c>
      <c r="D1109" s="73" t="s">
        <v>2422</v>
      </c>
    </row>
    <row r="1110" spans="1:4">
      <c r="A1110" s="72">
        <v>19027997</v>
      </c>
      <c r="B1110" s="82" t="s">
        <v>1451</v>
      </c>
      <c r="C1110" s="71" t="s">
        <v>1681</v>
      </c>
      <c r="D1110" s="73" t="s">
        <v>2422</v>
      </c>
    </row>
    <row r="1111" spans="1:4">
      <c r="A1111" s="72">
        <v>19027999</v>
      </c>
      <c r="B1111" s="82" t="s">
        <v>1452</v>
      </c>
      <c r="C1111" s="82" t="s">
        <v>1680</v>
      </c>
      <c r="D1111" s="73" t="s">
        <v>2422</v>
      </c>
    </row>
    <row r="1112" spans="1:4">
      <c r="A1112" s="72">
        <v>19028000</v>
      </c>
      <c r="B1112" s="82" t="s">
        <v>1453</v>
      </c>
      <c r="C1112" s="82" t="s">
        <v>1676</v>
      </c>
      <c r="D1112" s="73" t="s">
        <v>1521</v>
      </c>
    </row>
    <row r="1113" spans="1:4">
      <c r="A1113" s="72">
        <v>19028001</v>
      </c>
      <c r="B1113" s="82" t="s">
        <v>1454</v>
      </c>
      <c r="C1113" s="82" t="s">
        <v>1675</v>
      </c>
      <c r="D1113" s="73" t="s">
        <v>2422</v>
      </c>
    </row>
    <row r="1114" spans="1:4">
      <c r="A1114" s="72">
        <v>19028003</v>
      </c>
      <c r="B1114" s="82" t="s">
        <v>1455</v>
      </c>
      <c r="C1114" s="82" t="s">
        <v>1680</v>
      </c>
      <c r="D1114" s="73" t="s">
        <v>1521</v>
      </c>
    </row>
    <row r="1115" spans="1:4">
      <c r="A1115" s="72">
        <v>19028005</v>
      </c>
      <c r="B1115" s="82" t="s">
        <v>1456</v>
      </c>
      <c r="C1115" s="82" t="s">
        <v>1680</v>
      </c>
      <c r="D1115" s="73" t="s">
        <v>1521</v>
      </c>
    </row>
    <row r="1116" spans="1:4">
      <c r="A1116" s="72">
        <v>19028009</v>
      </c>
      <c r="B1116" s="82" t="s">
        <v>1457</v>
      </c>
      <c r="C1116" s="72" t="s">
        <v>1680</v>
      </c>
      <c r="D1116" s="73" t="s">
        <v>1521</v>
      </c>
    </row>
    <row r="1117" spans="1:4">
      <c r="A1117" s="72">
        <v>19028013</v>
      </c>
      <c r="B1117" s="82" t="s">
        <v>1458</v>
      </c>
      <c r="C1117" s="72" t="s">
        <v>1677</v>
      </c>
      <c r="D1117" s="73" t="s">
        <v>1521</v>
      </c>
    </row>
    <row r="1118" spans="1:4">
      <c r="A1118" s="72">
        <v>19028014</v>
      </c>
      <c r="B1118" s="82" t="s">
        <v>1459</v>
      </c>
      <c r="C1118" s="82" t="s">
        <v>1675</v>
      </c>
      <c r="D1118" s="73" t="s">
        <v>1521</v>
      </c>
    </row>
    <row r="1119" spans="1:4">
      <c r="A1119" s="87">
        <v>19028015</v>
      </c>
      <c r="B1119" s="88" t="s">
        <v>1460</v>
      </c>
      <c r="C1119" s="88" t="s">
        <v>1677</v>
      </c>
      <c r="D1119" s="73" t="s">
        <v>1521</v>
      </c>
    </row>
    <row r="1120" spans="1:4">
      <c r="A1120" s="72">
        <v>19028016</v>
      </c>
      <c r="B1120" s="82" t="s">
        <v>1461</v>
      </c>
      <c r="C1120" s="82" t="s">
        <v>1677</v>
      </c>
      <c r="D1120" s="73" t="s">
        <v>1521</v>
      </c>
    </row>
    <row r="1121" spans="1:4">
      <c r="A1121" s="72">
        <v>19028017</v>
      </c>
      <c r="B1121" s="82" t="s">
        <v>1462</v>
      </c>
      <c r="C1121" s="82" t="s">
        <v>1673</v>
      </c>
      <c r="D1121" s="73" t="s">
        <v>2422</v>
      </c>
    </row>
    <row r="1122" spans="1:4">
      <c r="A1122" s="72">
        <v>19028018</v>
      </c>
      <c r="B1122" s="82" t="s">
        <v>1463</v>
      </c>
      <c r="C1122" s="82" t="s">
        <v>1673</v>
      </c>
      <c r="D1122" s="73" t="s">
        <v>1521</v>
      </c>
    </row>
    <row r="1123" spans="1:4">
      <c r="A1123" s="72">
        <v>19028019</v>
      </c>
      <c r="B1123" s="82" t="s">
        <v>1464</v>
      </c>
      <c r="C1123" s="82" t="s">
        <v>1673</v>
      </c>
      <c r="D1123" s="73" t="s">
        <v>2422</v>
      </c>
    </row>
    <row r="1124" spans="1:4">
      <c r="A1124" s="72">
        <v>19028020</v>
      </c>
      <c r="B1124" s="82" t="s">
        <v>1465</v>
      </c>
      <c r="C1124" s="82" t="s">
        <v>1673</v>
      </c>
      <c r="D1124" s="73" t="s">
        <v>2422</v>
      </c>
    </row>
    <row r="1125" spans="1:4">
      <c r="A1125" s="72">
        <v>19028022</v>
      </c>
      <c r="B1125" s="82" t="s">
        <v>1467</v>
      </c>
      <c r="C1125" s="82" t="s">
        <v>1673</v>
      </c>
      <c r="D1125" s="73" t="s">
        <v>2422</v>
      </c>
    </row>
    <row r="1126" spans="1:4">
      <c r="A1126" s="72">
        <v>19028023</v>
      </c>
      <c r="B1126" s="82" t="s">
        <v>1468</v>
      </c>
      <c r="C1126" s="82" t="s">
        <v>1673</v>
      </c>
      <c r="D1126" s="73" t="s">
        <v>1521</v>
      </c>
    </row>
    <row r="1127" spans="1:4">
      <c r="A1127" s="72">
        <v>19028024</v>
      </c>
      <c r="B1127" s="82" t="s">
        <v>1469</v>
      </c>
      <c r="C1127" s="82" t="s">
        <v>1673</v>
      </c>
      <c r="D1127" s="73" t="s">
        <v>1521</v>
      </c>
    </row>
    <row r="1128" spans="1:4">
      <c r="A1128" s="72">
        <v>19028025</v>
      </c>
      <c r="B1128" s="82" t="s">
        <v>1470</v>
      </c>
      <c r="C1128" s="82" t="s">
        <v>1673</v>
      </c>
      <c r="D1128" s="73" t="s">
        <v>2422</v>
      </c>
    </row>
    <row r="1129" spans="1:4">
      <c r="A1129" s="72">
        <v>19028028</v>
      </c>
      <c r="B1129" s="82" t="s">
        <v>1473</v>
      </c>
      <c r="C1129" s="72" t="s">
        <v>1673</v>
      </c>
      <c r="D1129" s="73" t="s">
        <v>1521</v>
      </c>
    </row>
    <row r="1130" spans="1:4">
      <c r="A1130" s="72">
        <v>19028031</v>
      </c>
      <c r="B1130" s="82" t="s">
        <v>1476</v>
      </c>
      <c r="C1130" s="72" t="s">
        <v>1673</v>
      </c>
      <c r="D1130" s="73" t="s">
        <v>2422</v>
      </c>
    </row>
    <row r="1131" spans="1:4">
      <c r="A1131" s="72">
        <v>19028032</v>
      </c>
      <c r="B1131" s="82" t="s">
        <v>1477</v>
      </c>
      <c r="C1131" s="72" t="s">
        <v>1673</v>
      </c>
      <c r="D1131" s="73" t="s">
        <v>1521</v>
      </c>
    </row>
    <row r="1132" spans="1:4">
      <c r="A1132" s="72">
        <v>19028034</v>
      </c>
      <c r="B1132" s="82" t="s">
        <v>1478</v>
      </c>
      <c r="C1132" s="72" t="s">
        <v>1673</v>
      </c>
      <c r="D1132" s="73" t="s">
        <v>2422</v>
      </c>
    </row>
    <row r="1133" spans="1:4">
      <c r="A1133" s="72">
        <v>19028041</v>
      </c>
      <c r="B1133" s="82" t="s">
        <v>1484</v>
      </c>
      <c r="C1133" s="72" t="s">
        <v>1672</v>
      </c>
      <c r="D1133" s="73" t="s">
        <v>2422</v>
      </c>
    </row>
    <row r="1134" spans="1:4">
      <c r="A1134" s="72">
        <v>19028042</v>
      </c>
      <c r="B1134" s="82" t="s">
        <v>1485</v>
      </c>
      <c r="C1134" s="72" t="s">
        <v>1672</v>
      </c>
      <c r="D1134" s="73" t="s">
        <v>1521</v>
      </c>
    </row>
    <row r="1135" spans="1:4">
      <c r="A1135" s="72">
        <v>19028044</v>
      </c>
      <c r="B1135" s="82" t="s">
        <v>1487</v>
      </c>
      <c r="C1135" s="72" t="s">
        <v>1672</v>
      </c>
      <c r="D1135" s="73" t="s">
        <v>2422</v>
      </c>
    </row>
    <row r="1136" spans="1:4">
      <c r="A1136" s="72">
        <v>19028046</v>
      </c>
      <c r="B1136" s="82" t="s">
        <v>1489</v>
      </c>
      <c r="C1136" s="72" t="s">
        <v>1672</v>
      </c>
      <c r="D1136" s="73" t="s">
        <v>2422</v>
      </c>
    </row>
    <row r="1137" spans="1:4">
      <c r="A1137" s="72">
        <v>19028033</v>
      </c>
      <c r="B1137" s="82" t="s">
        <v>1491</v>
      </c>
      <c r="C1137" s="72" t="s">
        <v>1673</v>
      </c>
      <c r="D1137" s="73" t="s">
        <v>1521</v>
      </c>
    </row>
    <row r="1138" spans="1:4">
      <c r="A1138" s="72">
        <v>10114423</v>
      </c>
      <c r="B1138" s="82" t="s">
        <v>1494</v>
      </c>
      <c r="C1138" s="72" t="s">
        <v>1678</v>
      </c>
      <c r="D1138" s="73" t="s">
        <v>1521</v>
      </c>
    </row>
    <row r="1139" spans="1:4">
      <c r="A1139" s="72">
        <v>19028371</v>
      </c>
      <c r="B1139" s="82" t="s">
        <v>2390</v>
      </c>
      <c r="C1139" s="72" t="s">
        <v>1675</v>
      </c>
      <c r="D1139" s="73" t="s">
        <v>2422</v>
      </c>
    </row>
    <row r="1140" spans="1:4">
      <c r="A1140" s="72">
        <v>19028365</v>
      </c>
      <c r="B1140" s="82" t="s">
        <v>2391</v>
      </c>
      <c r="C1140" s="72" t="s">
        <v>1674</v>
      </c>
      <c r="D1140" s="73" t="s">
        <v>2422</v>
      </c>
    </row>
    <row r="1141" spans="1:4">
      <c r="A1141" s="72">
        <v>19024776</v>
      </c>
      <c r="B1141" s="82" t="s">
        <v>1498</v>
      </c>
      <c r="C1141" s="82" t="s">
        <v>1672</v>
      </c>
      <c r="D1141" s="73" t="s">
        <v>2422</v>
      </c>
    </row>
    <row r="1142" spans="1:4">
      <c r="A1142" s="72">
        <v>19025397</v>
      </c>
      <c r="B1142" s="82" t="s">
        <v>1500</v>
      </c>
      <c r="C1142" s="82" t="s">
        <v>1679</v>
      </c>
      <c r="D1142" s="73" t="s">
        <v>1521</v>
      </c>
    </row>
    <row r="1143" spans="1:4">
      <c r="A1143" s="72">
        <v>19027675</v>
      </c>
      <c r="B1143" s="82" t="s">
        <v>1504</v>
      </c>
      <c r="C1143" s="72" t="s">
        <v>1672</v>
      </c>
      <c r="D1143" s="73" t="s">
        <v>2422</v>
      </c>
    </row>
    <row r="1144" spans="1:4">
      <c r="A1144" s="72">
        <v>19027689</v>
      </c>
      <c r="B1144" s="82" t="s">
        <v>1508</v>
      </c>
      <c r="C1144" s="72" t="s">
        <v>1672</v>
      </c>
      <c r="D1144" s="73" t="s">
        <v>1521</v>
      </c>
    </row>
    <row r="1145" spans="1:4">
      <c r="A1145" s="72">
        <v>19027998</v>
      </c>
      <c r="B1145" s="82" t="s">
        <v>1510</v>
      </c>
      <c r="C1145" s="72" t="s">
        <v>1674</v>
      </c>
      <c r="D1145" s="73" t="s">
        <v>2422</v>
      </c>
    </row>
    <row r="1146" spans="1:4">
      <c r="A1146" s="72">
        <v>19028012</v>
      </c>
      <c r="B1146" s="82" t="s">
        <v>1512</v>
      </c>
      <c r="C1146" s="82" t="s">
        <v>1679</v>
      </c>
      <c r="D1146" s="73" t="s">
        <v>2422</v>
      </c>
    </row>
    <row r="1147" spans="1:4">
      <c r="A1147" s="72">
        <v>20000189</v>
      </c>
      <c r="B1147" s="82" t="s">
        <v>2392</v>
      </c>
      <c r="C1147" s="72" t="s">
        <v>1675</v>
      </c>
      <c r="D1147" s="73" t="s">
        <v>2422</v>
      </c>
    </row>
    <row r="1148" spans="1:4">
      <c r="A1148" s="72">
        <v>20001652</v>
      </c>
      <c r="B1148" s="82" t="s">
        <v>1774</v>
      </c>
      <c r="C1148" s="82" t="s">
        <v>1680</v>
      </c>
      <c r="D1148" s="73" t="s">
        <v>1521</v>
      </c>
    </row>
    <row r="1149" spans="1:4">
      <c r="A1149" s="72">
        <v>20001653</v>
      </c>
      <c r="B1149" s="82" t="s">
        <v>1775</v>
      </c>
      <c r="C1149" s="72" t="s">
        <v>1677</v>
      </c>
      <c r="D1149" s="73" t="s">
        <v>2422</v>
      </c>
    </row>
    <row r="1150" spans="1:4">
      <c r="A1150" s="72">
        <v>20001658</v>
      </c>
      <c r="B1150" s="82" t="s">
        <v>1776</v>
      </c>
      <c r="C1150" s="72" t="s">
        <v>1680</v>
      </c>
      <c r="D1150" s="73" t="s">
        <v>1521</v>
      </c>
    </row>
    <row r="1151" spans="1:4">
      <c r="A1151" s="72">
        <v>20001663</v>
      </c>
      <c r="B1151" s="82" t="s">
        <v>1777</v>
      </c>
      <c r="C1151" s="79" t="s">
        <v>1673</v>
      </c>
      <c r="D1151" s="73" t="s">
        <v>2422</v>
      </c>
    </row>
    <row r="1152" spans="1:4">
      <c r="A1152" s="72">
        <v>20001667</v>
      </c>
      <c r="B1152" s="82" t="s">
        <v>1779</v>
      </c>
      <c r="C1152" s="72" t="s">
        <v>1680</v>
      </c>
      <c r="D1152" s="73" t="s">
        <v>2422</v>
      </c>
    </row>
    <row r="1153" spans="1:4">
      <c r="A1153" s="72">
        <v>20001675</v>
      </c>
      <c r="B1153" s="82" t="s">
        <v>1780</v>
      </c>
      <c r="C1153" s="72" t="s">
        <v>1672</v>
      </c>
      <c r="D1153" s="73" t="s">
        <v>2422</v>
      </c>
    </row>
    <row r="1154" spans="1:4">
      <c r="A1154" s="72">
        <v>20001680</v>
      </c>
      <c r="B1154" s="82" t="s">
        <v>1781</v>
      </c>
      <c r="C1154" s="72" t="s">
        <v>1673</v>
      </c>
      <c r="D1154" s="73" t="s">
        <v>1521</v>
      </c>
    </row>
    <row r="1155" spans="1:4">
      <c r="A1155" s="72">
        <v>20001684</v>
      </c>
      <c r="B1155" s="82" t="s">
        <v>1782</v>
      </c>
      <c r="C1155" s="72" t="s">
        <v>1680</v>
      </c>
      <c r="D1155" s="73" t="s">
        <v>2422</v>
      </c>
    </row>
    <row r="1156" spans="1:4">
      <c r="A1156" s="72">
        <v>20001688</v>
      </c>
      <c r="B1156" s="82" t="s">
        <v>1783</v>
      </c>
      <c r="C1156" s="82" t="s">
        <v>1680</v>
      </c>
      <c r="D1156" s="73" t="s">
        <v>2422</v>
      </c>
    </row>
    <row r="1157" spans="1:4">
      <c r="A1157" s="72">
        <v>10010282</v>
      </c>
      <c r="B1157" s="82" t="s">
        <v>2393</v>
      </c>
      <c r="C1157" s="82" t="s">
        <v>1680</v>
      </c>
      <c r="D1157" s="73" t="s">
        <v>1521</v>
      </c>
    </row>
    <row r="1158" spans="1:4">
      <c r="A1158" s="72">
        <v>10011828</v>
      </c>
      <c r="B1158" s="82" t="s">
        <v>2394</v>
      </c>
      <c r="C1158" s="82" t="s">
        <v>1674</v>
      </c>
      <c r="D1158" s="73" t="s">
        <v>1521</v>
      </c>
    </row>
    <row r="1159" spans="1:4">
      <c r="A1159" s="72">
        <v>10016263</v>
      </c>
      <c r="B1159" s="82" t="s">
        <v>1784</v>
      </c>
      <c r="C1159" s="82" t="s">
        <v>1672</v>
      </c>
      <c r="D1159" s="73" t="s">
        <v>2422</v>
      </c>
    </row>
    <row r="1160" spans="1:4">
      <c r="A1160" s="72">
        <v>14084108</v>
      </c>
      <c r="B1160" s="82" t="s">
        <v>1785</v>
      </c>
      <c r="C1160" s="72" t="s">
        <v>1674</v>
      </c>
      <c r="D1160" s="73" t="s">
        <v>2422</v>
      </c>
    </row>
    <row r="1161" spans="1:4">
      <c r="A1161" s="72">
        <v>17004417</v>
      </c>
      <c r="B1161" s="82" t="s">
        <v>1786</v>
      </c>
      <c r="C1161" s="82" t="s">
        <v>1679</v>
      </c>
      <c r="D1161" s="73" t="s">
        <v>2422</v>
      </c>
    </row>
    <row r="1162" spans="1:4">
      <c r="A1162" s="72">
        <v>13120452</v>
      </c>
      <c r="B1162" s="82" t="s">
        <v>1787</v>
      </c>
      <c r="C1162" s="79" t="s">
        <v>1678</v>
      </c>
      <c r="D1162" s="73" t="s">
        <v>2422</v>
      </c>
    </row>
    <row r="1163" spans="1:4">
      <c r="A1163" s="72">
        <v>10007692</v>
      </c>
      <c r="B1163" s="82" t="s">
        <v>1788</v>
      </c>
      <c r="C1163" s="72" t="s">
        <v>1674</v>
      </c>
      <c r="D1163" s="73" t="s">
        <v>2422</v>
      </c>
    </row>
    <row r="1164" spans="1:4">
      <c r="A1164" s="72">
        <v>10017636</v>
      </c>
      <c r="B1164" s="82" t="s">
        <v>1789</v>
      </c>
      <c r="C1164" s="82" t="s">
        <v>1678</v>
      </c>
      <c r="D1164" s="73" t="s">
        <v>2422</v>
      </c>
    </row>
    <row r="1165" spans="1:4">
      <c r="A1165" s="72">
        <v>14084131</v>
      </c>
      <c r="B1165" s="82" t="s">
        <v>1790</v>
      </c>
      <c r="C1165" s="82" t="s">
        <v>1673</v>
      </c>
      <c r="D1165" s="73" t="s">
        <v>1521</v>
      </c>
    </row>
    <row r="1166" spans="1:4">
      <c r="A1166" s="72">
        <v>14082126</v>
      </c>
      <c r="B1166" s="82" t="s">
        <v>2395</v>
      </c>
      <c r="C1166" s="82" t="s">
        <v>1678</v>
      </c>
      <c r="D1166" s="73" t="s">
        <v>2422</v>
      </c>
    </row>
    <row r="1167" spans="1:4">
      <c r="A1167" s="72">
        <v>10006876</v>
      </c>
      <c r="B1167" s="82" t="s">
        <v>2396</v>
      </c>
      <c r="C1167" s="72" t="s">
        <v>1674</v>
      </c>
      <c r="D1167" s="73" t="s">
        <v>2422</v>
      </c>
    </row>
    <row r="1168" spans="1:4">
      <c r="A1168" s="72">
        <v>20003774</v>
      </c>
      <c r="B1168" s="82" t="s">
        <v>2397</v>
      </c>
      <c r="C1168" s="82" t="s">
        <v>1675</v>
      </c>
      <c r="D1168" s="73" t="s">
        <v>2422</v>
      </c>
    </row>
    <row r="1169" spans="1:4">
      <c r="A1169" s="72">
        <v>20010923</v>
      </c>
      <c r="B1169" s="82" t="s">
        <v>2398</v>
      </c>
      <c r="C1169" s="72" t="s">
        <v>1680</v>
      </c>
      <c r="D1169" s="73" t="s">
        <v>2422</v>
      </c>
    </row>
    <row r="1170" spans="1:4">
      <c r="A1170" s="72">
        <v>20013935</v>
      </c>
      <c r="B1170" s="82" t="s">
        <v>1799</v>
      </c>
      <c r="C1170" s="72" t="s">
        <v>1678</v>
      </c>
      <c r="D1170" s="73" t="s">
        <v>1521</v>
      </c>
    </row>
    <row r="1171" spans="1:4">
      <c r="A1171" s="72">
        <v>20014014</v>
      </c>
      <c r="B1171" s="82" t="s">
        <v>1800</v>
      </c>
      <c r="C1171" s="71" t="s">
        <v>1678</v>
      </c>
      <c r="D1171" s="73" t="s">
        <v>1521</v>
      </c>
    </row>
    <row r="1172" spans="1:4">
      <c r="A1172" s="72">
        <v>20014015</v>
      </c>
      <c r="B1172" s="82" t="s">
        <v>1801</v>
      </c>
      <c r="C1172" s="72" t="s">
        <v>1678</v>
      </c>
      <c r="D1172" s="73" t="s">
        <v>1521</v>
      </c>
    </row>
    <row r="1173" spans="1:4">
      <c r="A1173" s="72">
        <v>20014016</v>
      </c>
      <c r="B1173" s="82" t="s">
        <v>1802</v>
      </c>
      <c r="C1173" s="71" t="s">
        <v>1678</v>
      </c>
      <c r="D1173" s="73" t="s">
        <v>1521</v>
      </c>
    </row>
    <row r="1174" spans="1:4">
      <c r="A1174" s="72">
        <v>20014017</v>
      </c>
      <c r="B1174" s="82" t="s">
        <v>1803</v>
      </c>
      <c r="C1174" s="72" t="s">
        <v>1678</v>
      </c>
      <c r="D1174" s="73" t="s">
        <v>1521</v>
      </c>
    </row>
    <row r="1175" spans="1:4">
      <c r="A1175" s="72">
        <v>19025403</v>
      </c>
      <c r="B1175" s="82" t="s">
        <v>1223</v>
      </c>
      <c r="C1175" s="71" t="s">
        <v>1680</v>
      </c>
      <c r="D1175" s="73" t="s">
        <v>1521</v>
      </c>
    </row>
    <row r="1176" spans="1:4">
      <c r="A1176" s="72">
        <v>10005333</v>
      </c>
      <c r="B1176" s="82" t="s">
        <v>81</v>
      </c>
      <c r="C1176" s="72" t="s">
        <v>1681</v>
      </c>
      <c r="D1176" s="73" t="s">
        <v>1521</v>
      </c>
    </row>
    <row r="1177" spans="1:4">
      <c r="A1177" s="72">
        <v>19024784</v>
      </c>
      <c r="B1177" s="82" t="s">
        <v>1850</v>
      </c>
      <c r="C1177" s="82" t="s">
        <v>1672</v>
      </c>
      <c r="D1177" s="73" t="s">
        <v>2422</v>
      </c>
    </row>
    <row r="1178" spans="1:4">
      <c r="A1178" s="72">
        <v>17003740</v>
      </c>
      <c r="B1178" s="82" t="s">
        <v>1851</v>
      </c>
      <c r="C1178" s="82" t="s">
        <v>1674</v>
      </c>
      <c r="D1178" s="73" t="s">
        <v>1521</v>
      </c>
    </row>
    <row r="1179" spans="1:4">
      <c r="A1179" s="72">
        <v>19025470</v>
      </c>
      <c r="B1179" s="82" t="s">
        <v>1852</v>
      </c>
      <c r="C1179" s="71" t="s">
        <v>1673</v>
      </c>
      <c r="D1179" s="73" t="s">
        <v>2422</v>
      </c>
    </row>
    <row r="1180" spans="1:4">
      <c r="A1180" s="72">
        <v>19024771</v>
      </c>
      <c r="B1180" s="82" t="s">
        <v>1182</v>
      </c>
      <c r="C1180" s="71" t="s">
        <v>1679</v>
      </c>
      <c r="D1180" s="73" t="s">
        <v>1521</v>
      </c>
    </row>
    <row r="1181" spans="1:4">
      <c r="A1181" s="72">
        <v>19026276</v>
      </c>
      <c r="B1181" s="82" t="s">
        <v>1289</v>
      </c>
      <c r="C1181" s="71" t="s">
        <v>1674</v>
      </c>
      <c r="D1181" s="73" t="s">
        <v>1521</v>
      </c>
    </row>
    <row r="1182" spans="1:4">
      <c r="A1182" s="72">
        <v>19024628</v>
      </c>
      <c r="B1182" s="82" t="s">
        <v>1119</v>
      </c>
      <c r="C1182" s="71" t="s">
        <v>1674</v>
      </c>
      <c r="D1182" s="73" t="s">
        <v>2422</v>
      </c>
    </row>
    <row r="1183" spans="1:4">
      <c r="A1183" s="72">
        <v>19027671</v>
      </c>
      <c r="B1183" s="82" t="s">
        <v>1431</v>
      </c>
      <c r="C1183" s="71" t="s">
        <v>1673</v>
      </c>
      <c r="D1183" s="73" t="s">
        <v>2422</v>
      </c>
    </row>
    <row r="1184" spans="1:4">
      <c r="A1184" s="72">
        <v>14104945</v>
      </c>
      <c r="B1184" s="82" t="s">
        <v>768</v>
      </c>
      <c r="C1184" s="72" t="s">
        <v>1674</v>
      </c>
      <c r="D1184" s="73" t="s">
        <v>2422</v>
      </c>
    </row>
    <row r="1185" spans="1:4">
      <c r="A1185" s="72">
        <v>19027322</v>
      </c>
      <c r="B1185" s="82" t="s">
        <v>1380</v>
      </c>
      <c r="C1185" s="82" t="s">
        <v>1674</v>
      </c>
      <c r="D1185" s="73" t="s">
        <v>2422</v>
      </c>
    </row>
    <row r="1186" spans="1:4">
      <c r="A1186" s="72">
        <v>19024720</v>
      </c>
      <c r="B1186" s="82" t="s">
        <v>1181</v>
      </c>
      <c r="C1186" s="72" t="s">
        <v>1674</v>
      </c>
      <c r="D1186" s="73" t="s">
        <v>1521</v>
      </c>
    </row>
    <row r="1187" spans="1:4">
      <c r="A1187" s="72">
        <v>14058872</v>
      </c>
      <c r="B1187" s="82" t="s">
        <v>596</v>
      </c>
      <c r="C1187" s="72" t="s">
        <v>1674</v>
      </c>
      <c r="D1187" s="73" t="s">
        <v>1521</v>
      </c>
    </row>
    <row r="1188" spans="1:4">
      <c r="A1188" s="72">
        <v>19028027</v>
      </c>
      <c r="B1188" s="82" t="s">
        <v>1472</v>
      </c>
      <c r="C1188" s="72" t="s">
        <v>1673</v>
      </c>
      <c r="D1188" s="73" t="s">
        <v>2422</v>
      </c>
    </row>
    <row r="1189" spans="1:4">
      <c r="A1189" s="72">
        <v>18021676</v>
      </c>
      <c r="B1189" s="82" t="s">
        <v>1039</v>
      </c>
      <c r="C1189" s="82" t="s">
        <v>1673</v>
      </c>
      <c r="D1189" s="73" t="s">
        <v>1521</v>
      </c>
    </row>
    <row r="1190" spans="1:4">
      <c r="A1190" s="72">
        <v>14092797</v>
      </c>
      <c r="B1190" s="82" t="s">
        <v>727</v>
      </c>
      <c r="C1190" s="72" t="s">
        <v>1673</v>
      </c>
      <c r="D1190" s="73" t="s">
        <v>1521</v>
      </c>
    </row>
    <row r="1191" spans="1:4">
      <c r="A1191" s="72">
        <v>13030796</v>
      </c>
      <c r="B1191" s="82" t="s">
        <v>452</v>
      </c>
      <c r="C1191" s="72" t="s">
        <v>1673</v>
      </c>
      <c r="D1191" s="73" t="s">
        <v>1521</v>
      </c>
    </row>
    <row r="1192" spans="1:4">
      <c r="A1192" s="72">
        <v>19028040</v>
      </c>
      <c r="B1192" s="82" t="s">
        <v>1490</v>
      </c>
      <c r="C1192" s="72" t="s">
        <v>1674</v>
      </c>
      <c r="D1192" s="73" t="s">
        <v>1521</v>
      </c>
    </row>
    <row r="1193" spans="1:4">
      <c r="A1193" s="72">
        <v>13102867</v>
      </c>
      <c r="B1193" s="82" t="s">
        <v>489</v>
      </c>
      <c r="C1193" s="72" t="s">
        <v>1680</v>
      </c>
      <c r="D1193" s="73" t="s">
        <v>2422</v>
      </c>
    </row>
    <row r="1194" spans="1:4">
      <c r="A1194" s="72">
        <v>10005571</v>
      </c>
      <c r="B1194" s="82" t="s">
        <v>84</v>
      </c>
      <c r="C1194" s="72" t="s">
        <v>1680</v>
      </c>
      <c r="D1194" s="73" t="s">
        <v>1521</v>
      </c>
    </row>
    <row r="1195" spans="1:4">
      <c r="A1195" s="72">
        <v>13078933</v>
      </c>
      <c r="B1195" s="82" t="s">
        <v>20</v>
      </c>
      <c r="C1195" s="82" t="s">
        <v>1681</v>
      </c>
      <c r="D1195" s="73" t="s">
        <v>2422</v>
      </c>
    </row>
    <row r="1196" spans="1:4">
      <c r="A1196" s="72">
        <v>10088464</v>
      </c>
      <c r="B1196" s="82" t="s">
        <v>301</v>
      </c>
      <c r="C1196" s="72" t="s">
        <v>1681</v>
      </c>
      <c r="D1196" s="73" t="s">
        <v>1521</v>
      </c>
    </row>
    <row r="1197" spans="1:4">
      <c r="A1197" s="72">
        <v>12078856</v>
      </c>
      <c r="B1197" s="82" t="s">
        <v>348</v>
      </c>
      <c r="C1197" s="72" t="s">
        <v>1681</v>
      </c>
      <c r="D1197" s="73" t="s">
        <v>1521</v>
      </c>
    </row>
    <row r="1198" spans="1:4">
      <c r="A1198" s="72">
        <v>20025618</v>
      </c>
      <c r="B1198" s="82" t="s">
        <v>1853</v>
      </c>
      <c r="C1198" s="72" t="s">
        <v>1674</v>
      </c>
      <c r="D1198" s="73" t="s">
        <v>1521</v>
      </c>
    </row>
    <row r="1199" spans="1:4">
      <c r="A1199" s="72">
        <v>20025628</v>
      </c>
      <c r="B1199" s="82" t="s">
        <v>1854</v>
      </c>
      <c r="C1199" s="72" t="s">
        <v>1680</v>
      </c>
      <c r="D1199" s="73" t="s">
        <v>1521</v>
      </c>
    </row>
    <row r="1200" spans="1:4">
      <c r="A1200" s="72">
        <v>20025617</v>
      </c>
      <c r="B1200" s="82" t="s">
        <v>1855</v>
      </c>
      <c r="C1200" s="72" t="s">
        <v>1680</v>
      </c>
      <c r="D1200" s="73" t="s">
        <v>1521</v>
      </c>
    </row>
    <row r="1201" spans="1:4">
      <c r="A1201" s="72">
        <v>20025417</v>
      </c>
      <c r="B1201" s="82" t="s">
        <v>1856</v>
      </c>
      <c r="C1201" s="72" t="s">
        <v>1679</v>
      </c>
      <c r="D1201" s="73" t="s">
        <v>1521</v>
      </c>
    </row>
    <row r="1202" spans="1:4">
      <c r="A1202" s="72">
        <v>20025418</v>
      </c>
      <c r="B1202" s="82" t="s">
        <v>1857</v>
      </c>
      <c r="C1202" s="82" t="s">
        <v>1672</v>
      </c>
      <c r="D1202" s="73" t="s">
        <v>1521</v>
      </c>
    </row>
    <row r="1203" spans="1:4">
      <c r="A1203" s="72">
        <v>20025420</v>
      </c>
      <c r="B1203" s="82" t="s">
        <v>1858</v>
      </c>
      <c r="C1203" s="82" t="s">
        <v>1672</v>
      </c>
      <c r="D1203" s="73" t="s">
        <v>1521</v>
      </c>
    </row>
    <row r="1204" spans="1:4">
      <c r="A1204" s="72">
        <v>20025423</v>
      </c>
      <c r="B1204" s="82" t="s">
        <v>1823</v>
      </c>
      <c r="C1204" s="72" t="s">
        <v>1678</v>
      </c>
      <c r="D1204" s="73" t="s">
        <v>1521</v>
      </c>
    </row>
    <row r="1205" spans="1:4">
      <c r="A1205" s="72">
        <v>20025424</v>
      </c>
      <c r="B1205" s="82" t="s">
        <v>1819</v>
      </c>
      <c r="C1205" s="72" t="s">
        <v>1678</v>
      </c>
      <c r="D1205" s="73" t="s">
        <v>1521</v>
      </c>
    </row>
    <row r="1206" spans="1:4">
      <c r="A1206" s="72">
        <v>20025425</v>
      </c>
      <c r="B1206" s="82" t="s">
        <v>1820</v>
      </c>
      <c r="C1206" s="72" t="s">
        <v>1678</v>
      </c>
      <c r="D1206" s="73" t="s">
        <v>1521</v>
      </c>
    </row>
    <row r="1207" spans="1:4">
      <c r="A1207" s="72">
        <v>20025426</v>
      </c>
      <c r="B1207" s="82" t="s">
        <v>1859</v>
      </c>
      <c r="C1207" s="72" t="s">
        <v>1672</v>
      </c>
      <c r="D1207" s="73" t="s">
        <v>1521</v>
      </c>
    </row>
    <row r="1208" spans="1:4">
      <c r="A1208" s="72">
        <v>20025430</v>
      </c>
      <c r="B1208" s="82" t="s">
        <v>1821</v>
      </c>
      <c r="C1208" s="82" t="s">
        <v>1678</v>
      </c>
      <c r="D1208" s="73" t="s">
        <v>1521</v>
      </c>
    </row>
    <row r="1209" spans="1:4">
      <c r="A1209" s="72">
        <v>20025432</v>
      </c>
      <c r="B1209" s="82" t="s">
        <v>1822</v>
      </c>
      <c r="C1209" s="82" t="s">
        <v>1678</v>
      </c>
      <c r="D1209" s="73" t="s">
        <v>1521</v>
      </c>
    </row>
    <row r="1210" spans="1:4">
      <c r="A1210" s="72">
        <v>20019537</v>
      </c>
      <c r="B1210" s="82" t="s">
        <v>1860</v>
      </c>
      <c r="C1210" s="82" t="s">
        <v>1673</v>
      </c>
      <c r="D1210" s="73" t="s">
        <v>1521</v>
      </c>
    </row>
    <row r="1211" spans="1:4">
      <c r="A1211" s="72">
        <v>20019538</v>
      </c>
      <c r="B1211" s="82" t="s">
        <v>1861</v>
      </c>
      <c r="C1211" s="72" t="s">
        <v>1672</v>
      </c>
      <c r="D1211" s="73" t="s">
        <v>1521</v>
      </c>
    </row>
    <row r="1212" spans="1:4">
      <c r="A1212" s="72">
        <v>17016675</v>
      </c>
      <c r="B1212" s="82" t="s">
        <v>1862</v>
      </c>
      <c r="C1212" s="72" t="s">
        <v>1679</v>
      </c>
      <c r="D1212" s="73" t="s">
        <v>2422</v>
      </c>
    </row>
    <row r="1213" spans="1:4">
      <c r="A1213" s="72">
        <v>19023767</v>
      </c>
      <c r="B1213" s="82" t="s">
        <v>1824</v>
      </c>
      <c r="C1213" s="71" t="s">
        <v>1678</v>
      </c>
      <c r="D1213" s="73" t="s">
        <v>2422</v>
      </c>
    </row>
    <row r="1214" spans="1:4">
      <c r="A1214" s="72">
        <v>19023050</v>
      </c>
      <c r="B1214" s="82" t="s">
        <v>1828</v>
      </c>
      <c r="C1214" s="71" t="s">
        <v>1674</v>
      </c>
      <c r="D1214" s="73" t="s">
        <v>1521</v>
      </c>
    </row>
    <row r="1215" spans="1:4">
      <c r="A1215" s="72">
        <v>19024788</v>
      </c>
      <c r="B1215" s="82" t="s">
        <v>1825</v>
      </c>
      <c r="C1215" s="71" t="s">
        <v>1678</v>
      </c>
      <c r="D1215" s="73" t="s">
        <v>2422</v>
      </c>
    </row>
    <row r="1216" spans="1:4">
      <c r="A1216" s="72">
        <v>19025453</v>
      </c>
      <c r="B1216" s="82" t="s">
        <v>1829</v>
      </c>
      <c r="C1216" s="72" t="s">
        <v>1678</v>
      </c>
      <c r="D1216" s="73" t="s">
        <v>1521</v>
      </c>
    </row>
    <row r="1217" spans="1:4">
      <c r="A1217" s="72">
        <v>20006969</v>
      </c>
      <c r="B1217" s="82" t="s">
        <v>1826</v>
      </c>
      <c r="C1217" s="71" t="s">
        <v>1678</v>
      </c>
      <c r="D1217" s="73" t="s">
        <v>2422</v>
      </c>
    </row>
    <row r="1218" spans="1:4">
      <c r="A1218" s="72">
        <v>17014906</v>
      </c>
      <c r="B1218" s="82" t="s">
        <v>1863</v>
      </c>
      <c r="C1218" s="71" t="s">
        <v>1672</v>
      </c>
      <c r="D1218" s="73" t="s">
        <v>2422</v>
      </c>
    </row>
    <row r="1219" spans="1:4">
      <c r="A1219" s="72">
        <v>20005147</v>
      </c>
      <c r="B1219" s="82" t="s">
        <v>1830</v>
      </c>
      <c r="C1219" s="72" t="s">
        <v>1678</v>
      </c>
      <c r="D1219" s="73" t="s">
        <v>2422</v>
      </c>
    </row>
    <row r="1220" spans="1:4">
      <c r="A1220" s="72">
        <v>20006970</v>
      </c>
      <c r="B1220" s="82" t="s">
        <v>1864</v>
      </c>
      <c r="C1220" s="72" t="s">
        <v>1674</v>
      </c>
      <c r="D1220" s="73" t="s">
        <v>2422</v>
      </c>
    </row>
    <row r="1221" spans="1:4">
      <c r="A1221" s="72">
        <v>20001700</v>
      </c>
      <c r="B1221" s="82" t="s">
        <v>1827</v>
      </c>
      <c r="C1221" s="72" t="s">
        <v>1674</v>
      </c>
      <c r="D1221" s="73" t="s">
        <v>2422</v>
      </c>
    </row>
    <row r="1222" spans="1:4">
      <c r="A1222" s="72">
        <v>20001714</v>
      </c>
      <c r="B1222" s="82" t="s">
        <v>1831</v>
      </c>
      <c r="C1222" s="71" t="s">
        <v>1678</v>
      </c>
      <c r="D1222" s="73" t="s">
        <v>2422</v>
      </c>
    </row>
    <row r="1223" spans="1:4">
      <c r="A1223" s="72">
        <v>20006972</v>
      </c>
      <c r="B1223" s="82" t="s">
        <v>1865</v>
      </c>
      <c r="C1223" s="72" t="s">
        <v>1674</v>
      </c>
      <c r="D1223" s="73" t="s">
        <v>2422</v>
      </c>
    </row>
    <row r="1224" spans="1:4">
      <c r="A1224" s="72">
        <v>17005646</v>
      </c>
      <c r="B1224" s="82" t="s">
        <v>1866</v>
      </c>
      <c r="C1224" s="71" t="s">
        <v>1673</v>
      </c>
      <c r="D1224" s="73" t="s">
        <v>2422</v>
      </c>
    </row>
    <row r="1225" spans="1:4">
      <c r="A1225" s="72">
        <v>19027942</v>
      </c>
      <c r="B1225" s="82" t="s">
        <v>1867</v>
      </c>
      <c r="C1225" s="71" t="s">
        <v>1674</v>
      </c>
      <c r="D1225" s="73" t="s">
        <v>1521</v>
      </c>
    </row>
    <row r="1226" spans="1:4">
      <c r="A1226" s="72">
        <v>19027943</v>
      </c>
      <c r="B1226" s="82" t="s">
        <v>1832</v>
      </c>
      <c r="C1226" s="71" t="s">
        <v>1678</v>
      </c>
      <c r="D1226" s="73" t="s">
        <v>1521</v>
      </c>
    </row>
    <row r="1227" spans="1:4">
      <c r="A1227" s="72">
        <v>19027185</v>
      </c>
      <c r="B1227" s="82" t="s">
        <v>1833</v>
      </c>
      <c r="C1227" s="72" t="s">
        <v>1678</v>
      </c>
      <c r="D1227" s="73" t="s">
        <v>2422</v>
      </c>
    </row>
    <row r="1228" spans="1:4">
      <c r="A1228" s="72">
        <v>16022623</v>
      </c>
      <c r="B1228" s="82" t="s">
        <v>1834</v>
      </c>
      <c r="C1228" s="71" t="s">
        <v>1678</v>
      </c>
      <c r="D1228" s="73" t="s">
        <v>2422</v>
      </c>
    </row>
    <row r="1229" spans="1:4">
      <c r="A1229" s="72">
        <v>14104783</v>
      </c>
      <c r="B1229" s="82" t="s">
        <v>1835</v>
      </c>
      <c r="C1229" s="72" t="s">
        <v>1678</v>
      </c>
      <c r="D1229" s="73" t="s">
        <v>2422</v>
      </c>
    </row>
    <row r="1230" spans="1:4">
      <c r="A1230" s="72">
        <v>18021666</v>
      </c>
      <c r="B1230" s="82" t="s">
        <v>1836</v>
      </c>
      <c r="C1230" s="72" t="s">
        <v>1678</v>
      </c>
      <c r="D1230" s="73" t="s">
        <v>2422</v>
      </c>
    </row>
    <row r="1231" spans="1:4">
      <c r="A1231" s="72">
        <v>14104780</v>
      </c>
      <c r="B1231" s="82" t="s">
        <v>1868</v>
      </c>
      <c r="C1231" s="71" t="s">
        <v>1673</v>
      </c>
      <c r="D1231" s="73" t="s">
        <v>2422</v>
      </c>
    </row>
    <row r="1232" spans="1:4">
      <c r="A1232" s="72">
        <v>19023064</v>
      </c>
      <c r="B1232" s="82" t="s">
        <v>1838</v>
      </c>
      <c r="C1232" s="72" t="s">
        <v>1678</v>
      </c>
      <c r="D1232" s="73" t="s">
        <v>1521</v>
      </c>
    </row>
    <row r="1233" spans="1:4">
      <c r="A1233" s="72">
        <v>20001730</v>
      </c>
      <c r="B1233" s="82" t="s">
        <v>1869</v>
      </c>
      <c r="C1233" s="78" t="s">
        <v>1674</v>
      </c>
      <c r="D1233" s="73" t="s">
        <v>2422</v>
      </c>
    </row>
    <row r="1234" spans="1:4">
      <c r="A1234" s="72">
        <v>20019532</v>
      </c>
      <c r="B1234" s="82" t="s">
        <v>1839</v>
      </c>
      <c r="C1234" s="72" t="s">
        <v>1678</v>
      </c>
      <c r="D1234" s="73" t="s">
        <v>1521</v>
      </c>
    </row>
    <row r="1235" spans="1:4">
      <c r="A1235" s="72">
        <v>19027945</v>
      </c>
      <c r="B1235" s="82" t="s">
        <v>1841</v>
      </c>
      <c r="C1235" s="71" t="s">
        <v>1678</v>
      </c>
      <c r="D1235" s="73" t="s">
        <v>2422</v>
      </c>
    </row>
    <row r="1236" spans="1:4">
      <c r="A1236" s="72">
        <v>19027193</v>
      </c>
      <c r="B1236" s="82" t="s">
        <v>1870</v>
      </c>
      <c r="C1236" s="71" t="s">
        <v>1672</v>
      </c>
      <c r="D1236" s="73" t="s">
        <v>2422</v>
      </c>
    </row>
    <row r="1237" spans="1:4">
      <c r="A1237" s="72">
        <v>20019533</v>
      </c>
      <c r="B1237" s="82" t="s">
        <v>1844</v>
      </c>
      <c r="C1237" s="71" t="s">
        <v>1678</v>
      </c>
      <c r="D1237" s="73" t="s">
        <v>1521</v>
      </c>
    </row>
    <row r="1238" spans="1:4">
      <c r="A1238" s="72">
        <v>20006976</v>
      </c>
      <c r="B1238" s="82" t="s">
        <v>1843</v>
      </c>
      <c r="C1238" s="71" t="s">
        <v>1678</v>
      </c>
      <c r="D1238" s="73" t="s">
        <v>1521</v>
      </c>
    </row>
    <row r="1239" spans="1:4">
      <c r="A1239" s="72">
        <v>19027196</v>
      </c>
      <c r="B1239" s="82" t="s">
        <v>1871</v>
      </c>
      <c r="C1239" s="71" t="s">
        <v>1672</v>
      </c>
      <c r="D1239" s="73" t="s">
        <v>1521</v>
      </c>
    </row>
    <row r="1240" spans="1:4">
      <c r="A1240" s="72">
        <v>17007481</v>
      </c>
      <c r="B1240" s="82" t="s">
        <v>1860</v>
      </c>
      <c r="C1240" s="72" t="s">
        <v>1678</v>
      </c>
      <c r="D1240" s="73" t="s">
        <v>1521</v>
      </c>
    </row>
    <row r="1241" spans="1:4">
      <c r="A1241" s="72">
        <v>19024791</v>
      </c>
      <c r="B1241" s="82" t="s">
        <v>1845</v>
      </c>
      <c r="C1241" s="71" t="s">
        <v>1678</v>
      </c>
      <c r="D1241" s="73" t="s">
        <v>1521</v>
      </c>
    </row>
    <row r="1242" spans="1:4">
      <c r="A1242" s="72">
        <v>17008337</v>
      </c>
      <c r="B1242" s="82" t="s">
        <v>1872</v>
      </c>
      <c r="C1242" s="72" t="s">
        <v>1678</v>
      </c>
      <c r="D1242" s="73" t="s">
        <v>1521</v>
      </c>
    </row>
    <row r="1243" spans="1:4">
      <c r="A1243" s="72">
        <v>20006978</v>
      </c>
      <c r="B1243" s="82" t="s">
        <v>1873</v>
      </c>
      <c r="C1243" s="71" t="s">
        <v>1678</v>
      </c>
      <c r="D1243" s="73" t="s">
        <v>1521</v>
      </c>
    </row>
    <row r="1244" spans="1:4">
      <c r="A1244" s="72">
        <v>20024331</v>
      </c>
      <c r="B1244" s="82" t="s">
        <v>1837</v>
      </c>
      <c r="C1244" s="71" t="s">
        <v>1678</v>
      </c>
      <c r="D1244" s="73" t="s">
        <v>1521</v>
      </c>
    </row>
    <row r="1245" spans="1:4">
      <c r="A1245" s="72">
        <v>20024332</v>
      </c>
      <c r="B1245" s="82" t="s">
        <v>1846</v>
      </c>
      <c r="C1245" s="72" t="s">
        <v>1678</v>
      </c>
      <c r="D1245" s="73" t="s">
        <v>1521</v>
      </c>
    </row>
    <row r="1246" spans="1:4">
      <c r="A1246" s="72">
        <v>20024334</v>
      </c>
      <c r="B1246" s="82" t="s">
        <v>1840</v>
      </c>
      <c r="C1246" s="71" t="s">
        <v>1678</v>
      </c>
      <c r="D1246" s="73" t="s">
        <v>1521</v>
      </c>
    </row>
    <row r="1247" spans="1:4">
      <c r="A1247" s="72">
        <v>20001696</v>
      </c>
      <c r="B1247" s="82" t="s">
        <v>1874</v>
      </c>
      <c r="C1247" s="71" t="s">
        <v>1673</v>
      </c>
      <c r="D1247" s="73" t="s">
        <v>1521</v>
      </c>
    </row>
    <row r="1248" spans="1:4">
      <c r="A1248" s="72">
        <v>20001697</v>
      </c>
      <c r="B1248" s="82" t="s">
        <v>1875</v>
      </c>
      <c r="C1248" s="72" t="s">
        <v>1672</v>
      </c>
      <c r="D1248" s="73" t="s">
        <v>2422</v>
      </c>
    </row>
    <row r="1249" spans="1:4">
      <c r="A1249" s="72">
        <v>16021705</v>
      </c>
      <c r="B1249" s="82" t="s">
        <v>1876</v>
      </c>
      <c r="C1249" s="71" t="s">
        <v>1673</v>
      </c>
      <c r="D1249" s="73" t="s">
        <v>2422</v>
      </c>
    </row>
    <row r="1250" spans="1:4">
      <c r="A1250" s="72">
        <v>16023745</v>
      </c>
      <c r="B1250" s="82" t="s">
        <v>1877</v>
      </c>
      <c r="C1250" s="71" t="s">
        <v>1672</v>
      </c>
      <c r="D1250" s="73" t="s">
        <v>2422</v>
      </c>
    </row>
    <row r="1251" spans="1:4">
      <c r="A1251" s="72">
        <v>16018884</v>
      </c>
      <c r="B1251" s="82" t="s">
        <v>1878</v>
      </c>
      <c r="C1251" s="71" t="s">
        <v>1673</v>
      </c>
      <c r="D1251" s="73" t="s">
        <v>2422</v>
      </c>
    </row>
    <row r="1252" spans="1:4">
      <c r="A1252" s="72">
        <v>19027938</v>
      </c>
      <c r="B1252" s="82" t="s">
        <v>1879</v>
      </c>
      <c r="C1252" s="71" t="s">
        <v>1679</v>
      </c>
      <c r="D1252" s="73" t="s">
        <v>2422</v>
      </c>
    </row>
    <row r="1253" spans="1:4">
      <c r="A1253" s="72">
        <v>19027939</v>
      </c>
      <c r="B1253" s="82" t="s">
        <v>1880</v>
      </c>
      <c r="C1253" s="71" t="s">
        <v>1673</v>
      </c>
      <c r="D1253" s="73" t="s">
        <v>1521</v>
      </c>
    </row>
    <row r="1254" spans="1:4">
      <c r="A1254" s="72">
        <v>19025271</v>
      </c>
      <c r="B1254" s="82" t="s">
        <v>1881</v>
      </c>
      <c r="C1254" s="71" t="s">
        <v>1673</v>
      </c>
      <c r="D1254" s="73" t="s">
        <v>1521</v>
      </c>
    </row>
    <row r="1255" spans="1:4">
      <c r="A1255" s="72">
        <v>20019564</v>
      </c>
      <c r="B1255" s="82" t="s">
        <v>1882</v>
      </c>
      <c r="C1255" s="71" t="s">
        <v>1679</v>
      </c>
      <c r="D1255" s="73" t="s">
        <v>1521</v>
      </c>
    </row>
    <row r="1256" spans="1:4">
      <c r="A1256" s="72">
        <v>20019565</v>
      </c>
      <c r="B1256" s="82" t="s">
        <v>1883</v>
      </c>
      <c r="C1256" s="72" t="s">
        <v>1678</v>
      </c>
      <c r="D1256" s="73" t="s">
        <v>1521</v>
      </c>
    </row>
    <row r="1257" spans="1:4">
      <c r="A1257" s="72">
        <v>20019866</v>
      </c>
      <c r="B1257" s="82" t="s">
        <v>1884</v>
      </c>
      <c r="C1257" s="72" t="s">
        <v>1673</v>
      </c>
      <c r="D1257" s="73" t="s">
        <v>1521</v>
      </c>
    </row>
    <row r="1258" spans="1:4">
      <c r="A1258" s="72">
        <v>20024324</v>
      </c>
      <c r="B1258" s="82" t="s">
        <v>1885</v>
      </c>
      <c r="C1258" s="72" t="s">
        <v>1678</v>
      </c>
      <c r="D1258" s="73" t="s">
        <v>1521</v>
      </c>
    </row>
    <row r="1259" spans="1:4">
      <c r="A1259" s="72">
        <v>20024360</v>
      </c>
      <c r="B1259" s="82" t="s">
        <v>1886</v>
      </c>
      <c r="C1259" s="72" t="s">
        <v>1678</v>
      </c>
      <c r="D1259" s="73" t="s">
        <v>1521</v>
      </c>
    </row>
    <row r="1260" spans="1:4">
      <c r="A1260" s="72">
        <v>20024887</v>
      </c>
      <c r="B1260" s="82" t="s">
        <v>1887</v>
      </c>
      <c r="C1260" s="72" t="s">
        <v>1678</v>
      </c>
      <c r="D1260" s="73" t="s">
        <v>1521</v>
      </c>
    </row>
    <row r="1261" spans="1:4">
      <c r="A1261" s="72">
        <v>20024321</v>
      </c>
      <c r="B1261" s="82" t="s">
        <v>1888</v>
      </c>
      <c r="C1261" s="82" t="s">
        <v>1678</v>
      </c>
      <c r="D1261" s="73" t="s">
        <v>1521</v>
      </c>
    </row>
    <row r="1262" spans="1:4">
      <c r="A1262" s="72">
        <v>20024344</v>
      </c>
      <c r="B1262" s="82" t="s">
        <v>1889</v>
      </c>
      <c r="C1262" s="78" t="s">
        <v>1678</v>
      </c>
      <c r="D1262" s="73" t="s">
        <v>1521</v>
      </c>
    </row>
    <row r="1263" spans="1:4">
      <c r="A1263" s="72">
        <v>20024346</v>
      </c>
      <c r="B1263" s="82" t="s">
        <v>1890</v>
      </c>
      <c r="C1263" s="78" t="s">
        <v>1678</v>
      </c>
      <c r="D1263" s="73" t="s">
        <v>1521</v>
      </c>
    </row>
    <row r="1264" spans="1:4">
      <c r="A1264" s="72">
        <v>20024352</v>
      </c>
      <c r="B1264" s="82" t="s">
        <v>1891</v>
      </c>
      <c r="C1264" s="82" t="s">
        <v>1678</v>
      </c>
      <c r="D1264" s="73" t="s">
        <v>1521</v>
      </c>
    </row>
    <row r="1265" spans="1:4">
      <c r="A1265" s="72">
        <v>20024342</v>
      </c>
      <c r="B1265" s="82" t="s">
        <v>1892</v>
      </c>
      <c r="C1265" s="71" t="s">
        <v>1678</v>
      </c>
      <c r="D1265" s="73" t="s">
        <v>1521</v>
      </c>
    </row>
    <row r="1266" spans="1:4">
      <c r="A1266" s="72">
        <v>20024343</v>
      </c>
      <c r="B1266" s="82" t="s">
        <v>1893</v>
      </c>
      <c r="C1266" s="72" t="s">
        <v>1678</v>
      </c>
      <c r="D1266" s="73" t="s">
        <v>1521</v>
      </c>
    </row>
    <row r="1267" spans="1:4">
      <c r="A1267" s="72">
        <v>20024349</v>
      </c>
      <c r="B1267" s="82" t="s">
        <v>1894</v>
      </c>
      <c r="C1267" s="71" t="s">
        <v>1679</v>
      </c>
      <c r="D1267" s="73" t="s">
        <v>1521</v>
      </c>
    </row>
    <row r="1268" spans="1:4">
      <c r="A1268" s="72">
        <v>20024350</v>
      </c>
      <c r="B1268" s="82" t="s">
        <v>1895</v>
      </c>
      <c r="C1268" s="71" t="s">
        <v>1672</v>
      </c>
      <c r="D1268" s="73" t="s">
        <v>1521</v>
      </c>
    </row>
    <row r="1269" spans="1:4">
      <c r="A1269" s="72">
        <v>19025532</v>
      </c>
      <c r="B1269" s="82" t="s">
        <v>1896</v>
      </c>
      <c r="C1269" s="71" t="s">
        <v>1673</v>
      </c>
      <c r="D1269" s="73" t="s">
        <v>2422</v>
      </c>
    </row>
    <row r="1270" spans="1:4">
      <c r="A1270" s="72">
        <v>20001923</v>
      </c>
      <c r="B1270" s="82" t="s">
        <v>1897</v>
      </c>
      <c r="C1270" s="71" t="s">
        <v>1673</v>
      </c>
      <c r="D1270" s="73" t="s">
        <v>2422</v>
      </c>
    </row>
    <row r="1271" spans="1:4">
      <c r="A1271" s="72">
        <v>20001742</v>
      </c>
      <c r="B1271" s="82" t="s">
        <v>1898</v>
      </c>
      <c r="C1271" s="71" t="s">
        <v>1673</v>
      </c>
      <c r="D1271" s="73" t="s">
        <v>2422</v>
      </c>
    </row>
    <row r="1272" spans="1:4">
      <c r="A1272" s="72">
        <v>19024805</v>
      </c>
      <c r="B1272" s="82" t="s">
        <v>1899</v>
      </c>
      <c r="C1272" s="71" t="s">
        <v>1672</v>
      </c>
      <c r="D1272" s="73" t="s">
        <v>2422</v>
      </c>
    </row>
    <row r="1273" spans="1:4">
      <c r="A1273" s="72">
        <v>19025534</v>
      </c>
      <c r="B1273" s="82" t="s">
        <v>1900</v>
      </c>
      <c r="C1273" s="71" t="s">
        <v>1672</v>
      </c>
      <c r="D1273" s="73" t="s">
        <v>1521</v>
      </c>
    </row>
    <row r="1274" spans="1:4">
      <c r="A1274" s="72">
        <v>17017411</v>
      </c>
      <c r="B1274" s="82" t="s">
        <v>1901</v>
      </c>
      <c r="C1274" s="71" t="s">
        <v>1679</v>
      </c>
      <c r="D1274" s="73" t="s">
        <v>1521</v>
      </c>
    </row>
    <row r="1275" spans="1:4">
      <c r="A1275" s="72">
        <v>20019557</v>
      </c>
      <c r="B1275" s="82" t="s">
        <v>1902</v>
      </c>
      <c r="C1275" s="71" t="s">
        <v>1679</v>
      </c>
      <c r="D1275" s="73" t="s">
        <v>1521</v>
      </c>
    </row>
    <row r="1276" spans="1:4">
      <c r="A1276" s="72">
        <v>20024310</v>
      </c>
      <c r="B1276" s="82" t="s">
        <v>1903</v>
      </c>
      <c r="C1276" s="82" t="s">
        <v>1679</v>
      </c>
      <c r="D1276" s="73" t="s">
        <v>2422</v>
      </c>
    </row>
    <row r="1277" spans="1:4">
      <c r="A1277" s="72">
        <v>20024337</v>
      </c>
      <c r="B1277" s="82" t="s">
        <v>1904</v>
      </c>
      <c r="C1277" s="72" t="s">
        <v>1678</v>
      </c>
      <c r="D1277" s="73" t="s">
        <v>1521</v>
      </c>
    </row>
    <row r="1278" spans="1:4">
      <c r="A1278" s="72">
        <v>20024340</v>
      </c>
      <c r="B1278" s="82" t="s">
        <v>1905</v>
      </c>
      <c r="C1278" s="72" t="s">
        <v>1678</v>
      </c>
      <c r="D1278" s="73" t="s">
        <v>1521</v>
      </c>
    </row>
    <row r="1279" spans="1:4">
      <c r="A1279" s="72">
        <v>19025520</v>
      </c>
      <c r="B1279" s="82" t="s">
        <v>1907</v>
      </c>
      <c r="C1279" s="72" t="s">
        <v>1674</v>
      </c>
      <c r="D1279" s="73" t="s">
        <v>1521</v>
      </c>
    </row>
    <row r="1280" spans="1:4">
      <c r="A1280" s="72">
        <v>14100316</v>
      </c>
      <c r="B1280" s="82" t="s">
        <v>2399</v>
      </c>
      <c r="C1280" s="72" t="s">
        <v>1674</v>
      </c>
      <c r="D1280" s="73" t="s">
        <v>1521</v>
      </c>
    </row>
    <row r="1281" spans="1:4">
      <c r="A1281" s="72">
        <v>19024801</v>
      </c>
      <c r="B1281" s="82" t="s">
        <v>2400</v>
      </c>
      <c r="C1281" s="72" t="s">
        <v>1679</v>
      </c>
      <c r="D1281" s="73" t="s">
        <v>1521</v>
      </c>
    </row>
    <row r="1282" spans="1:4">
      <c r="A1282" s="72">
        <v>16025247</v>
      </c>
      <c r="B1282" s="82" t="s">
        <v>863</v>
      </c>
      <c r="C1282" s="78" t="s">
        <v>1679</v>
      </c>
      <c r="D1282" s="73" t="s">
        <v>1521</v>
      </c>
    </row>
    <row r="1283" spans="1:4">
      <c r="A1283" s="72">
        <v>19024690</v>
      </c>
      <c r="B1283" s="82" t="s">
        <v>1158</v>
      </c>
      <c r="C1283" s="82" t="s">
        <v>1679</v>
      </c>
      <c r="D1283" s="73" t="s">
        <v>2422</v>
      </c>
    </row>
    <row r="1284" spans="1:4">
      <c r="A1284" s="72">
        <v>19025413</v>
      </c>
      <c r="B1284" s="82" t="s">
        <v>1233</v>
      </c>
      <c r="C1284" s="82" t="s">
        <v>1672</v>
      </c>
      <c r="D1284" s="73" t="s">
        <v>1521</v>
      </c>
    </row>
    <row r="1285" spans="1:4">
      <c r="A1285" s="72">
        <v>19026726</v>
      </c>
      <c r="B1285" s="82" t="s">
        <v>1298</v>
      </c>
      <c r="C1285" s="82" t="s">
        <v>1672</v>
      </c>
      <c r="D1285" s="73" t="s">
        <v>1521</v>
      </c>
    </row>
    <row r="1286" spans="1:4">
      <c r="A1286" s="72">
        <v>19026748</v>
      </c>
      <c r="B1286" s="82" t="s">
        <v>1316</v>
      </c>
      <c r="C1286" s="71" t="s">
        <v>1679</v>
      </c>
      <c r="D1286" s="73" t="s">
        <v>1521</v>
      </c>
    </row>
    <row r="1287" spans="1:4">
      <c r="A1287" s="72">
        <v>19024629</v>
      </c>
      <c r="B1287" s="82" t="s">
        <v>1120</v>
      </c>
      <c r="C1287" s="71" t="s">
        <v>1673</v>
      </c>
      <c r="D1287" s="73" t="s">
        <v>2422</v>
      </c>
    </row>
    <row r="1288" spans="1:4">
      <c r="A1288" s="72">
        <v>19024684</v>
      </c>
      <c r="B1288" s="82" t="s">
        <v>1154</v>
      </c>
      <c r="C1288" s="72" t="s">
        <v>1672</v>
      </c>
      <c r="D1288" s="73" t="s">
        <v>1521</v>
      </c>
    </row>
    <row r="1289" spans="1:4">
      <c r="A1289" s="72">
        <v>19025384</v>
      </c>
      <c r="B1289" s="82" t="s">
        <v>1206</v>
      </c>
      <c r="C1289" s="72" t="s">
        <v>1672</v>
      </c>
      <c r="D1289" s="73" t="s">
        <v>1521</v>
      </c>
    </row>
    <row r="1290" spans="1:4">
      <c r="A1290" s="72">
        <v>19024669</v>
      </c>
      <c r="B1290" s="82" t="s">
        <v>1141</v>
      </c>
      <c r="C1290" s="72" t="s">
        <v>1673</v>
      </c>
      <c r="D1290" s="73" t="s">
        <v>1521</v>
      </c>
    </row>
    <row r="1291" spans="1:4">
      <c r="A1291" s="72">
        <v>19024675</v>
      </c>
      <c r="B1291" s="82" t="s">
        <v>1146</v>
      </c>
      <c r="C1291" s="72" t="s">
        <v>1673</v>
      </c>
      <c r="D1291" s="73" t="s">
        <v>1521</v>
      </c>
    </row>
    <row r="1292" spans="1:4">
      <c r="A1292" s="72">
        <v>19024716</v>
      </c>
      <c r="B1292" s="82" t="s">
        <v>1177</v>
      </c>
      <c r="C1292" s="72" t="s">
        <v>1673</v>
      </c>
      <c r="D1292" s="73" t="s">
        <v>2422</v>
      </c>
    </row>
    <row r="1293" spans="1:4">
      <c r="A1293" s="72">
        <v>19026749</v>
      </c>
      <c r="B1293" s="82" t="s">
        <v>1317</v>
      </c>
      <c r="C1293" s="72" t="s">
        <v>1673</v>
      </c>
      <c r="D1293" s="73" t="s">
        <v>1521</v>
      </c>
    </row>
    <row r="1294" spans="1:4">
      <c r="A1294" s="72">
        <v>20001665</v>
      </c>
      <c r="B1294" s="82" t="s">
        <v>1778</v>
      </c>
      <c r="C1294" s="72" t="s">
        <v>1674</v>
      </c>
      <c r="D1294" s="73" t="s">
        <v>2422</v>
      </c>
    </row>
    <row r="1295" spans="1:4">
      <c r="A1295" s="72">
        <v>19027631</v>
      </c>
      <c r="B1295" s="82" t="s">
        <v>1391</v>
      </c>
      <c r="C1295" s="72" t="s">
        <v>1674</v>
      </c>
      <c r="D1295" s="73" t="s">
        <v>1521</v>
      </c>
    </row>
    <row r="1296" spans="1:4">
      <c r="A1296" s="72">
        <v>16013671</v>
      </c>
      <c r="B1296" s="82" t="s">
        <v>1908</v>
      </c>
      <c r="C1296" s="72" t="s">
        <v>1679</v>
      </c>
      <c r="D1296" s="73" t="s">
        <v>1521</v>
      </c>
    </row>
    <row r="1297" spans="1:4">
      <c r="A1297" s="72">
        <v>14085523</v>
      </c>
      <c r="B1297" s="82" t="s">
        <v>1909</v>
      </c>
      <c r="C1297" s="72" t="s">
        <v>1679</v>
      </c>
      <c r="D1297" s="73" t="s">
        <v>2422</v>
      </c>
    </row>
    <row r="1298" spans="1:4">
      <c r="A1298" s="72">
        <v>14087718</v>
      </c>
      <c r="B1298" s="82" t="s">
        <v>1910</v>
      </c>
      <c r="C1298" s="72" t="s">
        <v>1679</v>
      </c>
      <c r="D1298" s="73" t="s">
        <v>2422</v>
      </c>
    </row>
    <row r="1299" spans="1:4">
      <c r="A1299" s="72">
        <v>17005109</v>
      </c>
      <c r="B1299" s="82" t="s">
        <v>1911</v>
      </c>
      <c r="C1299" s="78" t="s">
        <v>1673</v>
      </c>
      <c r="D1299" s="73" t="s">
        <v>1521</v>
      </c>
    </row>
    <row r="1300" spans="1:4">
      <c r="A1300" s="72">
        <v>18022760</v>
      </c>
      <c r="B1300" s="82" t="s">
        <v>1912</v>
      </c>
      <c r="C1300" s="72" t="s">
        <v>1673</v>
      </c>
      <c r="D1300" s="73" t="s">
        <v>1521</v>
      </c>
    </row>
    <row r="1301" spans="1:4">
      <c r="A1301" s="72">
        <v>15091348</v>
      </c>
      <c r="B1301" s="82" t="s">
        <v>1913</v>
      </c>
      <c r="C1301" s="72" t="s">
        <v>1673</v>
      </c>
      <c r="D1301" s="73" t="s">
        <v>1521</v>
      </c>
    </row>
    <row r="1302" spans="1:4">
      <c r="A1302" s="72">
        <v>13121971</v>
      </c>
      <c r="B1302" s="82" t="s">
        <v>1914</v>
      </c>
      <c r="C1302" s="72" t="s">
        <v>1680</v>
      </c>
      <c r="D1302" s="73" t="s">
        <v>2422</v>
      </c>
    </row>
    <row r="1303" spans="1:4">
      <c r="A1303" s="72">
        <v>13099912</v>
      </c>
      <c r="B1303" s="82" t="s">
        <v>1915</v>
      </c>
      <c r="C1303" s="72" t="s">
        <v>1680</v>
      </c>
      <c r="D1303" s="73" t="s">
        <v>2422</v>
      </c>
    </row>
    <row r="1304" spans="1:4">
      <c r="A1304" s="72">
        <v>20025604</v>
      </c>
      <c r="B1304" s="82" t="s">
        <v>1916</v>
      </c>
      <c r="C1304" s="72" t="s">
        <v>1675</v>
      </c>
      <c r="D1304" s="73" t="s">
        <v>1521</v>
      </c>
    </row>
    <row r="1305" spans="1:4">
      <c r="A1305" s="72">
        <v>14082154</v>
      </c>
      <c r="B1305" s="82" t="s">
        <v>1917</v>
      </c>
      <c r="C1305" s="72" t="s">
        <v>1678</v>
      </c>
      <c r="D1305" s="73" t="s">
        <v>2422</v>
      </c>
    </row>
    <row r="1306" spans="1:4">
      <c r="A1306" s="72">
        <v>20024097</v>
      </c>
      <c r="B1306" s="82" t="s">
        <v>2401</v>
      </c>
      <c r="C1306" s="72" t="s">
        <v>1677</v>
      </c>
      <c r="D1306" s="73" t="s">
        <v>1521</v>
      </c>
    </row>
    <row r="1307" spans="1:4">
      <c r="A1307" s="72">
        <v>20034960</v>
      </c>
      <c r="B1307" s="82" t="s">
        <v>1924</v>
      </c>
      <c r="C1307" s="72" t="s">
        <v>1678</v>
      </c>
      <c r="D1307" s="73" t="s">
        <v>2422</v>
      </c>
    </row>
    <row r="1308" spans="1:4">
      <c r="A1308" s="72">
        <v>20035268</v>
      </c>
      <c r="B1308" s="82" t="s">
        <v>1925</v>
      </c>
      <c r="C1308" s="78" t="s">
        <v>1675</v>
      </c>
      <c r="D1308" s="73" t="s">
        <v>2422</v>
      </c>
    </row>
    <row r="1309" spans="1:4">
      <c r="A1309" s="72">
        <v>14060166</v>
      </c>
      <c r="B1309" s="82" t="s">
        <v>1920</v>
      </c>
      <c r="C1309" s="72" t="s">
        <v>1678</v>
      </c>
      <c r="D1309" s="73" t="s">
        <v>1521</v>
      </c>
    </row>
    <row r="1310" spans="1:4">
      <c r="A1310" s="72">
        <v>10010835</v>
      </c>
      <c r="B1310" s="82" t="s">
        <v>1926</v>
      </c>
      <c r="C1310" s="72" t="s">
        <v>1673</v>
      </c>
      <c r="D1310" s="73" t="s">
        <v>2422</v>
      </c>
    </row>
    <row r="1311" spans="1:4">
      <c r="A1311" s="72">
        <v>13010572</v>
      </c>
      <c r="B1311" s="82" t="s">
        <v>1921</v>
      </c>
      <c r="C1311" s="72" t="s">
        <v>1675</v>
      </c>
      <c r="D1311" s="73" t="s">
        <v>2422</v>
      </c>
    </row>
    <row r="1312" spans="1:4">
      <c r="A1312" s="72">
        <v>12093489</v>
      </c>
      <c r="B1312" s="82" t="s">
        <v>1922</v>
      </c>
      <c r="C1312" s="72" t="s">
        <v>1677</v>
      </c>
      <c r="D1312" s="73" t="s">
        <v>2422</v>
      </c>
    </row>
    <row r="1313" spans="1:4">
      <c r="A1313" s="72">
        <v>10005380</v>
      </c>
      <c r="B1313" s="82" t="s">
        <v>1923</v>
      </c>
      <c r="C1313" s="72" t="s">
        <v>1677</v>
      </c>
      <c r="D1313" s="73" t="s">
        <v>1521</v>
      </c>
    </row>
    <row r="1314" spans="1:4">
      <c r="A1314" s="72">
        <v>14104861</v>
      </c>
      <c r="B1314" s="82" t="s">
        <v>1927</v>
      </c>
      <c r="C1314" s="72" t="s">
        <v>1678</v>
      </c>
      <c r="D1314" s="73" t="s">
        <v>2422</v>
      </c>
    </row>
    <row r="1315" spans="1:4">
      <c r="A1315" s="89">
        <v>19025336</v>
      </c>
      <c r="B1315" s="90" t="s">
        <v>1928</v>
      </c>
      <c r="C1315" s="90" t="s">
        <v>1678</v>
      </c>
      <c r="D1315" s="73" t="s">
        <v>2422</v>
      </c>
    </row>
    <row r="1316" spans="1:4">
      <c r="A1316" s="72">
        <v>17015481</v>
      </c>
      <c r="B1316" s="82" t="s">
        <v>1929</v>
      </c>
      <c r="C1316" s="71" t="s">
        <v>1678</v>
      </c>
      <c r="D1316" s="73" t="s">
        <v>2422</v>
      </c>
    </row>
    <row r="1317" spans="1:4">
      <c r="A1317" s="72">
        <v>17015486</v>
      </c>
      <c r="B1317" s="82" t="s">
        <v>1930</v>
      </c>
      <c r="C1317" s="71" t="s">
        <v>1678</v>
      </c>
      <c r="D1317" s="73" t="s">
        <v>2422</v>
      </c>
    </row>
    <row r="1318" spans="1:4">
      <c r="A1318" s="72">
        <v>14058895</v>
      </c>
      <c r="B1318" s="82" t="s">
        <v>1931</v>
      </c>
      <c r="C1318" s="71" t="s">
        <v>1678</v>
      </c>
      <c r="D1318" s="73" t="s">
        <v>2422</v>
      </c>
    </row>
    <row r="1319" spans="1:4">
      <c r="A1319" s="72">
        <v>19021082</v>
      </c>
      <c r="B1319" s="82" t="s">
        <v>1932</v>
      </c>
      <c r="C1319" s="72" t="s">
        <v>1678</v>
      </c>
      <c r="D1319" s="73" t="s">
        <v>1521</v>
      </c>
    </row>
    <row r="1320" spans="1:4">
      <c r="A1320" s="72">
        <v>20001669</v>
      </c>
      <c r="B1320" s="82" t="s">
        <v>1933</v>
      </c>
      <c r="C1320" s="71" t="s">
        <v>1678</v>
      </c>
      <c r="D1320" s="73" t="s">
        <v>2422</v>
      </c>
    </row>
    <row r="1321" spans="1:4">
      <c r="A1321" s="72">
        <v>20001666</v>
      </c>
      <c r="B1321" s="82" t="s">
        <v>1934</v>
      </c>
      <c r="C1321" s="82" t="s">
        <v>1678</v>
      </c>
      <c r="D1321" s="73" t="s">
        <v>1521</v>
      </c>
    </row>
    <row r="1322" spans="1:4">
      <c r="A1322" s="72">
        <v>17012837</v>
      </c>
      <c r="B1322" s="82" t="s">
        <v>1935</v>
      </c>
      <c r="C1322" s="82" t="s">
        <v>1678</v>
      </c>
      <c r="D1322" s="73" t="s">
        <v>1521</v>
      </c>
    </row>
    <row r="1323" spans="1:4">
      <c r="A1323" s="72">
        <v>20001651</v>
      </c>
      <c r="B1323" s="82" t="s">
        <v>1936</v>
      </c>
      <c r="C1323" s="71" t="s">
        <v>1678</v>
      </c>
      <c r="D1323" s="73" t="s">
        <v>2422</v>
      </c>
    </row>
    <row r="1324" spans="1:4">
      <c r="A1324" s="72">
        <v>19022693</v>
      </c>
      <c r="B1324" s="82" t="s">
        <v>1937</v>
      </c>
      <c r="C1324" s="71" t="s">
        <v>1678</v>
      </c>
      <c r="D1324" s="73" t="s">
        <v>2422</v>
      </c>
    </row>
    <row r="1325" spans="1:4">
      <c r="A1325" s="91">
        <v>19015790</v>
      </c>
      <c r="B1325" s="92" t="s">
        <v>1938</v>
      </c>
      <c r="C1325" s="93" t="s">
        <v>1678</v>
      </c>
      <c r="D1325" s="73" t="s">
        <v>1521</v>
      </c>
    </row>
    <row r="1326" spans="1:4">
      <c r="A1326" s="72">
        <v>19015792</v>
      </c>
      <c r="B1326" s="82" t="s">
        <v>1939</v>
      </c>
      <c r="C1326" s="71" t="s">
        <v>1678</v>
      </c>
      <c r="D1326" s="73" t="s">
        <v>1521</v>
      </c>
    </row>
    <row r="1327" spans="1:4">
      <c r="A1327" s="72">
        <v>17014917</v>
      </c>
      <c r="B1327" s="82" t="s">
        <v>1906</v>
      </c>
      <c r="C1327" s="71" t="s">
        <v>1678</v>
      </c>
      <c r="D1327" s="73" t="s">
        <v>1521</v>
      </c>
    </row>
    <row r="1328" spans="1:4">
      <c r="A1328" s="72">
        <v>19023742</v>
      </c>
      <c r="B1328" s="82" t="s">
        <v>1940</v>
      </c>
      <c r="C1328" s="71" t="s">
        <v>1678</v>
      </c>
      <c r="D1328" s="73" t="s">
        <v>1521</v>
      </c>
    </row>
    <row r="1329" spans="1:4">
      <c r="A1329" s="72">
        <v>16018902</v>
      </c>
      <c r="B1329" s="82" t="s">
        <v>1941</v>
      </c>
      <c r="C1329" s="71" t="s">
        <v>1678</v>
      </c>
      <c r="D1329" s="73" t="s">
        <v>1521</v>
      </c>
    </row>
    <row r="1330" spans="1:4">
      <c r="A1330" s="72">
        <v>14098225</v>
      </c>
      <c r="B1330" s="82" t="s">
        <v>1942</v>
      </c>
      <c r="C1330" s="71" t="s">
        <v>1678</v>
      </c>
      <c r="D1330" s="73" t="s">
        <v>2422</v>
      </c>
    </row>
    <row r="1331" spans="1:4">
      <c r="A1331" s="72">
        <v>19021516</v>
      </c>
      <c r="B1331" s="82" t="s">
        <v>1943</v>
      </c>
      <c r="C1331" s="71" t="s">
        <v>1678</v>
      </c>
      <c r="D1331" s="73" t="s">
        <v>2422</v>
      </c>
    </row>
    <row r="1332" spans="1:4">
      <c r="A1332" s="72">
        <v>20001729</v>
      </c>
      <c r="B1332" s="82" t="s">
        <v>1842</v>
      </c>
      <c r="C1332" s="71" t="s">
        <v>1678</v>
      </c>
      <c r="D1332" s="73" t="s">
        <v>2422</v>
      </c>
    </row>
    <row r="1333" spans="1:4">
      <c r="A1333" s="72">
        <v>20001679</v>
      </c>
      <c r="B1333" s="82" t="s">
        <v>1944</v>
      </c>
      <c r="C1333" s="71" t="s">
        <v>1678</v>
      </c>
      <c r="D1333" s="73" t="s">
        <v>2422</v>
      </c>
    </row>
    <row r="1334" spans="1:4">
      <c r="A1334" s="72">
        <v>19027665</v>
      </c>
      <c r="B1334" s="82" t="s">
        <v>1425</v>
      </c>
      <c r="C1334" s="71" t="s">
        <v>1678</v>
      </c>
      <c r="D1334" s="73" t="s">
        <v>2422</v>
      </c>
    </row>
    <row r="1335" spans="1:4">
      <c r="A1335" s="72">
        <v>19023710</v>
      </c>
      <c r="B1335" s="82" t="s">
        <v>1945</v>
      </c>
      <c r="C1335" s="71" t="s">
        <v>1678</v>
      </c>
      <c r="D1335" s="73" t="s">
        <v>1521</v>
      </c>
    </row>
    <row r="1336" spans="1:4">
      <c r="A1336" s="72">
        <v>21000078</v>
      </c>
      <c r="B1336" s="82" t="s">
        <v>1946</v>
      </c>
      <c r="C1336" s="71" t="s">
        <v>1677</v>
      </c>
      <c r="D1336" s="73" t="s">
        <v>1521</v>
      </c>
    </row>
    <row r="1337" spans="1:4">
      <c r="A1337" s="72">
        <v>21000229</v>
      </c>
      <c r="B1337" s="82" t="s">
        <v>1948</v>
      </c>
      <c r="C1337" s="71" t="s">
        <v>1678</v>
      </c>
      <c r="D1337" s="73" t="s">
        <v>2422</v>
      </c>
    </row>
    <row r="1338" spans="1:4">
      <c r="A1338" s="91">
        <v>21000230</v>
      </c>
      <c r="B1338" s="92" t="s">
        <v>1949</v>
      </c>
      <c r="C1338" s="93" t="s">
        <v>1678</v>
      </c>
      <c r="D1338" s="73" t="s">
        <v>2422</v>
      </c>
    </row>
    <row r="1339" spans="1:4">
      <c r="A1339" s="72">
        <v>21000231</v>
      </c>
      <c r="B1339" s="82" t="s">
        <v>1950</v>
      </c>
      <c r="C1339" s="71" t="s">
        <v>1678</v>
      </c>
      <c r="D1339" s="73" t="s">
        <v>2422</v>
      </c>
    </row>
    <row r="1340" spans="1:4">
      <c r="A1340" s="72">
        <v>21000232</v>
      </c>
      <c r="B1340" s="82" t="s">
        <v>1951</v>
      </c>
      <c r="C1340" s="71" t="s">
        <v>1678</v>
      </c>
      <c r="D1340" s="73" t="s">
        <v>2422</v>
      </c>
    </row>
    <row r="1341" spans="1:4">
      <c r="A1341" s="72">
        <v>21000233</v>
      </c>
      <c r="B1341" s="82" t="s">
        <v>1952</v>
      </c>
      <c r="C1341" s="71" t="s">
        <v>1678</v>
      </c>
      <c r="D1341" s="73" t="s">
        <v>2422</v>
      </c>
    </row>
    <row r="1342" spans="1:4">
      <c r="A1342" s="72">
        <v>21000234</v>
      </c>
      <c r="B1342" s="82" t="s">
        <v>1953</v>
      </c>
      <c r="C1342" s="71" t="s">
        <v>1678</v>
      </c>
      <c r="D1342" s="73" t="s">
        <v>2422</v>
      </c>
    </row>
    <row r="1343" spans="1:4">
      <c r="A1343" s="72">
        <v>21000235</v>
      </c>
      <c r="B1343" s="82" t="s">
        <v>1954</v>
      </c>
      <c r="C1343" s="71" t="s">
        <v>1678</v>
      </c>
      <c r="D1343" s="73" t="s">
        <v>2422</v>
      </c>
    </row>
    <row r="1344" spans="1:4">
      <c r="A1344" s="72">
        <v>21000236</v>
      </c>
      <c r="B1344" s="82" t="s">
        <v>1955</v>
      </c>
      <c r="C1344" s="71" t="s">
        <v>1678</v>
      </c>
      <c r="D1344" s="73" t="s">
        <v>1521</v>
      </c>
    </row>
    <row r="1345" spans="1:4">
      <c r="A1345" s="72">
        <v>21000237</v>
      </c>
      <c r="B1345" s="82" t="s">
        <v>1956</v>
      </c>
      <c r="C1345" s="71" t="s">
        <v>1678</v>
      </c>
      <c r="D1345" s="73" t="s">
        <v>1521</v>
      </c>
    </row>
    <row r="1346" spans="1:4">
      <c r="A1346" s="72">
        <v>21000238</v>
      </c>
      <c r="B1346" s="82" t="s">
        <v>1957</v>
      </c>
      <c r="C1346" s="71" t="s">
        <v>1678</v>
      </c>
      <c r="D1346" s="73" t="s">
        <v>1521</v>
      </c>
    </row>
    <row r="1347" spans="1:4">
      <c r="A1347" s="72">
        <v>21000239</v>
      </c>
      <c r="B1347" s="82" t="s">
        <v>1958</v>
      </c>
      <c r="C1347" s="82" t="s">
        <v>1678</v>
      </c>
      <c r="D1347" s="73" t="s">
        <v>1521</v>
      </c>
    </row>
    <row r="1348" spans="1:4">
      <c r="A1348" s="72">
        <v>21000240</v>
      </c>
      <c r="B1348" s="82" t="s">
        <v>1959</v>
      </c>
      <c r="C1348" s="71" t="s">
        <v>1678</v>
      </c>
      <c r="D1348" s="73" t="s">
        <v>1521</v>
      </c>
    </row>
    <row r="1349" spans="1:4">
      <c r="A1349" s="72">
        <v>21000241</v>
      </c>
      <c r="B1349" s="82" t="s">
        <v>1960</v>
      </c>
      <c r="C1349" s="71" t="s">
        <v>1678</v>
      </c>
      <c r="D1349" s="73" t="s">
        <v>1521</v>
      </c>
    </row>
    <row r="1350" spans="1:4">
      <c r="A1350" s="72">
        <v>21000242</v>
      </c>
      <c r="B1350" s="82" t="s">
        <v>1961</v>
      </c>
      <c r="C1350" s="71" t="s">
        <v>1678</v>
      </c>
      <c r="D1350" s="73" t="s">
        <v>1521</v>
      </c>
    </row>
    <row r="1351" spans="1:4">
      <c r="A1351" s="72">
        <v>21000243</v>
      </c>
      <c r="B1351" s="82" t="s">
        <v>1962</v>
      </c>
      <c r="C1351" s="71" t="s">
        <v>1678</v>
      </c>
      <c r="D1351" s="73" t="s">
        <v>1521</v>
      </c>
    </row>
    <row r="1352" spans="1:4">
      <c r="A1352" s="72">
        <v>21000567</v>
      </c>
      <c r="B1352" s="82" t="s">
        <v>1963</v>
      </c>
      <c r="C1352" s="71" t="s">
        <v>1678</v>
      </c>
      <c r="D1352" s="73" t="s">
        <v>2422</v>
      </c>
    </row>
    <row r="1353" spans="1:4">
      <c r="A1353" s="72">
        <v>21000568</v>
      </c>
      <c r="B1353" s="82" t="s">
        <v>1889</v>
      </c>
      <c r="C1353" s="71" t="s">
        <v>1678</v>
      </c>
      <c r="D1353" s="73" t="s">
        <v>2422</v>
      </c>
    </row>
    <row r="1354" spans="1:4">
      <c r="A1354" s="72">
        <v>21000579</v>
      </c>
      <c r="B1354" s="82" t="s">
        <v>1964</v>
      </c>
      <c r="C1354" s="71" t="s">
        <v>1678</v>
      </c>
      <c r="D1354" s="73" t="s">
        <v>2422</v>
      </c>
    </row>
    <row r="1355" spans="1:4">
      <c r="A1355" s="72">
        <v>21000581</v>
      </c>
      <c r="B1355" s="82" t="s">
        <v>1965</v>
      </c>
      <c r="C1355" s="71" t="s">
        <v>1678</v>
      </c>
      <c r="D1355" s="73" t="s">
        <v>2422</v>
      </c>
    </row>
    <row r="1356" spans="1:4">
      <c r="A1356" s="72">
        <v>21000582</v>
      </c>
      <c r="B1356" s="82" t="s">
        <v>1966</v>
      </c>
      <c r="C1356" s="71" t="s">
        <v>1678</v>
      </c>
      <c r="D1356" s="73" t="s">
        <v>2422</v>
      </c>
    </row>
    <row r="1357" spans="1:4">
      <c r="A1357" s="72">
        <v>21000583</v>
      </c>
      <c r="B1357" s="82" t="s">
        <v>1967</v>
      </c>
      <c r="C1357" s="71" t="s">
        <v>1678</v>
      </c>
      <c r="D1357" s="73" t="s">
        <v>2422</v>
      </c>
    </row>
    <row r="1358" spans="1:4">
      <c r="A1358" s="72">
        <v>21000588</v>
      </c>
      <c r="B1358" s="82" t="s">
        <v>1968</v>
      </c>
      <c r="C1358" s="71" t="s">
        <v>1678</v>
      </c>
      <c r="D1358" s="73" t="s">
        <v>2422</v>
      </c>
    </row>
    <row r="1359" spans="1:4">
      <c r="A1359" s="72">
        <v>21000590</v>
      </c>
      <c r="B1359" s="82" t="s">
        <v>1969</v>
      </c>
      <c r="C1359" s="71" t="s">
        <v>1678</v>
      </c>
      <c r="D1359" s="73" t="s">
        <v>2422</v>
      </c>
    </row>
    <row r="1360" spans="1:4">
      <c r="A1360" s="72">
        <v>21000593</v>
      </c>
      <c r="B1360" s="82" t="s">
        <v>1970</v>
      </c>
      <c r="C1360" s="71" t="s">
        <v>1678</v>
      </c>
      <c r="D1360" s="73" t="s">
        <v>1521</v>
      </c>
    </row>
    <row r="1361" spans="1:4">
      <c r="A1361" s="72">
        <v>21000595</v>
      </c>
      <c r="B1361" s="82" t="s">
        <v>1971</v>
      </c>
      <c r="C1361" s="71" t="s">
        <v>1678</v>
      </c>
      <c r="D1361" s="73" t="s">
        <v>1521</v>
      </c>
    </row>
    <row r="1362" spans="1:4">
      <c r="A1362" s="72">
        <v>21000605</v>
      </c>
      <c r="B1362" s="82" t="s">
        <v>1972</v>
      </c>
      <c r="C1362" s="71" t="s">
        <v>1678</v>
      </c>
      <c r="D1362" s="73" t="s">
        <v>1521</v>
      </c>
    </row>
    <row r="1363" spans="1:4">
      <c r="A1363" s="72">
        <v>21000606</v>
      </c>
      <c r="B1363" s="82" t="s">
        <v>1973</v>
      </c>
      <c r="C1363" s="71" t="s">
        <v>1678</v>
      </c>
      <c r="D1363" s="73" t="s">
        <v>1521</v>
      </c>
    </row>
    <row r="1364" spans="1:4">
      <c r="A1364" s="72">
        <v>21000611</v>
      </c>
      <c r="B1364" s="82" t="s">
        <v>1974</v>
      </c>
      <c r="C1364" s="71" t="s">
        <v>1678</v>
      </c>
      <c r="D1364" s="73" t="s">
        <v>1521</v>
      </c>
    </row>
    <row r="1365" spans="1:4">
      <c r="A1365" s="72">
        <v>21000612</v>
      </c>
      <c r="B1365" s="82" t="s">
        <v>1975</v>
      </c>
      <c r="C1365" s="71" t="s">
        <v>1678</v>
      </c>
      <c r="D1365" s="73" t="s">
        <v>1521</v>
      </c>
    </row>
    <row r="1366" spans="1:4">
      <c r="A1366" s="72">
        <v>21000533</v>
      </c>
      <c r="B1366" s="82" t="s">
        <v>1976</v>
      </c>
      <c r="C1366" s="71" t="s">
        <v>1672</v>
      </c>
      <c r="D1366" s="73" t="s">
        <v>2422</v>
      </c>
    </row>
    <row r="1367" spans="1:4">
      <c r="A1367" s="72">
        <v>21000518</v>
      </c>
      <c r="B1367" s="82" t="s">
        <v>1977</v>
      </c>
      <c r="C1367" s="71" t="s">
        <v>1674</v>
      </c>
      <c r="D1367" s="73" t="s">
        <v>2422</v>
      </c>
    </row>
    <row r="1368" spans="1:4">
      <c r="A1368" s="72">
        <v>21001090</v>
      </c>
      <c r="B1368" s="82" t="s">
        <v>1978</v>
      </c>
      <c r="C1368" s="71" t="s">
        <v>1678</v>
      </c>
      <c r="D1368" s="73" t="s">
        <v>2422</v>
      </c>
    </row>
    <row r="1369" spans="1:4">
      <c r="A1369" s="72">
        <v>21001093</v>
      </c>
      <c r="B1369" s="82" t="s">
        <v>1979</v>
      </c>
      <c r="C1369" s="71" t="s">
        <v>1678</v>
      </c>
      <c r="D1369" s="73" t="s">
        <v>2422</v>
      </c>
    </row>
    <row r="1370" spans="1:4">
      <c r="A1370" s="72">
        <v>21001095</v>
      </c>
      <c r="B1370" s="82" t="s">
        <v>1980</v>
      </c>
      <c r="C1370" s="71" t="s">
        <v>1678</v>
      </c>
      <c r="D1370" s="73" t="s">
        <v>2422</v>
      </c>
    </row>
    <row r="1371" spans="1:4">
      <c r="A1371" s="72">
        <v>21001097</v>
      </c>
      <c r="B1371" s="82" t="s">
        <v>1981</v>
      </c>
      <c r="C1371" s="71" t="s">
        <v>1678</v>
      </c>
      <c r="D1371" s="73" t="s">
        <v>2422</v>
      </c>
    </row>
    <row r="1372" spans="1:4">
      <c r="A1372" s="72">
        <v>21001099</v>
      </c>
      <c r="B1372" s="82" t="s">
        <v>1982</v>
      </c>
      <c r="C1372" s="71" t="s">
        <v>1678</v>
      </c>
      <c r="D1372" s="73" t="s">
        <v>2422</v>
      </c>
    </row>
    <row r="1373" spans="1:4">
      <c r="A1373" s="72">
        <v>21001100</v>
      </c>
      <c r="B1373" s="82" t="s">
        <v>1983</v>
      </c>
      <c r="C1373" s="71" t="s">
        <v>1678</v>
      </c>
      <c r="D1373" s="73" t="s">
        <v>2422</v>
      </c>
    </row>
    <row r="1374" spans="1:4">
      <c r="A1374" s="72">
        <v>21001105</v>
      </c>
      <c r="B1374" s="82" t="s">
        <v>1984</v>
      </c>
      <c r="C1374" s="71" t="s">
        <v>1678</v>
      </c>
      <c r="D1374" s="73" t="s">
        <v>2422</v>
      </c>
    </row>
    <row r="1375" spans="1:4">
      <c r="A1375" s="72">
        <v>21001107</v>
      </c>
      <c r="B1375" s="82" t="s">
        <v>1985</v>
      </c>
      <c r="C1375" s="71" t="s">
        <v>1678</v>
      </c>
      <c r="D1375" s="73" t="s">
        <v>2422</v>
      </c>
    </row>
    <row r="1376" spans="1:4">
      <c r="A1376" s="72">
        <v>21001109</v>
      </c>
      <c r="B1376" s="82" t="s">
        <v>1986</v>
      </c>
      <c r="C1376" s="71" t="s">
        <v>1678</v>
      </c>
      <c r="D1376" s="73" t="s">
        <v>2422</v>
      </c>
    </row>
    <row r="1377" spans="1:4">
      <c r="A1377" s="72">
        <v>21001132</v>
      </c>
      <c r="B1377" s="82" t="s">
        <v>1987</v>
      </c>
      <c r="C1377" s="82" t="s">
        <v>1678</v>
      </c>
      <c r="D1377" s="73" t="s">
        <v>2422</v>
      </c>
    </row>
    <row r="1378" spans="1:4">
      <c r="A1378" s="72">
        <v>21001141</v>
      </c>
      <c r="B1378" s="82" t="s">
        <v>1988</v>
      </c>
      <c r="C1378" s="82" t="s">
        <v>1678</v>
      </c>
      <c r="D1378" s="73" t="s">
        <v>1521</v>
      </c>
    </row>
    <row r="1379" spans="1:4">
      <c r="A1379" s="72">
        <v>21001142</v>
      </c>
      <c r="B1379" s="82" t="s">
        <v>1989</v>
      </c>
      <c r="C1379" s="71" t="s">
        <v>1678</v>
      </c>
      <c r="D1379" s="73" t="s">
        <v>1521</v>
      </c>
    </row>
    <row r="1380" spans="1:4">
      <c r="A1380" s="72">
        <v>21001148</v>
      </c>
      <c r="B1380" s="82" t="s">
        <v>1990</v>
      </c>
      <c r="C1380" s="71" t="s">
        <v>1678</v>
      </c>
      <c r="D1380" s="73" t="s">
        <v>1521</v>
      </c>
    </row>
    <row r="1381" spans="1:4">
      <c r="A1381" s="72">
        <v>21001149</v>
      </c>
      <c r="B1381" s="82" t="s">
        <v>1889</v>
      </c>
      <c r="C1381" s="71" t="s">
        <v>1678</v>
      </c>
      <c r="D1381" s="73" t="s">
        <v>1521</v>
      </c>
    </row>
    <row r="1382" spans="1:4">
      <c r="A1382" s="72">
        <v>21001151</v>
      </c>
      <c r="B1382" s="82" t="s">
        <v>1991</v>
      </c>
      <c r="C1382" s="71" t="s">
        <v>1678</v>
      </c>
      <c r="D1382" s="73" t="s">
        <v>1521</v>
      </c>
    </row>
    <row r="1383" spans="1:4">
      <c r="A1383" s="72">
        <v>21001153</v>
      </c>
      <c r="B1383" s="82" t="s">
        <v>1992</v>
      </c>
      <c r="C1383" s="71" t="s">
        <v>1678</v>
      </c>
      <c r="D1383" s="73" t="s">
        <v>1521</v>
      </c>
    </row>
    <row r="1384" spans="1:4">
      <c r="A1384" s="72">
        <v>21001154</v>
      </c>
      <c r="B1384" s="82" t="s">
        <v>1993</v>
      </c>
      <c r="C1384" s="71" t="s">
        <v>1678</v>
      </c>
      <c r="D1384" s="73" t="s">
        <v>1521</v>
      </c>
    </row>
    <row r="1385" spans="1:4">
      <c r="A1385" s="72">
        <v>21001155</v>
      </c>
      <c r="B1385" s="82" t="s">
        <v>1994</v>
      </c>
      <c r="C1385" s="71" t="s">
        <v>1678</v>
      </c>
      <c r="D1385" s="73" t="s">
        <v>1521</v>
      </c>
    </row>
    <row r="1386" spans="1:4">
      <c r="A1386" s="72">
        <v>21001163</v>
      </c>
      <c r="B1386" s="82" t="s">
        <v>1995</v>
      </c>
      <c r="C1386" s="71" t="s">
        <v>1678</v>
      </c>
      <c r="D1386" s="73" t="s">
        <v>1521</v>
      </c>
    </row>
    <row r="1387" spans="1:4">
      <c r="A1387" s="72">
        <v>21001164</v>
      </c>
      <c r="B1387" s="82" t="s">
        <v>1996</v>
      </c>
      <c r="C1387" s="71" t="s">
        <v>1678</v>
      </c>
      <c r="D1387" s="73" t="s">
        <v>1521</v>
      </c>
    </row>
    <row r="1388" spans="1:4">
      <c r="A1388" s="72">
        <v>21001165</v>
      </c>
      <c r="B1388" s="82" t="s">
        <v>1997</v>
      </c>
      <c r="C1388" s="71" t="s">
        <v>1678</v>
      </c>
      <c r="D1388" s="73" t="s">
        <v>1521</v>
      </c>
    </row>
    <row r="1389" spans="1:4">
      <c r="A1389" s="72">
        <v>17006080</v>
      </c>
      <c r="B1389" s="82" t="s">
        <v>881</v>
      </c>
      <c r="C1389" s="71" t="s">
        <v>1675</v>
      </c>
      <c r="D1389" s="73" t="s">
        <v>1521</v>
      </c>
    </row>
    <row r="1390" spans="1:4">
      <c r="A1390" s="72">
        <v>21001419</v>
      </c>
      <c r="B1390" s="82" t="s">
        <v>2402</v>
      </c>
      <c r="C1390" s="71" t="s">
        <v>1675</v>
      </c>
      <c r="D1390" s="73" t="s">
        <v>2422</v>
      </c>
    </row>
    <row r="1391" spans="1:4">
      <c r="A1391" s="72">
        <v>21001434</v>
      </c>
      <c r="B1391" s="82" t="s">
        <v>1999</v>
      </c>
      <c r="C1391" s="71" t="s">
        <v>1678</v>
      </c>
      <c r="D1391" s="73" t="s">
        <v>1521</v>
      </c>
    </row>
    <row r="1392" spans="1:4">
      <c r="A1392" s="72">
        <v>21001800</v>
      </c>
      <c r="B1392" s="82" t="s">
        <v>2000</v>
      </c>
      <c r="C1392" s="71" t="s">
        <v>1680</v>
      </c>
      <c r="D1392" s="73" t="s">
        <v>2422</v>
      </c>
    </row>
    <row r="1393" spans="1:4">
      <c r="A1393" s="72">
        <v>21001819</v>
      </c>
      <c r="B1393" s="82" t="s">
        <v>2001</v>
      </c>
      <c r="C1393" s="71" t="s">
        <v>1680</v>
      </c>
      <c r="D1393" s="73" t="s">
        <v>2422</v>
      </c>
    </row>
    <row r="1394" spans="1:4">
      <c r="A1394" s="72">
        <v>21006234</v>
      </c>
      <c r="B1394" s="82" t="s">
        <v>2403</v>
      </c>
      <c r="C1394" s="71" t="s">
        <v>1674</v>
      </c>
      <c r="D1394" s="73" t="s">
        <v>2422</v>
      </c>
    </row>
    <row r="1395" spans="1:4">
      <c r="A1395" s="72">
        <v>21001226</v>
      </c>
      <c r="B1395" s="82" t="s">
        <v>2013</v>
      </c>
      <c r="C1395" s="71" t="s">
        <v>1678</v>
      </c>
      <c r="D1395" s="73" t="s">
        <v>2422</v>
      </c>
    </row>
    <row r="1396" spans="1:4">
      <c r="A1396" s="72">
        <v>21001230</v>
      </c>
      <c r="B1396" s="82" t="s">
        <v>1846</v>
      </c>
      <c r="C1396" s="71" t="s">
        <v>1678</v>
      </c>
      <c r="D1396" s="73" t="s">
        <v>1521</v>
      </c>
    </row>
    <row r="1397" spans="1:4">
      <c r="A1397" s="72">
        <v>21001495</v>
      </c>
      <c r="B1397" s="82" t="s">
        <v>2014</v>
      </c>
      <c r="C1397" s="71" t="s">
        <v>1678</v>
      </c>
      <c r="D1397" s="73" t="s">
        <v>1521</v>
      </c>
    </row>
    <row r="1398" spans="1:4">
      <c r="A1398" s="72">
        <v>21001234</v>
      </c>
      <c r="B1398" s="82" t="s">
        <v>2015</v>
      </c>
      <c r="C1398" s="71" t="s">
        <v>1678</v>
      </c>
      <c r="D1398" s="73" t="s">
        <v>2422</v>
      </c>
    </row>
    <row r="1399" spans="1:4">
      <c r="A1399" s="72">
        <v>21001244</v>
      </c>
      <c r="B1399" s="82" t="s">
        <v>2016</v>
      </c>
      <c r="C1399" s="71" t="s">
        <v>1678</v>
      </c>
      <c r="D1399" s="73" t="s">
        <v>2422</v>
      </c>
    </row>
    <row r="1400" spans="1:4">
      <c r="A1400" s="72">
        <v>21001245</v>
      </c>
      <c r="B1400" s="82" t="s">
        <v>2017</v>
      </c>
      <c r="C1400" s="82" t="s">
        <v>1678</v>
      </c>
      <c r="D1400" s="73" t="s">
        <v>1521</v>
      </c>
    </row>
    <row r="1401" spans="1:4">
      <c r="A1401" s="72">
        <v>20024874</v>
      </c>
      <c r="B1401" s="82" t="s">
        <v>2018</v>
      </c>
      <c r="C1401" s="82" t="s">
        <v>1678</v>
      </c>
      <c r="D1401" s="73" t="s">
        <v>1521</v>
      </c>
    </row>
    <row r="1402" spans="1:4">
      <c r="A1402" s="72">
        <v>21001502</v>
      </c>
      <c r="B1402" s="82" t="s">
        <v>2019</v>
      </c>
      <c r="C1402" s="71" t="s">
        <v>1678</v>
      </c>
      <c r="D1402" s="73" t="s">
        <v>1521</v>
      </c>
    </row>
    <row r="1403" spans="1:4">
      <c r="A1403" s="72">
        <v>21001112</v>
      </c>
      <c r="B1403" s="82" t="s">
        <v>2020</v>
      </c>
      <c r="C1403" s="82" t="s">
        <v>1678</v>
      </c>
      <c r="D1403" s="73" t="s">
        <v>2422</v>
      </c>
    </row>
    <row r="1404" spans="1:4">
      <c r="A1404" s="72">
        <v>20024875</v>
      </c>
      <c r="B1404" s="82" t="s">
        <v>2021</v>
      </c>
      <c r="C1404" s="82" t="s">
        <v>1678</v>
      </c>
      <c r="D1404" s="73" t="s">
        <v>1521</v>
      </c>
    </row>
    <row r="1405" spans="1:4">
      <c r="A1405" s="72">
        <v>21010343</v>
      </c>
      <c r="B1405" s="82" t="s">
        <v>2404</v>
      </c>
      <c r="C1405" s="82" t="s">
        <v>1676</v>
      </c>
      <c r="D1405" s="73" t="s">
        <v>1521</v>
      </c>
    </row>
    <row r="1406" spans="1:4">
      <c r="A1406" s="72">
        <v>21011695</v>
      </c>
      <c r="B1406" s="82" t="s">
        <v>2405</v>
      </c>
      <c r="C1406" s="71" t="s">
        <v>1678</v>
      </c>
      <c r="D1406" s="73" t="s">
        <v>1521</v>
      </c>
    </row>
    <row r="1407" spans="1:4">
      <c r="A1407" s="91">
        <v>21012540</v>
      </c>
      <c r="B1407" s="92" t="s">
        <v>2406</v>
      </c>
      <c r="C1407" s="93" t="s">
        <v>1677</v>
      </c>
      <c r="D1407" s="73" t="s">
        <v>1521</v>
      </c>
    </row>
    <row r="1408" spans="1:4">
      <c r="A1408" s="72">
        <v>21012539</v>
      </c>
      <c r="B1408" s="82" t="s">
        <v>2407</v>
      </c>
      <c r="C1408" s="71" t="s">
        <v>1675</v>
      </c>
      <c r="D1408" s="73" t="s">
        <v>2422</v>
      </c>
    </row>
    <row r="1409" spans="1:4">
      <c r="A1409" s="72">
        <v>21013484</v>
      </c>
      <c r="B1409" s="82" t="s">
        <v>2203</v>
      </c>
      <c r="C1409" s="71" t="s">
        <v>1677</v>
      </c>
      <c r="D1409" s="73" t="s">
        <v>1521</v>
      </c>
    </row>
    <row r="1410" spans="1:4">
      <c r="A1410" s="72">
        <v>21014377</v>
      </c>
      <c r="B1410" s="82" t="s">
        <v>2408</v>
      </c>
      <c r="C1410" s="71" t="s">
        <v>1678</v>
      </c>
      <c r="D1410" s="73" t="s">
        <v>1521</v>
      </c>
    </row>
    <row r="1411" spans="1:4">
      <c r="A1411" s="72">
        <v>21014957</v>
      </c>
      <c r="B1411" s="82" t="s">
        <v>2409</v>
      </c>
      <c r="C1411" s="71" t="s">
        <v>1674</v>
      </c>
      <c r="D1411" s="73" t="s">
        <v>1521</v>
      </c>
    </row>
    <row r="1412" spans="1:4">
      <c r="A1412" s="91">
        <v>21017479</v>
      </c>
      <c r="B1412" s="92" t="s">
        <v>2420</v>
      </c>
      <c r="C1412" s="93" t="s">
        <v>1677</v>
      </c>
      <c r="D1412" s="73" t="s">
        <v>1521</v>
      </c>
    </row>
    <row r="1413" spans="1:4">
      <c r="A1413" s="72">
        <v>21017464</v>
      </c>
      <c r="B1413" s="82" t="s">
        <v>2419</v>
      </c>
      <c r="C1413" s="71" t="s">
        <v>1677</v>
      </c>
      <c r="D1413" s="73" t="s">
        <v>1521</v>
      </c>
    </row>
    <row r="1414" spans="1:4">
      <c r="A1414" s="72"/>
      <c r="B1414" s="82"/>
      <c r="C1414" s="71"/>
      <c r="D1414" s="73"/>
    </row>
    <row r="1415" spans="1:4">
      <c r="A1415" s="72"/>
      <c r="B1415" s="82"/>
      <c r="C1415" s="71"/>
      <c r="D1415" s="73"/>
    </row>
    <row r="1416" spans="1:4">
      <c r="A1416" s="72"/>
      <c r="B1416" s="82"/>
      <c r="C1416" s="71"/>
      <c r="D1416" s="73"/>
    </row>
    <row r="1417" spans="1:4">
      <c r="A1417" s="72"/>
      <c r="B1417" s="82"/>
      <c r="C1417" s="71"/>
      <c r="D1417" s="73"/>
    </row>
    <row r="1418" spans="1:4">
      <c r="A1418" s="72"/>
      <c r="B1418" s="82"/>
      <c r="C1418" s="82"/>
      <c r="D1418" s="73"/>
    </row>
    <row r="1419" spans="1:4">
      <c r="A1419" s="72"/>
      <c r="B1419" s="82"/>
      <c r="C1419" s="82"/>
      <c r="D1419" s="73"/>
    </row>
    <row r="1420" spans="1:4">
      <c r="A1420" s="72"/>
      <c r="B1420" s="82"/>
      <c r="C1420" s="82"/>
      <c r="D1420" s="73"/>
    </row>
    <row r="1421" spans="1:4">
      <c r="A1421" s="72"/>
      <c r="B1421" s="82"/>
      <c r="C1421" s="82"/>
      <c r="D1421" s="73"/>
    </row>
    <row r="1422" spans="1:4">
      <c r="A1422" s="82"/>
      <c r="B1422" s="82"/>
      <c r="C1422" s="71"/>
      <c r="D1422" s="73"/>
    </row>
    <row r="1423" spans="1:4">
      <c r="A1423" s="82"/>
      <c r="B1423" s="82"/>
      <c r="C1423" s="82"/>
      <c r="D1423" s="73"/>
    </row>
    <row r="1424" spans="1:4">
      <c r="A1424" s="82"/>
      <c r="B1424" s="82"/>
      <c r="C1424" s="82"/>
      <c r="D1424" s="73"/>
    </row>
    <row r="1425" spans="1:4">
      <c r="A1425" s="82"/>
      <c r="B1425" s="82"/>
      <c r="C1425" s="71"/>
      <c r="D1425" s="73"/>
    </row>
    <row r="1426" spans="1:4">
      <c r="A1426" s="82"/>
      <c r="B1426" s="82"/>
      <c r="C1426" s="82"/>
      <c r="D1426" s="73"/>
    </row>
    <row r="1427" spans="1:4">
      <c r="A1427" s="82"/>
      <c r="B1427" s="82"/>
      <c r="C1427" s="82"/>
      <c r="D1427" s="73"/>
    </row>
    <row r="1428" spans="1:4">
      <c r="A1428" s="82"/>
      <c r="B1428" s="82"/>
      <c r="C1428" s="82"/>
      <c r="D1428" s="73"/>
    </row>
    <row r="1429" spans="1:4">
      <c r="A1429" s="82"/>
      <c r="B1429" s="82"/>
      <c r="C1429" s="82"/>
      <c r="D1429" s="73"/>
    </row>
    <row r="1430" spans="1:4">
      <c r="A1430" s="82"/>
      <c r="B1430" s="82"/>
      <c r="C1430" s="82"/>
      <c r="D1430" s="73"/>
    </row>
    <row r="1431" spans="1:4">
      <c r="A1431" s="82"/>
      <c r="B1431" s="82"/>
      <c r="C1431" s="82"/>
      <c r="D1431" s="73"/>
    </row>
    <row r="1432" spans="1:4">
      <c r="A1432" s="82"/>
      <c r="B1432" s="82"/>
      <c r="C1432" s="82"/>
      <c r="D1432" s="73"/>
    </row>
    <row r="1433" spans="1:4">
      <c r="A1433" s="82"/>
      <c r="B1433" s="82"/>
      <c r="C1433" s="82"/>
      <c r="D1433" s="73"/>
    </row>
    <row r="1434" spans="1:4">
      <c r="A1434" s="82"/>
      <c r="B1434" s="82"/>
      <c r="C1434" s="82"/>
      <c r="D1434" s="73"/>
    </row>
    <row r="1435" spans="1:4">
      <c r="A1435" s="82"/>
      <c r="B1435" s="82"/>
      <c r="C1435" s="82"/>
      <c r="D1435" s="73"/>
    </row>
    <row r="1436" spans="1:4">
      <c r="A1436" s="82"/>
      <c r="B1436" s="82"/>
      <c r="C1436" s="82"/>
      <c r="D1436" s="73"/>
    </row>
    <row r="1437" spans="1:4">
      <c r="A1437" s="82"/>
      <c r="B1437" s="82"/>
      <c r="C1437" s="82"/>
      <c r="D1437" s="73"/>
    </row>
    <row r="1438" spans="1:4">
      <c r="A1438" s="82"/>
      <c r="B1438" s="82"/>
      <c r="C1438" s="72"/>
      <c r="D1438" s="73"/>
    </row>
    <row r="1439" spans="1:4">
      <c r="A1439" s="82"/>
      <c r="B1439" s="82"/>
      <c r="C1439" s="72"/>
      <c r="D1439" s="73"/>
    </row>
    <row r="1440" spans="1:4">
      <c r="A1440" s="82"/>
      <c r="B1440" s="82"/>
      <c r="C1440" s="72"/>
      <c r="D1440" s="73"/>
    </row>
    <row r="1441" spans="1:4">
      <c r="A1441" s="94">
        <v>14082294</v>
      </c>
      <c r="B1441" s="95" t="s">
        <v>1812</v>
      </c>
      <c r="C1441" s="98" t="s">
        <v>1749</v>
      </c>
      <c r="D1441" s="98" t="s">
        <v>2423</v>
      </c>
    </row>
    <row r="1442" spans="1:4">
      <c r="A1442" s="99">
        <v>10004654</v>
      </c>
      <c r="B1442" s="99" t="s">
        <v>1686</v>
      </c>
      <c r="C1442" s="98" t="s">
        <v>1748</v>
      </c>
      <c r="D1442" s="98" t="s">
        <v>2423</v>
      </c>
    </row>
    <row r="1443" spans="1:4">
      <c r="A1443" s="99">
        <v>10007055</v>
      </c>
      <c r="B1443" s="99" t="s">
        <v>1687</v>
      </c>
      <c r="C1443" s="98" t="s">
        <v>1748</v>
      </c>
      <c r="D1443" s="98" t="s">
        <v>2424</v>
      </c>
    </row>
    <row r="1444" spans="1:4">
      <c r="A1444" s="99">
        <v>10002299</v>
      </c>
      <c r="B1444" s="99" t="s">
        <v>1688</v>
      </c>
      <c r="C1444" s="98" t="s">
        <v>1748</v>
      </c>
      <c r="D1444" s="98" t="s">
        <v>2423</v>
      </c>
    </row>
    <row r="1445" spans="1:4">
      <c r="A1445" s="99">
        <v>10002447</v>
      </c>
      <c r="B1445" s="99" t="s">
        <v>1548</v>
      </c>
      <c r="C1445" s="98" t="s">
        <v>1748</v>
      </c>
      <c r="D1445" s="73"/>
    </row>
    <row r="1446" spans="1:4">
      <c r="A1446" s="99">
        <v>10002497</v>
      </c>
      <c r="B1446" s="99" t="s">
        <v>1689</v>
      </c>
      <c r="C1446" s="98" t="s">
        <v>1750</v>
      </c>
      <c r="D1446" s="73"/>
    </row>
    <row r="1447" spans="1:4">
      <c r="A1447" s="99">
        <v>10004689</v>
      </c>
      <c r="B1447" s="99" t="s">
        <v>1690</v>
      </c>
      <c r="C1447" s="98" t="s">
        <v>1749</v>
      </c>
      <c r="D1447" s="98" t="s">
        <v>2424</v>
      </c>
    </row>
    <row r="1448" spans="1:4">
      <c r="A1448" s="99">
        <v>12069033</v>
      </c>
      <c r="B1448" s="99" t="s">
        <v>1691</v>
      </c>
      <c r="C1448" s="98" t="s">
        <v>1770</v>
      </c>
      <c r="D1448" s="73"/>
    </row>
    <row r="1449" spans="1:4">
      <c r="A1449" s="99">
        <v>10003548</v>
      </c>
      <c r="B1449" s="99" t="s">
        <v>1692</v>
      </c>
      <c r="C1449" s="98" t="s">
        <v>1816</v>
      </c>
      <c r="D1449" s="98" t="s">
        <v>2423</v>
      </c>
    </row>
    <row r="1450" spans="1:4">
      <c r="A1450" s="99">
        <v>10007030</v>
      </c>
      <c r="B1450" s="99" t="s">
        <v>1693</v>
      </c>
      <c r="C1450" s="98" t="s">
        <v>1751</v>
      </c>
      <c r="D1450" s="73"/>
    </row>
    <row r="1451" spans="1:4">
      <c r="A1451" s="99">
        <v>10006097</v>
      </c>
      <c r="B1451" s="99" t="s">
        <v>1694</v>
      </c>
      <c r="C1451" s="98" t="s">
        <v>1751</v>
      </c>
      <c r="D1451" s="98" t="s">
        <v>2423</v>
      </c>
    </row>
    <row r="1452" spans="1:4">
      <c r="A1452" s="99">
        <v>14000702</v>
      </c>
      <c r="B1452" s="99" t="s">
        <v>1695</v>
      </c>
      <c r="C1452" s="98" t="s">
        <v>1751</v>
      </c>
      <c r="D1452" s="73"/>
    </row>
    <row r="1453" spans="1:4">
      <c r="A1453" s="99">
        <v>12124068</v>
      </c>
      <c r="B1453" s="99" t="s">
        <v>1696</v>
      </c>
      <c r="C1453" s="98" t="s">
        <v>1751</v>
      </c>
      <c r="D1453" s="98" t="s">
        <v>2424</v>
      </c>
    </row>
    <row r="1454" spans="1:4">
      <c r="A1454" s="99">
        <v>14044745</v>
      </c>
      <c r="B1454" s="99" t="s">
        <v>1697</v>
      </c>
      <c r="C1454" s="98" t="s">
        <v>1751</v>
      </c>
      <c r="D1454" s="73"/>
    </row>
    <row r="1455" spans="1:4">
      <c r="A1455" s="99">
        <v>14009922</v>
      </c>
      <c r="B1455" s="99" t="s">
        <v>1698</v>
      </c>
      <c r="C1455" s="98" t="s">
        <v>1751</v>
      </c>
      <c r="D1455" s="73"/>
    </row>
    <row r="1456" spans="1:4">
      <c r="A1456" s="99">
        <v>14074159</v>
      </c>
      <c r="B1456" s="99" t="s">
        <v>1699</v>
      </c>
      <c r="C1456" s="98" t="s">
        <v>1751</v>
      </c>
      <c r="D1456" s="98" t="s">
        <v>2423</v>
      </c>
    </row>
    <row r="1457" spans="1:4">
      <c r="A1457" s="99">
        <v>11005625</v>
      </c>
      <c r="B1457" s="99" t="s">
        <v>1700</v>
      </c>
      <c r="C1457" s="98" t="s">
        <v>1751</v>
      </c>
      <c r="D1457" s="98" t="s">
        <v>2423</v>
      </c>
    </row>
    <row r="1458" spans="1:4">
      <c r="A1458" s="99">
        <v>10004668</v>
      </c>
      <c r="B1458" s="99" t="s">
        <v>1701</v>
      </c>
      <c r="C1458" s="73" t="s">
        <v>1752</v>
      </c>
      <c r="D1458" s="73"/>
    </row>
    <row r="1459" spans="1:4">
      <c r="A1459" s="99">
        <v>10005150</v>
      </c>
      <c r="B1459" s="99" t="s">
        <v>1702</v>
      </c>
      <c r="C1459" s="73" t="s">
        <v>1752</v>
      </c>
      <c r="D1459" s="73"/>
    </row>
    <row r="1460" spans="1:4">
      <c r="A1460" s="99">
        <v>10003373</v>
      </c>
      <c r="B1460" s="99" t="s">
        <v>1568</v>
      </c>
      <c r="C1460" s="73"/>
      <c r="D1460" s="73"/>
    </row>
    <row r="1461" spans="1:4">
      <c r="A1461" s="99">
        <v>10017620</v>
      </c>
      <c r="B1461" s="99" t="s">
        <v>1703</v>
      </c>
      <c r="C1461" s="73"/>
      <c r="D1461" s="73"/>
    </row>
    <row r="1462" spans="1:4">
      <c r="A1462" s="99">
        <v>10003139</v>
      </c>
      <c r="B1462" s="99" t="s">
        <v>1704</v>
      </c>
      <c r="C1462" s="73"/>
      <c r="D1462" s="73"/>
    </row>
    <row r="1463" spans="1:4">
      <c r="A1463" s="99">
        <v>10005335</v>
      </c>
      <c r="B1463" s="99" t="s">
        <v>1705</v>
      </c>
      <c r="C1463" s="73"/>
      <c r="D1463" s="73"/>
    </row>
    <row r="1464" spans="1:4">
      <c r="A1464" s="99">
        <v>10006776</v>
      </c>
      <c r="B1464" s="99" t="s">
        <v>1706</v>
      </c>
      <c r="C1464" s="73"/>
      <c r="D1464" s="73"/>
    </row>
    <row r="1465" spans="1:4">
      <c r="A1465" s="99">
        <v>10006801</v>
      </c>
      <c r="B1465" s="99" t="s">
        <v>1707</v>
      </c>
      <c r="C1465" s="73"/>
      <c r="D1465" s="73"/>
    </row>
    <row r="1466" spans="1:4">
      <c r="A1466" s="99">
        <v>10010328</v>
      </c>
      <c r="B1466" s="99" t="s">
        <v>1708</v>
      </c>
      <c r="C1466" s="73"/>
      <c r="D1466" s="73"/>
    </row>
    <row r="1467" spans="1:4">
      <c r="A1467" s="99">
        <v>10010194</v>
      </c>
      <c r="B1467" s="99" t="s">
        <v>1709</v>
      </c>
      <c r="C1467" s="73"/>
      <c r="D1467" s="73"/>
    </row>
    <row r="1468" spans="1:4">
      <c r="A1468" s="99">
        <v>12123818</v>
      </c>
      <c r="B1468" s="99" t="s">
        <v>1710</v>
      </c>
      <c r="C1468" s="73"/>
      <c r="D1468" s="73"/>
    </row>
    <row r="1469" spans="1:4">
      <c r="A1469" s="99">
        <v>13057571</v>
      </c>
      <c r="B1469" s="99" t="s">
        <v>1711</v>
      </c>
      <c r="C1469" s="73"/>
      <c r="D1469" s="73"/>
    </row>
    <row r="1470" spans="1:4">
      <c r="A1470" s="99">
        <v>13057503</v>
      </c>
      <c r="B1470" s="99" t="s">
        <v>1712</v>
      </c>
      <c r="C1470" s="73"/>
      <c r="D1470" s="73"/>
    </row>
    <row r="1471" spans="1:4">
      <c r="A1471" s="99">
        <v>13082913</v>
      </c>
      <c r="B1471" s="99" t="s">
        <v>1713</v>
      </c>
      <c r="C1471" s="73"/>
      <c r="D1471" s="73"/>
    </row>
    <row r="1472" spans="1:4">
      <c r="A1472" s="99">
        <v>10004897</v>
      </c>
      <c r="B1472" s="99" t="s">
        <v>1714</v>
      </c>
      <c r="C1472" s="73"/>
      <c r="D1472" s="73"/>
    </row>
    <row r="1473" spans="1:4">
      <c r="A1473" s="99">
        <v>10009505</v>
      </c>
      <c r="B1473" s="99" t="s">
        <v>1715</v>
      </c>
      <c r="C1473" s="73"/>
      <c r="D1473" s="73"/>
    </row>
    <row r="1474" spans="1:4">
      <c r="A1474" s="99">
        <v>10013543</v>
      </c>
      <c r="B1474" s="99" t="s">
        <v>1716</v>
      </c>
      <c r="C1474" s="73"/>
      <c r="D1474" s="73"/>
    </row>
    <row r="1475" spans="1:4">
      <c r="A1475" s="99">
        <v>10013818</v>
      </c>
      <c r="B1475" s="99" t="s">
        <v>1717</v>
      </c>
      <c r="C1475" s="73"/>
      <c r="D1475" s="73"/>
    </row>
    <row r="1476" spans="1:4">
      <c r="A1476" s="99">
        <v>14044834</v>
      </c>
      <c r="B1476" s="99" t="s">
        <v>15</v>
      </c>
      <c r="C1476" s="73"/>
      <c r="D1476" s="73"/>
    </row>
    <row r="1477" spans="1:4">
      <c r="A1477" s="99">
        <v>14051594</v>
      </c>
      <c r="B1477" s="99" t="s">
        <v>1584</v>
      </c>
      <c r="C1477" s="73"/>
      <c r="D1477" s="73"/>
    </row>
    <row r="1478" spans="1:4">
      <c r="A1478" s="99">
        <v>10006800</v>
      </c>
      <c r="B1478" s="99" t="s">
        <v>1718</v>
      </c>
      <c r="C1478" s="73"/>
      <c r="D1478" s="73"/>
    </row>
    <row r="1479" spans="1:4">
      <c r="A1479" s="99">
        <v>10002592</v>
      </c>
      <c r="B1479" s="99" t="s">
        <v>1719</v>
      </c>
      <c r="C1479" s="73"/>
      <c r="D1479" s="73"/>
    </row>
    <row r="1480" spans="1:4">
      <c r="A1480" s="99">
        <v>13061548</v>
      </c>
      <c r="B1480" s="99" t="s">
        <v>1720</v>
      </c>
      <c r="C1480" s="73"/>
      <c r="D1480" s="98" t="s">
        <v>2423</v>
      </c>
    </row>
    <row r="1481" spans="1:4">
      <c r="A1481" s="99">
        <v>13089016</v>
      </c>
      <c r="B1481" s="99" t="s">
        <v>1721</v>
      </c>
      <c r="C1481" s="73"/>
      <c r="D1481" s="73"/>
    </row>
    <row r="1482" spans="1:4">
      <c r="A1482" s="99">
        <v>10012761</v>
      </c>
      <c r="B1482" s="99" t="s">
        <v>1722</v>
      </c>
      <c r="C1482" s="73"/>
      <c r="D1482" s="73"/>
    </row>
    <row r="1483" spans="1:4">
      <c r="A1483" s="99">
        <v>14074162</v>
      </c>
      <c r="B1483" s="99" t="s">
        <v>1723</v>
      </c>
      <c r="C1483" s="73"/>
      <c r="D1483" s="73"/>
    </row>
    <row r="1484" spans="1:4">
      <c r="A1484" s="99">
        <v>14084110</v>
      </c>
      <c r="B1484" s="99" t="s">
        <v>1724</v>
      </c>
      <c r="C1484" s="73"/>
      <c r="D1484" s="73"/>
    </row>
    <row r="1485" spans="1:4">
      <c r="A1485" s="99">
        <v>15008250</v>
      </c>
      <c r="B1485" s="99" t="s">
        <v>1725</v>
      </c>
      <c r="C1485" s="98" t="s">
        <v>1816</v>
      </c>
      <c r="D1485" s="98" t="s">
        <v>2423</v>
      </c>
    </row>
    <row r="1486" spans="1:4">
      <c r="A1486" s="99">
        <v>10018218</v>
      </c>
      <c r="B1486" s="99" t="s">
        <v>1726</v>
      </c>
      <c r="C1486" s="98" t="s">
        <v>2427</v>
      </c>
      <c r="D1486" s="98" t="s">
        <v>2424</v>
      </c>
    </row>
    <row r="1487" spans="1:4">
      <c r="A1487" s="99">
        <v>12124080</v>
      </c>
      <c r="B1487" s="99" t="s">
        <v>1727</v>
      </c>
      <c r="C1487" s="98" t="s">
        <v>1816</v>
      </c>
      <c r="D1487" s="98" t="s">
        <v>2424</v>
      </c>
    </row>
    <row r="1488" spans="1:4">
      <c r="A1488" s="99">
        <v>11005697</v>
      </c>
      <c r="B1488" s="99" t="s">
        <v>1728</v>
      </c>
      <c r="C1488" s="73"/>
      <c r="D1488" s="73"/>
    </row>
    <row r="1489" spans="1:4">
      <c r="A1489" s="99">
        <v>11053704</v>
      </c>
      <c r="B1489" s="99" t="s">
        <v>1729</v>
      </c>
      <c r="C1489" s="98" t="s">
        <v>1816</v>
      </c>
      <c r="D1489" s="98" t="s">
        <v>2423</v>
      </c>
    </row>
    <row r="1490" spans="1:4">
      <c r="A1490" s="99">
        <v>10006443</v>
      </c>
      <c r="B1490" s="99" t="s">
        <v>18</v>
      </c>
      <c r="C1490" s="73"/>
      <c r="D1490" s="73"/>
    </row>
    <row r="1491" spans="1:4">
      <c r="A1491" s="99">
        <v>12124071</v>
      </c>
      <c r="B1491" s="99" t="s">
        <v>1730</v>
      </c>
      <c r="C1491" s="98" t="s">
        <v>1816</v>
      </c>
      <c r="D1491" s="98" t="s">
        <v>2423</v>
      </c>
    </row>
    <row r="1492" spans="1:4">
      <c r="A1492" s="99">
        <v>11064052</v>
      </c>
      <c r="B1492" s="99" t="s">
        <v>2</v>
      </c>
      <c r="C1492" s="73"/>
      <c r="D1492" s="73"/>
    </row>
    <row r="1493" spans="1:4">
      <c r="A1493" s="99">
        <v>13021573</v>
      </c>
      <c r="B1493" s="99" t="s">
        <v>1731</v>
      </c>
      <c r="C1493" s="98" t="s">
        <v>1814</v>
      </c>
      <c r="D1493" s="98" t="s">
        <v>2423</v>
      </c>
    </row>
    <row r="1494" spans="1:4">
      <c r="A1494" s="99">
        <v>14082405</v>
      </c>
      <c r="B1494" s="99" t="s">
        <v>1732</v>
      </c>
      <c r="C1494" s="98" t="s">
        <v>1814</v>
      </c>
      <c r="D1494" s="98" t="s">
        <v>2424</v>
      </c>
    </row>
    <row r="1495" spans="1:4">
      <c r="A1495" s="100">
        <v>10017910</v>
      </c>
      <c r="B1495" s="100" t="s">
        <v>1733</v>
      </c>
      <c r="C1495" s="73"/>
      <c r="D1495" s="73"/>
    </row>
    <row r="1496" spans="1:4">
      <c r="A1496" s="100">
        <v>12052823</v>
      </c>
      <c r="B1496" s="100" t="s">
        <v>1734</v>
      </c>
      <c r="C1496" s="73"/>
      <c r="D1496" s="73"/>
    </row>
    <row r="1497" spans="1:4">
      <c r="A1497" s="100">
        <v>11005690</v>
      </c>
      <c r="B1497" s="100" t="s">
        <v>1735</v>
      </c>
      <c r="C1497" s="73"/>
      <c r="D1497" s="73"/>
    </row>
    <row r="1498" spans="1:4">
      <c r="A1498" s="100">
        <v>11091082</v>
      </c>
      <c r="B1498" s="100" t="s">
        <v>1603</v>
      </c>
      <c r="C1498" s="73"/>
      <c r="D1498" s="73"/>
    </row>
    <row r="1499" spans="1:4">
      <c r="A1499" s="100">
        <v>14027542</v>
      </c>
      <c r="B1499" s="100" t="s">
        <v>1604</v>
      </c>
      <c r="C1499" s="73"/>
      <c r="D1499" s="73"/>
    </row>
    <row r="1500" spans="1:4">
      <c r="A1500" s="100">
        <v>12060548</v>
      </c>
      <c r="B1500" s="100" t="s">
        <v>12</v>
      </c>
      <c r="C1500" s="73"/>
      <c r="D1500" s="73"/>
    </row>
    <row r="1501" spans="1:4">
      <c r="A1501" s="100">
        <v>11054065</v>
      </c>
      <c r="B1501" s="100" t="s">
        <v>1605</v>
      </c>
      <c r="C1501" s="73"/>
      <c r="D1501" s="73"/>
    </row>
    <row r="1502" spans="1:4">
      <c r="A1502" s="100">
        <v>10012659</v>
      </c>
      <c r="B1502" s="100" t="s">
        <v>1606</v>
      </c>
      <c r="C1502" s="73"/>
      <c r="D1502" s="73"/>
    </row>
    <row r="1503" spans="1:4">
      <c r="A1503" s="100">
        <v>10007898</v>
      </c>
      <c r="B1503" s="100" t="s">
        <v>6</v>
      </c>
      <c r="C1503" s="98" t="s">
        <v>1813</v>
      </c>
      <c r="D1503" s="98" t="s">
        <v>2423</v>
      </c>
    </row>
    <row r="1504" spans="1:4">
      <c r="A1504" s="100">
        <v>14003909</v>
      </c>
      <c r="B1504" s="100" t="s">
        <v>1736</v>
      </c>
      <c r="C1504" s="73"/>
      <c r="D1504" s="98" t="s">
        <v>2424</v>
      </c>
    </row>
    <row r="1505" spans="1:4">
      <c r="A1505" s="100">
        <v>17012668</v>
      </c>
      <c r="B1505" s="100" t="s">
        <v>1737</v>
      </c>
      <c r="C1505" s="73"/>
      <c r="D1505" s="73"/>
    </row>
    <row r="1506" spans="1:4">
      <c r="A1506" s="100">
        <v>17015126</v>
      </c>
      <c r="B1506" s="100" t="s">
        <v>1738</v>
      </c>
      <c r="C1506" s="73"/>
      <c r="D1506" s="73"/>
    </row>
    <row r="1507" spans="1:4">
      <c r="A1507" s="100">
        <v>17016020</v>
      </c>
      <c r="B1507" s="100" t="s">
        <v>1739</v>
      </c>
      <c r="C1507" s="73"/>
      <c r="D1507" s="73"/>
    </row>
    <row r="1508" spans="1:4">
      <c r="A1508" s="100">
        <v>13110313</v>
      </c>
      <c r="B1508" s="100" t="s">
        <v>17</v>
      </c>
      <c r="C1508" s="73"/>
      <c r="D1508" s="73"/>
    </row>
    <row r="1509" spans="1:4">
      <c r="A1509" s="100">
        <v>13073458</v>
      </c>
      <c r="B1509" s="100" t="s">
        <v>1611</v>
      </c>
      <c r="C1509" s="73"/>
      <c r="D1509" s="73"/>
    </row>
    <row r="1510" spans="1:4">
      <c r="A1510" s="100">
        <v>14047925</v>
      </c>
      <c r="B1510" s="100" t="s">
        <v>1612</v>
      </c>
      <c r="C1510" s="73"/>
      <c r="D1510" s="73"/>
    </row>
    <row r="1511" spans="1:4">
      <c r="A1511" s="100">
        <v>18020184</v>
      </c>
      <c r="B1511" s="100" t="s">
        <v>1740</v>
      </c>
      <c r="C1511" s="73"/>
      <c r="D1511" s="73"/>
    </row>
    <row r="1512" spans="1:4">
      <c r="A1512" s="100">
        <v>10011950</v>
      </c>
      <c r="B1512" s="100" t="s">
        <v>1614</v>
      </c>
      <c r="C1512" s="73"/>
      <c r="D1512" s="73"/>
    </row>
    <row r="1513" spans="1:4">
      <c r="A1513" s="101">
        <v>10019751</v>
      </c>
      <c r="B1513" s="101" t="s">
        <v>1741</v>
      </c>
      <c r="C1513" s="98" t="s">
        <v>1816</v>
      </c>
      <c r="D1513" s="98" t="s">
        <v>2423</v>
      </c>
    </row>
    <row r="1514" spans="1:4">
      <c r="A1514" s="101">
        <v>17006155</v>
      </c>
      <c r="B1514" s="103" t="s">
        <v>2425</v>
      </c>
      <c r="C1514" s="98" t="s">
        <v>1816</v>
      </c>
      <c r="D1514" s="98" t="s">
        <v>2423</v>
      </c>
    </row>
    <row r="1515" spans="1:4">
      <c r="A1515" s="100">
        <v>19003590</v>
      </c>
      <c r="B1515" s="100" t="s">
        <v>1742</v>
      </c>
      <c r="C1515" s="73"/>
      <c r="D1515" s="73"/>
    </row>
    <row r="1516" spans="1:4">
      <c r="A1516" s="100">
        <v>19007996</v>
      </c>
      <c r="B1516" s="100" t="s">
        <v>1617</v>
      </c>
      <c r="C1516" s="73"/>
      <c r="D1516" s="73"/>
    </row>
    <row r="1517" spans="1:4">
      <c r="A1517" s="100">
        <v>10003120</v>
      </c>
      <c r="B1517" s="100" t="s">
        <v>1618</v>
      </c>
      <c r="C1517" s="73"/>
      <c r="D1517" s="73"/>
    </row>
    <row r="1518" spans="1:4">
      <c r="A1518" s="100">
        <v>10007052</v>
      </c>
      <c r="B1518" s="100" t="s">
        <v>1743</v>
      </c>
      <c r="C1518" s="73"/>
      <c r="D1518" s="73"/>
    </row>
    <row r="1519" spans="1:4">
      <c r="A1519" s="100">
        <v>12124079</v>
      </c>
      <c r="B1519" s="100" t="s">
        <v>1744</v>
      </c>
      <c r="C1519" s="73"/>
      <c r="D1519" s="73"/>
    </row>
    <row r="1520" spans="1:4">
      <c r="A1520" s="100">
        <v>13072825</v>
      </c>
      <c r="B1520" s="100" t="s">
        <v>16</v>
      </c>
      <c r="C1520" s="73"/>
      <c r="D1520" s="73"/>
    </row>
    <row r="1521" spans="1:4">
      <c r="A1521" s="100">
        <v>19024492</v>
      </c>
      <c r="B1521" s="100" t="s">
        <v>1</v>
      </c>
      <c r="C1521" s="98" t="s">
        <v>2426</v>
      </c>
      <c r="D1521" s="98" t="s">
        <v>2424</v>
      </c>
    </row>
    <row r="1522" spans="1:4">
      <c r="A1522" s="100">
        <v>19024498</v>
      </c>
      <c r="B1522" s="100" t="s">
        <v>1621</v>
      </c>
      <c r="C1522" s="98" t="s">
        <v>1763</v>
      </c>
      <c r="D1522" s="98" t="s">
        <v>2423</v>
      </c>
    </row>
    <row r="1523" spans="1:4">
      <c r="A1523" s="100">
        <v>19024506</v>
      </c>
      <c r="B1523" s="100" t="s">
        <v>1622</v>
      </c>
      <c r="C1523" s="98" t="s">
        <v>1763</v>
      </c>
      <c r="D1523" s="98" t="s">
        <v>2424</v>
      </c>
    </row>
    <row r="1524" spans="1:4">
      <c r="A1524" s="100">
        <v>19024507</v>
      </c>
      <c r="B1524" s="100" t="s">
        <v>21</v>
      </c>
      <c r="C1524" s="98" t="s">
        <v>1813</v>
      </c>
      <c r="D1524" s="98" t="s">
        <v>2423</v>
      </c>
    </row>
    <row r="1525" spans="1:4">
      <c r="A1525" s="100">
        <v>19025063</v>
      </c>
      <c r="B1525" s="100" t="s">
        <v>1623</v>
      </c>
      <c r="C1525" s="73"/>
      <c r="D1525" s="73"/>
    </row>
    <row r="1526" spans="1:4">
      <c r="A1526" s="100">
        <v>19025076</v>
      </c>
      <c r="B1526" s="100" t="s">
        <v>1624</v>
      </c>
      <c r="C1526" s="73"/>
      <c r="D1526" s="73"/>
    </row>
    <row r="1527" spans="1:4">
      <c r="A1527" s="100">
        <v>19028721</v>
      </c>
      <c r="B1527" s="100" t="s">
        <v>1745</v>
      </c>
      <c r="C1527" s="73"/>
      <c r="D1527" s="73"/>
    </row>
    <row r="1528" spans="1:4">
      <c r="A1528" s="100">
        <v>21005276</v>
      </c>
      <c r="B1528" s="100" t="s">
        <v>2011</v>
      </c>
      <c r="C1528" s="98" t="s">
        <v>2012</v>
      </c>
      <c r="D1528" s="98" t="s">
        <v>2424</v>
      </c>
    </row>
    <row r="1529" spans="1:4">
      <c r="A1529" s="100" t="s">
        <v>2028</v>
      </c>
      <c r="B1529" s="100" t="s">
        <v>2028</v>
      </c>
      <c r="C1529" s="100" t="s">
        <v>2028</v>
      </c>
      <c r="D1529" s="73"/>
    </row>
    <row r="1530" spans="1:4">
      <c r="A1530" s="100"/>
      <c r="B1530" s="100"/>
      <c r="C1530" s="73"/>
      <c r="D1530" s="73"/>
    </row>
    <row r="1531" spans="1:4">
      <c r="A1531" s="100"/>
      <c r="B1531" s="100"/>
      <c r="C1531" s="73"/>
      <c r="D1531" s="73"/>
    </row>
    <row r="1532" spans="1:4">
      <c r="A1532" s="102">
        <v>14097151</v>
      </c>
      <c r="B1532" s="102" t="s">
        <v>1791</v>
      </c>
      <c r="C1532" s="73" t="s">
        <v>1746</v>
      </c>
      <c r="D1532" s="98" t="s">
        <v>2424</v>
      </c>
    </row>
    <row r="1533" spans="1:4">
      <c r="A1533" s="102">
        <v>13115922</v>
      </c>
      <c r="B1533" s="102" t="s">
        <v>1795</v>
      </c>
      <c r="C1533" s="73" t="s">
        <v>1746</v>
      </c>
      <c r="D1533" s="98" t="s">
        <v>2423</v>
      </c>
    </row>
    <row r="1534" spans="1:4">
      <c r="A1534" s="73">
        <v>19021710</v>
      </c>
      <c r="B1534" s="98" t="s">
        <v>1640</v>
      </c>
      <c r="C1534" s="73" t="s">
        <v>1746</v>
      </c>
      <c r="D1534" s="98" t="s">
        <v>2424</v>
      </c>
    </row>
    <row r="1535" spans="1:4">
      <c r="A1535" s="73">
        <v>13027437</v>
      </c>
      <c r="B1535" s="98" t="s">
        <v>1849</v>
      </c>
      <c r="C1535" s="73" t="s">
        <v>1746</v>
      </c>
      <c r="D1535" s="98" t="s">
        <v>2423</v>
      </c>
    </row>
    <row r="1536" spans="1:4">
      <c r="A1536" s="73">
        <v>19029272</v>
      </c>
      <c r="B1536" s="98" t="s">
        <v>1792</v>
      </c>
      <c r="C1536" s="73" t="s">
        <v>1746</v>
      </c>
      <c r="D1536" s="98" t="s">
        <v>2424</v>
      </c>
    </row>
    <row r="1537" spans="1:4">
      <c r="A1537" s="73">
        <v>18026868</v>
      </c>
      <c r="B1537" s="98" t="s">
        <v>1848</v>
      </c>
      <c r="C1537" s="73" t="s">
        <v>1746</v>
      </c>
      <c r="D1537" s="98" t="s">
        <v>2423</v>
      </c>
    </row>
    <row r="1538" spans="1:4">
      <c r="A1538" s="73">
        <v>10005669</v>
      </c>
      <c r="B1538" s="98" t="s">
        <v>1768</v>
      </c>
      <c r="C1538" s="73" t="s">
        <v>1746</v>
      </c>
      <c r="D1538" s="98" t="s">
        <v>2424</v>
      </c>
    </row>
    <row r="1539" spans="1:4">
      <c r="A1539" s="73">
        <v>19025994</v>
      </c>
      <c r="B1539" s="98" t="s">
        <v>1793</v>
      </c>
      <c r="C1539" s="73" t="s">
        <v>1746</v>
      </c>
      <c r="D1539" s="98" t="s">
        <v>2424</v>
      </c>
    </row>
    <row r="1540" spans="1:4">
      <c r="A1540" s="73">
        <v>19026950</v>
      </c>
      <c r="B1540" s="98" t="s">
        <v>1769</v>
      </c>
      <c r="C1540" s="73" t="s">
        <v>1746</v>
      </c>
      <c r="D1540" s="98" t="s">
        <v>2423</v>
      </c>
    </row>
    <row r="1541" spans="1:4">
      <c r="A1541" s="73">
        <v>19027822</v>
      </c>
      <c r="B1541" s="98" t="s">
        <v>1794</v>
      </c>
      <c r="C1541" s="73" t="s">
        <v>1746</v>
      </c>
      <c r="D1541" s="98" t="s">
        <v>2423</v>
      </c>
    </row>
    <row r="1542" spans="1:4">
      <c r="A1542" s="73">
        <v>13110166</v>
      </c>
      <c r="B1542" s="98" t="s">
        <v>1810</v>
      </c>
      <c r="C1542" s="73" t="s">
        <v>1746</v>
      </c>
      <c r="D1542" s="98" t="s">
        <v>2424</v>
      </c>
    </row>
    <row r="1543" spans="1:4">
      <c r="A1543" s="73">
        <v>10011682</v>
      </c>
      <c r="B1543" s="98" t="s">
        <v>1638</v>
      </c>
      <c r="C1543" s="73" t="s">
        <v>1746</v>
      </c>
      <c r="D1543" s="98" t="s">
        <v>2424</v>
      </c>
    </row>
    <row r="1544" spans="1:4">
      <c r="A1544" s="73">
        <v>10010017</v>
      </c>
      <c r="B1544" s="98" t="s">
        <v>1811</v>
      </c>
      <c r="C1544" s="73" t="s">
        <v>1746</v>
      </c>
      <c r="D1544" s="98" t="s">
        <v>2424</v>
      </c>
    </row>
    <row r="1545" spans="1:4">
      <c r="A1545" s="73">
        <v>20031627</v>
      </c>
      <c r="B1545" s="98" t="s">
        <v>1918</v>
      </c>
      <c r="C1545" s="73" t="s">
        <v>1746</v>
      </c>
      <c r="D1545" s="98" t="s">
        <v>2424</v>
      </c>
    </row>
    <row r="1546" spans="1:4">
      <c r="A1546" s="73">
        <v>21007907</v>
      </c>
      <c r="B1546" s="98" t="s">
        <v>2026</v>
      </c>
      <c r="C1546" s="73" t="s">
        <v>1746</v>
      </c>
      <c r="D1546" s="98" t="s">
        <v>2424</v>
      </c>
    </row>
    <row r="1547" spans="1:4">
      <c r="A1547" s="73">
        <v>21012529</v>
      </c>
      <c r="B1547" s="98" t="s">
        <v>2204</v>
      </c>
      <c r="C1547" s="73" t="s">
        <v>1746</v>
      </c>
      <c r="D1547" s="98" t="s">
        <v>2423</v>
      </c>
    </row>
    <row r="1548" spans="1:4">
      <c r="A1548" s="94">
        <v>21014372</v>
      </c>
      <c r="B1548" s="95" t="s">
        <v>2411</v>
      </c>
      <c r="C1548" s="98" t="s">
        <v>2410</v>
      </c>
      <c r="D1548" s="98" t="s">
        <v>2424</v>
      </c>
    </row>
    <row r="1549" spans="1:4">
      <c r="A1549" s="73">
        <v>19025773</v>
      </c>
      <c r="B1549" s="98" t="s">
        <v>2416</v>
      </c>
      <c r="C1549" s="98" t="s">
        <v>1645</v>
      </c>
      <c r="D1549" s="98" t="s">
        <v>2424</v>
      </c>
    </row>
    <row r="1550" spans="1:4">
      <c r="A1550" s="73">
        <v>18018381</v>
      </c>
      <c r="B1550" s="98" t="s">
        <v>2417</v>
      </c>
      <c r="C1550" s="98" t="s">
        <v>1645</v>
      </c>
      <c r="D1550" s="98" t="s">
        <v>2424</v>
      </c>
    </row>
    <row r="1551" spans="1:4">
      <c r="A1551" s="73"/>
      <c r="B1551" s="98"/>
      <c r="C1551" s="98"/>
      <c r="D1551" s="73"/>
    </row>
    <row r="1552" spans="1:4">
      <c r="A1552" s="73">
        <v>14102753</v>
      </c>
      <c r="B1552" s="73" t="s">
        <v>1646</v>
      </c>
      <c r="C1552" s="98" t="s">
        <v>2002</v>
      </c>
      <c r="D1552" s="98" t="s">
        <v>2423</v>
      </c>
    </row>
    <row r="1553" spans="1:4">
      <c r="A1553" s="73">
        <v>14135588</v>
      </c>
      <c r="B1553" s="73" t="s">
        <v>1647</v>
      </c>
      <c r="C1553" s="98" t="s">
        <v>2002</v>
      </c>
      <c r="D1553" s="98" t="s">
        <v>2424</v>
      </c>
    </row>
    <row r="1554" spans="1:4">
      <c r="A1554" s="73">
        <v>17004428</v>
      </c>
      <c r="B1554" s="73" t="s">
        <v>1648</v>
      </c>
      <c r="C1554" s="98" t="s">
        <v>2002</v>
      </c>
      <c r="D1554" s="98" t="s">
        <v>2423</v>
      </c>
    </row>
    <row r="1555" spans="1:4">
      <c r="A1555" s="73">
        <v>13045494</v>
      </c>
      <c r="B1555" s="73" t="s">
        <v>1649</v>
      </c>
      <c r="C1555" s="98" t="s">
        <v>2002</v>
      </c>
      <c r="D1555" s="98" t="s">
        <v>2424</v>
      </c>
    </row>
    <row r="1556" spans="1:4">
      <c r="A1556" s="73">
        <v>17015606</v>
      </c>
      <c r="B1556" s="73" t="s">
        <v>1650</v>
      </c>
      <c r="C1556" s="98" t="s">
        <v>2002</v>
      </c>
      <c r="D1556" s="98" t="s">
        <v>2423</v>
      </c>
    </row>
    <row r="1557" spans="1:4">
      <c r="A1557" s="73">
        <v>14124179</v>
      </c>
      <c r="B1557" s="73" t="s">
        <v>1651</v>
      </c>
      <c r="C1557" s="98" t="s">
        <v>2002</v>
      </c>
      <c r="D1557" s="98" t="s">
        <v>2423</v>
      </c>
    </row>
    <row r="1558" spans="1:4">
      <c r="A1558" s="73">
        <v>15126194</v>
      </c>
      <c r="B1558" s="73" t="s">
        <v>1652</v>
      </c>
      <c r="C1558" s="98" t="s">
        <v>2002</v>
      </c>
      <c r="D1558" s="98" t="s">
        <v>2423</v>
      </c>
    </row>
    <row r="1559" spans="1:4">
      <c r="A1559" s="73">
        <v>17015577</v>
      </c>
      <c r="B1559" s="73" t="s">
        <v>1653</v>
      </c>
      <c r="C1559" s="98" t="s">
        <v>2002</v>
      </c>
      <c r="D1559" s="98" t="s">
        <v>2423</v>
      </c>
    </row>
    <row r="1560" spans="1:4">
      <c r="A1560" s="73">
        <v>14105782</v>
      </c>
      <c r="B1560" s="73" t="s">
        <v>1654</v>
      </c>
      <c r="C1560" s="98" t="s">
        <v>2002</v>
      </c>
      <c r="D1560" s="98" t="s">
        <v>2424</v>
      </c>
    </row>
    <row r="1561" spans="1:4">
      <c r="A1561" s="73">
        <v>15057410</v>
      </c>
      <c r="B1561" s="73" t="s">
        <v>1655</v>
      </c>
      <c r="C1561" s="98" t="s">
        <v>2002</v>
      </c>
      <c r="D1561" s="98" t="s">
        <v>2424</v>
      </c>
    </row>
    <row r="1562" spans="1:4">
      <c r="A1562" s="73">
        <v>11063209</v>
      </c>
      <c r="B1562" s="73" t="s">
        <v>1656</v>
      </c>
      <c r="C1562" s="98" t="s">
        <v>2002</v>
      </c>
      <c r="D1562" s="98" t="s">
        <v>2424</v>
      </c>
    </row>
    <row r="1563" spans="1:4">
      <c r="A1563" s="73">
        <v>17015375</v>
      </c>
      <c r="B1563" s="73" t="s">
        <v>1767</v>
      </c>
      <c r="C1563" s="98" t="s">
        <v>2002</v>
      </c>
      <c r="D1563" s="98" t="s">
        <v>2423</v>
      </c>
    </row>
    <row r="1564" spans="1:4">
      <c r="A1564" s="73"/>
      <c r="B1564" s="73"/>
      <c r="C1564" s="73"/>
      <c r="D1564" s="73"/>
    </row>
    <row r="1565" spans="1:4">
      <c r="A1565" s="73"/>
      <c r="B1565" s="73"/>
      <c r="C1565" s="73"/>
      <c r="D1565" s="73"/>
    </row>
    <row r="1566" spans="1:4">
      <c r="A1566" s="73">
        <v>10007061</v>
      </c>
      <c r="B1566" s="98" t="s">
        <v>1772</v>
      </c>
      <c r="C1566" s="73" t="s">
        <v>1753</v>
      </c>
      <c r="D1566" s="98" t="s">
        <v>2424</v>
      </c>
    </row>
    <row r="1567" spans="1:4">
      <c r="A1567" s="73">
        <v>19027612</v>
      </c>
      <c r="B1567" s="98" t="s">
        <v>1762</v>
      </c>
      <c r="C1567" s="73" t="s">
        <v>1753</v>
      </c>
      <c r="D1567" s="98" t="s">
        <v>2423</v>
      </c>
    </row>
    <row r="1568" spans="1:4">
      <c r="A1568" s="73">
        <v>19027852</v>
      </c>
      <c r="B1568" s="73" t="s">
        <v>1662</v>
      </c>
      <c r="C1568" s="73" t="s">
        <v>1753</v>
      </c>
      <c r="D1568" s="98" t="s">
        <v>2423</v>
      </c>
    </row>
    <row r="1569" spans="1:4">
      <c r="A1569" s="73">
        <v>19027483</v>
      </c>
      <c r="B1569" s="73" t="s">
        <v>1663</v>
      </c>
      <c r="C1569" s="73" t="s">
        <v>1753</v>
      </c>
      <c r="D1569" s="98" t="s">
        <v>2424</v>
      </c>
    </row>
    <row r="1570" spans="1:4">
      <c r="A1570" s="73">
        <v>19026516</v>
      </c>
      <c r="B1570" s="73" t="s">
        <v>1664</v>
      </c>
      <c r="C1570" s="73" t="s">
        <v>1753</v>
      </c>
      <c r="D1570" s="98" t="s">
        <v>2423</v>
      </c>
    </row>
    <row r="1571" spans="1:4">
      <c r="A1571" s="73">
        <v>19022415</v>
      </c>
      <c r="B1571" s="73" t="s">
        <v>1665</v>
      </c>
      <c r="C1571" s="73" t="s">
        <v>1753</v>
      </c>
      <c r="D1571" s="98" t="s">
        <v>2424</v>
      </c>
    </row>
    <row r="1572" spans="1:4">
      <c r="A1572" s="73">
        <v>13037589</v>
      </c>
      <c r="B1572" s="73" t="s">
        <v>1666</v>
      </c>
      <c r="C1572" s="73" t="s">
        <v>1753</v>
      </c>
      <c r="D1572" s="98" t="s">
        <v>2423</v>
      </c>
    </row>
    <row r="1573" spans="1:4">
      <c r="A1573" s="73">
        <v>14080251</v>
      </c>
      <c r="B1573" s="73" t="s">
        <v>1667</v>
      </c>
      <c r="C1573" s="73" t="s">
        <v>1753</v>
      </c>
      <c r="D1573" s="98" t="s">
        <v>2424</v>
      </c>
    </row>
    <row r="1574" spans="1:4">
      <c r="A1574" s="73">
        <v>14032364</v>
      </c>
      <c r="B1574" s="73" t="s">
        <v>1668</v>
      </c>
      <c r="C1574" s="73" t="s">
        <v>1753</v>
      </c>
      <c r="D1574" s="98" t="s">
        <v>2423</v>
      </c>
    </row>
    <row r="1575" spans="1:4">
      <c r="A1575" s="94">
        <v>19027614</v>
      </c>
      <c r="B1575" s="95" t="s">
        <v>1796</v>
      </c>
      <c r="C1575" s="73" t="s">
        <v>1753</v>
      </c>
      <c r="D1575" s="98" t="s">
        <v>2423</v>
      </c>
    </row>
    <row r="1576" spans="1:4">
      <c r="A1576" s="94">
        <v>19025493</v>
      </c>
      <c r="B1576" s="95" t="s">
        <v>1797</v>
      </c>
      <c r="C1576" s="73" t="s">
        <v>1753</v>
      </c>
      <c r="D1576" s="98" t="s">
        <v>2423</v>
      </c>
    </row>
    <row r="1577" spans="1:4">
      <c r="A1577" s="96">
        <v>11073870</v>
      </c>
      <c r="B1577" s="97" t="s">
        <v>1805</v>
      </c>
      <c r="C1577" s="73" t="s">
        <v>1798</v>
      </c>
      <c r="D1577" s="73"/>
    </row>
    <row r="1578" spans="1:4">
      <c r="A1578" s="94">
        <v>20001454</v>
      </c>
      <c r="B1578" s="94" t="s">
        <v>1806</v>
      </c>
      <c r="C1578" s="73" t="s">
        <v>1798</v>
      </c>
      <c r="D1578" s="98" t="s">
        <v>2424</v>
      </c>
    </row>
    <row r="1579" spans="1:4">
      <c r="A1579" s="94">
        <v>19027613</v>
      </c>
      <c r="B1579" s="94" t="s">
        <v>1807</v>
      </c>
      <c r="C1579" s="73" t="s">
        <v>1798</v>
      </c>
      <c r="D1579" s="73"/>
    </row>
    <row r="1580" spans="1:4">
      <c r="A1580" s="94">
        <v>19027617</v>
      </c>
      <c r="B1580" s="94" t="s">
        <v>1808</v>
      </c>
      <c r="C1580" s="73" t="s">
        <v>1798</v>
      </c>
      <c r="D1580" s="98" t="s">
        <v>2424</v>
      </c>
    </row>
    <row r="1581" spans="1:4">
      <c r="A1581" s="94">
        <v>19027619</v>
      </c>
      <c r="B1581" s="94" t="s">
        <v>1809</v>
      </c>
      <c r="C1581" s="73" t="s">
        <v>1798</v>
      </c>
      <c r="D1581" s="98" t="s">
        <v>2423</v>
      </c>
    </row>
    <row r="1582" spans="1:4">
      <c r="A1582" s="94">
        <v>19029292</v>
      </c>
      <c r="B1582" s="95" t="s">
        <v>1919</v>
      </c>
      <c r="C1582" s="73" t="s">
        <v>1798</v>
      </c>
      <c r="D1582" s="98" t="s">
        <v>2423</v>
      </c>
    </row>
    <row r="1583" spans="1:4">
      <c r="A1583" s="94">
        <v>13110322</v>
      </c>
      <c r="B1583" s="95" t="s">
        <v>2023</v>
      </c>
      <c r="C1583" s="73" t="s">
        <v>1798</v>
      </c>
      <c r="D1583" s="98" t="s">
        <v>2423</v>
      </c>
    </row>
    <row r="1584" spans="1:4">
      <c r="A1584" s="94">
        <v>20000174</v>
      </c>
      <c r="B1584" s="95" t="s">
        <v>1947</v>
      </c>
      <c r="C1584" s="73" t="s">
        <v>1798</v>
      </c>
      <c r="D1584" s="98" t="s">
        <v>2423</v>
      </c>
    </row>
    <row r="1585" spans="1:4">
      <c r="A1585" s="94">
        <v>19024477</v>
      </c>
      <c r="B1585" s="95" t="s">
        <v>2202</v>
      </c>
      <c r="C1585" s="73" t="s">
        <v>1798</v>
      </c>
      <c r="D1585" s="98" t="s">
        <v>2424</v>
      </c>
    </row>
    <row r="1586" spans="1:4">
      <c r="A1586" s="94"/>
      <c r="B1586" s="95"/>
      <c r="C1586" s="73"/>
      <c r="D1586" s="98"/>
    </row>
    <row r="1587" spans="1:4">
      <c r="A1587" s="94"/>
      <c r="B1587" s="95"/>
      <c r="C1587" s="73"/>
      <c r="D1587" s="98"/>
    </row>
    <row r="1588" spans="1:4">
      <c r="A1588" s="95" t="s">
        <v>2494</v>
      </c>
      <c r="B1588" s="95" t="s">
        <v>2494</v>
      </c>
      <c r="C1588" s="98" t="s">
        <v>2502</v>
      </c>
      <c r="D1588" s="98" t="s">
        <v>1519</v>
      </c>
    </row>
    <row r="1589" spans="1:4">
      <c r="A1589" s="95" t="s">
        <v>2492</v>
      </c>
      <c r="B1589" s="95" t="s">
        <v>2492</v>
      </c>
      <c r="C1589" s="98" t="s">
        <v>2502</v>
      </c>
      <c r="D1589" s="98" t="s">
        <v>1519</v>
      </c>
    </row>
    <row r="1590" spans="1:4">
      <c r="A1590" s="95" t="s">
        <v>2495</v>
      </c>
      <c r="B1590" s="95" t="s">
        <v>2495</v>
      </c>
      <c r="C1590" s="98" t="s">
        <v>2502</v>
      </c>
      <c r="D1590" s="98" t="s">
        <v>1519</v>
      </c>
    </row>
    <row r="1591" spans="1:4">
      <c r="A1591" s="95" t="s">
        <v>2496</v>
      </c>
      <c r="B1591" s="95" t="s">
        <v>2496</v>
      </c>
      <c r="C1591" s="98" t="s">
        <v>2502</v>
      </c>
      <c r="D1591" s="98" t="s">
        <v>1519</v>
      </c>
    </row>
    <row r="1592" spans="1:4">
      <c r="A1592" s="95" t="s">
        <v>2497</v>
      </c>
      <c r="B1592" s="95" t="s">
        <v>2500</v>
      </c>
      <c r="C1592" s="98" t="s">
        <v>2502</v>
      </c>
      <c r="D1592" s="98" t="s">
        <v>2423</v>
      </c>
    </row>
    <row r="1593" spans="1:4">
      <c r="A1593" s="95" t="s">
        <v>2498</v>
      </c>
      <c r="B1593" s="95" t="s">
        <v>2498</v>
      </c>
      <c r="C1593" s="98" t="s">
        <v>2502</v>
      </c>
      <c r="D1593" s="98" t="s">
        <v>2423</v>
      </c>
    </row>
    <row r="1594" spans="1:4">
      <c r="A1594" s="95" t="s">
        <v>2499</v>
      </c>
      <c r="B1594" s="95" t="s">
        <v>2499</v>
      </c>
      <c r="C1594" s="98" t="s">
        <v>2502</v>
      </c>
      <c r="D1594" s="98" t="s">
        <v>2423</v>
      </c>
    </row>
    <row r="1595" spans="1:4">
      <c r="A1595" s="95"/>
      <c r="B1595" s="95"/>
      <c r="C1595" s="98" t="s">
        <v>2502</v>
      </c>
      <c r="D1595" s="98"/>
    </row>
    <row r="1596" spans="1:4">
      <c r="A1596" s="94"/>
      <c r="B1596" s="95"/>
      <c r="C1596" s="98" t="s">
        <v>2502</v>
      </c>
      <c r="D1596" s="98"/>
    </row>
    <row r="1597" spans="1:4">
      <c r="A1597" s="94"/>
      <c r="B1597" s="95"/>
      <c r="C1597" s="98"/>
      <c r="D1597" s="98"/>
    </row>
    <row r="1598" spans="1:4">
      <c r="A1598" s="94"/>
      <c r="B1598" s="95"/>
      <c r="C1598" s="98"/>
      <c r="D1598" s="98"/>
    </row>
    <row r="1599" spans="1:4">
      <c r="A1599" s="95" t="s">
        <v>2486</v>
      </c>
      <c r="B1599" s="95" t="s">
        <v>2486</v>
      </c>
      <c r="C1599" s="98" t="s">
        <v>2505</v>
      </c>
      <c r="D1599" s="98" t="s">
        <v>2487</v>
      </c>
    </row>
    <row r="1600" spans="1:4">
      <c r="A1600" s="94"/>
      <c r="B1600" s="94"/>
      <c r="C1600" s="73"/>
      <c r="D1600" s="73"/>
    </row>
    <row r="1601" spans="1:4">
      <c r="A1601" s="94">
        <v>20024862</v>
      </c>
      <c r="B1601" s="94" t="s">
        <v>2029</v>
      </c>
      <c r="C1601" s="98" t="s">
        <v>2022</v>
      </c>
      <c r="D1601" s="73"/>
    </row>
    <row r="1602" spans="1:4">
      <c r="A1602" s="94">
        <v>20025302</v>
      </c>
      <c r="B1602" s="94" t="s">
        <v>2030</v>
      </c>
      <c r="C1602" s="98" t="s">
        <v>2022</v>
      </c>
      <c r="D1602" s="73"/>
    </row>
    <row r="1603" spans="1:4">
      <c r="A1603" s="94">
        <v>19025304</v>
      </c>
      <c r="B1603" s="94" t="s">
        <v>2031</v>
      </c>
      <c r="C1603" s="98" t="s">
        <v>2022</v>
      </c>
      <c r="D1603" s="73"/>
    </row>
    <row r="1604" spans="1:4">
      <c r="A1604" s="94">
        <v>21000577</v>
      </c>
      <c r="B1604" s="94" t="s">
        <v>2032</v>
      </c>
      <c r="C1604" s="98" t="s">
        <v>2022</v>
      </c>
      <c r="D1604" s="73"/>
    </row>
    <row r="1605" spans="1:4">
      <c r="A1605" s="94">
        <v>20019534</v>
      </c>
      <c r="B1605" s="94" t="s">
        <v>2033</v>
      </c>
      <c r="C1605" s="98" t="s">
        <v>2022</v>
      </c>
      <c r="D1605" s="73"/>
    </row>
    <row r="1606" spans="1:4">
      <c r="A1606" s="94">
        <v>21001144</v>
      </c>
      <c r="B1606" s="94" t="s">
        <v>2034</v>
      </c>
      <c r="C1606" s="98" t="s">
        <v>2022</v>
      </c>
      <c r="D1606" s="73"/>
    </row>
    <row r="1607" spans="1:4">
      <c r="A1607" s="94">
        <v>19023713</v>
      </c>
      <c r="B1607" s="94" t="s">
        <v>2035</v>
      </c>
      <c r="C1607" s="98" t="s">
        <v>2022</v>
      </c>
      <c r="D1607" s="73"/>
    </row>
    <row r="1608" spans="1:4">
      <c r="A1608" s="94">
        <v>19020350</v>
      </c>
      <c r="B1608" s="94" t="s">
        <v>2036</v>
      </c>
      <c r="C1608" s="98" t="s">
        <v>2022</v>
      </c>
      <c r="D1608" s="73"/>
    </row>
    <row r="1609" spans="1:4">
      <c r="A1609" s="94">
        <v>20024339</v>
      </c>
      <c r="B1609" s="94" t="s">
        <v>2037</v>
      </c>
      <c r="C1609" s="98" t="s">
        <v>2022</v>
      </c>
      <c r="D1609" s="73"/>
    </row>
    <row r="1610" spans="1:4">
      <c r="A1610" s="94">
        <v>20024868</v>
      </c>
      <c r="B1610" s="94" t="s">
        <v>2038</v>
      </c>
      <c r="C1610" s="98" t="s">
        <v>2022</v>
      </c>
      <c r="D1610" s="73"/>
    </row>
    <row r="1611" spans="1:4">
      <c r="A1611" s="94">
        <v>21001147</v>
      </c>
      <c r="B1611" s="94" t="s">
        <v>2039</v>
      </c>
      <c r="C1611" s="98" t="s">
        <v>2022</v>
      </c>
      <c r="D1611" s="73"/>
    </row>
    <row r="1612" spans="1:4">
      <c r="A1612" s="94">
        <v>20024871</v>
      </c>
      <c r="B1612" s="94" t="s">
        <v>2040</v>
      </c>
      <c r="C1612" s="98" t="s">
        <v>2022</v>
      </c>
      <c r="D1612" s="73"/>
    </row>
    <row r="1613" spans="1:4">
      <c r="A1613" s="94">
        <v>20019561</v>
      </c>
      <c r="B1613" s="94" t="s">
        <v>2041</v>
      </c>
      <c r="C1613" s="98" t="s">
        <v>2022</v>
      </c>
      <c r="D1613" s="73"/>
    </row>
    <row r="1614" spans="1:4">
      <c r="A1614" s="94">
        <v>20024327</v>
      </c>
      <c r="B1614" s="94" t="s">
        <v>2042</v>
      </c>
      <c r="C1614" s="98" t="s">
        <v>2022</v>
      </c>
      <c r="D1614" s="73"/>
    </row>
    <row r="1615" spans="1:4">
      <c r="A1615" s="94">
        <v>21000570</v>
      </c>
      <c r="B1615" s="94" t="s">
        <v>2043</v>
      </c>
      <c r="C1615" s="98" t="s">
        <v>2022</v>
      </c>
      <c r="D1615" s="73"/>
    </row>
    <row r="1616" spans="1:4">
      <c r="A1616" s="94">
        <v>19025402</v>
      </c>
      <c r="B1616" s="94" t="s">
        <v>1222</v>
      </c>
      <c r="C1616" s="98" t="s">
        <v>2022</v>
      </c>
      <c r="D1616" s="73"/>
    </row>
    <row r="1617" spans="1:4">
      <c r="A1617" s="94">
        <v>21001152</v>
      </c>
      <c r="B1617" s="94" t="s">
        <v>2044</v>
      </c>
      <c r="C1617" s="98" t="s">
        <v>2022</v>
      </c>
      <c r="D1617" s="73"/>
    </row>
    <row r="1618" spans="1:4">
      <c r="A1618" s="94">
        <v>21001145</v>
      </c>
      <c r="B1618" s="94" t="s">
        <v>2045</v>
      </c>
      <c r="C1618" s="98" t="s">
        <v>2022</v>
      </c>
      <c r="D1618" s="73"/>
    </row>
    <row r="1619" spans="1:4">
      <c r="A1619" s="94">
        <v>20025427</v>
      </c>
      <c r="B1619" s="94" t="s">
        <v>1954</v>
      </c>
      <c r="C1619" s="98" t="s">
        <v>2022</v>
      </c>
      <c r="D1619" s="73"/>
    </row>
    <row r="1620" spans="1:4">
      <c r="A1620" s="94">
        <v>20019539</v>
      </c>
      <c r="B1620" s="94" t="s">
        <v>2046</v>
      </c>
      <c r="C1620" s="98" t="s">
        <v>2022</v>
      </c>
      <c r="D1620" s="73"/>
    </row>
    <row r="1621" spans="1:4">
      <c r="A1621" s="94">
        <v>20019542</v>
      </c>
      <c r="B1621" s="95" t="s">
        <v>2047</v>
      </c>
      <c r="C1621" s="98" t="s">
        <v>2022</v>
      </c>
      <c r="D1621" s="73"/>
    </row>
    <row r="1622" spans="1:4">
      <c r="A1622" s="94">
        <v>21001156</v>
      </c>
      <c r="B1622" s="94" t="s">
        <v>2048</v>
      </c>
      <c r="C1622" s="98" t="s">
        <v>2022</v>
      </c>
      <c r="D1622" s="73"/>
    </row>
    <row r="1623" spans="1:4">
      <c r="A1623" s="94">
        <v>21001158</v>
      </c>
      <c r="B1623" s="95" t="s">
        <v>2049</v>
      </c>
      <c r="C1623" s="98" t="s">
        <v>2022</v>
      </c>
      <c r="D1623" s="73"/>
    </row>
    <row r="1624" spans="1:4">
      <c r="A1624" s="94">
        <v>21001160</v>
      </c>
      <c r="B1624" s="95" t="s">
        <v>1846</v>
      </c>
      <c r="C1624" s="98" t="s">
        <v>2022</v>
      </c>
      <c r="D1624" s="73"/>
    </row>
    <row r="1625" spans="1:4">
      <c r="A1625" s="94">
        <v>21001161</v>
      </c>
      <c r="B1625" s="94" t="s">
        <v>2050</v>
      </c>
      <c r="C1625" s="98" t="s">
        <v>2022</v>
      </c>
      <c r="D1625" s="73"/>
    </row>
    <row r="1626" spans="1:4">
      <c r="A1626" s="94">
        <v>17013602</v>
      </c>
      <c r="B1626" s="94" t="s">
        <v>2051</v>
      </c>
      <c r="C1626" s="98" t="s">
        <v>2022</v>
      </c>
      <c r="D1626" s="73"/>
    </row>
    <row r="1627" spans="1:4">
      <c r="A1627" s="94">
        <v>21001162</v>
      </c>
      <c r="B1627" s="94" t="s">
        <v>2052</v>
      </c>
      <c r="C1627" s="98" t="s">
        <v>2022</v>
      </c>
      <c r="D1627" s="73"/>
    </row>
    <row r="1628" spans="1:4">
      <c r="A1628" s="94">
        <v>21001146</v>
      </c>
      <c r="B1628" s="94" t="s">
        <v>2053</v>
      </c>
      <c r="C1628" s="98" t="s">
        <v>2022</v>
      </c>
      <c r="D1628" s="73"/>
    </row>
    <row r="1629" spans="1:4">
      <c r="A1629" s="94">
        <v>20025415</v>
      </c>
      <c r="B1629" s="94" t="s">
        <v>2054</v>
      </c>
      <c r="C1629" s="98" t="s">
        <v>2022</v>
      </c>
      <c r="D1629" s="73"/>
    </row>
    <row r="1630" spans="1:4">
      <c r="A1630" s="94">
        <v>21001157</v>
      </c>
      <c r="B1630" s="94" t="s">
        <v>2055</v>
      </c>
      <c r="C1630" s="98" t="s">
        <v>2022</v>
      </c>
      <c r="D1630" s="73"/>
    </row>
    <row r="1631" spans="1:4">
      <c r="A1631" s="94">
        <v>21001159</v>
      </c>
      <c r="B1631" s="94" t="s">
        <v>2056</v>
      </c>
      <c r="C1631" s="98" t="s">
        <v>2022</v>
      </c>
      <c r="D1631" s="73"/>
    </row>
    <row r="1632" spans="1:4">
      <c r="A1632" s="94">
        <v>21001378</v>
      </c>
      <c r="B1632" s="94" t="s">
        <v>2057</v>
      </c>
      <c r="C1632" s="98" t="s">
        <v>2022</v>
      </c>
      <c r="D1632" s="73"/>
    </row>
    <row r="1633" spans="1:4">
      <c r="A1633" s="94">
        <v>17015903</v>
      </c>
      <c r="B1633" s="94" t="s">
        <v>2058</v>
      </c>
      <c r="C1633" s="98" t="s">
        <v>2022</v>
      </c>
      <c r="D1633" s="73"/>
    </row>
    <row r="1634" spans="1:4">
      <c r="A1634" s="94">
        <v>21000599</v>
      </c>
      <c r="B1634" s="94" t="s">
        <v>2059</v>
      </c>
      <c r="C1634" s="98" t="s">
        <v>2022</v>
      </c>
      <c r="D1634" s="73"/>
    </row>
    <row r="1635" spans="1:4">
      <c r="A1635" s="94">
        <v>20001685</v>
      </c>
      <c r="B1635" s="94" t="s">
        <v>2060</v>
      </c>
      <c r="C1635" s="98" t="s">
        <v>2022</v>
      </c>
      <c r="D1635" s="73"/>
    </row>
    <row r="1636" spans="1:4">
      <c r="A1636" s="94">
        <v>16017081</v>
      </c>
      <c r="B1636" s="94" t="s">
        <v>2061</v>
      </c>
      <c r="C1636" s="98" t="s">
        <v>2022</v>
      </c>
      <c r="D1636" s="73"/>
    </row>
    <row r="1637" spans="1:4">
      <c r="A1637" s="94">
        <v>14058911</v>
      </c>
      <c r="B1637" s="94" t="s">
        <v>2062</v>
      </c>
      <c r="C1637" s="98" t="s">
        <v>2022</v>
      </c>
      <c r="D1637" s="73"/>
    </row>
    <row r="1638" spans="1:4">
      <c r="A1638" s="94">
        <v>14087720</v>
      </c>
      <c r="B1638" s="94" t="s">
        <v>2063</v>
      </c>
      <c r="C1638" s="98" t="s">
        <v>2022</v>
      </c>
      <c r="D1638" s="73"/>
    </row>
    <row r="1639" spans="1:4">
      <c r="A1639" s="94">
        <v>18018363</v>
      </c>
      <c r="B1639" s="94" t="s">
        <v>2064</v>
      </c>
      <c r="C1639" s="98" t="s">
        <v>2022</v>
      </c>
      <c r="D1639" s="73"/>
    </row>
    <row r="1640" spans="1:4">
      <c r="A1640" s="94">
        <v>19025323</v>
      </c>
      <c r="B1640" s="94" t="s">
        <v>2065</v>
      </c>
      <c r="C1640" s="98" t="s">
        <v>2022</v>
      </c>
      <c r="D1640" s="73"/>
    </row>
    <row r="1641" spans="1:4">
      <c r="A1641" s="94">
        <v>19025325</v>
      </c>
      <c r="B1641" s="94" t="s">
        <v>2066</v>
      </c>
      <c r="C1641" s="98" t="s">
        <v>2022</v>
      </c>
      <c r="D1641" s="73"/>
    </row>
    <row r="1642" spans="1:4">
      <c r="A1642" s="94">
        <v>20019556</v>
      </c>
      <c r="B1642" s="94" t="s">
        <v>2067</v>
      </c>
      <c r="C1642" s="98" t="s">
        <v>2022</v>
      </c>
      <c r="D1642" s="73"/>
    </row>
    <row r="1643" spans="1:4">
      <c r="A1643" s="94">
        <v>20024308</v>
      </c>
      <c r="B1643" s="94" t="s">
        <v>2068</v>
      </c>
      <c r="C1643" s="98" t="s">
        <v>2022</v>
      </c>
      <c r="D1643" s="73"/>
    </row>
    <row r="1644" spans="1:4">
      <c r="A1644" s="94">
        <v>20024872</v>
      </c>
      <c r="B1644" s="94" t="s">
        <v>2069</v>
      </c>
      <c r="C1644" s="98" t="s">
        <v>2022</v>
      </c>
      <c r="D1644" s="73"/>
    </row>
    <row r="1645" spans="1:4">
      <c r="A1645" s="94">
        <v>20024878</v>
      </c>
      <c r="B1645" s="94" t="s">
        <v>2070</v>
      </c>
      <c r="C1645" s="98" t="s">
        <v>2022</v>
      </c>
      <c r="D1645" s="73"/>
    </row>
    <row r="1646" spans="1:4">
      <c r="A1646" s="94">
        <v>20024881</v>
      </c>
      <c r="B1646" s="94" t="s">
        <v>2071</v>
      </c>
      <c r="C1646" s="98" t="s">
        <v>2022</v>
      </c>
      <c r="D1646" s="73"/>
    </row>
    <row r="1647" spans="1:4">
      <c r="A1647" s="94">
        <v>17012912</v>
      </c>
      <c r="B1647" s="94" t="s">
        <v>2072</v>
      </c>
      <c r="C1647" s="98" t="s">
        <v>2022</v>
      </c>
      <c r="D1647" s="73"/>
    </row>
    <row r="1648" spans="1:4">
      <c r="A1648" s="94">
        <v>17016989</v>
      </c>
      <c r="B1648" s="94" t="s">
        <v>2073</v>
      </c>
      <c r="C1648" s="98" t="s">
        <v>2022</v>
      </c>
      <c r="D1648" s="73"/>
    </row>
    <row r="1649" spans="1:4">
      <c r="A1649" s="94">
        <v>20024876</v>
      </c>
      <c r="B1649" s="94" t="s">
        <v>2074</v>
      </c>
      <c r="C1649" s="98" t="s">
        <v>2022</v>
      </c>
      <c r="D1649" s="73"/>
    </row>
    <row r="1650" spans="1:4">
      <c r="A1650" s="94">
        <v>20024882</v>
      </c>
      <c r="B1650" s="94" t="s">
        <v>2075</v>
      </c>
      <c r="C1650" s="98" t="s">
        <v>2022</v>
      </c>
      <c r="D1650" s="73"/>
    </row>
    <row r="1651" spans="1:4">
      <c r="A1651" s="94">
        <v>19021519</v>
      </c>
      <c r="B1651" s="94" t="s">
        <v>2076</v>
      </c>
      <c r="C1651" s="98" t="s">
        <v>2022</v>
      </c>
      <c r="D1651" s="73"/>
    </row>
    <row r="1652" spans="1:4">
      <c r="A1652" s="94">
        <v>19018414</v>
      </c>
      <c r="B1652" s="94" t="s">
        <v>2077</v>
      </c>
      <c r="C1652" s="98" t="s">
        <v>2022</v>
      </c>
      <c r="D1652" s="73"/>
    </row>
    <row r="1653" spans="1:4">
      <c r="A1653" s="94">
        <v>17008163</v>
      </c>
      <c r="B1653" s="94" t="s">
        <v>2078</v>
      </c>
      <c r="C1653" s="98" t="s">
        <v>2022</v>
      </c>
      <c r="D1653" s="73"/>
    </row>
    <row r="1654" spans="1:4">
      <c r="A1654" s="94">
        <v>17015485</v>
      </c>
      <c r="B1654" s="94" t="s">
        <v>2079</v>
      </c>
      <c r="C1654" s="98" t="s">
        <v>2022</v>
      </c>
      <c r="D1654" s="73"/>
    </row>
    <row r="1655" spans="1:4">
      <c r="A1655" s="94">
        <v>20025309</v>
      </c>
      <c r="B1655" s="94" t="s">
        <v>2080</v>
      </c>
      <c r="C1655" s="98" t="s">
        <v>2022</v>
      </c>
      <c r="D1655" s="73"/>
    </row>
    <row r="1656" spans="1:4">
      <c r="A1656" s="94">
        <v>21000574</v>
      </c>
      <c r="B1656" s="94" t="s">
        <v>2081</v>
      </c>
      <c r="C1656" s="98" t="s">
        <v>2022</v>
      </c>
      <c r="D1656" s="73"/>
    </row>
    <row r="1657" spans="1:4">
      <c r="A1657" s="94">
        <v>20024315</v>
      </c>
      <c r="B1657" s="94" t="s">
        <v>2082</v>
      </c>
      <c r="C1657" s="98" t="s">
        <v>2022</v>
      </c>
      <c r="D1657" s="73"/>
    </row>
    <row r="1658" spans="1:4">
      <c r="A1658" s="94">
        <v>20024335</v>
      </c>
      <c r="B1658" s="94" t="s">
        <v>2083</v>
      </c>
      <c r="C1658" s="98" t="s">
        <v>2022</v>
      </c>
      <c r="D1658" s="73"/>
    </row>
    <row r="1659" spans="1:4">
      <c r="A1659" s="94">
        <v>20024333</v>
      </c>
      <c r="B1659" s="94" t="s">
        <v>2084</v>
      </c>
      <c r="C1659" s="98" t="s">
        <v>2022</v>
      </c>
      <c r="D1659" s="73"/>
    </row>
    <row r="1660" spans="1:4">
      <c r="A1660" s="94">
        <v>21000578</v>
      </c>
      <c r="B1660" s="94" t="s">
        <v>2085</v>
      </c>
      <c r="C1660" s="98" t="s">
        <v>2022</v>
      </c>
      <c r="D1660" s="73"/>
    </row>
    <row r="1661" spans="1:4">
      <c r="A1661" s="94">
        <v>21000580</v>
      </c>
      <c r="B1661" s="94" t="s">
        <v>2086</v>
      </c>
      <c r="C1661" s="98" t="s">
        <v>2022</v>
      </c>
      <c r="D1661" s="73"/>
    </row>
    <row r="1662" spans="1:4">
      <c r="A1662" s="94">
        <v>19025392</v>
      </c>
      <c r="B1662" s="94" t="s">
        <v>1214</v>
      </c>
      <c r="C1662" s="98" t="s">
        <v>2022</v>
      </c>
      <c r="D1662" s="73"/>
    </row>
    <row r="1663" spans="1:4">
      <c r="A1663" s="94">
        <v>20024873</v>
      </c>
      <c r="B1663" s="94" t="s">
        <v>2087</v>
      </c>
      <c r="C1663" s="98" t="s">
        <v>2022</v>
      </c>
      <c r="D1663" s="73"/>
    </row>
    <row r="1664" spans="1:4">
      <c r="A1664" s="94">
        <v>21001140</v>
      </c>
      <c r="B1664" s="94" t="s">
        <v>2088</v>
      </c>
      <c r="C1664" s="98" t="s">
        <v>2022</v>
      </c>
      <c r="D1664" s="73"/>
    </row>
    <row r="1665" spans="1:4">
      <c r="A1665" s="94">
        <v>21000566</v>
      </c>
      <c r="B1665" s="94" t="s">
        <v>2089</v>
      </c>
      <c r="C1665" s="98" t="s">
        <v>2022</v>
      </c>
      <c r="D1665" s="73"/>
    </row>
    <row r="1666" spans="1:4">
      <c r="A1666" s="94">
        <v>20024869</v>
      </c>
      <c r="B1666" s="94" t="s">
        <v>1906</v>
      </c>
      <c r="C1666" s="98" t="s">
        <v>2022</v>
      </c>
      <c r="D1666" s="73"/>
    </row>
    <row r="1667" spans="1:4">
      <c r="A1667" s="94">
        <v>21000571</v>
      </c>
      <c r="B1667" s="94" t="s">
        <v>2090</v>
      </c>
      <c r="C1667" s="98" t="s">
        <v>2022</v>
      </c>
      <c r="D1667" s="73"/>
    </row>
    <row r="1668" spans="1:4">
      <c r="A1668" s="94">
        <v>20025429</v>
      </c>
      <c r="B1668" s="94" t="s">
        <v>2091</v>
      </c>
      <c r="C1668" s="98" t="s">
        <v>2022</v>
      </c>
      <c r="D1668" s="73"/>
    </row>
    <row r="1669" spans="1:4">
      <c r="A1669" s="94">
        <v>20019555</v>
      </c>
      <c r="B1669" s="94" t="s">
        <v>2092</v>
      </c>
      <c r="C1669" s="98" t="s">
        <v>2022</v>
      </c>
      <c r="D1669" s="73"/>
    </row>
    <row r="1670" spans="1:4">
      <c r="A1670" s="94">
        <v>21000586</v>
      </c>
      <c r="B1670" s="94" t="s">
        <v>2093</v>
      </c>
      <c r="C1670" s="98" t="s">
        <v>2022</v>
      </c>
      <c r="D1670" s="73"/>
    </row>
    <row r="1671" spans="1:4">
      <c r="A1671" s="94">
        <v>21000587</v>
      </c>
      <c r="B1671" s="94" t="s">
        <v>2094</v>
      </c>
      <c r="C1671" s="98" t="s">
        <v>2022</v>
      </c>
      <c r="D1671" s="73"/>
    </row>
    <row r="1672" spans="1:4">
      <c r="A1672" s="94">
        <v>21001359</v>
      </c>
      <c r="B1672" s="94" t="s">
        <v>2095</v>
      </c>
      <c r="C1672" s="98" t="s">
        <v>2022</v>
      </c>
      <c r="D1672" s="73"/>
    </row>
    <row r="1673" spans="1:4">
      <c r="A1673" s="94">
        <v>21001363</v>
      </c>
      <c r="B1673" s="94" t="s">
        <v>2096</v>
      </c>
      <c r="C1673" s="98" t="s">
        <v>2022</v>
      </c>
      <c r="D1673" s="73"/>
    </row>
    <row r="1674" spans="1:4">
      <c r="A1674" s="94">
        <v>21001358</v>
      </c>
      <c r="B1674" s="94" t="s">
        <v>2097</v>
      </c>
      <c r="C1674" s="98" t="s">
        <v>2022</v>
      </c>
      <c r="D1674" s="73"/>
    </row>
    <row r="1675" spans="1:4">
      <c r="A1675" s="94">
        <v>21001362</v>
      </c>
      <c r="B1675" s="94" t="s">
        <v>2098</v>
      </c>
      <c r="C1675" s="98" t="s">
        <v>2022</v>
      </c>
      <c r="D1675" s="73"/>
    </row>
    <row r="1676" spans="1:4">
      <c r="A1676" s="94">
        <v>21001365</v>
      </c>
      <c r="B1676" s="94" t="s">
        <v>2099</v>
      </c>
      <c r="C1676" s="98" t="s">
        <v>2022</v>
      </c>
      <c r="D1676" s="73"/>
    </row>
    <row r="1677" spans="1:4">
      <c r="A1677" s="94">
        <v>21001364</v>
      </c>
      <c r="B1677" s="94" t="s">
        <v>2100</v>
      </c>
      <c r="C1677" s="98" t="s">
        <v>2022</v>
      </c>
      <c r="D1677" s="73"/>
    </row>
    <row r="1678" spans="1:4">
      <c r="A1678" s="94">
        <v>21001361</v>
      </c>
      <c r="B1678" s="94" t="s">
        <v>2101</v>
      </c>
      <c r="C1678" s="98" t="s">
        <v>2022</v>
      </c>
      <c r="D1678" s="73"/>
    </row>
    <row r="1679" spans="1:4">
      <c r="A1679" s="94">
        <v>21001367</v>
      </c>
      <c r="B1679" s="94" t="s">
        <v>2102</v>
      </c>
      <c r="C1679" s="98" t="s">
        <v>2022</v>
      </c>
      <c r="D1679" s="73"/>
    </row>
    <row r="1680" spans="1:4">
      <c r="A1680" s="94">
        <v>20025440</v>
      </c>
      <c r="B1680" s="94" t="s">
        <v>2103</v>
      </c>
      <c r="C1680" s="98" t="s">
        <v>2022</v>
      </c>
      <c r="D1680" s="73"/>
    </row>
    <row r="1681" spans="1:4">
      <c r="A1681" s="94">
        <v>21001366</v>
      </c>
      <c r="B1681" s="94" t="s">
        <v>2104</v>
      </c>
      <c r="C1681" s="98" t="s">
        <v>2022</v>
      </c>
      <c r="D1681" s="73"/>
    </row>
    <row r="1682" spans="1:4">
      <c r="A1682" s="94">
        <v>20025439</v>
      </c>
      <c r="B1682" s="94" t="s">
        <v>2105</v>
      </c>
      <c r="C1682" s="98" t="s">
        <v>2022</v>
      </c>
      <c r="D1682" s="73"/>
    </row>
    <row r="1683" spans="1:4">
      <c r="A1683" s="94">
        <v>21000589</v>
      </c>
      <c r="B1683" s="94" t="s">
        <v>2106</v>
      </c>
      <c r="C1683" s="98" t="s">
        <v>2022</v>
      </c>
      <c r="D1683" s="73"/>
    </row>
    <row r="1684" spans="1:4">
      <c r="A1684" s="94">
        <v>20019535</v>
      </c>
      <c r="B1684" s="94" t="s">
        <v>2107</v>
      </c>
      <c r="C1684" s="98" t="s">
        <v>2022</v>
      </c>
      <c r="D1684" s="73"/>
    </row>
    <row r="1685" spans="1:4">
      <c r="A1685" s="94">
        <v>20024866</v>
      </c>
      <c r="B1685" s="94" t="s">
        <v>2108</v>
      </c>
      <c r="C1685" s="98" t="s">
        <v>2022</v>
      </c>
      <c r="D1685" s="73"/>
    </row>
    <row r="1686" spans="1:4">
      <c r="A1686" s="94">
        <v>20024318</v>
      </c>
      <c r="B1686" s="94" t="s">
        <v>1820</v>
      </c>
      <c r="C1686" s="98" t="s">
        <v>2022</v>
      </c>
      <c r="D1686" s="73"/>
    </row>
    <row r="1687" spans="1:4">
      <c r="A1687" s="94">
        <v>20024864</v>
      </c>
      <c r="B1687" s="94" t="s">
        <v>2109</v>
      </c>
      <c r="C1687" s="98" t="s">
        <v>2022</v>
      </c>
      <c r="D1687" s="73"/>
    </row>
    <row r="1688" spans="1:4">
      <c r="A1688" s="94">
        <v>21000600</v>
      </c>
      <c r="B1688" s="94" t="s">
        <v>2110</v>
      </c>
      <c r="C1688" s="98" t="s">
        <v>2022</v>
      </c>
      <c r="D1688" s="73"/>
    </row>
    <row r="1689" spans="1:4">
      <c r="A1689" s="94">
        <v>20021637</v>
      </c>
      <c r="B1689" s="94" t="s">
        <v>2111</v>
      </c>
      <c r="C1689" s="98" t="s">
        <v>2022</v>
      </c>
      <c r="D1689" s="73"/>
    </row>
    <row r="1690" spans="1:4">
      <c r="A1690" s="94">
        <v>20019552</v>
      </c>
      <c r="B1690" s="94" t="s">
        <v>2112</v>
      </c>
      <c r="C1690" s="98" t="s">
        <v>2022</v>
      </c>
      <c r="D1690" s="73"/>
    </row>
    <row r="1691" spans="1:4">
      <c r="A1691" s="94">
        <v>19027821</v>
      </c>
      <c r="B1691" s="94" t="s">
        <v>2113</v>
      </c>
      <c r="C1691" s="98" t="s">
        <v>2022</v>
      </c>
      <c r="D1691" s="73"/>
    </row>
    <row r="1692" spans="1:4">
      <c r="A1692" s="94">
        <v>16017993</v>
      </c>
      <c r="B1692" s="94" t="s">
        <v>2114</v>
      </c>
      <c r="C1692" s="98" t="s">
        <v>2022</v>
      </c>
      <c r="D1692" s="73"/>
    </row>
    <row r="1693" spans="1:4">
      <c r="A1693" s="94">
        <v>20033462</v>
      </c>
      <c r="B1693" s="94" t="s">
        <v>2117</v>
      </c>
      <c r="C1693" s="98" t="s">
        <v>2122</v>
      </c>
      <c r="D1693" s="73"/>
    </row>
    <row r="1694" spans="1:4">
      <c r="A1694" s="94">
        <v>20001735</v>
      </c>
      <c r="B1694" s="94" t="s">
        <v>2118</v>
      </c>
      <c r="C1694" s="98" t="s">
        <v>2122</v>
      </c>
      <c r="D1694" s="73"/>
    </row>
    <row r="1695" spans="1:4">
      <c r="A1695" s="94">
        <v>20006980</v>
      </c>
      <c r="B1695" s="94" t="s">
        <v>2119</v>
      </c>
      <c r="C1695" s="98" t="s">
        <v>2122</v>
      </c>
      <c r="D1695" s="73"/>
    </row>
    <row r="1696" spans="1:4">
      <c r="A1696" s="94">
        <v>19024806</v>
      </c>
      <c r="B1696" s="94" t="s">
        <v>2120</v>
      </c>
      <c r="C1696" s="98" t="s">
        <v>2122</v>
      </c>
      <c r="D1696" s="73"/>
    </row>
    <row r="1697" spans="1:4">
      <c r="A1697" s="94">
        <v>11063243</v>
      </c>
      <c r="B1697" s="94" t="s">
        <v>2121</v>
      </c>
      <c r="C1697" s="98" t="s">
        <v>2022</v>
      </c>
      <c r="D1697" s="73"/>
    </row>
    <row r="1698" spans="1:4">
      <c r="A1698" s="94">
        <v>19015801</v>
      </c>
      <c r="B1698" s="94" t="s">
        <v>1076</v>
      </c>
      <c r="C1698" s="98" t="s">
        <v>2123</v>
      </c>
      <c r="D1698" s="73"/>
    </row>
    <row r="1699" spans="1:4">
      <c r="A1699" s="94">
        <v>19023748</v>
      </c>
      <c r="B1699" s="94" t="s">
        <v>2124</v>
      </c>
      <c r="C1699" s="98" t="s">
        <v>2123</v>
      </c>
      <c r="D1699" s="73"/>
    </row>
    <row r="1700" spans="1:4">
      <c r="A1700" s="94">
        <v>21001383</v>
      </c>
      <c r="B1700" s="95" t="s">
        <v>2125</v>
      </c>
      <c r="C1700" s="98" t="s">
        <v>2022</v>
      </c>
      <c r="D1700" s="73"/>
    </row>
    <row r="1701" spans="1:4">
      <c r="A1701" s="94">
        <v>21001369</v>
      </c>
      <c r="B1701" s="95" t="s">
        <v>2126</v>
      </c>
      <c r="C1701" s="98" t="s">
        <v>2022</v>
      </c>
      <c r="D1701" s="73"/>
    </row>
    <row r="1702" spans="1:4">
      <c r="A1702" s="94">
        <v>20024320</v>
      </c>
      <c r="B1702" s="95" t="s">
        <v>2127</v>
      </c>
      <c r="C1702" s="98" t="s">
        <v>2022</v>
      </c>
      <c r="D1702" s="73"/>
    </row>
    <row r="1703" spans="1:4">
      <c r="A1703" s="94">
        <v>16023733</v>
      </c>
      <c r="B1703" s="95" t="s">
        <v>834</v>
      </c>
      <c r="C1703" s="98" t="s">
        <v>2022</v>
      </c>
      <c r="D1703" s="73"/>
    </row>
    <row r="1704" spans="1:4">
      <c r="A1704" s="94">
        <v>21001133</v>
      </c>
      <c r="B1704" s="94" t="s">
        <v>2129</v>
      </c>
      <c r="C1704" s="98" t="s">
        <v>2022</v>
      </c>
      <c r="D1704" s="73"/>
    </row>
    <row r="1705" spans="1:4">
      <c r="A1705" s="94">
        <v>21001134</v>
      </c>
      <c r="B1705" s="94" t="s">
        <v>2130</v>
      </c>
      <c r="C1705" s="98" t="s">
        <v>2022</v>
      </c>
      <c r="D1705" s="73"/>
    </row>
    <row r="1706" spans="1:4">
      <c r="A1706" s="94">
        <v>16024176</v>
      </c>
      <c r="B1706" s="94" t="s">
        <v>2131</v>
      </c>
      <c r="C1706" s="98" t="s">
        <v>2022</v>
      </c>
      <c r="D1706" s="73"/>
    </row>
    <row r="1707" spans="1:4">
      <c r="A1707" s="94">
        <v>13117288</v>
      </c>
      <c r="B1707" s="94" t="s">
        <v>2128</v>
      </c>
      <c r="C1707" s="98" t="s">
        <v>2022</v>
      </c>
      <c r="D1707" s="73"/>
    </row>
    <row r="1708" spans="1:4">
      <c r="A1708" s="94">
        <v>21001379</v>
      </c>
      <c r="B1708" s="94" t="s">
        <v>2132</v>
      </c>
      <c r="C1708" s="98" t="s">
        <v>2022</v>
      </c>
      <c r="D1708" s="73"/>
    </row>
    <row r="1709" spans="1:4">
      <c r="A1709" s="94">
        <v>21001376</v>
      </c>
      <c r="B1709" s="94" t="s">
        <v>2010</v>
      </c>
      <c r="C1709" s="98" t="s">
        <v>2022</v>
      </c>
      <c r="D1709" s="73"/>
    </row>
    <row r="1710" spans="1:4">
      <c r="A1710" s="94">
        <v>21001375</v>
      </c>
      <c r="B1710" s="94" t="s">
        <v>2009</v>
      </c>
      <c r="C1710" s="98" t="s">
        <v>2022</v>
      </c>
      <c r="D1710" s="73"/>
    </row>
    <row r="1711" spans="1:4">
      <c r="A1711" s="94">
        <v>21001380</v>
      </c>
      <c r="B1711" s="94" t="s">
        <v>2133</v>
      </c>
      <c r="C1711" s="98" t="s">
        <v>2022</v>
      </c>
      <c r="D1711" s="73"/>
    </row>
    <row r="1712" spans="1:4">
      <c r="A1712" s="94">
        <v>19024717</v>
      </c>
      <c r="B1712" s="94" t="s">
        <v>1178</v>
      </c>
      <c r="C1712" s="98" t="s">
        <v>2022</v>
      </c>
      <c r="D1712" s="73"/>
    </row>
    <row r="1713" spans="1:4">
      <c r="A1713" s="94">
        <v>20025308</v>
      </c>
      <c r="B1713" s="94" t="s">
        <v>2134</v>
      </c>
      <c r="C1713" s="98" t="s">
        <v>2022</v>
      </c>
      <c r="D1713" s="73"/>
    </row>
    <row r="1714" spans="1:4">
      <c r="A1714" s="94">
        <v>20024311</v>
      </c>
      <c r="B1714" s="94" t="s">
        <v>2135</v>
      </c>
      <c r="C1714" s="98" t="s">
        <v>2022</v>
      </c>
      <c r="D1714" s="73"/>
    </row>
    <row r="1715" spans="1:4">
      <c r="A1715" s="94">
        <v>17014911</v>
      </c>
      <c r="B1715" s="94" t="s">
        <v>2136</v>
      </c>
      <c r="C1715" s="98" t="s">
        <v>2022</v>
      </c>
      <c r="D1715" s="73"/>
    </row>
    <row r="1716" spans="1:4">
      <c r="A1716" s="94">
        <v>19021091</v>
      </c>
      <c r="B1716" s="94" t="s">
        <v>2137</v>
      </c>
      <c r="C1716" s="98" t="s">
        <v>2022</v>
      </c>
      <c r="D1716" s="73"/>
    </row>
    <row r="1717" spans="1:4">
      <c r="A1717" s="94">
        <v>19026719</v>
      </c>
      <c r="B1717" s="94" t="s">
        <v>2138</v>
      </c>
      <c r="C1717" s="98" t="s">
        <v>2022</v>
      </c>
      <c r="D1717" s="73"/>
    </row>
    <row r="1718" spans="1:4">
      <c r="A1718" s="94">
        <v>16023733</v>
      </c>
      <c r="B1718" s="94" t="s">
        <v>834</v>
      </c>
      <c r="C1718" s="98" t="s">
        <v>2022</v>
      </c>
      <c r="D1718" s="73"/>
    </row>
    <row r="1719" spans="1:4">
      <c r="A1719" s="94">
        <v>19026714</v>
      </c>
      <c r="B1719" s="94" t="s">
        <v>2139</v>
      </c>
      <c r="C1719" s="98" t="s">
        <v>2022</v>
      </c>
      <c r="D1719" s="73"/>
    </row>
    <row r="1720" spans="1:4">
      <c r="A1720" s="94">
        <v>21001383</v>
      </c>
      <c r="B1720" s="94" t="s">
        <v>2140</v>
      </c>
      <c r="C1720" s="98" t="s">
        <v>2022</v>
      </c>
      <c r="D1720" s="73"/>
    </row>
    <row r="1721" spans="1:4">
      <c r="A1721" s="94">
        <v>21001133</v>
      </c>
      <c r="B1721" s="94" t="s">
        <v>2129</v>
      </c>
      <c r="C1721" s="98" t="s">
        <v>2022</v>
      </c>
      <c r="D1721" s="73"/>
    </row>
    <row r="1722" spans="1:4">
      <c r="A1722" s="94">
        <v>21001134</v>
      </c>
      <c r="B1722" s="94" t="s">
        <v>2130</v>
      </c>
      <c r="C1722" s="98" t="s">
        <v>2022</v>
      </c>
      <c r="D1722" s="73"/>
    </row>
    <row r="1723" spans="1:4">
      <c r="A1723" s="94">
        <v>19027678</v>
      </c>
      <c r="B1723" s="94" t="s">
        <v>1435</v>
      </c>
      <c r="C1723" s="98" t="s">
        <v>2022</v>
      </c>
      <c r="D1723" s="73"/>
    </row>
    <row r="1724" spans="1:4">
      <c r="A1724" s="94">
        <v>16024176</v>
      </c>
      <c r="B1724" s="94" t="s">
        <v>2131</v>
      </c>
      <c r="C1724" s="98" t="s">
        <v>2022</v>
      </c>
      <c r="D1724" s="73"/>
    </row>
    <row r="1725" spans="1:4">
      <c r="A1725" s="94">
        <v>13117288</v>
      </c>
      <c r="B1725" s="94" t="s">
        <v>2128</v>
      </c>
      <c r="C1725" s="98" t="s">
        <v>2022</v>
      </c>
      <c r="D1725" s="73"/>
    </row>
    <row r="1726" spans="1:4">
      <c r="A1726" s="94">
        <v>21001384</v>
      </c>
      <c r="B1726" s="94" t="s">
        <v>2141</v>
      </c>
      <c r="C1726" s="98" t="s">
        <v>2022</v>
      </c>
      <c r="D1726" s="73"/>
    </row>
    <row r="1727" spans="1:4">
      <c r="A1727" s="94">
        <v>21001385</v>
      </c>
      <c r="B1727" s="94" t="s">
        <v>2142</v>
      </c>
      <c r="C1727" s="98" t="s">
        <v>2022</v>
      </c>
      <c r="D1727" s="73"/>
    </row>
    <row r="1728" spans="1:4">
      <c r="A1728" s="94">
        <v>21001386</v>
      </c>
      <c r="B1728" s="94" t="s">
        <v>2143</v>
      </c>
      <c r="C1728" s="98" t="s">
        <v>2022</v>
      </c>
      <c r="D1728" s="73"/>
    </row>
    <row r="1729" spans="1:4">
      <c r="A1729" s="94">
        <v>21001387</v>
      </c>
      <c r="B1729" s="94" t="s">
        <v>2144</v>
      </c>
      <c r="C1729" s="98" t="s">
        <v>2022</v>
      </c>
      <c r="D1729" s="73"/>
    </row>
    <row r="1730" spans="1:4">
      <c r="A1730" s="94">
        <v>21001379</v>
      </c>
      <c r="B1730" s="94" t="s">
        <v>2132</v>
      </c>
      <c r="C1730" s="98" t="s">
        <v>2022</v>
      </c>
      <c r="D1730" s="73"/>
    </row>
    <row r="1731" spans="1:4">
      <c r="A1731" s="94">
        <v>21001376</v>
      </c>
      <c r="B1731" s="94" t="s">
        <v>2010</v>
      </c>
      <c r="C1731" s="98" t="s">
        <v>2022</v>
      </c>
      <c r="D1731" s="73"/>
    </row>
    <row r="1732" spans="1:4">
      <c r="A1732" s="94">
        <v>21001375</v>
      </c>
      <c r="B1732" s="94" t="s">
        <v>2009</v>
      </c>
      <c r="C1732" s="98" t="s">
        <v>2022</v>
      </c>
      <c r="D1732" s="73"/>
    </row>
    <row r="1733" spans="1:4">
      <c r="A1733" s="94">
        <v>21001380</v>
      </c>
      <c r="B1733" s="94" t="s">
        <v>2133</v>
      </c>
      <c r="C1733" s="98" t="s">
        <v>2022</v>
      </c>
      <c r="D1733" s="73"/>
    </row>
    <row r="1734" spans="1:4">
      <c r="A1734" s="94">
        <v>19025408</v>
      </c>
      <c r="B1734" s="94" t="s">
        <v>1228</v>
      </c>
      <c r="C1734" s="98" t="s">
        <v>2022</v>
      </c>
      <c r="D1734" s="73"/>
    </row>
    <row r="1735" spans="1:4">
      <c r="A1735" s="94">
        <v>20007614</v>
      </c>
      <c r="B1735" s="94" t="s">
        <v>2145</v>
      </c>
      <c r="C1735" s="98" t="s">
        <v>2022</v>
      </c>
      <c r="D1735" s="73"/>
    </row>
    <row r="1736" spans="1:4">
      <c r="A1736" s="94">
        <v>20007633</v>
      </c>
      <c r="B1736" s="94" t="s">
        <v>2146</v>
      </c>
      <c r="C1736" s="98" t="s">
        <v>2022</v>
      </c>
      <c r="D1736" s="73"/>
    </row>
    <row r="1737" spans="1:4">
      <c r="A1737" s="94">
        <v>21001382</v>
      </c>
      <c r="B1737" s="94" t="s">
        <v>2147</v>
      </c>
      <c r="C1737" s="98" t="s">
        <v>2022</v>
      </c>
      <c r="D1737" s="73"/>
    </row>
    <row r="1738" spans="1:4">
      <c r="A1738" s="94">
        <v>20007626</v>
      </c>
      <c r="B1738" s="94" t="s">
        <v>2148</v>
      </c>
      <c r="C1738" s="98" t="s">
        <v>2022</v>
      </c>
      <c r="D1738" s="73"/>
    </row>
    <row r="1739" spans="1:4">
      <c r="A1739" s="94">
        <v>21001369</v>
      </c>
      <c r="B1739" s="94" t="s">
        <v>2008</v>
      </c>
      <c r="C1739" s="98" t="s">
        <v>2022</v>
      </c>
      <c r="D1739" s="73"/>
    </row>
    <row r="1740" spans="1:4">
      <c r="A1740" s="94">
        <v>19024717</v>
      </c>
      <c r="B1740" s="94" t="s">
        <v>1178</v>
      </c>
      <c r="C1740" s="98" t="s">
        <v>2022</v>
      </c>
      <c r="D1740" s="73"/>
    </row>
    <row r="1741" spans="1:4">
      <c r="A1741" s="94">
        <v>19025305</v>
      </c>
      <c r="B1741" s="94" t="s">
        <v>2149</v>
      </c>
      <c r="C1741" s="98" t="s">
        <v>2022</v>
      </c>
      <c r="D1741" s="73"/>
    </row>
    <row r="1742" spans="1:4">
      <c r="A1742" s="94">
        <v>21000573</v>
      </c>
      <c r="B1742" s="94" t="s">
        <v>2150</v>
      </c>
      <c r="C1742" s="98" t="s">
        <v>2022</v>
      </c>
      <c r="D1742" s="73"/>
    </row>
    <row r="1743" spans="1:4">
      <c r="A1743" s="94">
        <v>21000576</v>
      </c>
      <c r="B1743" s="94" t="s">
        <v>2151</v>
      </c>
      <c r="C1743" s="98" t="s">
        <v>2022</v>
      </c>
      <c r="D1743" s="73"/>
    </row>
    <row r="1744" spans="1:4">
      <c r="A1744" s="94">
        <v>21000601</v>
      </c>
      <c r="B1744" s="94" t="s">
        <v>2152</v>
      </c>
      <c r="C1744" s="98" t="s">
        <v>2022</v>
      </c>
      <c r="D1744" s="73"/>
    </row>
    <row r="1745" spans="1:4">
      <c r="A1745" s="94">
        <v>21000602</v>
      </c>
      <c r="B1745" s="94" t="s">
        <v>2153</v>
      </c>
      <c r="C1745" s="98" t="s">
        <v>2022</v>
      </c>
      <c r="D1745" s="73"/>
    </row>
    <row r="1746" spans="1:4">
      <c r="A1746" s="94">
        <v>20025438</v>
      </c>
      <c r="B1746" s="94" t="s">
        <v>2154</v>
      </c>
      <c r="C1746" s="98" t="s">
        <v>2022</v>
      </c>
      <c r="D1746" s="73"/>
    </row>
    <row r="1747" spans="1:4">
      <c r="A1747" s="94">
        <v>17014919</v>
      </c>
      <c r="B1747" s="94" t="s">
        <v>2155</v>
      </c>
      <c r="C1747" s="98" t="s">
        <v>2022</v>
      </c>
      <c r="D1747" s="73"/>
    </row>
    <row r="1748" spans="1:4">
      <c r="A1748" s="94">
        <v>20024320</v>
      </c>
      <c r="B1748" s="94" t="s">
        <v>2156</v>
      </c>
      <c r="C1748" s="98" t="s">
        <v>2022</v>
      </c>
      <c r="D1748" s="73"/>
    </row>
    <row r="1749" spans="1:4">
      <c r="A1749" s="94">
        <v>16024231</v>
      </c>
      <c r="B1749" s="94" t="s">
        <v>2157</v>
      </c>
      <c r="C1749" s="98" t="s">
        <v>2022</v>
      </c>
      <c r="D1749" s="73"/>
    </row>
    <row r="1750" spans="1:4">
      <c r="A1750" s="94">
        <v>21000591</v>
      </c>
      <c r="B1750" s="94" t="s">
        <v>2158</v>
      </c>
      <c r="C1750" s="98" t="s">
        <v>2022</v>
      </c>
      <c r="D1750" s="73"/>
    </row>
    <row r="1751" spans="1:4">
      <c r="A1751" s="94">
        <v>16025271</v>
      </c>
      <c r="B1751" s="94" t="s">
        <v>2159</v>
      </c>
      <c r="C1751" s="98" t="s">
        <v>2022</v>
      </c>
      <c r="D1751" s="73"/>
    </row>
    <row r="1752" spans="1:4">
      <c r="A1752" s="94">
        <v>14064421</v>
      </c>
      <c r="B1752" s="94" t="s">
        <v>2160</v>
      </c>
      <c r="C1752" s="98" t="s">
        <v>2022</v>
      </c>
      <c r="D1752" s="73"/>
    </row>
    <row r="1753" spans="1:4">
      <c r="A1753" s="94">
        <v>19025300</v>
      </c>
      <c r="B1753" s="95" t="s">
        <v>2201</v>
      </c>
      <c r="C1753" s="98" t="s">
        <v>2022</v>
      </c>
      <c r="D1753" s="73"/>
    </row>
    <row r="1754" spans="1:4">
      <c r="A1754" s="94">
        <v>17015895</v>
      </c>
      <c r="B1754" s="94" t="s">
        <v>2161</v>
      </c>
      <c r="C1754" s="98" t="s">
        <v>2022</v>
      </c>
      <c r="D1754" s="73"/>
    </row>
    <row r="1755" spans="1:4">
      <c r="A1755" s="94">
        <v>20025308</v>
      </c>
      <c r="B1755" s="94" t="s">
        <v>2134</v>
      </c>
      <c r="C1755" s="98" t="s">
        <v>2022</v>
      </c>
      <c r="D1755" s="73"/>
    </row>
    <row r="1756" spans="1:4">
      <c r="A1756" s="94">
        <v>20019549</v>
      </c>
      <c r="B1756" s="94" t="s">
        <v>2162</v>
      </c>
      <c r="C1756" s="98" t="s">
        <v>2022</v>
      </c>
      <c r="D1756" s="73"/>
    </row>
    <row r="1757" spans="1:4">
      <c r="A1757" s="94">
        <v>20025304</v>
      </c>
      <c r="B1757" s="94" t="s">
        <v>2163</v>
      </c>
      <c r="C1757" s="98" t="s">
        <v>2022</v>
      </c>
      <c r="D1757" s="73"/>
    </row>
    <row r="1758" spans="1:4">
      <c r="A1758" s="94">
        <v>19021088</v>
      </c>
      <c r="B1758" s="94" t="s">
        <v>2164</v>
      </c>
      <c r="C1758" s="98" t="s">
        <v>2022</v>
      </c>
      <c r="D1758" s="73"/>
    </row>
    <row r="1759" spans="1:4">
      <c r="A1759" s="94">
        <v>20005078</v>
      </c>
      <c r="B1759" s="94" t="s">
        <v>2165</v>
      </c>
      <c r="C1759" s="98" t="s">
        <v>2022</v>
      </c>
      <c r="D1759" s="73"/>
    </row>
    <row r="1760" spans="1:4">
      <c r="A1760" s="94">
        <v>20024865</v>
      </c>
      <c r="B1760" s="94" t="s">
        <v>1891</v>
      </c>
      <c r="C1760" s="98" t="s">
        <v>2022</v>
      </c>
      <c r="D1760" s="73"/>
    </row>
    <row r="1761" spans="1:4">
      <c r="A1761" s="94">
        <v>19027694</v>
      </c>
      <c r="B1761" s="94" t="s">
        <v>1443</v>
      </c>
      <c r="C1761" s="98" t="s">
        <v>2022</v>
      </c>
      <c r="D1761" s="73"/>
    </row>
    <row r="1762" spans="1:4">
      <c r="A1762" s="94">
        <v>16022661</v>
      </c>
      <c r="B1762" s="94" t="s">
        <v>2166</v>
      </c>
      <c r="C1762" s="98" t="s">
        <v>2022</v>
      </c>
      <c r="D1762" s="73"/>
    </row>
    <row r="1763" spans="1:4">
      <c r="A1763" s="94">
        <v>20024311</v>
      </c>
      <c r="B1763" s="94" t="s">
        <v>2135</v>
      </c>
      <c r="C1763" s="98" t="s">
        <v>2022</v>
      </c>
      <c r="D1763" s="73"/>
    </row>
    <row r="1764" spans="1:4">
      <c r="A1764" s="94">
        <v>17014911</v>
      </c>
      <c r="B1764" s="94" t="s">
        <v>2136</v>
      </c>
      <c r="C1764" s="98" t="s">
        <v>2022</v>
      </c>
      <c r="D1764" s="73"/>
    </row>
    <row r="1765" spans="1:4">
      <c r="A1765" s="94">
        <v>19021091</v>
      </c>
      <c r="B1765" s="94" t="s">
        <v>2137</v>
      </c>
      <c r="C1765" s="98" t="s">
        <v>2022</v>
      </c>
      <c r="D1765" s="73"/>
    </row>
    <row r="1766" spans="1:4">
      <c r="A1766" s="94">
        <v>16025255</v>
      </c>
      <c r="B1766" s="94" t="s">
        <v>2167</v>
      </c>
      <c r="C1766" s="98" t="s">
        <v>2022</v>
      </c>
      <c r="D1766" s="73"/>
    </row>
    <row r="1767" spans="1:4">
      <c r="A1767" s="94">
        <v>19020354</v>
      </c>
      <c r="B1767" s="94" t="s">
        <v>2168</v>
      </c>
      <c r="C1767" s="98" t="s">
        <v>2022</v>
      </c>
      <c r="D1767" s="73"/>
    </row>
    <row r="1768" spans="1:4">
      <c r="A1768" s="94">
        <v>14104939</v>
      </c>
      <c r="B1768" s="94" t="s">
        <v>2169</v>
      </c>
      <c r="C1768" s="98" t="s">
        <v>2022</v>
      </c>
      <c r="D1768" s="73"/>
    </row>
    <row r="1769" spans="1:4">
      <c r="A1769" s="94">
        <v>19023049</v>
      </c>
      <c r="B1769" s="94" t="s">
        <v>2170</v>
      </c>
      <c r="C1769" s="98" t="s">
        <v>2022</v>
      </c>
      <c r="D1769" s="73"/>
    </row>
    <row r="1770" spans="1:4">
      <c r="A1770" s="94">
        <v>14098068</v>
      </c>
      <c r="B1770" s="94" t="s">
        <v>2171</v>
      </c>
      <c r="C1770" s="98" t="s">
        <v>2022</v>
      </c>
      <c r="D1770" s="73"/>
    </row>
    <row r="1771" spans="1:4">
      <c r="A1771" s="94">
        <v>21000090</v>
      </c>
      <c r="B1771" s="94" t="s">
        <v>2172</v>
      </c>
      <c r="C1771" s="98" t="s">
        <v>2022</v>
      </c>
      <c r="D1771" s="73"/>
    </row>
    <row r="1772" spans="1:4">
      <c r="A1772" s="94">
        <v>20001662</v>
      </c>
      <c r="B1772" s="94" t="s">
        <v>2173</v>
      </c>
      <c r="C1772" s="98" t="s">
        <v>2022</v>
      </c>
      <c r="D1772" s="73"/>
    </row>
    <row r="1773" spans="1:4">
      <c r="A1773" s="94">
        <v>19022701</v>
      </c>
      <c r="B1773" s="95" t="s">
        <v>2199</v>
      </c>
      <c r="C1773" s="98" t="s">
        <v>2022</v>
      </c>
      <c r="D1773" s="73"/>
    </row>
    <row r="1774" spans="1:4">
      <c r="A1774" s="94">
        <v>19025346</v>
      </c>
      <c r="B1774" s="95" t="s">
        <v>2200</v>
      </c>
      <c r="C1774" s="98" t="s">
        <v>2022</v>
      </c>
      <c r="D1774" s="73"/>
    </row>
    <row r="1775" spans="1:4">
      <c r="A1775" s="94">
        <v>14059046</v>
      </c>
      <c r="B1775" s="94" t="s">
        <v>2174</v>
      </c>
      <c r="C1775" s="98" t="s">
        <v>2022</v>
      </c>
      <c r="D1775" s="73"/>
    </row>
    <row r="1776" spans="1:4">
      <c r="A1776" s="94">
        <v>19022695</v>
      </c>
      <c r="B1776" s="95" t="s">
        <v>2198</v>
      </c>
      <c r="C1776" s="98" t="s">
        <v>2022</v>
      </c>
      <c r="D1776" s="73"/>
    </row>
    <row r="1777" spans="1:4">
      <c r="A1777" s="94">
        <v>17012922</v>
      </c>
      <c r="B1777" s="94" t="s">
        <v>2175</v>
      </c>
      <c r="C1777" s="98" t="s">
        <v>2022</v>
      </c>
      <c r="D1777" s="73"/>
    </row>
    <row r="1778" spans="1:4">
      <c r="A1778" s="94">
        <v>14104877</v>
      </c>
      <c r="B1778" s="94" t="s">
        <v>2176</v>
      </c>
      <c r="C1778" s="98" t="s">
        <v>2022</v>
      </c>
      <c r="D1778" s="73"/>
    </row>
    <row r="1779" spans="1:4">
      <c r="A1779" s="94">
        <v>20001689</v>
      </c>
      <c r="B1779" s="94" t="s">
        <v>2177</v>
      </c>
      <c r="C1779" s="98" t="s">
        <v>2022</v>
      </c>
      <c r="D1779" s="73"/>
    </row>
    <row r="1780" spans="1:4">
      <c r="A1780" s="94">
        <v>17012841</v>
      </c>
      <c r="B1780" s="94" t="s">
        <v>2178</v>
      </c>
      <c r="C1780" s="98" t="s">
        <v>2022</v>
      </c>
      <c r="D1780" s="73"/>
    </row>
    <row r="1781" spans="1:4">
      <c r="A1781" s="94">
        <v>19022707</v>
      </c>
      <c r="B1781" s="95" t="s">
        <v>2195</v>
      </c>
      <c r="C1781" s="98" t="s">
        <v>2022</v>
      </c>
      <c r="D1781" s="73"/>
    </row>
    <row r="1782" spans="1:4">
      <c r="A1782" s="94">
        <v>19023751</v>
      </c>
      <c r="B1782" s="94" t="s">
        <v>2179</v>
      </c>
      <c r="C1782" s="98" t="s">
        <v>2022</v>
      </c>
      <c r="D1782" s="73"/>
    </row>
    <row r="1783" spans="1:4">
      <c r="A1783" s="94">
        <v>14046896</v>
      </c>
      <c r="B1783" s="94" t="s">
        <v>2180</v>
      </c>
      <c r="C1783" s="98" t="s">
        <v>2022</v>
      </c>
      <c r="D1783" s="73"/>
    </row>
    <row r="1784" spans="1:4">
      <c r="A1784" s="94">
        <v>19023032</v>
      </c>
      <c r="B1784" s="94" t="s">
        <v>2181</v>
      </c>
      <c r="C1784" s="98" t="s">
        <v>2022</v>
      </c>
      <c r="D1784" s="73"/>
    </row>
    <row r="1785" spans="1:4">
      <c r="A1785" s="94">
        <v>19023753</v>
      </c>
      <c r="B1785" s="94" t="s">
        <v>2182</v>
      </c>
      <c r="C1785" s="98" t="s">
        <v>2022</v>
      </c>
      <c r="D1785" s="73"/>
    </row>
    <row r="1786" spans="1:4">
      <c r="A1786" s="94">
        <v>19023748</v>
      </c>
      <c r="B1786" s="94" t="s">
        <v>2124</v>
      </c>
      <c r="C1786" s="98" t="s">
        <v>2022</v>
      </c>
      <c r="D1786" s="73"/>
    </row>
    <row r="1787" spans="1:4">
      <c r="A1787" s="94">
        <v>14085475</v>
      </c>
      <c r="B1787" s="94" t="s">
        <v>2183</v>
      </c>
      <c r="C1787" s="98" t="s">
        <v>2022</v>
      </c>
      <c r="D1787" s="73"/>
    </row>
    <row r="1788" spans="1:4">
      <c r="A1788" s="94">
        <v>20014010</v>
      </c>
      <c r="B1788" s="94" t="s">
        <v>2184</v>
      </c>
      <c r="C1788" s="98" t="s">
        <v>2022</v>
      </c>
      <c r="D1788" s="73"/>
    </row>
    <row r="1789" spans="1:4">
      <c r="A1789" s="94">
        <v>20025292</v>
      </c>
      <c r="B1789" s="94" t="s">
        <v>2185</v>
      </c>
      <c r="C1789" s="98" t="s">
        <v>2022</v>
      </c>
      <c r="D1789" s="73"/>
    </row>
    <row r="1790" spans="1:4">
      <c r="A1790" s="94">
        <v>19022703</v>
      </c>
      <c r="B1790" s="94" t="s">
        <v>2186</v>
      </c>
      <c r="C1790" s="98" t="s">
        <v>2022</v>
      </c>
      <c r="D1790" s="73"/>
    </row>
    <row r="1791" spans="1:4">
      <c r="A1791" s="94">
        <v>17012844</v>
      </c>
      <c r="B1791" s="94" t="s">
        <v>2187</v>
      </c>
      <c r="C1791" s="98" t="s">
        <v>2022</v>
      </c>
      <c r="D1791" s="73"/>
    </row>
    <row r="1792" spans="1:4">
      <c r="A1792" s="94">
        <v>14066907</v>
      </c>
      <c r="B1792" s="94" t="s">
        <v>2188</v>
      </c>
      <c r="C1792" s="98" t="s">
        <v>2022</v>
      </c>
      <c r="D1792" s="73"/>
    </row>
    <row r="1793" spans="1:4">
      <c r="A1793" s="94">
        <v>19025335</v>
      </c>
      <c r="B1793" s="95" t="s">
        <v>2196</v>
      </c>
      <c r="C1793" s="98" t="s">
        <v>2022</v>
      </c>
      <c r="D1793" s="73"/>
    </row>
    <row r="1794" spans="1:4">
      <c r="A1794" s="94">
        <v>19025362</v>
      </c>
      <c r="B1794" s="94" t="s">
        <v>2189</v>
      </c>
      <c r="C1794" s="98" t="s">
        <v>2022</v>
      </c>
      <c r="D1794" s="73"/>
    </row>
    <row r="1795" spans="1:4">
      <c r="A1795" s="94">
        <v>19025332</v>
      </c>
      <c r="B1795" s="95" t="s">
        <v>2197</v>
      </c>
      <c r="C1795" s="98" t="s">
        <v>2022</v>
      </c>
      <c r="D1795" s="73"/>
    </row>
    <row r="1796" spans="1:4">
      <c r="A1796" s="94">
        <v>19023743</v>
      </c>
      <c r="B1796" s="94" t="s">
        <v>2190</v>
      </c>
      <c r="C1796" s="98" t="s">
        <v>2022</v>
      </c>
      <c r="D1796" s="73"/>
    </row>
    <row r="1797" spans="1:4">
      <c r="A1797" s="94">
        <v>14046983</v>
      </c>
      <c r="B1797" s="94" t="s">
        <v>2191</v>
      </c>
      <c r="C1797" s="98" t="s">
        <v>2022</v>
      </c>
      <c r="D1797" s="73"/>
    </row>
    <row r="1798" spans="1:4">
      <c r="A1798" s="94">
        <v>20024314</v>
      </c>
      <c r="B1798" s="94" t="s">
        <v>2192</v>
      </c>
      <c r="C1798" s="98" t="s">
        <v>2022</v>
      </c>
      <c r="D1798" s="73"/>
    </row>
    <row r="1799" spans="1:4">
      <c r="A1799" s="94">
        <v>16023024</v>
      </c>
      <c r="B1799" s="94" t="s">
        <v>2193</v>
      </c>
      <c r="C1799" s="98" t="s">
        <v>2022</v>
      </c>
      <c r="D1799" s="73"/>
    </row>
    <row r="1800" spans="1:4">
      <c r="A1800" s="94">
        <v>20007007</v>
      </c>
      <c r="B1800" s="95" t="s">
        <v>2194</v>
      </c>
      <c r="C1800" s="98" t="s">
        <v>2022</v>
      </c>
      <c r="D1800" s="73"/>
    </row>
    <row r="1801" spans="1:4">
      <c r="A1801" s="94"/>
      <c r="B1801" s="94"/>
      <c r="C1801" s="73"/>
      <c r="D1801" s="73"/>
    </row>
    <row r="1802" spans="1:4">
      <c r="A1802" s="94">
        <v>16024281</v>
      </c>
      <c r="B1802" s="95" t="s">
        <v>2206</v>
      </c>
      <c r="C1802" s="98" t="s">
        <v>2022</v>
      </c>
      <c r="D1802" s="73"/>
    </row>
    <row r="1803" spans="1:4">
      <c r="A1803" s="94">
        <v>21001131</v>
      </c>
      <c r="B1803" s="94" t="s">
        <v>2207</v>
      </c>
      <c r="C1803" s="98" t="s">
        <v>2022</v>
      </c>
      <c r="D1803" s="73"/>
    </row>
    <row r="1804" spans="1:4">
      <c r="A1804" s="94">
        <v>19024036</v>
      </c>
      <c r="B1804" s="94" t="s">
        <v>2208</v>
      </c>
      <c r="C1804" s="98" t="s">
        <v>2022</v>
      </c>
      <c r="D1804" s="73"/>
    </row>
    <row r="1805" spans="1:4">
      <c r="A1805" s="94">
        <v>14038782</v>
      </c>
      <c r="B1805" s="94" t="s">
        <v>2209</v>
      </c>
      <c r="C1805" s="98" t="s">
        <v>2022</v>
      </c>
      <c r="D1805" s="73"/>
    </row>
    <row r="1806" spans="1:4">
      <c r="A1806" s="94">
        <v>19023765</v>
      </c>
      <c r="B1806" s="94" t="s">
        <v>1104</v>
      </c>
      <c r="C1806" s="98" t="s">
        <v>2022</v>
      </c>
      <c r="D1806" s="73"/>
    </row>
    <row r="1807" spans="1:4">
      <c r="A1807" s="94">
        <v>16014090</v>
      </c>
      <c r="B1807" s="94" t="s">
        <v>2210</v>
      </c>
      <c r="C1807" s="98" t="s">
        <v>2022</v>
      </c>
      <c r="D1807" s="73"/>
    </row>
    <row r="1808" spans="1:4">
      <c r="A1808" s="94">
        <v>17015904</v>
      </c>
      <c r="B1808" s="94" t="s">
        <v>2211</v>
      </c>
      <c r="C1808" s="98" t="s">
        <v>2022</v>
      </c>
      <c r="D1808" s="73"/>
    </row>
    <row r="1809" spans="1:4">
      <c r="A1809" s="94">
        <v>17014603</v>
      </c>
      <c r="B1809" s="94" t="s">
        <v>2212</v>
      </c>
      <c r="C1809" s="98" t="s">
        <v>2022</v>
      </c>
      <c r="D1809" s="73"/>
    </row>
    <row r="1810" spans="1:4">
      <c r="A1810" s="94">
        <v>19024039</v>
      </c>
      <c r="B1810" s="94" t="s">
        <v>2213</v>
      </c>
      <c r="C1810" s="98" t="s">
        <v>2022</v>
      </c>
      <c r="D1810" s="73"/>
    </row>
    <row r="1811" spans="1:4">
      <c r="A1811" s="94">
        <v>16023542</v>
      </c>
      <c r="B1811" s="94" t="s">
        <v>2214</v>
      </c>
      <c r="C1811" s="98" t="s">
        <v>2022</v>
      </c>
      <c r="D1811" s="73"/>
    </row>
    <row r="1812" spans="1:4">
      <c r="A1812" s="94">
        <v>20025612</v>
      </c>
      <c r="B1812" s="94" t="s">
        <v>2215</v>
      </c>
      <c r="C1812" s="98" t="s">
        <v>2022</v>
      </c>
      <c r="D1812" s="73"/>
    </row>
    <row r="1813" spans="1:4">
      <c r="A1813" s="94">
        <v>12075839</v>
      </c>
      <c r="B1813" s="94" t="s">
        <v>2216</v>
      </c>
      <c r="C1813" s="98" t="s">
        <v>2022</v>
      </c>
      <c r="D1813" s="73"/>
    </row>
    <row r="1814" spans="1:4">
      <c r="A1814" s="94">
        <v>21001135</v>
      </c>
      <c r="B1814" s="94" t="s">
        <v>2217</v>
      </c>
      <c r="C1814" s="98" t="s">
        <v>2022</v>
      </c>
      <c r="D1814" s="73"/>
    </row>
    <row r="1815" spans="1:4">
      <c r="A1815" s="94">
        <v>20001749</v>
      </c>
      <c r="B1815" s="94" t="s">
        <v>2218</v>
      </c>
      <c r="C1815" s="98" t="s">
        <v>2022</v>
      </c>
      <c r="D1815" s="73"/>
    </row>
    <row r="1816" spans="1:4">
      <c r="A1816" s="94">
        <v>14085499</v>
      </c>
      <c r="B1816" s="94" t="s">
        <v>2219</v>
      </c>
      <c r="C1816" s="98" t="s">
        <v>2022</v>
      </c>
      <c r="D1816" s="73"/>
    </row>
    <row r="1817" spans="1:4">
      <c r="A1817" s="94">
        <v>19024041</v>
      </c>
      <c r="B1817" s="94" t="s">
        <v>2220</v>
      </c>
      <c r="C1817" s="98" t="s">
        <v>2022</v>
      </c>
      <c r="D1817" s="73"/>
    </row>
    <row r="1818" spans="1:4">
      <c r="A1818" s="94">
        <v>19024035</v>
      </c>
      <c r="B1818" s="94" t="s">
        <v>2221</v>
      </c>
      <c r="C1818" s="98" t="s">
        <v>2022</v>
      </c>
      <c r="D1818" s="73"/>
    </row>
    <row r="1819" spans="1:4">
      <c r="A1819" s="94">
        <v>18018377</v>
      </c>
      <c r="B1819" s="94" t="s">
        <v>2222</v>
      </c>
      <c r="C1819" s="98" t="s">
        <v>2022</v>
      </c>
      <c r="D1819" s="73"/>
    </row>
    <row r="1820" spans="1:4">
      <c r="A1820" s="94">
        <v>19023995</v>
      </c>
      <c r="B1820" s="94" t="s">
        <v>2223</v>
      </c>
      <c r="C1820" s="98" t="s">
        <v>2022</v>
      </c>
      <c r="D1820" s="73"/>
    </row>
    <row r="1821" spans="1:4">
      <c r="A1821" s="94">
        <v>19023996</v>
      </c>
      <c r="B1821" s="94" t="s">
        <v>2224</v>
      </c>
      <c r="C1821" s="98" t="s">
        <v>2022</v>
      </c>
      <c r="D1821" s="73"/>
    </row>
    <row r="1822" spans="1:4">
      <c r="A1822" s="94">
        <v>21001137</v>
      </c>
      <c r="B1822" s="94" t="s">
        <v>2225</v>
      </c>
      <c r="C1822" s="98" t="s">
        <v>2022</v>
      </c>
      <c r="D1822" s="73"/>
    </row>
    <row r="1823" spans="1:4">
      <c r="A1823" s="94">
        <v>16016028</v>
      </c>
      <c r="B1823" s="94" t="s">
        <v>2226</v>
      </c>
      <c r="C1823" s="98" t="s">
        <v>2022</v>
      </c>
      <c r="D1823" s="73"/>
    </row>
    <row r="1824" spans="1:4">
      <c r="A1824" s="94">
        <v>19025449</v>
      </c>
      <c r="B1824" s="94" t="s">
        <v>2227</v>
      </c>
      <c r="C1824" s="98" t="s">
        <v>2022</v>
      </c>
      <c r="D1824" s="73"/>
    </row>
    <row r="1825" spans="1:4">
      <c r="A1825" s="94">
        <v>10011282</v>
      </c>
      <c r="B1825" s="94" t="s">
        <v>2228</v>
      </c>
      <c r="C1825" s="98" t="s">
        <v>2022</v>
      </c>
      <c r="D1825" s="73"/>
    </row>
    <row r="1826" spans="1:4">
      <c r="A1826" s="94">
        <v>21001138</v>
      </c>
      <c r="B1826" s="94" t="s">
        <v>1902</v>
      </c>
      <c r="C1826" s="98" t="s">
        <v>2022</v>
      </c>
      <c r="D1826" s="73"/>
    </row>
    <row r="1827" spans="1:4">
      <c r="A1827" s="94">
        <v>16016029</v>
      </c>
      <c r="B1827" s="94" t="s">
        <v>2229</v>
      </c>
      <c r="C1827" s="98" t="s">
        <v>2022</v>
      </c>
      <c r="D1827" s="73"/>
    </row>
    <row r="1828" spans="1:4">
      <c r="A1828" s="94">
        <v>20007687</v>
      </c>
      <c r="B1828" s="94" t="s">
        <v>2230</v>
      </c>
      <c r="C1828" s="98" t="s">
        <v>2022</v>
      </c>
      <c r="D1828" s="73"/>
    </row>
    <row r="1829" spans="1:4">
      <c r="A1829" s="94">
        <v>19024010</v>
      </c>
      <c r="B1829" s="94" t="s">
        <v>2231</v>
      </c>
      <c r="C1829" s="98" t="s">
        <v>2022</v>
      </c>
      <c r="D1829" s="73"/>
    </row>
    <row r="1830" spans="1:4">
      <c r="A1830" s="94">
        <v>20007686</v>
      </c>
      <c r="B1830" s="94" t="s">
        <v>2232</v>
      </c>
      <c r="C1830" s="98" t="s">
        <v>2022</v>
      </c>
      <c r="D1830" s="73"/>
    </row>
    <row r="1831" spans="1:4">
      <c r="A1831" s="94">
        <v>21001136</v>
      </c>
      <c r="B1831" s="94" t="s">
        <v>2233</v>
      </c>
      <c r="C1831" s="98" t="s">
        <v>2022</v>
      </c>
      <c r="D1831" s="73"/>
    </row>
    <row r="1832" spans="1:4">
      <c r="A1832" s="94">
        <v>14104866</v>
      </c>
      <c r="B1832" s="94" t="s">
        <v>2234</v>
      </c>
      <c r="C1832" s="98" t="s">
        <v>2022</v>
      </c>
      <c r="D1832" s="73"/>
    </row>
    <row r="1833" spans="1:4">
      <c r="A1833" s="94">
        <v>17016646</v>
      </c>
      <c r="B1833" s="94" t="s">
        <v>2235</v>
      </c>
      <c r="C1833" s="98" t="s">
        <v>2022</v>
      </c>
      <c r="D1833" s="73"/>
    </row>
    <row r="1834" spans="1:4">
      <c r="A1834" s="94">
        <v>14081822</v>
      </c>
      <c r="B1834" s="94" t="s">
        <v>2236</v>
      </c>
      <c r="C1834" s="98" t="s">
        <v>2022</v>
      </c>
      <c r="D1834" s="73"/>
    </row>
    <row r="1835" spans="1:4">
      <c r="A1835" s="94">
        <v>14098031</v>
      </c>
      <c r="B1835" s="94" t="s">
        <v>2237</v>
      </c>
      <c r="C1835" s="98" t="s">
        <v>2022</v>
      </c>
      <c r="D1835" s="73"/>
    </row>
    <row r="1836" spans="1:4">
      <c r="A1836" s="94">
        <v>14098151</v>
      </c>
      <c r="B1836" s="94" t="s">
        <v>2238</v>
      </c>
      <c r="C1836" s="98" t="s">
        <v>2022</v>
      </c>
      <c r="D1836" s="73"/>
    </row>
    <row r="1837" spans="1:4">
      <c r="A1837" s="94">
        <v>17013614</v>
      </c>
      <c r="B1837" s="94" t="s">
        <v>2239</v>
      </c>
      <c r="C1837" s="98" t="s">
        <v>2022</v>
      </c>
      <c r="D1837" s="73"/>
    </row>
    <row r="1838" spans="1:4">
      <c r="A1838" s="94">
        <v>19024037</v>
      </c>
      <c r="B1838" s="94" t="s">
        <v>2240</v>
      </c>
      <c r="C1838" s="98" t="s">
        <v>2022</v>
      </c>
      <c r="D1838" s="73"/>
    </row>
    <row r="1839" spans="1:4">
      <c r="A1839" s="94">
        <v>14085472</v>
      </c>
      <c r="B1839" s="94" t="s">
        <v>2241</v>
      </c>
      <c r="C1839" s="98" t="s">
        <v>2022</v>
      </c>
      <c r="D1839" s="73"/>
    </row>
    <row r="1840" spans="1:4">
      <c r="A1840" s="94">
        <v>19022692</v>
      </c>
      <c r="B1840" s="94" t="s">
        <v>2242</v>
      </c>
      <c r="C1840" s="98" t="s">
        <v>2022</v>
      </c>
      <c r="D1840" s="73"/>
    </row>
    <row r="1841" spans="1:4">
      <c r="A1841" s="94">
        <v>14100297</v>
      </c>
      <c r="B1841" s="94" t="s">
        <v>2243</v>
      </c>
      <c r="C1841" s="98" t="s">
        <v>2022</v>
      </c>
      <c r="D1841" s="73"/>
    </row>
    <row r="1842" spans="1:4">
      <c r="A1842" s="94">
        <v>16005708</v>
      </c>
      <c r="B1842" s="94" t="s">
        <v>2244</v>
      </c>
      <c r="C1842" s="98" t="s">
        <v>2022</v>
      </c>
      <c r="D1842" s="73"/>
    </row>
    <row r="1843" spans="1:4">
      <c r="A1843" s="94">
        <v>19024038</v>
      </c>
      <c r="B1843" s="94" t="s">
        <v>2245</v>
      </c>
      <c r="C1843" s="98" t="s">
        <v>2022</v>
      </c>
      <c r="D1843" s="73"/>
    </row>
    <row r="1844" spans="1:4">
      <c r="A1844" s="94">
        <v>13119779</v>
      </c>
      <c r="B1844" s="94" t="s">
        <v>2246</v>
      </c>
      <c r="C1844" s="98" t="s">
        <v>2022</v>
      </c>
      <c r="D1844" s="73"/>
    </row>
    <row r="1845" spans="1:4">
      <c r="A1845" s="94">
        <v>17014327</v>
      </c>
      <c r="B1845" s="94" t="s">
        <v>2247</v>
      </c>
      <c r="C1845" s="98" t="s">
        <v>2022</v>
      </c>
      <c r="D1845" s="73"/>
    </row>
    <row r="1846" spans="1:4">
      <c r="A1846" s="94">
        <v>16016026</v>
      </c>
      <c r="B1846" s="94" t="s">
        <v>2248</v>
      </c>
      <c r="C1846" s="98" t="s">
        <v>2022</v>
      </c>
      <c r="D1846" s="73"/>
    </row>
    <row r="1847" spans="1:4">
      <c r="A1847" s="94">
        <v>19027657</v>
      </c>
      <c r="B1847" s="94" t="s">
        <v>1417</v>
      </c>
      <c r="C1847" s="98" t="s">
        <v>2022</v>
      </c>
      <c r="D1847" s="73"/>
    </row>
    <row r="1848" spans="1:4">
      <c r="A1848" s="94">
        <v>19025328</v>
      </c>
      <c r="B1848" s="94" t="s">
        <v>2249</v>
      </c>
      <c r="C1848" s="98" t="s">
        <v>2022</v>
      </c>
      <c r="D1848" s="73"/>
    </row>
    <row r="1849" spans="1:4">
      <c r="A1849" s="94">
        <v>21001368</v>
      </c>
      <c r="B1849" s="94" t="s">
        <v>2007</v>
      </c>
      <c r="C1849" s="98" t="s">
        <v>2022</v>
      </c>
      <c r="D1849" s="73"/>
    </row>
    <row r="1850" spans="1:4">
      <c r="A1850" s="94">
        <v>17015508</v>
      </c>
      <c r="B1850" s="94" t="s">
        <v>2250</v>
      </c>
      <c r="C1850" s="98" t="s">
        <v>2022</v>
      </c>
      <c r="D1850" s="73"/>
    </row>
    <row r="1851" spans="1:4">
      <c r="A1851" s="94">
        <v>19023762</v>
      </c>
      <c r="B1851" s="94" t="s">
        <v>2251</v>
      </c>
      <c r="C1851" s="98" t="s">
        <v>2022</v>
      </c>
      <c r="D1851" s="73"/>
    </row>
    <row r="1852" spans="1:4">
      <c r="A1852" s="94">
        <v>21001372</v>
      </c>
      <c r="B1852" s="94" t="s">
        <v>2252</v>
      </c>
      <c r="C1852" s="98" t="s">
        <v>2022</v>
      </c>
      <c r="D1852" s="73"/>
    </row>
    <row r="1853" spans="1:4">
      <c r="A1853" s="94">
        <v>14104725</v>
      </c>
      <c r="B1853" s="94" t="s">
        <v>2253</v>
      </c>
      <c r="C1853" s="98" t="s">
        <v>2022</v>
      </c>
      <c r="D1853" s="73"/>
    </row>
    <row r="1854" spans="1:4">
      <c r="A1854" s="94">
        <v>16019072</v>
      </c>
      <c r="B1854" s="94" t="s">
        <v>2254</v>
      </c>
      <c r="C1854" s="98" t="s">
        <v>2022</v>
      </c>
      <c r="D1854" s="73"/>
    </row>
    <row r="1855" spans="1:4">
      <c r="A1855" s="94">
        <v>10006939</v>
      </c>
      <c r="B1855" s="94" t="s">
        <v>2255</v>
      </c>
      <c r="C1855" s="98" t="s">
        <v>2022</v>
      </c>
      <c r="D1855" s="73"/>
    </row>
    <row r="1856" spans="1:4">
      <c r="A1856" s="94">
        <v>17013268</v>
      </c>
      <c r="B1856" s="94" t="s">
        <v>2256</v>
      </c>
      <c r="C1856" s="98" t="s">
        <v>2022</v>
      </c>
      <c r="D1856" s="73"/>
    </row>
    <row r="1857" spans="1:4">
      <c r="A1857" s="94">
        <v>14094043</v>
      </c>
      <c r="B1857" s="94" t="s">
        <v>2257</v>
      </c>
      <c r="C1857" s="98" t="s">
        <v>2022</v>
      </c>
      <c r="D1857" s="73"/>
    </row>
    <row r="1858" spans="1:4">
      <c r="A1858" s="94">
        <v>19022710</v>
      </c>
      <c r="B1858" s="94" t="s">
        <v>2258</v>
      </c>
      <c r="C1858" s="98" t="s">
        <v>2022</v>
      </c>
      <c r="D1858" s="73"/>
    </row>
    <row r="1859" spans="1:4">
      <c r="A1859" s="94">
        <v>17012839</v>
      </c>
      <c r="B1859" s="94" t="s">
        <v>2259</v>
      </c>
      <c r="C1859" s="98" t="s">
        <v>2022</v>
      </c>
      <c r="D1859" s="73"/>
    </row>
    <row r="1860" spans="1:4">
      <c r="A1860" s="94">
        <v>14086312</v>
      </c>
      <c r="B1860" s="94" t="s">
        <v>2260</v>
      </c>
      <c r="C1860" s="98" t="s">
        <v>2022</v>
      </c>
      <c r="D1860" s="73"/>
    </row>
    <row r="1861" spans="1:4">
      <c r="A1861" s="94">
        <v>14081747</v>
      </c>
      <c r="B1861" s="94" t="s">
        <v>2261</v>
      </c>
      <c r="C1861" s="98" t="s">
        <v>2022</v>
      </c>
      <c r="D1861" s="73"/>
    </row>
    <row r="1862" spans="1:4">
      <c r="A1862" s="94">
        <v>19023722</v>
      </c>
      <c r="B1862" s="94" t="s">
        <v>2262</v>
      </c>
      <c r="C1862" s="98" t="s">
        <v>2022</v>
      </c>
      <c r="D1862" s="73"/>
    </row>
    <row r="1863" spans="1:4">
      <c r="A1863" s="94">
        <v>19023723</v>
      </c>
      <c r="B1863" s="94" t="s">
        <v>2263</v>
      </c>
      <c r="C1863" s="98" t="s">
        <v>2022</v>
      </c>
      <c r="D1863" s="73"/>
    </row>
    <row r="1864" spans="1:4">
      <c r="A1864" s="94">
        <v>14104954</v>
      </c>
      <c r="B1864" s="94" t="s">
        <v>2264</v>
      </c>
      <c r="C1864" s="98" t="s">
        <v>2022</v>
      </c>
      <c r="D1864" s="73"/>
    </row>
    <row r="1865" spans="1:4">
      <c r="A1865" s="94">
        <v>20001657</v>
      </c>
      <c r="B1865" s="94" t="s">
        <v>2265</v>
      </c>
      <c r="C1865" s="98" t="s">
        <v>2022</v>
      </c>
      <c r="D1865" s="73"/>
    </row>
    <row r="1866" spans="1:4">
      <c r="A1866" s="94">
        <v>19025338</v>
      </c>
      <c r="B1866" s="94" t="s">
        <v>2266</v>
      </c>
      <c r="C1866" s="98" t="s">
        <v>2022</v>
      </c>
      <c r="D1866" s="73"/>
    </row>
    <row r="1867" spans="1:4">
      <c r="A1867" s="94">
        <v>14104858</v>
      </c>
      <c r="B1867" s="94" t="s">
        <v>2267</v>
      </c>
      <c r="C1867" s="98" t="s">
        <v>2022</v>
      </c>
      <c r="D1867" s="73"/>
    </row>
    <row r="1868" spans="1:4">
      <c r="A1868" s="94">
        <v>16016031</v>
      </c>
      <c r="B1868" s="94" t="s">
        <v>2268</v>
      </c>
      <c r="C1868" s="98" t="s">
        <v>2022</v>
      </c>
      <c r="D1868" s="73"/>
    </row>
    <row r="1869" spans="1:4">
      <c r="A1869" s="94">
        <v>18019901</v>
      </c>
      <c r="B1869" s="94" t="s">
        <v>2269</v>
      </c>
      <c r="C1869" s="98" t="s">
        <v>2022</v>
      </c>
      <c r="D1869" s="73"/>
    </row>
    <row r="1870" spans="1:4">
      <c r="A1870" s="94">
        <v>19023027</v>
      </c>
      <c r="B1870" s="94" t="s">
        <v>2270</v>
      </c>
      <c r="C1870" s="98" t="s">
        <v>2022</v>
      </c>
      <c r="D1870" s="73"/>
    </row>
    <row r="1871" spans="1:4">
      <c r="A1871" s="94">
        <v>17015500</v>
      </c>
      <c r="B1871" s="94" t="s">
        <v>2271</v>
      </c>
      <c r="C1871" s="98" t="s">
        <v>2022</v>
      </c>
      <c r="D1871" s="73"/>
    </row>
    <row r="1872" spans="1:4">
      <c r="A1872" s="94">
        <v>17012893</v>
      </c>
      <c r="B1872" s="94" t="s">
        <v>2272</v>
      </c>
      <c r="C1872" s="98" t="s">
        <v>2022</v>
      </c>
      <c r="D1872" s="73"/>
    </row>
    <row r="1873" spans="1:4">
      <c r="A1873" s="94">
        <v>14081755</v>
      </c>
      <c r="B1873" s="94" t="s">
        <v>2273</v>
      </c>
      <c r="C1873" s="98" t="s">
        <v>2022</v>
      </c>
      <c r="D1873" s="73"/>
    </row>
    <row r="1874" spans="1:4">
      <c r="A1874" s="94">
        <v>14094096</v>
      </c>
      <c r="B1874" s="94" t="s">
        <v>2274</v>
      </c>
      <c r="C1874" s="98" t="s">
        <v>2022</v>
      </c>
      <c r="D1874" s="73"/>
    </row>
    <row r="1875" spans="1:4">
      <c r="A1875" s="94">
        <v>19025334</v>
      </c>
      <c r="B1875" s="94" t="s">
        <v>2275</v>
      </c>
      <c r="C1875" s="98" t="s">
        <v>2022</v>
      </c>
      <c r="D1875" s="73"/>
    </row>
    <row r="1876" spans="1:4">
      <c r="A1876" s="94">
        <v>19025351</v>
      </c>
      <c r="B1876" s="94" t="s">
        <v>2276</v>
      </c>
      <c r="C1876" s="98" t="s">
        <v>2022</v>
      </c>
      <c r="D1876" s="73"/>
    </row>
    <row r="1877" spans="1:4">
      <c r="A1877" s="94">
        <v>16016035</v>
      </c>
      <c r="B1877" s="94" t="s">
        <v>2277</v>
      </c>
      <c r="C1877" s="98" t="s">
        <v>2022</v>
      </c>
      <c r="D1877" s="73"/>
    </row>
    <row r="1878" spans="1:4">
      <c r="A1878" s="94">
        <v>17014928</v>
      </c>
      <c r="B1878" s="94" t="s">
        <v>2278</v>
      </c>
      <c r="C1878" s="98" t="s">
        <v>2022</v>
      </c>
      <c r="D1878" s="73"/>
    </row>
    <row r="1879" spans="1:4">
      <c r="A1879" s="94">
        <v>14089621</v>
      </c>
      <c r="B1879" s="94" t="s">
        <v>832</v>
      </c>
      <c r="C1879" s="98" t="s">
        <v>2022</v>
      </c>
      <c r="D1879" s="73"/>
    </row>
    <row r="1880" spans="1:4">
      <c r="A1880" s="94">
        <v>17014330</v>
      </c>
      <c r="B1880" s="94" t="s">
        <v>2279</v>
      </c>
      <c r="C1880" s="98" t="s">
        <v>2022</v>
      </c>
      <c r="D1880" s="73"/>
    </row>
    <row r="1881" spans="1:4">
      <c r="A1881" s="94">
        <v>19023728</v>
      </c>
      <c r="B1881" s="94" t="s">
        <v>2280</v>
      </c>
      <c r="C1881" s="98" t="s">
        <v>2022</v>
      </c>
      <c r="D1881" s="73"/>
    </row>
    <row r="1882" spans="1:4">
      <c r="A1882" s="94">
        <v>19025342</v>
      </c>
      <c r="B1882" s="94" t="s">
        <v>2281</v>
      </c>
      <c r="C1882" s="98" t="s">
        <v>2022</v>
      </c>
      <c r="D1882" s="73"/>
    </row>
    <row r="1883" spans="1:4">
      <c r="A1883" s="94">
        <v>17012840</v>
      </c>
      <c r="B1883" s="94" t="s">
        <v>2282</v>
      </c>
      <c r="C1883" s="98" t="s">
        <v>2022</v>
      </c>
      <c r="D1883" s="73"/>
    </row>
    <row r="1884" spans="1:4">
      <c r="A1884" s="94">
        <v>20001668</v>
      </c>
      <c r="B1884" s="94" t="s">
        <v>2283</v>
      </c>
      <c r="C1884" s="98" t="s">
        <v>2022</v>
      </c>
      <c r="D1884" s="73"/>
    </row>
    <row r="1885" spans="1:4">
      <c r="A1885" s="94">
        <v>17014897</v>
      </c>
      <c r="B1885" s="94" t="s">
        <v>2284</v>
      </c>
      <c r="C1885" s="98" t="s">
        <v>2022</v>
      </c>
      <c r="D1885" s="73"/>
    </row>
    <row r="1886" spans="1:4">
      <c r="A1886" s="94">
        <v>17008266</v>
      </c>
      <c r="B1886" s="94" t="s">
        <v>2285</v>
      </c>
      <c r="C1886" s="98" t="s">
        <v>2022</v>
      </c>
      <c r="D1886" s="73"/>
    </row>
    <row r="1887" spans="1:4">
      <c r="A1887" s="94">
        <v>17011372</v>
      </c>
      <c r="B1887" s="94" t="s">
        <v>2286</v>
      </c>
      <c r="C1887" s="98" t="s">
        <v>2022</v>
      </c>
      <c r="D1887" s="73"/>
    </row>
    <row r="1888" spans="1:4">
      <c r="A1888" s="94">
        <v>17014336</v>
      </c>
      <c r="B1888" s="94" t="s">
        <v>2287</v>
      </c>
      <c r="C1888" s="98" t="s">
        <v>2022</v>
      </c>
      <c r="D1888" s="73"/>
    </row>
    <row r="1889" spans="1:4">
      <c r="A1889" s="94">
        <v>14098195</v>
      </c>
      <c r="B1889" s="94" t="s">
        <v>2288</v>
      </c>
      <c r="C1889" s="98" t="s">
        <v>2022</v>
      </c>
      <c r="D1889" s="73"/>
    </row>
    <row r="1890" spans="1:4">
      <c r="A1890" s="94">
        <v>17014338</v>
      </c>
      <c r="B1890" s="94" t="s">
        <v>2289</v>
      </c>
      <c r="C1890" s="98" t="s">
        <v>2022</v>
      </c>
      <c r="D1890" s="73"/>
    </row>
    <row r="1891" spans="1:4">
      <c r="A1891" s="94">
        <v>19023725</v>
      </c>
      <c r="B1891" s="94" t="s">
        <v>2290</v>
      </c>
      <c r="C1891" s="98" t="s">
        <v>2022</v>
      </c>
      <c r="D1891" s="73"/>
    </row>
    <row r="1892" spans="1:4">
      <c r="A1892" s="94">
        <v>17008288</v>
      </c>
      <c r="B1892" s="94" t="s">
        <v>2291</v>
      </c>
      <c r="C1892" s="98" t="s">
        <v>2022</v>
      </c>
      <c r="D1892" s="73"/>
    </row>
    <row r="1893" spans="1:4">
      <c r="A1893" s="94">
        <v>17008140</v>
      </c>
      <c r="B1893" s="94" t="s">
        <v>2292</v>
      </c>
      <c r="C1893" s="98" t="s">
        <v>2022</v>
      </c>
      <c r="D1893" s="73"/>
    </row>
    <row r="1894" spans="1:4">
      <c r="A1894" s="94">
        <v>17014331</v>
      </c>
      <c r="B1894" s="94" t="s">
        <v>2293</v>
      </c>
      <c r="C1894" s="98" t="s">
        <v>2022</v>
      </c>
      <c r="D1894" s="73"/>
    </row>
    <row r="1895" spans="1:4">
      <c r="A1895" s="94">
        <v>14089471</v>
      </c>
      <c r="B1895" s="94" t="s">
        <v>2294</v>
      </c>
      <c r="C1895" s="98" t="s">
        <v>2022</v>
      </c>
      <c r="D1895" s="73"/>
    </row>
    <row r="1896" spans="1:4">
      <c r="A1896" s="94">
        <v>17014904</v>
      </c>
      <c r="B1896" s="94" t="s">
        <v>2295</v>
      </c>
      <c r="C1896" s="98" t="s">
        <v>2022</v>
      </c>
      <c r="D1896" s="73"/>
    </row>
    <row r="1897" spans="1:4">
      <c r="A1897" s="94">
        <v>19022705</v>
      </c>
      <c r="B1897" s="94" t="s">
        <v>2296</v>
      </c>
      <c r="C1897" s="98" t="s">
        <v>2022</v>
      </c>
      <c r="D1897" s="73"/>
    </row>
    <row r="1898" spans="1:4">
      <c r="A1898" s="94">
        <v>19023745</v>
      </c>
      <c r="B1898" s="94" t="s">
        <v>2297</v>
      </c>
      <c r="C1898" s="98" t="s">
        <v>2022</v>
      </c>
      <c r="D1898" s="73"/>
    </row>
    <row r="1899" spans="1:4">
      <c r="A1899" s="94">
        <v>17014304</v>
      </c>
      <c r="B1899" s="94" t="s">
        <v>2298</v>
      </c>
      <c r="C1899" s="98" t="s">
        <v>2022</v>
      </c>
      <c r="D1899" s="73"/>
    </row>
    <row r="1900" spans="1:4">
      <c r="A1900" s="94">
        <v>19023747</v>
      </c>
      <c r="B1900" s="94" t="s">
        <v>2299</v>
      </c>
      <c r="C1900" s="98" t="s">
        <v>2022</v>
      </c>
      <c r="D1900" s="73"/>
    </row>
    <row r="1901" spans="1:4">
      <c r="A1901" s="94">
        <v>20001683</v>
      </c>
      <c r="B1901" s="94" t="s">
        <v>2300</v>
      </c>
      <c r="C1901" s="98" t="s">
        <v>2022</v>
      </c>
      <c r="D1901" s="73"/>
    </row>
    <row r="1902" spans="1:4">
      <c r="A1902" s="94">
        <v>19022730</v>
      </c>
      <c r="B1902" s="94" t="s">
        <v>2301</v>
      </c>
      <c r="C1902" s="98" t="s">
        <v>2022</v>
      </c>
      <c r="D1902" s="73"/>
    </row>
    <row r="1903" spans="1:4">
      <c r="A1903" s="94">
        <v>18021738</v>
      </c>
      <c r="B1903" s="94" t="s">
        <v>2302</v>
      </c>
      <c r="C1903" s="98" t="s">
        <v>2022</v>
      </c>
      <c r="D1903" s="73"/>
    </row>
    <row r="1904" spans="1:4">
      <c r="A1904" s="94">
        <v>19025317</v>
      </c>
      <c r="B1904" s="94" t="s">
        <v>2303</v>
      </c>
      <c r="C1904" s="98" t="s">
        <v>2022</v>
      </c>
      <c r="D1904" s="73"/>
    </row>
    <row r="1905" spans="1:4">
      <c r="A1905" s="94">
        <v>19025333</v>
      </c>
      <c r="B1905" s="94" t="s">
        <v>2304</v>
      </c>
      <c r="C1905" s="98" t="s">
        <v>2022</v>
      </c>
      <c r="D1905" s="73"/>
    </row>
    <row r="1906" spans="1:4">
      <c r="A1906" s="94">
        <v>14085475</v>
      </c>
      <c r="B1906" s="94" t="s">
        <v>2183</v>
      </c>
      <c r="C1906" s="98" t="s">
        <v>2022</v>
      </c>
      <c r="D1906" s="73"/>
    </row>
    <row r="1907" spans="1:4">
      <c r="A1907" s="94">
        <v>19025358</v>
      </c>
      <c r="B1907" s="94" t="s">
        <v>2305</v>
      </c>
      <c r="C1907" s="98" t="s">
        <v>2022</v>
      </c>
      <c r="D1907" s="73"/>
    </row>
    <row r="1908" spans="1:4">
      <c r="A1908" s="94">
        <v>14046956</v>
      </c>
      <c r="B1908" s="94" t="s">
        <v>2306</v>
      </c>
      <c r="C1908" s="98" t="s">
        <v>2022</v>
      </c>
      <c r="D1908" s="73"/>
    </row>
    <row r="1909" spans="1:4">
      <c r="A1909" s="94">
        <v>16018831</v>
      </c>
      <c r="B1909" s="94" t="s">
        <v>2307</v>
      </c>
      <c r="C1909" s="98" t="s">
        <v>2022</v>
      </c>
      <c r="D1909" s="73"/>
    </row>
    <row r="1910" spans="1:4">
      <c r="A1910" s="94">
        <v>20001674</v>
      </c>
      <c r="B1910" s="94" t="s">
        <v>2308</v>
      </c>
      <c r="C1910" s="98" t="s">
        <v>2022</v>
      </c>
      <c r="D1910" s="73"/>
    </row>
    <row r="1911" spans="1:4">
      <c r="A1911" s="94">
        <v>20001676</v>
      </c>
      <c r="B1911" s="94" t="s">
        <v>2309</v>
      </c>
      <c r="C1911" s="98" t="s">
        <v>2022</v>
      </c>
      <c r="D1911" s="73"/>
    </row>
    <row r="1912" spans="1:4">
      <c r="A1912" s="94">
        <v>13119733</v>
      </c>
      <c r="B1912" s="94" t="s">
        <v>2310</v>
      </c>
      <c r="C1912" s="98" t="s">
        <v>2022</v>
      </c>
      <c r="D1912" s="73"/>
    </row>
    <row r="1913" spans="1:4">
      <c r="A1913" s="94">
        <v>19023750</v>
      </c>
      <c r="B1913" s="94" t="s">
        <v>2311</v>
      </c>
      <c r="C1913" s="98" t="s">
        <v>2022</v>
      </c>
      <c r="D1913" s="73"/>
    </row>
    <row r="1914" spans="1:4">
      <c r="A1914" s="94">
        <v>19023749</v>
      </c>
      <c r="B1914" s="94" t="s">
        <v>2312</v>
      </c>
      <c r="C1914" s="98" t="s">
        <v>2022</v>
      </c>
      <c r="D1914" s="73"/>
    </row>
    <row r="1915" spans="1:4">
      <c r="A1915" s="94">
        <v>19021525</v>
      </c>
      <c r="B1915" s="94" t="s">
        <v>2313</v>
      </c>
      <c r="C1915" s="98" t="s">
        <v>2022</v>
      </c>
      <c r="D1915" s="73"/>
    </row>
    <row r="1916" spans="1:4">
      <c r="A1916" s="94">
        <v>17014949</v>
      </c>
      <c r="B1916" s="94" t="s">
        <v>2314</v>
      </c>
      <c r="C1916" s="98" t="s">
        <v>2022</v>
      </c>
      <c r="D1916" s="73"/>
    </row>
    <row r="1917" spans="1:4">
      <c r="A1917" s="94">
        <v>16016021</v>
      </c>
      <c r="B1917" s="94" t="s">
        <v>2315</v>
      </c>
      <c r="C1917" s="98" t="s">
        <v>2022</v>
      </c>
      <c r="D1917" s="73"/>
    </row>
    <row r="1918" spans="1:4">
      <c r="A1918" s="94">
        <v>17007460</v>
      </c>
      <c r="B1918" s="94" t="s">
        <v>2316</v>
      </c>
      <c r="C1918" s="98" t="s">
        <v>2022</v>
      </c>
      <c r="D1918" s="73"/>
    </row>
    <row r="1919" spans="1:4">
      <c r="A1919" s="94">
        <v>17012913</v>
      </c>
      <c r="B1919" s="94" t="s">
        <v>2317</v>
      </c>
      <c r="C1919" s="98" t="s">
        <v>2022</v>
      </c>
      <c r="D1919" s="73"/>
    </row>
    <row r="1920" spans="1:4">
      <c r="A1920" s="94">
        <v>19018411</v>
      </c>
      <c r="B1920" s="94" t="s">
        <v>2318</v>
      </c>
      <c r="C1920" s="98" t="s">
        <v>2022</v>
      </c>
      <c r="D1920" s="73"/>
    </row>
    <row r="1921" spans="1:4">
      <c r="A1921" s="94">
        <v>19023754</v>
      </c>
      <c r="B1921" s="94" t="s">
        <v>2319</v>
      </c>
      <c r="C1921" s="98" t="s">
        <v>2022</v>
      </c>
      <c r="D1921" s="73"/>
    </row>
    <row r="1922" spans="1:4">
      <c r="A1922" s="94">
        <v>19025357</v>
      </c>
      <c r="B1922" s="94" t="s">
        <v>2320</v>
      </c>
      <c r="C1922" s="98" t="s">
        <v>2022</v>
      </c>
      <c r="D1922" s="73"/>
    </row>
    <row r="1923" spans="1:4">
      <c r="A1923" s="94">
        <v>19023755</v>
      </c>
      <c r="B1923" s="94" t="s">
        <v>2321</v>
      </c>
      <c r="C1923" s="98" t="s">
        <v>2022</v>
      </c>
      <c r="D1923" s="73"/>
    </row>
    <row r="1924" spans="1:4">
      <c r="A1924" s="94">
        <v>20001756</v>
      </c>
      <c r="B1924" s="94" t="s">
        <v>2322</v>
      </c>
      <c r="C1924" s="98" t="s">
        <v>2022</v>
      </c>
      <c r="D1924" s="73"/>
    </row>
    <row r="1925" spans="1:4">
      <c r="A1925" s="94">
        <v>19025359</v>
      </c>
      <c r="B1925" s="94" t="s">
        <v>2323</v>
      </c>
      <c r="C1925" s="98" t="s">
        <v>2022</v>
      </c>
      <c r="D1925" s="73"/>
    </row>
    <row r="1926" spans="1:4">
      <c r="A1926" s="94">
        <v>21000585</v>
      </c>
      <c r="B1926" s="94" t="s">
        <v>2324</v>
      </c>
      <c r="C1926" s="98" t="s">
        <v>2022</v>
      </c>
      <c r="D1926" s="73"/>
    </row>
    <row r="1927" spans="1:4">
      <c r="A1927" s="94">
        <v>20019535</v>
      </c>
      <c r="B1927" s="94" t="s">
        <v>2107</v>
      </c>
      <c r="C1927" s="98" t="s">
        <v>2022</v>
      </c>
      <c r="D1927" s="73"/>
    </row>
    <row r="1928" spans="1:4">
      <c r="A1928" s="94">
        <v>17012904</v>
      </c>
      <c r="B1928" s="94" t="s">
        <v>2325</v>
      </c>
      <c r="C1928" s="98" t="s">
        <v>2022</v>
      </c>
      <c r="D1928" s="73"/>
    </row>
    <row r="1929" spans="1:4">
      <c r="A1929" s="94">
        <v>20007006</v>
      </c>
      <c r="B1929" s="94" t="s">
        <v>2326</v>
      </c>
      <c r="C1929" s="98" t="s">
        <v>2022</v>
      </c>
      <c r="D1929" s="73"/>
    </row>
    <row r="1930" spans="1:4">
      <c r="A1930" s="94">
        <v>19028006</v>
      </c>
      <c r="B1930" s="94" t="s">
        <v>1511</v>
      </c>
      <c r="C1930" s="98" t="s">
        <v>2022</v>
      </c>
      <c r="D1930" s="73"/>
    </row>
    <row r="1931" spans="1:4">
      <c r="A1931" s="94">
        <v>20025421</v>
      </c>
      <c r="B1931" s="94" t="s">
        <v>2327</v>
      </c>
      <c r="C1931" s="98" t="s">
        <v>2022</v>
      </c>
      <c r="D1931" s="73"/>
    </row>
    <row r="1932" spans="1:4">
      <c r="A1932" s="94">
        <v>21000598</v>
      </c>
      <c r="B1932" s="94" t="s">
        <v>2328</v>
      </c>
      <c r="C1932" s="98" t="s">
        <v>2022</v>
      </c>
      <c r="D1932" s="73"/>
    </row>
    <row r="1933" spans="1:4">
      <c r="A1933" s="94">
        <v>21000569</v>
      </c>
      <c r="B1933" s="94" t="s">
        <v>2329</v>
      </c>
      <c r="C1933" s="98" t="s">
        <v>2022</v>
      </c>
      <c r="D1933" s="73"/>
    </row>
    <row r="1934" spans="1:4">
      <c r="A1934" s="94">
        <v>20001659</v>
      </c>
      <c r="B1934" s="94" t="s">
        <v>2330</v>
      </c>
      <c r="C1934" s="98" t="s">
        <v>2022</v>
      </c>
      <c r="D1934" s="73"/>
    </row>
    <row r="1935" spans="1:4">
      <c r="A1935" s="94">
        <v>20019563</v>
      </c>
      <c r="B1935" s="94" t="s">
        <v>2331</v>
      </c>
      <c r="C1935" s="98" t="s">
        <v>2022</v>
      </c>
      <c r="D1935" s="73"/>
    </row>
    <row r="1936" spans="1:4">
      <c r="A1936" s="94">
        <v>21000586</v>
      </c>
      <c r="B1936" s="94" t="s">
        <v>2093</v>
      </c>
      <c r="C1936" s="98" t="s">
        <v>2022</v>
      </c>
      <c r="D1936" s="73"/>
    </row>
    <row r="1937" spans="1:4">
      <c r="A1937" s="94">
        <v>20025315</v>
      </c>
      <c r="B1937" s="94" t="s">
        <v>2332</v>
      </c>
      <c r="C1937" s="98" t="s">
        <v>2022</v>
      </c>
      <c r="D1937" s="73"/>
    </row>
    <row r="1938" spans="1:4">
      <c r="A1938" s="94">
        <v>20024316</v>
      </c>
      <c r="B1938" s="94" t="s">
        <v>2333</v>
      </c>
      <c r="C1938" s="98" t="s">
        <v>2022</v>
      </c>
      <c r="D1938" s="73"/>
    </row>
    <row r="1939" spans="1:4">
      <c r="A1939" s="94">
        <v>21000597</v>
      </c>
      <c r="B1939" s="94" t="s">
        <v>2334</v>
      </c>
      <c r="C1939" s="98" t="s">
        <v>2022</v>
      </c>
      <c r="D1939" s="73"/>
    </row>
    <row r="1940" spans="1:4">
      <c r="A1940" s="94">
        <v>19023706</v>
      </c>
      <c r="B1940" s="94" t="s">
        <v>2335</v>
      </c>
      <c r="C1940" s="98" t="s">
        <v>2022</v>
      </c>
      <c r="D1940" s="73"/>
    </row>
    <row r="1941" spans="1:4">
      <c r="A1941" s="94">
        <v>20025298</v>
      </c>
      <c r="B1941" s="94" t="s">
        <v>2336</v>
      </c>
      <c r="C1941" s="98" t="s">
        <v>2022</v>
      </c>
      <c r="D1941" s="73"/>
    </row>
    <row r="1942" spans="1:4">
      <c r="A1942" s="94">
        <v>20024325</v>
      </c>
      <c r="B1942" s="94" t="s">
        <v>2337</v>
      </c>
      <c r="C1942" s="98" t="s">
        <v>2022</v>
      </c>
      <c r="D1942" s="73"/>
    </row>
    <row r="1943" spans="1:4">
      <c r="A1943" s="94">
        <v>20025312</v>
      </c>
      <c r="B1943" s="94" t="s">
        <v>2338</v>
      </c>
      <c r="C1943" s="98" t="s">
        <v>2022</v>
      </c>
      <c r="D1943" s="73"/>
    </row>
    <row r="1944" spans="1:4">
      <c r="A1944" s="94">
        <v>21000603</v>
      </c>
      <c r="B1944" s="94" t="s">
        <v>2339</v>
      </c>
      <c r="C1944" s="98" t="s">
        <v>2022</v>
      </c>
      <c r="D1944" s="73"/>
    </row>
    <row r="1945" spans="1:4">
      <c r="A1945" s="94">
        <v>20007614</v>
      </c>
      <c r="B1945" s="94" t="s">
        <v>2145</v>
      </c>
      <c r="C1945" s="98" t="s">
        <v>2022</v>
      </c>
      <c r="D1945" s="73"/>
    </row>
    <row r="1946" spans="1:4">
      <c r="A1946" s="94">
        <v>21000591</v>
      </c>
      <c r="B1946" s="94" t="s">
        <v>2158</v>
      </c>
      <c r="C1946" s="98" t="s">
        <v>2022</v>
      </c>
      <c r="D1946" s="73"/>
    </row>
    <row r="1947" spans="1:4">
      <c r="A1947" s="94">
        <v>20019539</v>
      </c>
      <c r="B1947" s="94" t="s">
        <v>2046</v>
      </c>
      <c r="C1947" s="98" t="s">
        <v>2022</v>
      </c>
      <c r="D1947" s="73"/>
    </row>
    <row r="1948" spans="1:4">
      <c r="A1948" s="94">
        <v>21000600</v>
      </c>
      <c r="B1948" s="94" t="s">
        <v>2110</v>
      </c>
      <c r="C1948" s="98" t="s">
        <v>2022</v>
      </c>
      <c r="D1948" s="73"/>
    </row>
    <row r="1949" spans="1:4">
      <c r="A1949" s="94">
        <v>14064421</v>
      </c>
      <c r="B1949" s="94" t="s">
        <v>2160</v>
      </c>
      <c r="C1949" s="98" t="s">
        <v>2022</v>
      </c>
      <c r="D1949" s="73"/>
    </row>
    <row r="1950" spans="1:4">
      <c r="A1950" s="94">
        <v>19025300</v>
      </c>
      <c r="B1950" s="94" t="s">
        <v>2340</v>
      </c>
      <c r="C1950" s="98" t="s">
        <v>2022</v>
      </c>
      <c r="D1950" s="73"/>
    </row>
    <row r="1951" spans="1:4">
      <c r="A1951" s="94">
        <v>19025362</v>
      </c>
      <c r="B1951" s="94" t="s">
        <v>2189</v>
      </c>
      <c r="C1951" s="98" t="s">
        <v>2022</v>
      </c>
      <c r="D1951" s="73"/>
    </row>
    <row r="1952" spans="1:4">
      <c r="A1952" s="94">
        <v>17015895</v>
      </c>
      <c r="B1952" s="94" t="s">
        <v>2161</v>
      </c>
      <c r="C1952" s="98" t="s">
        <v>2022</v>
      </c>
      <c r="D1952" s="73"/>
    </row>
    <row r="1953" spans="1:4">
      <c r="A1953" s="94">
        <v>11063243</v>
      </c>
      <c r="B1953" s="94" t="s">
        <v>2121</v>
      </c>
      <c r="C1953" s="98" t="s">
        <v>2022</v>
      </c>
      <c r="D1953" s="73"/>
    </row>
    <row r="1954" spans="1:4">
      <c r="A1954" s="94">
        <v>19025408</v>
      </c>
      <c r="B1954" s="94" t="s">
        <v>1228</v>
      </c>
      <c r="C1954" s="98" t="s">
        <v>2022</v>
      </c>
      <c r="D1954" s="73"/>
    </row>
    <row r="1955" spans="1:4">
      <c r="A1955" s="94">
        <v>19020350</v>
      </c>
      <c r="B1955" s="94" t="s">
        <v>2036</v>
      </c>
      <c r="C1955" s="98" t="s">
        <v>2022</v>
      </c>
      <c r="D1955" s="73"/>
    </row>
    <row r="1956" spans="1:4">
      <c r="A1956" s="94">
        <v>21001375</v>
      </c>
      <c r="B1956" s="94" t="s">
        <v>2009</v>
      </c>
      <c r="C1956" s="98" t="s">
        <v>2022</v>
      </c>
      <c r="D1956" s="73"/>
    </row>
    <row r="1957" spans="1:4">
      <c r="A1957" s="94">
        <v>21001376</v>
      </c>
      <c r="B1957" s="94" t="s">
        <v>2010</v>
      </c>
      <c r="C1957" s="98" t="s">
        <v>2022</v>
      </c>
      <c r="D1957" s="73"/>
    </row>
    <row r="1958" spans="1:4">
      <c r="A1958" s="94">
        <v>19023713</v>
      </c>
      <c r="B1958" s="94" t="s">
        <v>2035</v>
      </c>
      <c r="C1958" s="98" t="s">
        <v>2022</v>
      </c>
      <c r="D1958" s="73"/>
    </row>
    <row r="1959" spans="1:4">
      <c r="A1959" s="94">
        <v>19025402</v>
      </c>
      <c r="B1959" s="94" t="s">
        <v>1222</v>
      </c>
      <c r="C1959" s="98" t="s">
        <v>2022</v>
      </c>
      <c r="D1959" s="73"/>
    </row>
    <row r="1960" spans="1:4">
      <c r="A1960" s="94">
        <v>21001144</v>
      </c>
      <c r="B1960" s="94" t="s">
        <v>2034</v>
      </c>
      <c r="C1960" s="98" t="s">
        <v>2022</v>
      </c>
      <c r="D1960" s="73"/>
    </row>
    <row r="1961" spans="1:4">
      <c r="A1961" s="94">
        <v>16022661</v>
      </c>
      <c r="B1961" s="94" t="s">
        <v>2166</v>
      </c>
      <c r="C1961" s="98" t="s">
        <v>2022</v>
      </c>
      <c r="D1961" s="73"/>
    </row>
    <row r="1962" spans="1:4">
      <c r="A1962" s="94">
        <v>19026719</v>
      </c>
      <c r="B1962" s="94" t="s">
        <v>2138</v>
      </c>
      <c r="C1962" s="98" t="s">
        <v>2022</v>
      </c>
      <c r="D1962" s="73"/>
    </row>
    <row r="1963" spans="1:4">
      <c r="A1963" s="94">
        <v>16017081</v>
      </c>
      <c r="B1963" s="94" t="s">
        <v>2061</v>
      </c>
      <c r="C1963" s="98" t="s">
        <v>2022</v>
      </c>
      <c r="D1963" s="73"/>
    </row>
    <row r="1964" spans="1:4">
      <c r="A1964" s="94">
        <v>19021088</v>
      </c>
      <c r="B1964" s="94" t="s">
        <v>2164</v>
      </c>
      <c r="C1964" s="98" t="s">
        <v>2022</v>
      </c>
      <c r="D1964" s="73"/>
    </row>
    <row r="1965" spans="1:4">
      <c r="A1965" s="94">
        <v>19021519</v>
      </c>
      <c r="B1965" s="94" t="s">
        <v>2076</v>
      </c>
      <c r="C1965" s="98" t="s">
        <v>2022</v>
      </c>
      <c r="D1965" s="73"/>
    </row>
    <row r="1966" spans="1:4">
      <c r="A1966" s="94">
        <v>19024717</v>
      </c>
      <c r="B1966" s="94" t="s">
        <v>1178</v>
      </c>
      <c r="C1966" s="98" t="s">
        <v>2022</v>
      </c>
      <c r="D1966" s="73"/>
    </row>
    <row r="1967" spans="1:4">
      <c r="A1967" s="94">
        <v>21001380</v>
      </c>
      <c r="B1967" s="94" t="s">
        <v>2133</v>
      </c>
      <c r="C1967" s="98" t="s">
        <v>2022</v>
      </c>
      <c r="D1967" s="73"/>
    </row>
    <row r="1968" spans="1:4">
      <c r="A1968" s="94">
        <v>14104939</v>
      </c>
      <c r="B1968" s="94" t="s">
        <v>2169</v>
      </c>
      <c r="C1968" s="98" t="s">
        <v>2022</v>
      </c>
      <c r="D1968" s="73"/>
    </row>
    <row r="1969" spans="1:4">
      <c r="A1969" s="94">
        <v>16025255</v>
      </c>
      <c r="B1969" s="94" t="s">
        <v>2167</v>
      </c>
      <c r="C1969" s="98" t="s">
        <v>2022</v>
      </c>
      <c r="D1969" s="73"/>
    </row>
    <row r="1970" spans="1:4">
      <c r="A1970" s="94">
        <v>21000090</v>
      </c>
      <c r="B1970" s="94" t="s">
        <v>2172</v>
      </c>
      <c r="C1970" s="98" t="s">
        <v>2022</v>
      </c>
      <c r="D1970" s="73"/>
    </row>
    <row r="1971" spans="1:4">
      <c r="A1971" s="94">
        <v>20007626</v>
      </c>
      <c r="B1971" s="94" t="s">
        <v>2148</v>
      </c>
      <c r="C1971" s="98" t="s">
        <v>2022</v>
      </c>
      <c r="D1971" s="73"/>
    </row>
    <row r="1972" spans="1:4">
      <c r="A1972" s="94">
        <v>21001385</v>
      </c>
      <c r="B1972" s="94" t="s">
        <v>2142</v>
      </c>
      <c r="C1972" s="98" t="s">
        <v>2022</v>
      </c>
      <c r="D1972" s="73"/>
    </row>
    <row r="1973" spans="1:4">
      <c r="A1973" s="94">
        <v>17015485</v>
      </c>
      <c r="B1973" s="94" t="s">
        <v>2079</v>
      </c>
      <c r="C1973" s="98" t="s">
        <v>2022</v>
      </c>
      <c r="D1973" s="73"/>
    </row>
    <row r="1974" spans="1:4">
      <c r="A1974" s="94">
        <v>19025305</v>
      </c>
      <c r="B1974" s="94" t="s">
        <v>2149</v>
      </c>
      <c r="C1974" s="98" t="s">
        <v>2022</v>
      </c>
      <c r="D1974" s="73"/>
    </row>
    <row r="1975" spans="1:4">
      <c r="A1975" s="94">
        <v>20025309</v>
      </c>
      <c r="B1975" s="94" t="s">
        <v>2080</v>
      </c>
      <c r="C1975" s="98" t="s">
        <v>2022</v>
      </c>
      <c r="D1975" s="73"/>
    </row>
    <row r="1976" spans="1:4">
      <c r="A1976" s="94">
        <v>21000574</v>
      </c>
      <c r="B1976" s="94" t="s">
        <v>2081</v>
      </c>
      <c r="C1976" s="98" t="s">
        <v>2022</v>
      </c>
      <c r="D1976" s="73"/>
    </row>
    <row r="1977" spans="1:4">
      <c r="A1977" s="94">
        <v>20025304</v>
      </c>
      <c r="B1977" s="94" t="s">
        <v>2163</v>
      </c>
      <c r="C1977" s="98" t="s">
        <v>2022</v>
      </c>
      <c r="D1977" s="73"/>
    </row>
    <row r="1978" spans="1:4">
      <c r="A1978" s="94">
        <v>20019549</v>
      </c>
      <c r="B1978" s="94" t="s">
        <v>2162</v>
      </c>
      <c r="C1978" s="98" t="s">
        <v>2022</v>
      </c>
      <c r="D1978" s="73"/>
    </row>
    <row r="1979" spans="1:4">
      <c r="A1979" s="94">
        <v>17007460</v>
      </c>
      <c r="B1979" s="94" t="s">
        <v>2316</v>
      </c>
      <c r="C1979" s="98" t="s">
        <v>2022</v>
      </c>
      <c r="D1979" s="73"/>
    </row>
    <row r="1980" spans="1:4">
      <c r="A1980" s="94">
        <v>17014913</v>
      </c>
      <c r="B1980" s="94" t="s">
        <v>2341</v>
      </c>
      <c r="C1980" s="98" t="s">
        <v>2022</v>
      </c>
      <c r="D1980" s="73"/>
    </row>
  </sheetData>
  <autoFilter ref="A1:C1527"/>
  <phoneticPr fontId="3" type="noConversion"/>
  <conditionalFormatting sqref="A2:A43 A59 A73">
    <cfRule type="expression" dxfId="6" priority="3">
      <formula>COUNTIF($B$4:$B$5,$B$5)&gt;1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1617"/>
  <sheetViews>
    <sheetView topLeftCell="A1506" workbookViewId="0">
      <selection activeCell="H1535" sqref="H1535"/>
    </sheetView>
  </sheetViews>
  <sheetFormatPr defaultRowHeight="16.2" outlineLevelCol="1"/>
  <cols>
    <col min="7" max="7" width="10" style="34" customWidth="1"/>
    <col min="8" max="8" width="6.44140625" style="34" customWidth="1"/>
    <col min="9" max="9" width="6.77734375" style="34" customWidth="1" outlineLevel="1"/>
    <col min="11" max="13" width="9" style="36"/>
  </cols>
  <sheetData>
    <row r="1" spans="1:14">
      <c r="A1" s="18">
        <v>10002476</v>
      </c>
      <c r="B1" s="18" t="s">
        <v>26</v>
      </c>
      <c r="C1" s="18" t="s">
        <v>1515</v>
      </c>
      <c r="G1" s="138" t="s">
        <v>1644</v>
      </c>
      <c r="H1" s="138"/>
      <c r="I1" s="138"/>
      <c r="K1" s="138" t="s">
        <v>1645</v>
      </c>
      <c r="L1" s="138"/>
      <c r="M1" s="138"/>
    </row>
    <row r="2" spans="1:14">
      <c r="A2" s="18">
        <v>10002516</v>
      </c>
      <c r="B2" s="18" t="s">
        <v>27</v>
      </c>
      <c r="C2" s="18" t="s">
        <v>1517</v>
      </c>
      <c r="G2" s="33">
        <v>10004654</v>
      </c>
      <c r="H2" s="33" t="s">
        <v>1545</v>
      </c>
      <c r="I2" s="33" t="s">
        <v>1518</v>
      </c>
      <c r="K2" s="36" t="s">
        <v>1630</v>
      </c>
      <c r="L2" s="36" t="s">
        <v>24</v>
      </c>
      <c r="M2" s="36" t="s">
        <v>1631</v>
      </c>
    </row>
    <row r="3" spans="1:14">
      <c r="A3" s="18">
        <v>10002593</v>
      </c>
      <c r="B3" s="18" t="s">
        <v>28</v>
      </c>
      <c r="C3" s="18" t="s">
        <v>1517</v>
      </c>
      <c r="G3" s="33">
        <v>10007055</v>
      </c>
      <c r="H3" s="33" t="s">
        <v>1546</v>
      </c>
      <c r="I3" s="33" t="s">
        <v>1518</v>
      </c>
      <c r="K3" s="36">
        <v>18002616</v>
      </c>
      <c r="L3" s="36" t="s">
        <v>1632</v>
      </c>
      <c r="M3" s="36" t="s">
        <v>1518</v>
      </c>
      <c r="N3" s="39" t="s">
        <v>1747</v>
      </c>
    </row>
    <row r="4" spans="1:14">
      <c r="A4" s="18">
        <v>10002595</v>
      </c>
      <c r="B4" s="18" t="s">
        <v>11</v>
      </c>
      <c r="C4" s="18" t="s">
        <v>1518</v>
      </c>
      <c r="G4" s="33">
        <v>10002299</v>
      </c>
      <c r="H4" s="33" t="s">
        <v>1547</v>
      </c>
      <c r="I4" s="33" t="s">
        <v>1518</v>
      </c>
      <c r="K4" s="36">
        <v>10004231</v>
      </c>
      <c r="L4" s="36" t="s">
        <v>1633</v>
      </c>
      <c r="M4" s="36" t="s">
        <v>1518</v>
      </c>
      <c r="N4" s="39" t="s">
        <v>1747</v>
      </c>
    </row>
    <row r="5" spans="1:14">
      <c r="A5" s="18">
        <v>10002647</v>
      </c>
      <c r="B5" s="18" t="s">
        <v>29</v>
      </c>
      <c r="C5" s="18" t="s">
        <v>1520</v>
      </c>
      <c r="G5" s="33">
        <v>10002447</v>
      </c>
      <c r="H5" s="33" t="s">
        <v>1548</v>
      </c>
      <c r="I5" s="33" t="s">
        <v>1518</v>
      </c>
      <c r="K5" s="36">
        <v>17016746</v>
      </c>
      <c r="L5" s="36" t="s">
        <v>1634</v>
      </c>
      <c r="M5" s="36" t="s">
        <v>1518</v>
      </c>
      <c r="N5" s="39" t="s">
        <v>1747</v>
      </c>
    </row>
    <row r="6" spans="1:14">
      <c r="A6" s="18">
        <v>10002689</v>
      </c>
      <c r="B6" s="18" t="s">
        <v>30</v>
      </c>
      <c r="C6" s="18" t="s">
        <v>1520</v>
      </c>
      <c r="G6" s="33">
        <v>10002497</v>
      </c>
      <c r="H6" s="33" t="s">
        <v>1549</v>
      </c>
      <c r="I6" s="33" t="s">
        <v>1518</v>
      </c>
      <c r="K6" s="36">
        <v>19025068</v>
      </c>
      <c r="L6" s="36" t="s">
        <v>1635</v>
      </c>
      <c r="M6" s="36" t="s">
        <v>1518</v>
      </c>
      <c r="N6" s="39" t="s">
        <v>1747</v>
      </c>
    </row>
    <row r="7" spans="1:14">
      <c r="A7" s="18">
        <v>10002756</v>
      </c>
      <c r="B7" s="18" t="s">
        <v>31</v>
      </c>
      <c r="C7" s="18" t="s">
        <v>1521</v>
      </c>
      <c r="G7" s="33">
        <v>10004689</v>
      </c>
      <c r="H7" s="33" t="s">
        <v>1550</v>
      </c>
      <c r="I7" s="33" t="s">
        <v>1518</v>
      </c>
      <c r="K7" s="36">
        <v>19026988</v>
      </c>
      <c r="L7" s="36" t="s">
        <v>1636</v>
      </c>
      <c r="M7" s="36" t="s">
        <v>1518</v>
      </c>
      <c r="N7" s="39" t="s">
        <v>1747</v>
      </c>
    </row>
    <row r="8" spans="1:14">
      <c r="A8" s="18">
        <v>10002759</v>
      </c>
      <c r="B8" s="18" t="s">
        <v>32</v>
      </c>
      <c r="C8" s="18" t="s">
        <v>1515</v>
      </c>
      <c r="G8" s="33">
        <v>12069033</v>
      </c>
      <c r="H8" s="33" t="s">
        <v>1551</v>
      </c>
      <c r="I8" s="33" t="s">
        <v>1518</v>
      </c>
      <c r="K8" s="36">
        <v>18026868</v>
      </c>
      <c r="L8" s="36" t="s">
        <v>1637</v>
      </c>
      <c r="M8" s="36" t="s">
        <v>1518</v>
      </c>
      <c r="N8" s="39" t="s">
        <v>1747</v>
      </c>
    </row>
    <row r="9" spans="1:14">
      <c r="A9" s="18">
        <v>10002800</v>
      </c>
      <c r="B9" s="18" t="s">
        <v>33</v>
      </c>
      <c r="C9" s="18" t="s">
        <v>1523</v>
      </c>
      <c r="G9" s="33">
        <v>13005311</v>
      </c>
      <c r="H9" s="33" t="s">
        <v>1552</v>
      </c>
      <c r="I9" s="33" t="s">
        <v>1518</v>
      </c>
      <c r="K9" s="36">
        <v>10011682</v>
      </c>
      <c r="L9" s="36" t="s">
        <v>1638</v>
      </c>
      <c r="M9" s="36" t="s">
        <v>1639</v>
      </c>
      <c r="N9" s="39" t="s">
        <v>1747</v>
      </c>
    </row>
    <row r="10" spans="1:14">
      <c r="A10" s="19">
        <v>10002802</v>
      </c>
      <c r="B10" s="19" t="s">
        <v>34</v>
      </c>
      <c r="C10" s="19" t="s">
        <v>1515</v>
      </c>
      <c r="G10" s="33">
        <v>13039330</v>
      </c>
      <c r="H10" s="33" t="s">
        <v>1553</v>
      </c>
      <c r="I10" s="33" t="s">
        <v>1518</v>
      </c>
      <c r="K10" s="36">
        <v>19021710</v>
      </c>
      <c r="L10" s="36" t="s">
        <v>1640</v>
      </c>
      <c r="M10" s="36" t="s">
        <v>1524</v>
      </c>
      <c r="N10" s="39" t="s">
        <v>1747</v>
      </c>
    </row>
    <row r="11" spans="1:14">
      <c r="A11" s="18">
        <v>10002821</v>
      </c>
      <c r="B11" s="18" t="s">
        <v>35</v>
      </c>
      <c r="C11" s="18" t="s">
        <v>1520</v>
      </c>
      <c r="G11" s="33">
        <v>10002466</v>
      </c>
      <c r="H11" s="33" t="s">
        <v>1554</v>
      </c>
      <c r="I11" s="33" t="s">
        <v>1518</v>
      </c>
      <c r="K11" s="36">
        <v>13027437</v>
      </c>
      <c r="L11" s="36" t="s">
        <v>1641</v>
      </c>
      <c r="M11" s="36" t="s">
        <v>1642</v>
      </c>
      <c r="N11" s="39" t="s">
        <v>1747</v>
      </c>
    </row>
    <row r="12" spans="1:14">
      <c r="A12" s="18">
        <v>10002892</v>
      </c>
      <c r="B12" s="18" t="s">
        <v>36</v>
      </c>
      <c r="C12" s="18" t="s">
        <v>1523</v>
      </c>
      <c r="G12" s="33">
        <v>14082294</v>
      </c>
      <c r="H12" s="33" t="s">
        <v>1555</v>
      </c>
      <c r="I12" s="33" t="s">
        <v>1518</v>
      </c>
      <c r="K12" s="36">
        <v>19022388</v>
      </c>
      <c r="L12" s="36" t="s">
        <v>1643</v>
      </c>
      <c r="M12" s="36" t="s">
        <v>1521</v>
      </c>
      <c r="N12" s="39" t="s">
        <v>1747</v>
      </c>
    </row>
    <row r="13" spans="1:14">
      <c r="A13" s="18">
        <v>10002947</v>
      </c>
      <c r="B13" s="18" t="s">
        <v>37</v>
      </c>
      <c r="C13" s="18" t="s">
        <v>1517</v>
      </c>
      <c r="G13" s="33">
        <v>14001421</v>
      </c>
      <c r="H13" s="33" t="s">
        <v>1556</v>
      </c>
      <c r="I13" s="33" t="s">
        <v>1518</v>
      </c>
    </row>
    <row r="14" spans="1:14">
      <c r="A14" s="18">
        <v>10003148</v>
      </c>
      <c r="B14" s="18" t="s">
        <v>38</v>
      </c>
      <c r="C14" s="18" t="s">
        <v>1521</v>
      </c>
      <c r="G14" s="33">
        <v>10003548</v>
      </c>
      <c r="H14" s="33" t="s">
        <v>1557</v>
      </c>
      <c r="I14" s="33" t="s">
        <v>1518</v>
      </c>
    </row>
    <row r="15" spans="1:14">
      <c r="A15" s="18">
        <v>10003233</v>
      </c>
      <c r="B15" s="18" t="s">
        <v>39</v>
      </c>
      <c r="C15" s="18" t="s">
        <v>1520</v>
      </c>
      <c r="G15" s="33">
        <v>10007030</v>
      </c>
      <c r="H15" s="33" t="s">
        <v>1558</v>
      </c>
      <c r="I15" s="33" t="s">
        <v>1518</v>
      </c>
    </row>
    <row r="16" spans="1:14">
      <c r="A16" s="18">
        <v>10003242</v>
      </c>
      <c r="B16" s="18" t="s">
        <v>40</v>
      </c>
      <c r="C16" s="18" t="s">
        <v>1523</v>
      </c>
      <c r="G16" s="33">
        <v>10006097</v>
      </c>
      <c r="H16" s="33" t="s">
        <v>1559</v>
      </c>
      <c r="I16" s="33" t="s">
        <v>1518</v>
      </c>
    </row>
    <row r="17" spans="1:9">
      <c r="A17" s="18">
        <v>10003253</v>
      </c>
      <c r="B17" s="18" t="s">
        <v>41</v>
      </c>
      <c r="C17" s="18" t="s">
        <v>1515</v>
      </c>
      <c r="G17" s="33">
        <v>14000702</v>
      </c>
      <c r="H17" s="33" t="s">
        <v>1560</v>
      </c>
      <c r="I17" s="33" t="s">
        <v>1518</v>
      </c>
    </row>
    <row r="18" spans="1:9">
      <c r="A18" s="18">
        <v>10003254</v>
      </c>
      <c r="B18" s="18" t="s">
        <v>42</v>
      </c>
      <c r="C18" s="18" t="s">
        <v>1515</v>
      </c>
      <c r="G18" s="33">
        <v>12124068</v>
      </c>
      <c r="H18" s="33" t="s">
        <v>1561</v>
      </c>
      <c r="I18" s="33" t="s">
        <v>1518</v>
      </c>
    </row>
    <row r="19" spans="1:9">
      <c r="A19" s="18">
        <v>10003258</v>
      </c>
      <c r="B19" s="18" t="s">
        <v>43</v>
      </c>
      <c r="C19" s="18" t="s">
        <v>1523</v>
      </c>
      <c r="G19" s="33">
        <v>14044745</v>
      </c>
      <c r="H19" s="33" t="s">
        <v>1562</v>
      </c>
      <c r="I19" s="33" t="s">
        <v>1518</v>
      </c>
    </row>
    <row r="20" spans="1:9">
      <c r="A20" s="18">
        <v>10003285</v>
      </c>
      <c r="B20" s="18" t="s">
        <v>44</v>
      </c>
      <c r="C20" s="18" t="s">
        <v>1515</v>
      </c>
      <c r="G20" s="33">
        <v>14009922</v>
      </c>
      <c r="H20" s="33" t="s">
        <v>1563</v>
      </c>
      <c r="I20" s="33" t="s">
        <v>1518</v>
      </c>
    </row>
    <row r="21" spans="1:9">
      <c r="A21" s="18">
        <v>10003288</v>
      </c>
      <c r="B21" s="18" t="s">
        <v>45</v>
      </c>
      <c r="C21" s="18" t="s">
        <v>1518</v>
      </c>
      <c r="G21" s="33">
        <v>14074159</v>
      </c>
      <c r="H21" s="33" t="s">
        <v>1564</v>
      </c>
      <c r="I21" s="33" t="s">
        <v>1518</v>
      </c>
    </row>
    <row r="22" spans="1:9">
      <c r="A22" s="18">
        <v>10003375</v>
      </c>
      <c r="B22" s="18" t="s">
        <v>46</v>
      </c>
      <c r="C22" s="18" t="s">
        <v>1517</v>
      </c>
      <c r="G22" s="33">
        <v>11005625</v>
      </c>
      <c r="H22" s="33" t="s">
        <v>1565</v>
      </c>
      <c r="I22" s="33" t="s">
        <v>1518</v>
      </c>
    </row>
    <row r="23" spans="1:9">
      <c r="A23" s="18">
        <v>10003411</v>
      </c>
      <c r="B23" s="18" t="s">
        <v>47</v>
      </c>
      <c r="C23" s="18" t="s">
        <v>1518</v>
      </c>
      <c r="G23" s="33">
        <v>10004668</v>
      </c>
      <c r="H23" s="33" t="s">
        <v>1566</v>
      </c>
      <c r="I23" s="33" t="s">
        <v>1518</v>
      </c>
    </row>
    <row r="24" spans="1:9">
      <c r="A24" s="18">
        <v>10003415</v>
      </c>
      <c r="B24" s="18" t="s">
        <v>48</v>
      </c>
      <c r="C24" s="18" t="s">
        <v>1515</v>
      </c>
      <c r="G24" s="33">
        <v>10005150</v>
      </c>
      <c r="H24" s="33" t="s">
        <v>1567</v>
      </c>
      <c r="I24" s="33" t="s">
        <v>1518</v>
      </c>
    </row>
    <row r="25" spans="1:9">
      <c r="A25" s="18">
        <v>10003433</v>
      </c>
      <c r="B25" s="18" t="s">
        <v>49</v>
      </c>
      <c r="C25" s="18" t="s">
        <v>1518</v>
      </c>
      <c r="G25" s="33">
        <v>10003373</v>
      </c>
      <c r="H25" s="33" t="s">
        <v>1568</v>
      </c>
      <c r="I25" s="35" t="s">
        <v>1514</v>
      </c>
    </row>
    <row r="26" spans="1:9">
      <c r="A26" s="18">
        <v>10003483</v>
      </c>
      <c r="B26" s="18" t="s">
        <v>50</v>
      </c>
      <c r="C26" s="18" t="s">
        <v>1517</v>
      </c>
      <c r="G26" s="33">
        <v>10017620</v>
      </c>
      <c r="H26" s="33" t="s">
        <v>1569</v>
      </c>
      <c r="I26" s="35" t="s">
        <v>1628</v>
      </c>
    </row>
    <row r="27" spans="1:9">
      <c r="A27" s="18">
        <v>10003538</v>
      </c>
      <c r="B27" s="18" t="s">
        <v>51</v>
      </c>
      <c r="C27" s="18" t="s">
        <v>1517</v>
      </c>
      <c r="G27" s="33">
        <v>10003139</v>
      </c>
      <c r="H27" s="33" t="s">
        <v>1570</v>
      </c>
      <c r="I27" s="33" t="s">
        <v>1518</v>
      </c>
    </row>
    <row r="28" spans="1:9">
      <c r="A28" s="18">
        <v>10003645</v>
      </c>
      <c r="B28" s="18" t="s">
        <v>52</v>
      </c>
      <c r="C28" s="18" t="s">
        <v>1517</v>
      </c>
      <c r="G28" s="33">
        <v>10005335</v>
      </c>
      <c r="H28" s="33" t="s">
        <v>1571</v>
      </c>
      <c r="I28" s="33" t="s">
        <v>1518</v>
      </c>
    </row>
    <row r="29" spans="1:9">
      <c r="A29" s="18">
        <v>10004137</v>
      </c>
      <c r="B29" s="18" t="s">
        <v>53</v>
      </c>
      <c r="C29" s="18" t="s">
        <v>1520</v>
      </c>
      <c r="G29" s="33">
        <v>10006776</v>
      </c>
      <c r="H29" s="33" t="s">
        <v>1572</v>
      </c>
      <c r="I29" s="33" t="s">
        <v>1514</v>
      </c>
    </row>
    <row r="30" spans="1:9">
      <c r="A30" s="18">
        <v>10004142</v>
      </c>
      <c r="B30" s="18" t="s">
        <v>54</v>
      </c>
      <c r="C30" s="18" t="s">
        <v>1517</v>
      </c>
      <c r="G30" s="33">
        <v>10006801</v>
      </c>
      <c r="H30" s="33" t="s">
        <v>1573</v>
      </c>
      <c r="I30" s="33" t="s">
        <v>1518</v>
      </c>
    </row>
    <row r="31" spans="1:9">
      <c r="A31" s="18">
        <v>10004148</v>
      </c>
      <c r="B31" s="18" t="s">
        <v>55</v>
      </c>
      <c r="C31" s="18" t="s">
        <v>1520</v>
      </c>
      <c r="G31" s="33">
        <v>10010328</v>
      </c>
      <c r="H31" s="33" t="s">
        <v>1574</v>
      </c>
      <c r="I31" s="33" t="s">
        <v>1518</v>
      </c>
    </row>
    <row r="32" spans="1:9">
      <c r="A32" s="18">
        <v>10004150</v>
      </c>
      <c r="B32" s="18" t="s">
        <v>56</v>
      </c>
      <c r="C32" s="18" t="s">
        <v>1523</v>
      </c>
      <c r="G32" s="33">
        <v>10010194</v>
      </c>
      <c r="H32" s="33" t="s">
        <v>1575</v>
      </c>
      <c r="I32" s="35" t="s">
        <v>1519</v>
      </c>
    </row>
    <row r="33" spans="1:9">
      <c r="A33" s="18">
        <v>10004154</v>
      </c>
      <c r="B33" s="18" t="s">
        <v>57</v>
      </c>
      <c r="C33" s="18" t="s">
        <v>1517</v>
      </c>
      <c r="G33" s="33">
        <v>12123818</v>
      </c>
      <c r="H33" s="33" t="s">
        <v>1576</v>
      </c>
      <c r="I33" s="35" t="s">
        <v>1525</v>
      </c>
    </row>
    <row r="34" spans="1:9">
      <c r="A34" s="18">
        <v>10004192</v>
      </c>
      <c r="B34" s="18" t="s">
        <v>58</v>
      </c>
      <c r="C34" s="18" t="s">
        <v>1520</v>
      </c>
      <c r="G34" s="33">
        <v>13057571</v>
      </c>
      <c r="H34" s="33" t="s">
        <v>1577</v>
      </c>
      <c r="I34" s="33" t="s">
        <v>1518</v>
      </c>
    </row>
    <row r="35" spans="1:9">
      <c r="A35" s="18">
        <v>10004205</v>
      </c>
      <c r="B35" s="18" t="s">
        <v>59</v>
      </c>
      <c r="C35" s="18" t="s">
        <v>1520</v>
      </c>
      <c r="G35" s="33">
        <v>13057503</v>
      </c>
      <c r="H35" s="33" t="s">
        <v>1578</v>
      </c>
      <c r="I35" s="33" t="s">
        <v>1518</v>
      </c>
    </row>
    <row r="36" spans="1:9">
      <c r="A36" s="18">
        <v>10004216</v>
      </c>
      <c r="B36" s="18" t="s">
        <v>60</v>
      </c>
      <c r="C36" s="18" t="s">
        <v>1520</v>
      </c>
      <c r="G36" s="33">
        <v>13082913</v>
      </c>
      <c r="H36" s="33" t="s">
        <v>1579</v>
      </c>
      <c r="I36" s="33" t="s">
        <v>1518</v>
      </c>
    </row>
    <row r="37" spans="1:9">
      <c r="A37" s="18">
        <v>10004245</v>
      </c>
      <c r="B37" s="18" t="s">
        <v>61</v>
      </c>
      <c r="C37" s="18" t="s">
        <v>1521</v>
      </c>
      <c r="G37" s="33">
        <v>10004897</v>
      </c>
      <c r="H37" s="33" t="s">
        <v>1580</v>
      </c>
      <c r="I37" s="33" t="s">
        <v>1518</v>
      </c>
    </row>
    <row r="38" spans="1:9">
      <c r="A38" s="18">
        <v>10004299</v>
      </c>
      <c r="B38" s="18" t="s">
        <v>62</v>
      </c>
      <c r="C38" s="18" t="s">
        <v>1524</v>
      </c>
      <c r="G38" s="33">
        <v>10009505</v>
      </c>
      <c r="H38" s="33" t="s">
        <v>1581</v>
      </c>
      <c r="I38" s="33" t="s">
        <v>1518</v>
      </c>
    </row>
    <row r="39" spans="1:9">
      <c r="A39" s="18">
        <v>10004300</v>
      </c>
      <c r="B39" s="18" t="s">
        <v>63</v>
      </c>
      <c r="C39" s="18" t="s">
        <v>1523</v>
      </c>
      <c r="G39" s="33">
        <v>10013543</v>
      </c>
      <c r="H39" s="33" t="s">
        <v>1582</v>
      </c>
      <c r="I39" s="33" t="s">
        <v>1518</v>
      </c>
    </row>
    <row r="40" spans="1:9">
      <c r="A40" s="19">
        <v>10004304</v>
      </c>
      <c r="B40" s="19" t="s">
        <v>64</v>
      </c>
      <c r="C40" s="19" t="s">
        <v>1520</v>
      </c>
      <c r="G40" s="33">
        <v>10013818</v>
      </c>
      <c r="H40" s="33" t="s">
        <v>1583</v>
      </c>
      <c r="I40" s="33" t="s">
        <v>1518</v>
      </c>
    </row>
    <row r="41" spans="1:9">
      <c r="A41" s="18">
        <v>10004356</v>
      </c>
      <c r="B41" s="18" t="s">
        <v>65</v>
      </c>
      <c r="C41" s="18" t="s">
        <v>1520</v>
      </c>
      <c r="G41" s="33">
        <v>14044834</v>
      </c>
      <c r="H41" s="33" t="s">
        <v>15</v>
      </c>
      <c r="I41" s="33" t="s">
        <v>1518</v>
      </c>
    </row>
    <row r="42" spans="1:9">
      <c r="A42" s="18">
        <v>10004360</v>
      </c>
      <c r="B42" s="18" t="s">
        <v>66</v>
      </c>
      <c r="C42" s="18" t="s">
        <v>1520</v>
      </c>
      <c r="G42" s="33">
        <v>14051594</v>
      </c>
      <c r="H42" s="33" t="s">
        <v>1584</v>
      </c>
      <c r="I42" s="33" t="s">
        <v>1518</v>
      </c>
    </row>
    <row r="43" spans="1:9">
      <c r="A43" s="18">
        <v>10004414</v>
      </c>
      <c r="B43" s="18" t="s">
        <v>4</v>
      </c>
      <c r="C43" s="18" t="s">
        <v>1518</v>
      </c>
      <c r="G43" s="33">
        <v>10006800</v>
      </c>
      <c r="H43" s="33" t="s">
        <v>1585</v>
      </c>
      <c r="I43" s="33" t="s">
        <v>1518</v>
      </c>
    </row>
    <row r="44" spans="1:9">
      <c r="A44" s="18">
        <v>10004419</v>
      </c>
      <c r="B44" s="18" t="s">
        <v>67</v>
      </c>
      <c r="C44" s="18" t="s">
        <v>1517</v>
      </c>
      <c r="G44" s="33">
        <v>10002592</v>
      </c>
      <c r="H44" s="33" t="s">
        <v>1586</v>
      </c>
      <c r="I44" s="33" t="s">
        <v>1518</v>
      </c>
    </row>
    <row r="45" spans="1:9">
      <c r="A45" s="18">
        <v>10004420</v>
      </c>
      <c r="B45" s="18" t="s">
        <v>68</v>
      </c>
      <c r="C45" s="18" t="s">
        <v>1518</v>
      </c>
      <c r="G45" s="33">
        <v>13061548</v>
      </c>
      <c r="H45" s="33" t="s">
        <v>1587</v>
      </c>
      <c r="I45" s="33" t="s">
        <v>1518</v>
      </c>
    </row>
    <row r="46" spans="1:9">
      <c r="A46" s="18">
        <v>10004447</v>
      </c>
      <c r="B46" s="18" t="s">
        <v>1527</v>
      </c>
      <c r="C46" s="18" t="s">
        <v>1517</v>
      </c>
      <c r="G46" s="33">
        <v>13089016</v>
      </c>
      <c r="H46" s="33" t="s">
        <v>1588</v>
      </c>
      <c r="I46" s="33" t="s">
        <v>1518</v>
      </c>
    </row>
    <row r="47" spans="1:9">
      <c r="A47" s="18">
        <v>10004448</v>
      </c>
      <c r="B47" s="18" t="s">
        <v>69</v>
      </c>
      <c r="C47" s="18" t="s">
        <v>1515</v>
      </c>
      <c r="G47" s="33">
        <v>10012761</v>
      </c>
      <c r="H47" s="33" t="s">
        <v>1589</v>
      </c>
      <c r="I47" s="33" t="s">
        <v>1518</v>
      </c>
    </row>
    <row r="48" spans="1:9">
      <c r="A48" s="18">
        <v>10004470</v>
      </c>
      <c r="B48" s="18" t="s">
        <v>70</v>
      </c>
      <c r="C48" s="18" t="s">
        <v>1515</v>
      </c>
      <c r="G48" s="33">
        <v>14074162</v>
      </c>
      <c r="H48" s="33" t="s">
        <v>1590</v>
      </c>
      <c r="I48" s="33" t="s">
        <v>1525</v>
      </c>
    </row>
    <row r="49" spans="1:9">
      <c r="A49" s="18">
        <v>10004506</v>
      </c>
      <c r="B49" s="18" t="s">
        <v>71</v>
      </c>
      <c r="C49" s="18" t="s">
        <v>1515</v>
      </c>
      <c r="G49" s="33">
        <v>14084110</v>
      </c>
      <c r="H49" s="33" t="s">
        <v>1591</v>
      </c>
      <c r="I49" s="33" t="s">
        <v>1518</v>
      </c>
    </row>
    <row r="50" spans="1:9">
      <c r="A50" s="18">
        <v>10004509</v>
      </c>
      <c r="B50" s="18" t="s">
        <v>72</v>
      </c>
      <c r="C50" s="18" t="s">
        <v>1520</v>
      </c>
      <c r="G50" s="33">
        <v>15008250</v>
      </c>
      <c r="H50" s="33" t="s">
        <v>1592</v>
      </c>
      <c r="I50" s="33" t="s">
        <v>1525</v>
      </c>
    </row>
    <row r="51" spans="1:9">
      <c r="A51" s="18">
        <v>10004510</v>
      </c>
      <c r="B51" s="18" t="s">
        <v>73</v>
      </c>
      <c r="C51" s="18" t="s">
        <v>1526</v>
      </c>
      <c r="G51" s="33">
        <v>10018218</v>
      </c>
      <c r="H51" s="33" t="s">
        <v>1593</v>
      </c>
      <c r="I51" s="33" t="s">
        <v>1518</v>
      </c>
    </row>
    <row r="52" spans="1:9">
      <c r="A52" s="18">
        <v>10004635</v>
      </c>
      <c r="B52" s="18" t="s">
        <v>74</v>
      </c>
      <c r="C52" s="18" t="s">
        <v>1526</v>
      </c>
      <c r="G52" s="33">
        <v>12124080</v>
      </c>
      <c r="H52" s="33" t="s">
        <v>1594</v>
      </c>
      <c r="I52" s="33" t="s">
        <v>1518</v>
      </c>
    </row>
    <row r="53" spans="1:9">
      <c r="A53" s="18">
        <v>10004638</v>
      </c>
      <c r="B53" s="18" t="s">
        <v>75</v>
      </c>
      <c r="C53" s="18" t="s">
        <v>1515</v>
      </c>
      <c r="G53" s="33">
        <v>11005697</v>
      </c>
      <c r="H53" s="33" t="s">
        <v>1595</v>
      </c>
      <c r="I53" s="35" t="s">
        <v>1519</v>
      </c>
    </row>
    <row r="54" spans="1:9">
      <c r="A54" s="18">
        <v>10004678</v>
      </c>
      <c r="B54" s="18" t="s">
        <v>76</v>
      </c>
      <c r="C54" s="18" t="s">
        <v>1524</v>
      </c>
      <c r="G54" s="33">
        <v>11053704</v>
      </c>
      <c r="H54" s="33" t="s">
        <v>1596</v>
      </c>
      <c r="I54" s="33" t="s">
        <v>1518</v>
      </c>
    </row>
    <row r="55" spans="1:9">
      <c r="A55" s="18">
        <v>10004680</v>
      </c>
      <c r="B55" s="18" t="s">
        <v>77</v>
      </c>
      <c r="C55" s="18" t="s">
        <v>1520</v>
      </c>
      <c r="G55" s="33">
        <v>10006443</v>
      </c>
      <c r="H55" s="33" t="s">
        <v>18</v>
      </c>
      <c r="I55" s="33" t="s">
        <v>1518</v>
      </c>
    </row>
    <row r="56" spans="1:9">
      <c r="A56" s="18">
        <v>10004682</v>
      </c>
      <c r="B56" s="18" t="s">
        <v>78</v>
      </c>
      <c r="C56" s="18" t="s">
        <v>1515</v>
      </c>
      <c r="G56" s="33">
        <v>12124071</v>
      </c>
      <c r="H56" s="33" t="s">
        <v>1597</v>
      </c>
      <c r="I56" s="33" t="s">
        <v>1518</v>
      </c>
    </row>
    <row r="57" spans="1:9">
      <c r="A57" s="18">
        <v>10004871</v>
      </c>
      <c r="B57" s="18" t="s">
        <v>79</v>
      </c>
      <c r="C57" s="18" t="s">
        <v>1515</v>
      </c>
      <c r="G57" s="33">
        <v>11064052</v>
      </c>
      <c r="H57" s="33" t="s">
        <v>2</v>
      </c>
      <c r="I57" s="35" t="s">
        <v>1525</v>
      </c>
    </row>
    <row r="58" spans="1:9">
      <c r="A58" s="20">
        <v>10004916</v>
      </c>
      <c r="B58" s="20" t="s">
        <v>80</v>
      </c>
      <c r="C58" s="20"/>
      <c r="G58" s="33">
        <v>13021573</v>
      </c>
      <c r="H58" s="33" t="s">
        <v>1598</v>
      </c>
      <c r="I58" s="33" t="s">
        <v>1518</v>
      </c>
    </row>
    <row r="59" spans="1:9">
      <c r="A59" s="18">
        <v>10005333</v>
      </c>
      <c r="B59" s="18" t="s">
        <v>81</v>
      </c>
      <c r="C59" s="18" t="s">
        <v>1523</v>
      </c>
      <c r="G59" s="33">
        <v>14082405</v>
      </c>
      <c r="H59" s="33" t="s">
        <v>1599</v>
      </c>
      <c r="I59" s="33" t="s">
        <v>1518</v>
      </c>
    </row>
    <row r="60" spans="1:9">
      <c r="A60" s="18">
        <v>10005372</v>
      </c>
      <c r="B60" s="18" t="s">
        <v>82</v>
      </c>
      <c r="C60" s="18" t="s">
        <v>1517</v>
      </c>
      <c r="G60" s="34">
        <v>10017910</v>
      </c>
      <c r="H60" s="34" t="s">
        <v>1600</v>
      </c>
      <c r="I60" s="33" t="s">
        <v>1519</v>
      </c>
    </row>
    <row r="61" spans="1:9">
      <c r="A61" s="18">
        <v>10005568</v>
      </c>
      <c r="B61" s="18" t="s">
        <v>83</v>
      </c>
      <c r="C61" s="18" t="s">
        <v>1520</v>
      </c>
      <c r="G61" s="34">
        <v>12052823</v>
      </c>
      <c r="H61" s="34" t="s">
        <v>1601</v>
      </c>
      <c r="I61" s="33" t="s">
        <v>1629</v>
      </c>
    </row>
    <row r="62" spans="1:9">
      <c r="A62" s="18">
        <v>10005571</v>
      </c>
      <c r="B62" s="18" t="s">
        <v>84</v>
      </c>
      <c r="C62" s="18" t="s">
        <v>1517</v>
      </c>
      <c r="G62" s="34">
        <v>11005690</v>
      </c>
      <c r="H62" s="34" t="s">
        <v>1602</v>
      </c>
      <c r="I62" s="34" t="s">
        <v>1518</v>
      </c>
    </row>
    <row r="63" spans="1:9">
      <c r="A63" s="18">
        <v>10005578</v>
      </c>
      <c r="B63" s="18" t="s">
        <v>85</v>
      </c>
      <c r="C63" s="18" t="s">
        <v>1523</v>
      </c>
      <c r="G63" s="34">
        <v>11091082</v>
      </c>
      <c r="H63" s="34" t="s">
        <v>1603</v>
      </c>
      <c r="I63" s="34" t="s">
        <v>1519</v>
      </c>
    </row>
    <row r="64" spans="1:9">
      <c r="A64" s="18">
        <v>10005583</v>
      </c>
      <c r="B64" s="18" t="s">
        <v>86</v>
      </c>
      <c r="C64" s="18" t="s">
        <v>1515</v>
      </c>
      <c r="G64" s="34">
        <v>14027542</v>
      </c>
      <c r="H64" s="34" t="s">
        <v>1604</v>
      </c>
      <c r="I64" s="34" t="s">
        <v>1518</v>
      </c>
    </row>
    <row r="65" spans="1:9">
      <c r="A65" s="18">
        <v>10005585</v>
      </c>
      <c r="B65" s="18" t="s">
        <v>87</v>
      </c>
      <c r="C65" s="18" t="s">
        <v>1520</v>
      </c>
      <c r="G65" s="34">
        <v>12060548</v>
      </c>
      <c r="H65" s="34" t="s">
        <v>12</v>
      </c>
      <c r="I65" s="34" t="s">
        <v>1525</v>
      </c>
    </row>
    <row r="66" spans="1:9">
      <c r="A66" s="18">
        <v>10005587</v>
      </c>
      <c r="B66" s="18" t="s">
        <v>88</v>
      </c>
      <c r="C66" s="18" t="s">
        <v>1526</v>
      </c>
      <c r="G66" s="34">
        <v>11054065</v>
      </c>
      <c r="H66" s="34" t="s">
        <v>1605</v>
      </c>
      <c r="I66" s="34" t="s">
        <v>1525</v>
      </c>
    </row>
    <row r="67" spans="1:9">
      <c r="A67" s="18">
        <v>10005654</v>
      </c>
      <c r="B67" s="18" t="s">
        <v>89</v>
      </c>
      <c r="C67" s="18" t="s">
        <v>1515</v>
      </c>
      <c r="G67" s="34">
        <v>10012659</v>
      </c>
      <c r="H67" s="34" t="s">
        <v>1606</v>
      </c>
      <c r="I67" s="34" t="s">
        <v>1516</v>
      </c>
    </row>
    <row r="68" spans="1:9">
      <c r="A68" s="18">
        <v>10005658</v>
      </c>
      <c r="B68" s="18" t="s">
        <v>90</v>
      </c>
      <c r="C68" s="18" t="s">
        <v>1526</v>
      </c>
      <c r="G68" s="34">
        <v>10007898</v>
      </c>
      <c r="H68" s="34" t="s">
        <v>6</v>
      </c>
      <c r="I68" s="34" t="s">
        <v>1518</v>
      </c>
    </row>
    <row r="69" spans="1:9">
      <c r="A69" s="18">
        <v>10005683</v>
      </c>
      <c r="B69" s="18" t="s">
        <v>91</v>
      </c>
      <c r="C69" s="18" t="s">
        <v>1523</v>
      </c>
      <c r="G69" s="34">
        <v>14003909</v>
      </c>
      <c r="H69" s="34" t="s">
        <v>1607</v>
      </c>
      <c r="I69" s="34" t="s">
        <v>1518</v>
      </c>
    </row>
    <row r="70" spans="1:9">
      <c r="A70" s="18">
        <v>10005730</v>
      </c>
      <c r="B70" s="18" t="s">
        <v>92</v>
      </c>
      <c r="C70" s="18" t="s">
        <v>1517</v>
      </c>
      <c r="G70" s="34">
        <v>17012668</v>
      </c>
      <c r="H70" s="34" t="s">
        <v>1608</v>
      </c>
      <c r="I70" s="34" t="s">
        <v>1518</v>
      </c>
    </row>
    <row r="71" spans="1:9">
      <c r="A71" s="18">
        <v>10005732</v>
      </c>
      <c r="B71" s="18" t="s">
        <v>93</v>
      </c>
      <c r="C71" s="18" t="s">
        <v>1520</v>
      </c>
      <c r="G71" s="34">
        <v>17015126</v>
      </c>
      <c r="H71" s="34" t="s">
        <v>1609</v>
      </c>
      <c r="I71" s="34" t="s">
        <v>1522</v>
      </c>
    </row>
    <row r="72" spans="1:9">
      <c r="A72" s="19">
        <v>10005734</v>
      </c>
      <c r="B72" s="19" t="s">
        <v>94</v>
      </c>
      <c r="C72" s="19" t="s">
        <v>1520</v>
      </c>
      <c r="G72" s="34">
        <v>17016020</v>
      </c>
      <c r="H72" s="34" t="s">
        <v>1610</v>
      </c>
      <c r="I72" s="34" t="s">
        <v>1516</v>
      </c>
    </row>
    <row r="73" spans="1:9">
      <c r="A73" s="18">
        <v>10005754</v>
      </c>
      <c r="B73" s="18" t="s">
        <v>95</v>
      </c>
      <c r="C73" s="18" t="s">
        <v>1523</v>
      </c>
      <c r="G73" s="34">
        <v>13110313</v>
      </c>
      <c r="H73" s="34" t="s">
        <v>17</v>
      </c>
      <c r="I73" s="34" t="s">
        <v>1525</v>
      </c>
    </row>
    <row r="74" spans="1:9">
      <c r="A74" s="18">
        <v>10005818</v>
      </c>
      <c r="B74" s="18" t="s">
        <v>96</v>
      </c>
      <c r="C74" s="18" t="s">
        <v>1517</v>
      </c>
      <c r="G74" s="34">
        <v>13073458</v>
      </c>
      <c r="H74" s="34" t="s">
        <v>1611</v>
      </c>
      <c r="I74" s="34" t="s">
        <v>1525</v>
      </c>
    </row>
    <row r="75" spans="1:9">
      <c r="A75" s="18">
        <v>10005820</v>
      </c>
      <c r="B75" s="18" t="s">
        <v>97</v>
      </c>
      <c r="C75" s="18" t="s">
        <v>1515</v>
      </c>
      <c r="G75" s="34">
        <v>14047925</v>
      </c>
      <c r="H75" s="34" t="s">
        <v>1612</v>
      </c>
      <c r="I75" s="34" t="s">
        <v>1518</v>
      </c>
    </row>
    <row r="76" spans="1:9">
      <c r="A76" s="18">
        <v>10005826</v>
      </c>
      <c r="B76" s="18" t="s">
        <v>98</v>
      </c>
      <c r="C76" s="18" t="s">
        <v>1520</v>
      </c>
      <c r="G76" s="34">
        <v>18020184</v>
      </c>
      <c r="H76" s="34" t="s">
        <v>1613</v>
      </c>
      <c r="I76" s="34" t="s">
        <v>1525</v>
      </c>
    </row>
    <row r="77" spans="1:9">
      <c r="A77" s="18">
        <v>10005927</v>
      </c>
      <c r="B77" s="18" t="s">
        <v>3</v>
      </c>
      <c r="C77" s="18" t="s">
        <v>1526</v>
      </c>
      <c r="G77" s="34">
        <v>10011950</v>
      </c>
      <c r="H77" s="34" t="s">
        <v>1614</v>
      </c>
      <c r="I77" s="34" t="s">
        <v>1518</v>
      </c>
    </row>
    <row r="78" spans="1:9">
      <c r="A78" s="18">
        <v>10005933</v>
      </c>
      <c r="B78" s="18" t="s">
        <v>99</v>
      </c>
      <c r="C78" s="18" t="s">
        <v>1526</v>
      </c>
      <c r="G78" s="18">
        <v>10019751</v>
      </c>
      <c r="H78" s="18" t="s">
        <v>1615</v>
      </c>
      <c r="I78" s="34" t="s">
        <v>1518</v>
      </c>
    </row>
    <row r="79" spans="1:9">
      <c r="A79" s="18">
        <v>10005938</v>
      </c>
      <c r="B79" s="18" t="s">
        <v>100</v>
      </c>
      <c r="C79" s="18" t="s">
        <v>1515</v>
      </c>
      <c r="G79" s="34">
        <v>19003590</v>
      </c>
      <c r="H79" s="34" t="s">
        <v>1616</v>
      </c>
      <c r="I79" s="34" t="s">
        <v>1518</v>
      </c>
    </row>
    <row r="80" spans="1:9">
      <c r="A80" s="20">
        <v>10005939</v>
      </c>
      <c r="B80" s="20" t="s">
        <v>101</v>
      </c>
      <c r="C80" s="20"/>
      <c r="G80" s="34">
        <v>19007996</v>
      </c>
      <c r="H80" s="34" t="s">
        <v>1617</v>
      </c>
      <c r="I80" s="34" t="s">
        <v>1525</v>
      </c>
    </row>
    <row r="81" spans="1:9">
      <c r="A81" s="18">
        <v>10005944</v>
      </c>
      <c r="B81" s="18" t="s">
        <v>102</v>
      </c>
      <c r="C81" s="18" t="s">
        <v>1517</v>
      </c>
      <c r="G81" s="34">
        <v>10003120</v>
      </c>
      <c r="H81" s="34" t="s">
        <v>1618</v>
      </c>
      <c r="I81" s="34" t="s">
        <v>1525</v>
      </c>
    </row>
    <row r="82" spans="1:9">
      <c r="A82" s="18">
        <v>10005980</v>
      </c>
      <c r="B82" s="18" t="s">
        <v>103</v>
      </c>
      <c r="C82" s="18" t="s">
        <v>1515</v>
      </c>
      <c r="G82" s="34">
        <v>10007052</v>
      </c>
      <c r="H82" s="34" t="s">
        <v>1619</v>
      </c>
      <c r="I82" s="34" t="s">
        <v>1525</v>
      </c>
    </row>
    <row r="83" spans="1:9">
      <c r="A83" s="18">
        <v>10005985</v>
      </c>
      <c r="B83" s="18" t="s">
        <v>104</v>
      </c>
      <c r="C83" s="18" t="s">
        <v>1515</v>
      </c>
      <c r="G83" s="34">
        <v>12124079</v>
      </c>
      <c r="H83" s="34" t="s">
        <v>1620</v>
      </c>
      <c r="I83" s="34" t="s">
        <v>1525</v>
      </c>
    </row>
    <row r="84" spans="1:9">
      <c r="A84" s="18">
        <v>10005988</v>
      </c>
      <c r="B84" s="18" t="s">
        <v>105</v>
      </c>
      <c r="C84" s="18" t="s">
        <v>1526</v>
      </c>
      <c r="G84" s="34">
        <v>13072825</v>
      </c>
      <c r="H84" s="34" t="s">
        <v>16</v>
      </c>
      <c r="I84" s="34" t="s">
        <v>1518</v>
      </c>
    </row>
    <row r="85" spans="1:9">
      <c r="A85" s="18">
        <v>10006060</v>
      </c>
      <c r="B85" s="18" t="s">
        <v>106</v>
      </c>
      <c r="C85" s="18" t="s">
        <v>1523</v>
      </c>
      <c r="G85" s="34">
        <v>19024492</v>
      </c>
      <c r="H85" s="34" t="s">
        <v>1</v>
      </c>
      <c r="I85" s="34" t="s">
        <v>1518</v>
      </c>
    </row>
    <row r="86" spans="1:9">
      <c r="A86" s="18">
        <v>10006061</v>
      </c>
      <c r="B86" s="18" t="s">
        <v>107</v>
      </c>
      <c r="C86" s="18" t="s">
        <v>1523</v>
      </c>
      <c r="G86" s="34">
        <v>19024498</v>
      </c>
      <c r="H86" s="34" t="s">
        <v>1621</v>
      </c>
      <c r="I86" s="34" t="s">
        <v>1518</v>
      </c>
    </row>
    <row r="87" spans="1:9">
      <c r="A87" s="18">
        <v>10006069</v>
      </c>
      <c r="B87" s="18" t="s">
        <v>108</v>
      </c>
      <c r="C87" s="18" t="s">
        <v>1520</v>
      </c>
      <c r="G87" s="34">
        <v>19024506</v>
      </c>
      <c r="H87" s="34" t="s">
        <v>1622</v>
      </c>
      <c r="I87" s="34" t="s">
        <v>1518</v>
      </c>
    </row>
    <row r="88" spans="1:9">
      <c r="A88" s="18">
        <v>10006086</v>
      </c>
      <c r="B88" s="18" t="s">
        <v>109</v>
      </c>
      <c r="C88" s="18" t="s">
        <v>1515</v>
      </c>
      <c r="G88" s="34">
        <v>19024507</v>
      </c>
      <c r="H88" s="34" t="s">
        <v>21</v>
      </c>
      <c r="I88" s="34" t="s">
        <v>1518</v>
      </c>
    </row>
    <row r="89" spans="1:9">
      <c r="A89" s="18">
        <v>10006089</v>
      </c>
      <c r="B89" s="18" t="s">
        <v>110</v>
      </c>
      <c r="C89" s="18" t="s">
        <v>1515</v>
      </c>
      <c r="G89" s="34">
        <v>19025063</v>
      </c>
      <c r="H89" s="34" t="s">
        <v>1623</v>
      </c>
      <c r="I89" s="34" t="s">
        <v>1516</v>
      </c>
    </row>
    <row r="90" spans="1:9">
      <c r="A90" s="19">
        <v>10006090</v>
      </c>
      <c r="B90" s="19" t="s">
        <v>111</v>
      </c>
      <c r="C90" s="19" t="s">
        <v>1515</v>
      </c>
      <c r="G90" s="34">
        <v>19025076</v>
      </c>
      <c r="H90" s="34" t="s">
        <v>1624</v>
      </c>
      <c r="I90" s="34" t="s">
        <v>1514</v>
      </c>
    </row>
    <row r="91" spans="1:9">
      <c r="A91" s="18">
        <v>10006160</v>
      </c>
      <c r="B91" s="18" t="s">
        <v>112</v>
      </c>
      <c r="C91" s="18" t="s">
        <v>1526</v>
      </c>
      <c r="G91" s="34">
        <v>19028721</v>
      </c>
      <c r="H91" s="34" t="s">
        <v>1625</v>
      </c>
      <c r="I91" s="34" t="s">
        <v>1525</v>
      </c>
    </row>
    <row r="92" spans="1:9">
      <c r="A92" s="18">
        <v>10006163</v>
      </c>
      <c r="B92" s="18" t="s">
        <v>113</v>
      </c>
      <c r="C92" s="18" t="s">
        <v>1523</v>
      </c>
      <c r="G92" s="34" t="s">
        <v>1627</v>
      </c>
      <c r="H92" s="34" t="s">
        <v>1626</v>
      </c>
      <c r="I92" s="34" t="s">
        <v>1525</v>
      </c>
    </row>
    <row r="93" spans="1:9">
      <c r="A93" s="18">
        <v>10006170</v>
      </c>
      <c r="B93" s="18" t="s">
        <v>114</v>
      </c>
      <c r="C93" s="18" t="s">
        <v>1517</v>
      </c>
    </row>
    <row r="94" spans="1:9">
      <c r="A94" s="18">
        <v>10006171</v>
      </c>
      <c r="B94" s="18" t="s">
        <v>115</v>
      </c>
      <c r="C94" s="18" t="s">
        <v>1517</v>
      </c>
    </row>
    <row r="95" spans="1:9">
      <c r="A95" s="18">
        <v>10006173</v>
      </c>
      <c r="B95" s="18" t="s">
        <v>116</v>
      </c>
      <c r="C95" s="18" t="s">
        <v>1517</v>
      </c>
    </row>
    <row r="96" spans="1:9">
      <c r="A96" s="18">
        <v>10006249</v>
      </c>
      <c r="B96" s="18" t="s">
        <v>117</v>
      </c>
      <c r="C96" s="18" t="s">
        <v>1520</v>
      </c>
    </row>
    <row r="97" spans="1:3">
      <c r="A97" s="20">
        <v>10006251</v>
      </c>
      <c r="B97" s="20" t="s">
        <v>118</v>
      </c>
      <c r="C97" s="20"/>
    </row>
    <row r="98" spans="1:3">
      <c r="A98" s="18">
        <v>10006258</v>
      </c>
      <c r="B98" s="18" t="s">
        <v>119</v>
      </c>
      <c r="C98" s="18" t="s">
        <v>1514</v>
      </c>
    </row>
    <row r="99" spans="1:3">
      <c r="A99" s="18">
        <v>10006260</v>
      </c>
      <c r="B99" s="18" t="s">
        <v>120</v>
      </c>
      <c r="C99" s="18" t="s">
        <v>1522</v>
      </c>
    </row>
    <row r="100" spans="1:3">
      <c r="A100" s="18">
        <v>10006262</v>
      </c>
      <c r="B100" s="18" t="s">
        <v>121</v>
      </c>
      <c r="C100" s="18" t="s">
        <v>1516</v>
      </c>
    </row>
    <row r="101" spans="1:3">
      <c r="A101" s="19">
        <v>10006313</v>
      </c>
      <c r="B101" s="19" t="s">
        <v>122</v>
      </c>
      <c r="C101" s="19" t="s">
        <v>1516</v>
      </c>
    </row>
    <row r="102" spans="1:3">
      <c r="A102" s="18">
        <v>10006505</v>
      </c>
      <c r="B102" s="18" t="s">
        <v>123</v>
      </c>
      <c r="C102" s="18" t="s">
        <v>1519</v>
      </c>
    </row>
    <row r="103" spans="1:3">
      <c r="A103" s="18">
        <v>10006536</v>
      </c>
      <c r="B103" s="18" t="s">
        <v>124</v>
      </c>
      <c r="C103" s="18" t="s">
        <v>1516</v>
      </c>
    </row>
    <row r="104" spans="1:3">
      <c r="A104" s="18">
        <v>10006587</v>
      </c>
      <c r="B104" s="18" t="s">
        <v>125</v>
      </c>
      <c r="C104" s="18" t="s">
        <v>1522</v>
      </c>
    </row>
    <row r="105" spans="1:3">
      <c r="A105" s="18">
        <v>10006588</v>
      </c>
      <c r="B105" s="18" t="s">
        <v>126</v>
      </c>
      <c r="C105" s="18" t="s">
        <v>1522</v>
      </c>
    </row>
    <row r="106" spans="1:3">
      <c r="A106" s="18">
        <v>10006591</v>
      </c>
      <c r="B106" s="18" t="s">
        <v>127</v>
      </c>
      <c r="C106" s="18" t="s">
        <v>1519</v>
      </c>
    </row>
    <row r="107" spans="1:3">
      <c r="A107" s="18">
        <v>10006595</v>
      </c>
      <c r="B107" s="18" t="s">
        <v>128</v>
      </c>
      <c r="C107" s="18" t="s">
        <v>1522</v>
      </c>
    </row>
    <row r="108" spans="1:3">
      <c r="A108" s="18">
        <v>10006605</v>
      </c>
      <c r="B108" s="18" t="s">
        <v>7</v>
      </c>
      <c r="C108" s="18" t="s">
        <v>1514</v>
      </c>
    </row>
    <row r="109" spans="1:3">
      <c r="A109" s="18">
        <v>10006730</v>
      </c>
      <c r="B109" s="18" t="s">
        <v>129</v>
      </c>
      <c r="C109" s="18" t="s">
        <v>1522</v>
      </c>
    </row>
    <row r="110" spans="1:3">
      <c r="A110" s="18">
        <v>10006734</v>
      </c>
      <c r="B110" s="18" t="s">
        <v>130</v>
      </c>
      <c r="C110" s="18" t="s">
        <v>1519</v>
      </c>
    </row>
    <row r="111" spans="1:3">
      <c r="A111" s="18">
        <v>10006740</v>
      </c>
      <c r="B111" s="18" t="s">
        <v>131</v>
      </c>
      <c r="C111" s="18" t="s">
        <v>1522</v>
      </c>
    </row>
    <row r="112" spans="1:3">
      <c r="A112" s="18">
        <v>10006756</v>
      </c>
      <c r="B112" s="18" t="s">
        <v>132</v>
      </c>
      <c r="C112" s="18" t="s">
        <v>1514</v>
      </c>
    </row>
    <row r="113" spans="1:3">
      <c r="A113" s="18">
        <v>10006853</v>
      </c>
      <c r="B113" s="18" t="s">
        <v>133</v>
      </c>
      <c r="C113" s="18" t="s">
        <v>1522</v>
      </c>
    </row>
    <row r="114" spans="1:3">
      <c r="A114" s="18">
        <v>10006854</v>
      </c>
      <c r="B114" s="18" t="s">
        <v>9</v>
      </c>
      <c r="C114" s="18" t="s">
        <v>1525</v>
      </c>
    </row>
    <row r="115" spans="1:3">
      <c r="A115" s="18">
        <v>10006865</v>
      </c>
      <c r="B115" s="18" t="s">
        <v>134</v>
      </c>
      <c r="C115" s="18" t="s">
        <v>1519</v>
      </c>
    </row>
    <row r="116" spans="1:3">
      <c r="A116" s="18">
        <v>10006872</v>
      </c>
      <c r="B116" s="18" t="s">
        <v>135</v>
      </c>
      <c r="C116" s="18" t="s">
        <v>1514</v>
      </c>
    </row>
    <row r="117" spans="1:3">
      <c r="A117" s="18">
        <v>10007018</v>
      </c>
      <c r="B117" s="18" t="s">
        <v>136</v>
      </c>
      <c r="C117" s="18" t="s">
        <v>1516</v>
      </c>
    </row>
    <row r="118" spans="1:3">
      <c r="A118" s="18">
        <v>10007020</v>
      </c>
      <c r="B118" s="18" t="s">
        <v>137</v>
      </c>
      <c r="C118" s="18" t="s">
        <v>1514</v>
      </c>
    </row>
    <row r="119" spans="1:3">
      <c r="A119" s="18">
        <v>10007022</v>
      </c>
      <c r="B119" s="18" t="s">
        <v>14</v>
      </c>
      <c r="C119" s="18" t="s">
        <v>1525</v>
      </c>
    </row>
    <row r="120" spans="1:3">
      <c r="A120" s="18">
        <v>10007121</v>
      </c>
      <c r="B120" s="18" t="s">
        <v>138</v>
      </c>
      <c r="C120" s="18" t="s">
        <v>1522</v>
      </c>
    </row>
    <row r="121" spans="1:3">
      <c r="A121" s="18">
        <v>10007130</v>
      </c>
      <c r="B121" s="18" t="s">
        <v>139</v>
      </c>
      <c r="C121" s="18" t="s">
        <v>1525</v>
      </c>
    </row>
    <row r="122" spans="1:3">
      <c r="A122" s="18">
        <v>10007133</v>
      </c>
      <c r="B122" s="18" t="s">
        <v>140</v>
      </c>
      <c r="C122" s="18" t="s">
        <v>1522</v>
      </c>
    </row>
    <row r="123" spans="1:3">
      <c r="A123" s="19">
        <v>10007173</v>
      </c>
      <c r="B123" s="19" t="s">
        <v>141</v>
      </c>
      <c r="C123" s="19" t="s">
        <v>1519</v>
      </c>
    </row>
    <row r="124" spans="1:3">
      <c r="A124" s="18">
        <v>10007190</v>
      </c>
      <c r="B124" s="18" t="s">
        <v>142</v>
      </c>
      <c r="C124" s="18" t="s">
        <v>1519</v>
      </c>
    </row>
    <row r="125" spans="1:3">
      <c r="A125" s="18">
        <v>10007192</v>
      </c>
      <c r="B125" s="18" t="s">
        <v>143</v>
      </c>
      <c r="C125" s="18" t="s">
        <v>1519</v>
      </c>
    </row>
    <row r="126" spans="1:3">
      <c r="A126" s="21">
        <v>10007211</v>
      </c>
      <c r="B126" s="21" t="s">
        <v>144</v>
      </c>
      <c r="C126" s="21" t="s">
        <v>1519</v>
      </c>
    </row>
    <row r="127" spans="1:3">
      <c r="A127" s="18">
        <v>10007225</v>
      </c>
      <c r="B127" s="18" t="s">
        <v>145</v>
      </c>
      <c r="C127" s="18" t="s">
        <v>1522</v>
      </c>
    </row>
    <row r="128" spans="1:3">
      <c r="A128" s="19">
        <v>10007388</v>
      </c>
      <c r="B128" s="19" t="s">
        <v>146</v>
      </c>
      <c r="C128" s="19" t="s">
        <v>1514</v>
      </c>
    </row>
    <row r="129" spans="1:3">
      <c r="A129" s="18">
        <v>10007389</v>
      </c>
      <c r="B129" s="18" t="s">
        <v>147</v>
      </c>
      <c r="C129" s="18" t="s">
        <v>1514</v>
      </c>
    </row>
    <row r="130" spans="1:3">
      <c r="A130" s="18">
        <v>10007392</v>
      </c>
      <c r="B130" s="18" t="s">
        <v>148</v>
      </c>
      <c r="C130" s="18" t="s">
        <v>1519</v>
      </c>
    </row>
    <row r="131" spans="1:3">
      <c r="A131" s="18">
        <v>10007393</v>
      </c>
      <c r="B131" s="18" t="s">
        <v>149</v>
      </c>
      <c r="C131" s="18" t="s">
        <v>1514</v>
      </c>
    </row>
    <row r="132" spans="1:3">
      <c r="A132" s="18">
        <v>10007396</v>
      </c>
      <c r="B132" s="18" t="s">
        <v>150</v>
      </c>
      <c r="C132" s="18" t="s">
        <v>1516</v>
      </c>
    </row>
    <row r="133" spans="1:3">
      <c r="A133" s="18">
        <v>10007402</v>
      </c>
      <c r="B133" s="18" t="s">
        <v>151</v>
      </c>
      <c r="C133" s="18" t="s">
        <v>1519</v>
      </c>
    </row>
    <row r="134" spans="1:3">
      <c r="A134" s="18">
        <v>10007451</v>
      </c>
      <c r="B134" s="18" t="s">
        <v>152</v>
      </c>
      <c r="C134" s="18" t="s">
        <v>1516</v>
      </c>
    </row>
    <row r="135" spans="1:3">
      <c r="A135" s="18">
        <v>10007810</v>
      </c>
      <c r="B135" s="18" t="s">
        <v>153</v>
      </c>
      <c r="C135" s="18" t="s">
        <v>1516</v>
      </c>
    </row>
    <row r="136" spans="1:3">
      <c r="A136" s="18">
        <v>10007811</v>
      </c>
      <c r="B136" s="18" t="s">
        <v>154</v>
      </c>
      <c r="C136" s="18" t="s">
        <v>1514</v>
      </c>
    </row>
    <row r="137" spans="1:3">
      <c r="A137" s="18">
        <v>10007814</v>
      </c>
      <c r="B137" s="18" t="s">
        <v>155</v>
      </c>
      <c r="C137" s="18" t="s">
        <v>1514</v>
      </c>
    </row>
    <row r="138" spans="1:3">
      <c r="A138" s="22">
        <v>10008117</v>
      </c>
      <c r="B138" s="26" t="s">
        <v>156</v>
      </c>
      <c r="C138" s="26" t="s">
        <v>1519</v>
      </c>
    </row>
    <row r="139" spans="1:3">
      <c r="A139" s="18">
        <v>10008125</v>
      </c>
      <c r="B139" s="18" t="s">
        <v>157</v>
      </c>
      <c r="C139" s="18" t="s">
        <v>1522</v>
      </c>
    </row>
    <row r="140" spans="1:3">
      <c r="A140" s="18">
        <v>10008298</v>
      </c>
      <c r="B140" s="18" t="s">
        <v>158</v>
      </c>
      <c r="C140" s="18" t="s">
        <v>1519</v>
      </c>
    </row>
    <row r="141" spans="1:3">
      <c r="A141" s="18">
        <v>10008433</v>
      </c>
      <c r="B141" s="18" t="s">
        <v>159</v>
      </c>
      <c r="C141" s="18" t="s">
        <v>1522</v>
      </c>
    </row>
    <row r="142" spans="1:3">
      <c r="A142" s="18">
        <v>10008600</v>
      </c>
      <c r="B142" s="18" t="s">
        <v>160</v>
      </c>
      <c r="C142" s="18" t="s">
        <v>1522</v>
      </c>
    </row>
    <row r="143" spans="1:3">
      <c r="A143" s="18">
        <v>10008694</v>
      </c>
      <c r="B143" s="18" t="s">
        <v>161</v>
      </c>
      <c r="C143" s="18" t="s">
        <v>1516</v>
      </c>
    </row>
    <row r="144" spans="1:3">
      <c r="A144" s="18">
        <v>10008699</v>
      </c>
      <c r="B144" s="18" t="s">
        <v>162</v>
      </c>
      <c r="C144" s="18" t="s">
        <v>1519</v>
      </c>
    </row>
    <row r="145" spans="1:3">
      <c r="A145" s="18">
        <v>10008718</v>
      </c>
      <c r="B145" s="18" t="s">
        <v>163</v>
      </c>
      <c r="C145" s="18" t="s">
        <v>1522</v>
      </c>
    </row>
    <row r="146" spans="1:3">
      <c r="A146" s="18">
        <v>10008803</v>
      </c>
      <c r="B146" s="18" t="s">
        <v>164</v>
      </c>
      <c r="C146" s="18" t="s">
        <v>1519</v>
      </c>
    </row>
    <row r="147" spans="1:3">
      <c r="A147" s="18">
        <v>10008807</v>
      </c>
      <c r="B147" s="18" t="s">
        <v>165</v>
      </c>
      <c r="C147" s="18" t="s">
        <v>1522</v>
      </c>
    </row>
    <row r="148" spans="1:3">
      <c r="A148" s="18">
        <v>10008808</v>
      </c>
      <c r="B148" s="18" t="s">
        <v>166</v>
      </c>
      <c r="C148" s="18" t="s">
        <v>1514</v>
      </c>
    </row>
    <row r="149" spans="1:3">
      <c r="A149" s="18">
        <v>10008874</v>
      </c>
      <c r="B149" s="18" t="s">
        <v>167</v>
      </c>
      <c r="C149" s="18" t="s">
        <v>1519</v>
      </c>
    </row>
    <row r="150" spans="1:3">
      <c r="A150" s="18">
        <v>10009022</v>
      </c>
      <c r="B150" s="18" t="s">
        <v>168</v>
      </c>
      <c r="C150" s="18" t="s">
        <v>1522</v>
      </c>
    </row>
    <row r="151" spans="1:3">
      <c r="A151" s="18">
        <v>10009024</v>
      </c>
      <c r="B151" s="18" t="s">
        <v>169</v>
      </c>
      <c r="C151" s="18" t="s">
        <v>1514</v>
      </c>
    </row>
    <row r="152" spans="1:3">
      <c r="A152" s="18">
        <v>10009114</v>
      </c>
      <c r="B152" s="18" t="s">
        <v>170</v>
      </c>
      <c r="C152" s="18" t="s">
        <v>1514</v>
      </c>
    </row>
    <row r="153" spans="1:3">
      <c r="A153" s="18">
        <v>10009124</v>
      </c>
      <c r="B153" s="18" t="s">
        <v>171</v>
      </c>
      <c r="C153" s="18" t="s">
        <v>1516</v>
      </c>
    </row>
    <row r="154" spans="1:3">
      <c r="A154" s="18">
        <v>10009126</v>
      </c>
      <c r="B154" s="18" t="s">
        <v>172</v>
      </c>
      <c r="C154" s="18" t="s">
        <v>1522</v>
      </c>
    </row>
    <row r="155" spans="1:3">
      <c r="A155" s="18">
        <v>10009141</v>
      </c>
      <c r="B155" s="18" t="s">
        <v>173</v>
      </c>
      <c r="C155" s="18" t="s">
        <v>1516</v>
      </c>
    </row>
    <row r="156" spans="1:3">
      <c r="A156" s="19">
        <v>10009215</v>
      </c>
      <c r="B156" s="19" t="s">
        <v>174</v>
      </c>
      <c r="C156" s="19" t="s">
        <v>1522</v>
      </c>
    </row>
    <row r="157" spans="1:3">
      <c r="A157" s="18">
        <v>10009241</v>
      </c>
      <c r="B157" s="18" t="s">
        <v>175</v>
      </c>
      <c r="C157" s="18" t="s">
        <v>1514</v>
      </c>
    </row>
    <row r="158" spans="1:3">
      <c r="A158" s="18">
        <v>10009350</v>
      </c>
      <c r="B158" s="18" t="s">
        <v>176</v>
      </c>
      <c r="C158" s="18" t="s">
        <v>1514</v>
      </c>
    </row>
    <row r="159" spans="1:3">
      <c r="A159" s="18">
        <v>10009383</v>
      </c>
      <c r="B159" s="18" t="s">
        <v>177</v>
      </c>
      <c r="C159" s="18" t="s">
        <v>1519</v>
      </c>
    </row>
    <row r="160" spans="1:3">
      <c r="A160" s="18">
        <v>10009429</v>
      </c>
      <c r="B160" s="18" t="s">
        <v>178</v>
      </c>
      <c r="C160" s="18" t="s">
        <v>1514</v>
      </c>
    </row>
    <row r="161" spans="1:3">
      <c r="A161" s="20">
        <v>10009444</v>
      </c>
      <c r="B161" s="20" t="s">
        <v>179</v>
      </c>
      <c r="C161" s="20"/>
    </row>
    <row r="162" spans="1:3">
      <c r="A162" s="18">
        <v>10009447</v>
      </c>
      <c r="B162" s="18" t="s">
        <v>180</v>
      </c>
      <c r="C162" s="18" t="s">
        <v>1519</v>
      </c>
    </row>
    <row r="163" spans="1:3">
      <c r="A163" s="18">
        <v>10009574</v>
      </c>
      <c r="B163" s="18" t="s">
        <v>181</v>
      </c>
      <c r="C163" s="18" t="s">
        <v>1522</v>
      </c>
    </row>
    <row r="164" spans="1:3">
      <c r="A164" s="18">
        <v>10009661</v>
      </c>
      <c r="B164" s="18" t="s">
        <v>182</v>
      </c>
      <c r="C164" s="18" t="s">
        <v>1514</v>
      </c>
    </row>
    <row r="165" spans="1:3">
      <c r="A165" s="18">
        <v>10009679</v>
      </c>
      <c r="B165" s="18" t="s">
        <v>183</v>
      </c>
      <c r="C165" s="18" t="s">
        <v>1516</v>
      </c>
    </row>
    <row r="166" spans="1:3">
      <c r="A166" s="23">
        <v>10009742</v>
      </c>
      <c r="B166" s="18" t="s">
        <v>184</v>
      </c>
      <c r="C166" s="18" t="s">
        <v>1516</v>
      </c>
    </row>
    <row r="167" spans="1:3">
      <c r="A167" s="18">
        <v>10009745</v>
      </c>
      <c r="B167" s="18" t="s">
        <v>185</v>
      </c>
      <c r="C167" s="18" t="s">
        <v>1518</v>
      </c>
    </row>
    <row r="168" spans="1:3">
      <c r="A168" s="18">
        <v>10009855</v>
      </c>
      <c r="B168" s="18" t="s">
        <v>186</v>
      </c>
      <c r="C168" s="18" t="s">
        <v>1519</v>
      </c>
    </row>
    <row r="169" spans="1:3">
      <c r="A169" s="18">
        <v>10009919</v>
      </c>
      <c r="B169" s="18" t="s">
        <v>187</v>
      </c>
      <c r="C169" s="18" t="s">
        <v>1519</v>
      </c>
    </row>
    <row r="170" spans="1:3">
      <c r="A170" s="18">
        <v>10009929</v>
      </c>
      <c r="B170" s="18" t="s">
        <v>188</v>
      </c>
      <c r="C170" s="18" t="s">
        <v>1516</v>
      </c>
    </row>
    <row r="171" spans="1:3">
      <c r="A171" s="18">
        <v>10009939</v>
      </c>
      <c r="B171" s="18" t="s">
        <v>189</v>
      </c>
      <c r="C171" s="18" t="s">
        <v>1516</v>
      </c>
    </row>
    <row r="172" spans="1:3">
      <c r="A172" s="19">
        <v>10009945</v>
      </c>
      <c r="B172" s="19" t="s">
        <v>190</v>
      </c>
      <c r="C172" s="19" t="s">
        <v>1514</v>
      </c>
    </row>
    <row r="173" spans="1:3">
      <c r="A173" s="18">
        <v>10010012</v>
      </c>
      <c r="B173" s="18" t="s">
        <v>191</v>
      </c>
      <c r="C173" s="18" t="s">
        <v>1519</v>
      </c>
    </row>
    <row r="174" spans="1:3">
      <c r="A174" s="18">
        <v>10010018</v>
      </c>
      <c r="B174" s="18" t="s">
        <v>192</v>
      </c>
      <c r="C174" s="18" t="s">
        <v>1518</v>
      </c>
    </row>
    <row r="175" spans="1:3">
      <c r="A175" s="19">
        <v>10010027</v>
      </c>
      <c r="B175" s="19" t="s">
        <v>193</v>
      </c>
      <c r="C175" s="19" t="s">
        <v>1525</v>
      </c>
    </row>
    <row r="176" spans="1:3">
      <c r="A176" s="18">
        <v>10010029</v>
      </c>
      <c r="B176" s="18" t="s">
        <v>194</v>
      </c>
      <c r="C176" s="18" t="s">
        <v>1516</v>
      </c>
    </row>
    <row r="177" spans="1:3">
      <c r="A177" s="18">
        <v>10010051</v>
      </c>
      <c r="B177" s="18" t="s">
        <v>195</v>
      </c>
      <c r="C177" s="18" t="s">
        <v>1519</v>
      </c>
    </row>
    <row r="178" spans="1:3">
      <c r="A178" s="18">
        <v>10010055</v>
      </c>
      <c r="B178" s="18" t="s">
        <v>196</v>
      </c>
      <c r="C178" s="18" t="s">
        <v>1522</v>
      </c>
    </row>
    <row r="179" spans="1:3">
      <c r="A179" s="18">
        <v>10010062</v>
      </c>
      <c r="B179" s="18" t="s">
        <v>197</v>
      </c>
      <c r="C179" s="18" t="s">
        <v>1516</v>
      </c>
    </row>
    <row r="180" spans="1:3">
      <c r="A180" s="18">
        <v>10010137</v>
      </c>
      <c r="B180" s="18" t="s">
        <v>198</v>
      </c>
      <c r="C180" s="18" t="s">
        <v>1519</v>
      </c>
    </row>
    <row r="181" spans="1:3">
      <c r="A181" s="18">
        <v>10010246</v>
      </c>
      <c r="B181" s="18" t="s">
        <v>199</v>
      </c>
      <c r="C181" s="18" t="s">
        <v>1524</v>
      </c>
    </row>
    <row r="182" spans="1:3">
      <c r="A182" s="18">
        <v>10010247</v>
      </c>
      <c r="B182" s="18" t="s">
        <v>10</v>
      </c>
      <c r="C182" s="18" t="s">
        <v>1518</v>
      </c>
    </row>
    <row r="183" spans="1:3">
      <c r="A183" s="18">
        <v>10010284</v>
      </c>
      <c r="B183" s="18" t="s">
        <v>200</v>
      </c>
      <c r="C183" s="18" t="s">
        <v>1514</v>
      </c>
    </row>
    <row r="184" spans="1:3">
      <c r="A184" s="18">
        <v>10010295</v>
      </c>
      <c r="B184" s="18" t="s">
        <v>201</v>
      </c>
      <c r="C184" s="18" t="s">
        <v>1514</v>
      </c>
    </row>
    <row r="185" spans="1:3">
      <c r="A185" s="18">
        <v>10010296</v>
      </c>
      <c r="B185" s="18" t="s">
        <v>202</v>
      </c>
      <c r="C185" s="18" t="s">
        <v>1514</v>
      </c>
    </row>
    <row r="186" spans="1:3">
      <c r="A186" s="18">
        <v>10010297</v>
      </c>
      <c r="B186" s="18" t="s">
        <v>203</v>
      </c>
      <c r="C186" s="18" t="s">
        <v>1519</v>
      </c>
    </row>
    <row r="187" spans="1:3">
      <c r="A187" s="18">
        <v>10010378</v>
      </c>
      <c r="B187" s="18" t="s">
        <v>204</v>
      </c>
      <c r="C187" s="18" t="s">
        <v>1522</v>
      </c>
    </row>
    <row r="188" spans="1:3">
      <c r="A188" s="18">
        <v>10010394</v>
      </c>
      <c r="B188" s="18" t="s">
        <v>205</v>
      </c>
      <c r="C188" s="18" t="s">
        <v>1519</v>
      </c>
    </row>
    <row r="189" spans="1:3">
      <c r="A189" s="18">
        <v>10010398</v>
      </c>
      <c r="B189" s="18" t="s">
        <v>206</v>
      </c>
      <c r="C189" s="18" t="s">
        <v>1522</v>
      </c>
    </row>
    <row r="190" spans="1:3">
      <c r="A190" s="18">
        <v>10010496</v>
      </c>
      <c r="B190" s="18" t="s">
        <v>207</v>
      </c>
      <c r="C190" s="18" t="s">
        <v>1522</v>
      </c>
    </row>
    <row r="191" spans="1:3">
      <c r="A191" s="18">
        <v>10010592</v>
      </c>
      <c r="B191" s="18" t="s">
        <v>208</v>
      </c>
      <c r="C191" s="18" t="s">
        <v>1514</v>
      </c>
    </row>
    <row r="192" spans="1:3">
      <c r="A192" s="18">
        <v>10010599</v>
      </c>
      <c r="B192" s="18" t="s">
        <v>209</v>
      </c>
      <c r="C192" s="18" t="s">
        <v>1516</v>
      </c>
    </row>
    <row r="193" spans="1:3">
      <c r="A193" s="18">
        <v>10010674</v>
      </c>
      <c r="B193" s="18" t="s">
        <v>210</v>
      </c>
      <c r="C193" s="18" t="s">
        <v>1514</v>
      </c>
    </row>
    <row r="194" spans="1:3">
      <c r="A194" s="18">
        <v>10010676</v>
      </c>
      <c r="B194" s="18" t="s">
        <v>211</v>
      </c>
      <c r="C194" s="18" t="s">
        <v>1519</v>
      </c>
    </row>
    <row r="195" spans="1:3">
      <c r="A195" s="18">
        <v>10010692</v>
      </c>
      <c r="B195" s="18" t="s">
        <v>212</v>
      </c>
      <c r="C195" s="18" t="s">
        <v>1514</v>
      </c>
    </row>
    <row r="196" spans="1:3">
      <c r="A196" s="18">
        <v>10010705</v>
      </c>
      <c r="B196" s="18" t="s">
        <v>213</v>
      </c>
      <c r="C196" s="18" t="s">
        <v>1516</v>
      </c>
    </row>
    <row r="197" spans="1:3">
      <c r="A197" s="18">
        <v>10010736</v>
      </c>
      <c r="B197" s="18" t="s">
        <v>214</v>
      </c>
      <c r="C197" s="18" t="s">
        <v>1514</v>
      </c>
    </row>
    <row r="198" spans="1:3">
      <c r="A198" s="18">
        <v>10010737</v>
      </c>
      <c r="B198" s="18" t="s">
        <v>215</v>
      </c>
      <c r="C198" s="18" t="s">
        <v>1525</v>
      </c>
    </row>
    <row r="199" spans="1:3">
      <c r="A199" s="18">
        <v>10010753</v>
      </c>
      <c r="B199" s="18" t="s">
        <v>216</v>
      </c>
      <c r="C199" s="18" t="s">
        <v>1516</v>
      </c>
    </row>
    <row r="200" spans="1:3">
      <c r="A200" s="18">
        <v>10010846</v>
      </c>
      <c r="B200" s="18" t="s">
        <v>217</v>
      </c>
      <c r="C200" s="18" t="s">
        <v>1522</v>
      </c>
    </row>
    <row r="201" spans="1:3">
      <c r="A201" s="18">
        <v>10010910</v>
      </c>
      <c r="B201" s="18" t="s">
        <v>218</v>
      </c>
      <c r="C201" s="18" t="s">
        <v>1524</v>
      </c>
    </row>
    <row r="202" spans="1:3">
      <c r="A202" s="18">
        <v>10010986</v>
      </c>
      <c r="B202" s="18" t="s">
        <v>219</v>
      </c>
      <c r="C202" s="18" t="s">
        <v>1518</v>
      </c>
    </row>
    <row r="203" spans="1:3">
      <c r="A203" s="18">
        <v>10010991</v>
      </c>
      <c r="B203" s="18" t="s">
        <v>220</v>
      </c>
      <c r="C203" s="18" t="s">
        <v>1519</v>
      </c>
    </row>
    <row r="204" spans="1:3">
      <c r="A204" s="18">
        <v>10010999</v>
      </c>
      <c r="B204" s="18" t="s">
        <v>221</v>
      </c>
      <c r="C204" s="18" t="s">
        <v>1514</v>
      </c>
    </row>
    <row r="205" spans="1:3">
      <c r="A205" s="18">
        <v>10011010</v>
      </c>
      <c r="B205" s="18" t="s">
        <v>222</v>
      </c>
      <c r="C205" s="18" t="s">
        <v>1522</v>
      </c>
    </row>
    <row r="206" spans="1:3">
      <c r="A206" s="18">
        <v>10011019</v>
      </c>
      <c r="B206" s="18" t="s">
        <v>223</v>
      </c>
      <c r="C206" s="18" t="s">
        <v>1516</v>
      </c>
    </row>
    <row r="207" spans="1:3">
      <c r="A207" s="18">
        <v>10011097</v>
      </c>
      <c r="B207" s="18" t="s">
        <v>224</v>
      </c>
      <c r="C207" s="18" t="s">
        <v>1516</v>
      </c>
    </row>
    <row r="208" spans="1:3">
      <c r="A208" s="20">
        <v>10011100</v>
      </c>
      <c r="B208" s="20" t="s">
        <v>225</v>
      </c>
      <c r="C208" s="20"/>
    </row>
    <row r="209" spans="1:3">
      <c r="A209" s="20">
        <v>10011102</v>
      </c>
      <c r="B209" s="20" t="s">
        <v>226</v>
      </c>
      <c r="C209" s="20"/>
    </row>
    <row r="210" spans="1:3">
      <c r="A210" s="18">
        <v>10011116</v>
      </c>
      <c r="B210" s="18" t="s">
        <v>227</v>
      </c>
      <c r="C210" s="18" t="s">
        <v>1514</v>
      </c>
    </row>
    <row r="211" spans="1:3">
      <c r="A211" s="18">
        <v>10011117</v>
      </c>
      <c r="B211" s="18" t="s">
        <v>228</v>
      </c>
      <c r="C211" s="18" t="s">
        <v>1519</v>
      </c>
    </row>
    <row r="212" spans="1:3">
      <c r="A212" s="18">
        <v>10011127</v>
      </c>
      <c r="B212" s="18" t="s">
        <v>229</v>
      </c>
      <c r="C212" s="18" t="s">
        <v>1522</v>
      </c>
    </row>
    <row r="213" spans="1:3">
      <c r="A213" s="18">
        <v>10011140</v>
      </c>
      <c r="B213" s="18" t="s">
        <v>230</v>
      </c>
      <c r="C213" s="18" t="s">
        <v>1525</v>
      </c>
    </row>
    <row r="214" spans="1:3">
      <c r="A214" s="18">
        <v>10011141</v>
      </c>
      <c r="B214" s="18" t="s">
        <v>231</v>
      </c>
      <c r="C214" s="18" t="s">
        <v>1519</v>
      </c>
    </row>
    <row r="215" spans="1:3">
      <c r="A215" s="20">
        <v>10011145</v>
      </c>
      <c r="B215" s="20" t="s">
        <v>232</v>
      </c>
      <c r="C215" s="20"/>
    </row>
    <row r="216" spans="1:3">
      <c r="A216" s="18">
        <v>10011156</v>
      </c>
      <c r="B216" s="18" t="s">
        <v>233</v>
      </c>
      <c r="C216" s="18" t="s">
        <v>1519</v>
      </c>
    </row>
    <row r="217" spans="1:3">
      <c r="A217" s="18">
        <v>10011158</v>
      </c>
      <c r="B217" s="18" t="s">
        <v>234</v>
      </c>
      <c r="C217" s="18" t="s">
        <v>1521</v>
      </c>
    </row>
    <row r="218" spans="1:3">
      <c r="A218" s="18">
        <v>10011278</v>
      </c>
      <c r="B218" s="18" t="s">
        <v>235</v>
      </c>
      <c r="C218" s="18" t="s">
        <v>1519</v>
      </c>
    </row>
    <row r="219" spans="1:3">
      <c r="A219" s="18">
        <v>10011283</v>
      </c>
      <c r="B219" s="18" t="s">
        <v>236</v>
      </c>
      <c r="C219" s="18" t="s">
        <v>1519</v>
      </c>
    </row>
    <row r="220" spans="1:3">
      <c r="A220" s="18">
        <v>10011294</v>
      </c>
      <c r="B220" s="18" t="s">
        <v>237</v>
      </c>
      <c r="C220" s="18" t="s">
        <v>1514</v>
      </c>
    </row>
    <row r="221" spans="1:3">
      <c r="A221" s="19">
        <v>10011296</v>
      </c>
      <c r="B221" s="19" t="s">
        <v>238</v>
      </c>
      <c r="C221" s="19" t="s">
        <v>1522</v>
      </c>
    </row>
    <row r="222" spans="1:3">
      <c r="A222" s="18">
        <v>10011374</v>
      </c>
      <c r="B222" s="18" t="s">
        <v>239</v>
      </c>
      <c r="C222" s="18" t="s">
        <v>1514</v>
      </c>
    </row>
    <row r="223" spans="1:3">
      <c r="A223" s="18">
        <v>10011375</v>
      </c>
      <c r="B223" s="18" t="s">
        <v>240</v>
      </c>
      <c r="C223" s="18" t="s">
        <v>1516</v>
      </c>
    </row>
    <row r="224" spans="1:3">
      <c r="A224" s="18">
        <v>10011382</v>
      </c>
      <c r="B224" s="18" t="s">
        <v>241</v>
      </c>
      <c r="C224" s="18" t="s">
        <v>1519</v>
      </c>
    </row>
    <row r="225" spans="1:3">
      <c r="A225" s="18">
        <v>10011388</v>
      </c>
      <c r="B225" s="18" t="s">
        <v>242</v>
      </c>
      <c r="C225" s="18" t="s">
        <v>1522</v>
      </c>
    </row>
    <row r="226" spans="1:3">
      <c r="A226" s="18">
        <v>10011402</v>
      </c>
      <c r="B226" s="18" t="s">
        <v>243</v>
      </c>
      <c r="C226" s="18" t="s">
        <v>1516</v>
      </c>
    </row>
    <row r="227" spans="1:3">
      <c r="A227" s="18">
        <v>10011405</v>
      </c>
      <c r="B227" s="18" t="s">
        <v>244</v>
      </c>
      <c r="C227" s="18" t="s">
        <v>1514</v>
      </c>
    </row>
    <row r="228" spans="1:3">
      <c r="A228" s="18">
        <v>10011504</v>
      </c>
      <c r="B228" s="18" t="s">
        <v>245</v>
      </c>
      <c r="C228" s="18" t="s">
        <v>1519</v>
      </c>
    </row>
    <row r="229" spans="1:3">
      <c r="A229" s="18">
        <v>10011531</v>
      </c>
      <c r="B229" s="18" t="s">
        <v>246</v>
      </c>
      <c r="C229" s="18" t="s">
        <v>1516</v>
      </c>
    </row>
    <row r="230" spans="1:3">
      <c r="A230" s="18">
        <v>10011543</v>
      </c>
      <c r="B230" s="18" t="s">
        <v>247</v>
      </c>
      <c r="C230" s="18" t="s">
        <v>1522</v>
      </c>
    </row>
    <row r="231" spans="1:3">
      <c r="A231" s="18">
        <v>10011558</v>
      </c>
      <c r="B231" s="18" t="s">
        <v>248</v>
      </c>
      <c r="C231" s="18" t="s">
        <v>1516</v>
      </c>
    </row>
    <row r="232" spans="1:3">
      <c r="A232" s="18">
        <v>10011606</v>
      </c>
      <c r="B232" s="18" t="s">
        <v>249</v>
      </c>
      <c r="C232" s="18" t="s">
        <v>1516</v>
      </c>
    </row>
    <row r="233" spans="1:3">
      <c r="A233" s="18">
        <v>10011616</v>
      </c>
      <c r="B233" s="18" t="s">
        <v>250</v>
      </c>
      <c r="C233" s="18" t="s">
        <v>1518</v>
      </c>
    </row>
    <row r="234" spans="1:3">
      <c r="A234" s="18">
        <v>10011621</v>
      </c>
      <c r="B234" s="18" t="s">
        <v>251</v>
      </c>
      <c r="C234" s="18" t="s">
        <v>1514</v>
      </c>
    </row>
    <row r="235" spans="1:3">
      <c r="A235" s="18">
        <v>10011685</v>
      </c>
      <c r="B235" s="18" t="s">
        <v>252</v>
      </c>
      <c r="C235" s="18" t="s">
        <v>1519</v>
      </c>
    </row>
    <row r="236" spans="1:3">
      <c r="A236" s="18">
        <v>10011702</v>
      </c>
      <c r="B236" s="18" t="s">
        <v>253</v>
      </c>
      <c r="C236" s="18" t="s">
        <v>1522</v>
      </c>
    </row>
    <row r="237" spans="1:3">
      <c r="A237" s="18">
        <v>10011717</v>
      </c>
      <c r="B237" s="18" t="s">
        <v>254</v>
      </c>
      <c r="C237" s="18" t="s">
        <v>1514</v>
      </c>
    </row>
    <row r="238" spans="1:3">
      <c r="A238" s="18">
        <v>10011767</v>
      </c>
      <c r="B238" s="18" t="s">
        <v>255</v>
      </c>
      <c r="C238" s="18" t="s">
        <v>1514</v>
      </c>
    </row>
    <row r="239" spans="1:3">
      <c r="A239" s="18">
        <v>10011781</v>
      </c>
      <c r="B239" s="18" t="s">
        <v>256</v>
      </c>
      <c r="C239" s="18" t="s">
        <v>1519</v>
      </c>
    </row>
    <row r="240" spans="1:3">
      <c r="A240" s="18">
        <v>10011788</v>
      </c>
      <c r="B240" s="18" t="s">
        <v>257</v>
      </c>
      <c r="C240" s="18" t="s">
        <v>1514</v>
      </c>
    </row>
    <row r="241" spans="1:3">
      <c r="A241" s="18">
        <v>10011789</v>
      </c>
      <c r="B241" s="18" t="s">
        <v>258</v>
      </c>
      <c r="C241" s="18" t="s">
        <v>1522</v>
      </c>
    </row>
    <row r="242" spans="1:3">
      <c r="A242" s="18">
        <v>10011845</v>
      </c>
      <c r="B242" s="18" t="s">
        <v>259</v>
      </c>
      <c r="C242" s="18" t="s">
        <v>1522</v>
      </c>
    </row>
    <row r="243" spans="1:3">
      <c r="A243" s="18">
        <v>10011862</v>
      </c>
      <c r="B243" s="18" t="s">
        <v>260</v>
      </c>
      <c r="C243" s="18" t="s">
        <v>1514</v>
      </c>
    </row>
    <row r="244" spans="1:3">
      <c r="A244" s="18">
        <v>10011867</v>
      </c>
      <c r="B244" s="18" t="s">
        <v>261</v>
      </c>
      <c r="C244" s="18" t="s">
        <v>1514</v>
      </c>
    </row>
    <row r="245" spans="1:3">
      <c r="A245" s="18">
        <v>10011874</v>
      </c>
      <c r="B245" s="18" t="s">
        <v>262</v>
      </c>
      <c r="C245" s="18" t="s">
        <v>1518</v>
      </c>
    </row>
    <row r="246" spans="1:3">
      <c r="A246" s="19">
        <v>10012004</v>
      </c>
      <c r="B246" s="19" t="s">
        <v>263</v>
      </c>
      <c r="C246" s="19" t="s">
        <v>1514</v>
      </c>
    </row>
    <row r="247" spans="1:3">
      <c r="A247" s="18">
        <v>10012005</v>
      </c>
      <c r="B247" s="18" t="s">
        <v>264</v>
      </c>
      <c r="C247" s="18" t="s">
        <v>1522</v>
      </c>
    </row>
    <row r="248" spans="1:3">
      <c r="A248" s="18">
        <v>10012056</v>
      </c>
      <c r="B248" s="18" t="s">
        <v>265</v>
      </c>
      <c r="C248" s="18" t="s">
        <v>1522</v>
      </c>
    </row>
    <row r="249" spans="1:3">
      <c r="A249" s="18">
        <v>10012115</v>
      </c>
      <c r="B249" s="18" t="s">
        <v>266</v>
      </c>
      <c r="C249" s="18" t="s">
        <v>1514</v>
      </c>
    </row>
    <row r="250" spans="1:3">
      <c r="A250" s="18">
        <v>10012118</v>
      </c>
      <c r="B250" s="18" t="s">
        <v>267</v>
      </c>
      <c r="C250" s="18" t="s">
        <v>1522</v>
      </c>
    </row>
    <row r="251" spans="1:3">
      <c r="A251" s="18">
        <v>10012163</v>
      </c>
      <c r="B251" s="18" t="s">
        <v>268</v>
      </c>
      <c r="C251" s="18" t="s">
        <v>1518</v>
      </c>
    </row>
    <row r="252" spans="1:3">
      <c r="A252" s="18">
        <v>10012352</v>
      </c>
      <c r="B252" s="18" t="s">
        <v>269</v>
      </c>
      <c r="C252" s="18" t="s">
        <v>1521</v>
      </c>
    </row>
    <row r="253" spans="1:3">
      <c r="A253" s="18">
        <v>10012401</v>
      </c>
      <c r="B253" s="18" t="s">
        <v>270</v>
      </c>
      <c r="C253" s="18" t="s">
        <v>1516</v>
      </c>
    </row>
    <row r="254" spans="1:3">
      <c r="A254" s="18">
        <v>10012663</v>
      </c>
      <c r="B254" s="18" t="s">
        <v>271</v>
      </c>
      <c r="C254" s="18" t="s">
        <v>1516</v>
      </c>
    </row>
    <row r="255" spans="1:3">
      <c r="A255" s="18">
        <v>10013867</v>
      </c>
      <c r="B255" s="18" t="s">
        <v>272</v>
      </c>
      <c r="C255" s="18" t="s">
        <v>1522</v>
      </c>
    </row>
    <row r="256" spans="1:3">
      <c r="A256" s="18">
        <v>10013921</v>
      </c>
      <c r="B256" s="18" t="s">
        <v>273</v>
      </c>
      <c r="C256" s="18" t="s">
        <v>1519</v>
      </c>
    </row>
    <row r="257" spans="1:3">
      <c r="A257" s="18">
        <v>10014023</v>
      </c>
      <c r="B257" s="18" t="s">
        <v>274</v>
      </c>
      <c r="C257" s="18" t="s">
        <v>1522</v>
      </c>
    </row>
    <row r="258" spans="1:3">
      <c r="A258" s="18">
        <v>10014408</v>
      </c>
      <c r="B258" s="18" t="s">
        <v>275</v>
      </c>
      <c r="C258" s="18" t="s">
        <v>1522</v>
      </c>
    </row>
    <row r="259" spans="1:3">
      <c r="A259" s="18">
        <v>10014417</v>
      </c>
      <c r="B259" s="18" t="s">
        <v>276</v>
      </c>
      <c r="C259" s="18" t="s">
        <v>1524</v>
      </c>
    </row>
    <row r="260" spans="1:3">
      <c r="A260" s="19">
        <v>10016261</v>
      </c>
      <c r="B260" s="19" t="s">
        <v>277</v>
      </c>
      <c r="C260" s="19" t="s">
        <v>1516</v>
      </c>
    </row>
    <row r="261" spans="1:3">
      <c r="A261" s="18">
        <v>10016287</v>
      </c>
      <c r="B261" s="18" t="s">
        <v>278</v>
      </c>
      <c r="C261" s="18" t="s">
        <v>1522</v>
      </c>
    </row>
    <row r="262" spans="1:3">
      <c r="A262" s="18">
        <v>10016289</v>
      </c>
      <c r="B262" s="18" t="s">
        <v>8</v>
      </c>
      <c r="C262" s="18" t="s">
        <v>1514</v>
      </c>
    </row>
    <row r="263" spans="1:3">
      <c r="A263" s="18">
        <v>10016290</v>
      </c>
      <c r="B263" s="18" t="s">
        <v>279</v>
      </c>
      <c r="C263" s="18" t="s">
        <v>1514</v>
      </c>
    </row>
    <row r="264" spans="1:3">
      <c r="A264" s="18">
        <v>10017606</v>
      </c>
      <c r="B264" s="18" t="s">
        <v>280</v>
      </c>
      <c r="C264" s="18" t="s">
        <v>1522</v>
      </c>
    </row>
    <row r="265" spans="1:3">
      <c r="A265" s="18">
        <v>10017607</v>
      </c>
      <c r="B265" s="18" t="s">
        <v>281</v>
      </c>
      <c r="C265" s="18" t="s">
        <v>1516</v>
      </c>
    </row>
    <row r="266" spans="1:3">
      <c r="A266" s="18">
        <v>10017617</v>
      </c>
      <c r="B266" s="18" t="s">
        <v>282</v>
      </c>
      <c r="C266" s="18" t="s">
        <v>1514</v>
      </c>
    </row>
    <row r="267" spans="1:3">
      <c r="A267" s="18">
        <v>10017619</v>
      </c>
      <c r="B267" s="18" t="s">
        <v>283</v>
      </c>
      <c r="C267" s="18" t="s">
        <v>1522</v>
      </c>
    </row>
    <row r="268" spans="1:3">
      <c r="A268" s="18">
        <v>10017621</v>
      </c>
      <c r="B268" s="18" t="s">
        <v>284</v>
      </c>
      <c r="C268" s="18" t="s">
        <v>1514</v>
      </c>
    </row>
    <row r="269" spans="1:3">
      <c r="A269" s="18">
        <v>10017622</v>
      </c>
      <c r="B269" s="18" t="s">
        <v>285</v>
      </c>
      <c r="C269" s="18" t="s">
        <v>1519</v>
      </c>
    </row>
    <row r="270" spans="1:3">
      <c r="A270" s="18">
        <v>10017904</v>
      </c>
      <c r="B270" s="18" t="s">
        <v>286</v>
      </c>
      <c r="C270" s="18" t="s">
        <v>1519</v>
      </c>
    </row>
    <row r="271" spans="1:3">
      <c r="A271" s="19">
        <v>10017905</v>
      </c>
      <c r="B271" s="19" t="s">
        <v>287</v>
      </c>
      <c r="C271" s="19" t="s">
        <v>1519</v>
      </c>
    </row>
    <row r="272" spans="1:3">
      <c r="A272" s="18">
        <v>10017909</v>
      </c>
      <c r="B272" s="18" t="s">
        <v>288</v>
      </c>
      <c r="C272" s="18" t="s">
        <v>1516</v>
      </c>
    </row>
    <row r="273" spans="1:3">
      <c r="A273" s="18">
        <v>10017921</v>
      </c>
      <c r="B273" s="18" t="s">
        <v>289</v>
      </c>
      <c r="C273" s="18" t="s">
        <v>1524</v>
      </c>
    </row>
    <row r="274" spans="1:3">
      <c r="A274" s="18">
        <v>10017936</v>
      </c>
      <c r="B274" s="18" t="s">
        <v>290</v>
      </c>
      <c r="C274" s="18" t="s">
        <v>1522</v>
      </c>
    </row>
    <row r="275" spans="1:3">
      <c r="A275" s="18">
        <v>10017954</v>
      </c>
      <c r="B275" s="18" t="s">
        <v>291</v>
      </c>
      <c r="C275" s="18" t="s">
        <v>1516</v>
      </c>
    </row>
    <row r="276" spans="1:3">
      <c r="A276" s="18">
        <v>10018208</v>
      </c>
      <c r="B276" s="18" t="s">
        <v>292</v>
      </c>
      <c r="C276" s="18" t="s">
        <v>1519</v>
      </c>
    </row>
    <row r="277" spans="1:3">
      <c r="A277" s="18">
        <v>10018215</v>
      </c>
      <c r="B277" s="18" t="s">
        <v>293</v>
      </c>
      <c r="C277" s="18" t="s">
        <v>1521</v>
      </c>
    </row>
    <row r="278" spans="1:3">
      <c r="A278" s="18">
        <v>10088404</v>
      </c>
      <c r="B278" s="18" t="s">
        <v>294</v>
      </c>
      <c r="C278" s="18" t="s">
        <v>1514</v>
      </c>
    </row>
    <row r="279" spans="1:3">
      <c r="A279" s="18">
        <v>10088408</v>
      </c>
      <c r="B279" s="18" t="s">
        <v>295</v>
      </c>
      <c r="C279" s="18" t="s">
        <v>1516</v>
      </c>
    </row>
    <row r="280" spans="1:3">
      <c r="A280" s="18">
        <v>10088414</v>
      </c>
      <c r="B280" s="18" t="s">
        <v>296</v>
      </c>
      <c r="C280" s="18" t="s">
        <v>1514</v>
      </c>
    </row>
    <row r="281" spans="1:3">
      <c r="A281" s="18">
        <v>10088422</v>
      </c>
      <c r="B281" s="18" t="s">
        <v>297</v>
      </c>
      <c r="C281" s="18" t="s">
        <v>1522</v>
      </c>
    </row>
    <row r="282" spans="1:3">
      <c r="A282" s="19">
        <v>10088428</v>
      </c>
      <c r="B282" s="19" t="s">
        <v>298</v>
      </c>
      <c r="C282" s="19" t="s">
        <v>1516</v>
      </c>
    </row>
    <row r="283" spans="1:3">
      <c r="A283" s="18">
        <v>10088440</v>
      </c>
      <c r="B283" s="18" t="s">
        <v>299</v>
      </c>
      <c r="C283" s="18" t="s">
        <v>1514</v>
      </c>
    </row>
    <row r="284" spans="1:3">
      <c r="A284" s="18">
        <v>10088446</v>
      </c>
      <c r="B284" s="18" t="s">
        <v>300</v>
      </c>
      <c r="C284" s="18" t="s">
        <v>1514</v>
      </c>
    </row>
    <row r="285" spans="1:3">
      <c r="A285" s="18">
        <v>10088464</v>
      </c>
      <c r="B285" s="18" t="s">
        <v>301</v>
      </c>
      <c r="C285" s="18" t="s">
        <v>1514</v>
      </c>
    </row>
    <row r="286" spans="1:3">
      <c r="A286" s="18">
        <v>10088467</v>
      </c>
      <c r="B286" s="18" t="s">
        <v>302</v>
      </c>
      <c r="C286" s="18" t="s">
        <v>1522</v>
      </c>
    </row>
    <row r="287" spans="1:3">
      <c r="A287" s="18">
        <v>10088468</v>
      </c>
      <c r="B287" s="18" t="s">
        <v>303</v>
      </c>
      <c r="C287" s="18" t="s">
        <v>1525</v>
      </c>
    </row>
    <row r="288" spans="1:3">
      <c r="A288" s="18">
        <v>10088472</v>
      </c>
      <c r="B288" s="18" t="s">
        <v>304</v>
      </c>
      <c r="C288" s="18" t="s">
        <v>1522</v>
      </c>
    </row>
    <row r="289" spans="1:3">
      <c r="A289" s="18">
        <v>10114001</v>
      </c>
      <c r="B289" s="18" t="s">
        <v>305</v>
      </c>
      <c r="C289" s="18" t="s">
        <v>1522</v>
      </c>
    </row>
    <row r="290" spans="1:3">
      <c r="A290" s="18">
        <v>10114013</v>
      </c>
      <c r="B290" s="18" t="s">
        <v>306</v>
      </c>
      <c r="C290" s="18" t="s">
        <v>1514</v>
      </c>
    </row>
    <row r="291" spans="1:3">
      <c r="A291" s="19">
        <v>10114443</v>
      </c>
      <c r="B291" s="19" t="s">
        <v>307</v>
      </c>
      <c r="C291" s="19" t="s">
        <v>1519</v>
      </c>
    </row>
    <row r="292" spans="1:3">
      <c r="A292" s="18">
        <v>10114510</v>
      </c>
      <c r="B292" s="18" t="s">
        <v>308</v>
      </c>
      <c r="C292" s="18" t="s">
        <v>1516</v>
      </c>
    </row>
    <row r="293" spans="1:3">
      <c r="A293" s="18">
        <v>10114522</v>
      </c>
      <c r="B293" s="18" t="s">
        <v>309</v>
      </c>
      <c r="C293" s="18" t="s">
        <v>1514</v>
      </c>
    </row>
    <row r="294" spans="1:3">
      <c r="A294" s="18">
        <v>10139017</v>
      </c>
      <c r="B294" s="18" t="s">
        <v>310</v>
      </c>
      <c r="C294" s="18" t="s">
        <v>1514</v>
      </c>
    </row>
    <row r="295" spans="1:3">
      <c r="A295" s="18">
        <v>10139052</v>
      </c>
      <c r="B295" s="18" t="s">
        <v>311</v>
      </c>
      <c r="C295" s="18" t="s">
        <v>1522</v>
      </c>
    </row>
    <row r="296" spans="1:3">
      <c r="A296" s="18">
        <v>10139062</v>
      </c>
      <c r="B296" s="18" t="s">
        <v>312</v>
      </c>
      <c r="C296" s="18" t="s">
        <v>1522</v>
      </c>
    </row>
    <row r="297" spans="1:3">
      <c r="A297" s="18">
        <v>10148399</v>
      </c>
      <c r="B297" s="18" t="s">
        <v>313</v>
      </c>
      <c r="C297" s="18" t="s">
        <v>1514</v>
      </c>
    </row>
    <row r="298" spans="1:3">
      <c r="A298" s="18">
        <v>10180044</v>
      </c>
      <c r="B298" s="18" t="s">
        <v>314</v>
      </c>
      <c r="C298" s="18" t="s">
        <v>1516</v>
      </c>
    </row>
    <row r="299" spans="1:3">
      <c r="A299" s="18">
        <v>11005580</v>
      </c>
      <c r="B299" s="18" t="s">
        <v>315</v>
      </c>
      <c r="C299" s="18" t="s">
        <v>1522</v>
      </c>
    </row>
    <row r="300" spans="1:3">
      <c r="A300" s="18">
        <v>11005584</v>
      </c>
      <c r="B300" s="18" t="s">
        <v>316</v>
      </c>
      <c r="C300" s="18" t="s">
        <v>1519</v>
      </c>
    </row>
    <row r="301" spans="1:3">
      <c r="A301" s="18">
        <v>11005587</v>
      </c>
      <c r="B301" s="18" t="s">
        <v>317</v>
      </c>
      <c r="C301" s="18" t="s">
        <v>1522</v>
      </c>
    </row>
    <row r="302" spans="1:3">
      <c r="A302" s="18">
        <v>11005595</v>
      </c>
      <c r="B302" s="18" t="s">
        <v>318</v>
      </c>
      <c r="C302" s="18" t="s">
        <v>1516</v>
      </c>
    </row>
    <row r="303" spans="1:3">
      <c r="A303" s="18">
        <v>11005680</v>
      </c>
      <c r="B303" s="18" t="s">
        <v>319</v>
      </c>
      <c r="C303" s="18" t="s">
        <v>1518</v>
      </c>
    </row>
    <row r="304" spans="1:3">
      <c r="A304" s="18">
        <v>11005735</v>
      </c>
      <c r="B304" s="18" t="s">
        <v>320</v>
      </c>
      <c r="C304" s="18" t="s">
        <v>1514</v>
      </c>
    </row>
    <row r="305" spans="1:3">
      <c r="A305" s="18">
        <v>11056459</v>
      </c>
      <c r="B305" s="18" t="s">
        <v>321</v>
      </c>
      <c r="C305" s="18" t="s">
        <v>1514</v>
      </c>
    </row>
    <row r="306" spans="1:3">
      <c r="A306" s="18">
        <v>11064280</v>
      </c>
      <c r="B306" s="18" t="s">
        <v>322</v>
      </c>
      <c r="C306" s="18" t="s">
        <v>1522</v>
      </c>
    </row>
    <row r="307" spans="1:3">
      <c r="A307" s="18">
        <v>11067695</v>
      </c>
      <c r="B307" s="18" t="s">
        <v>323</v>
      </c>
      <c r="C307" s="18" t="s">
        <v>1514</v>
      </c>
    </row>
    <row r="308" spans="1:3">
      <c r="A308" s="18">
        <v>11070387</v>
      </c>
      <c r="B308" s="18" t="s">
        <v>324</v>
      </c>
      <c r="C308" s="18" t="s">
        <v>1524</v>
      </c>
    </row>
    <row r="309" spans="1:3">
      <c r="A309" s="18">
        <v>11073873</v>
      </c>
      <c r="B309" s="18" t="s">
        <v>325</v>
      </c>
      <c r="C309" s="18" t="s">
        <v>1522</v>
      </c>
    </row>
    <row r="310" spans="1:3">
      <c r="A310" s="18">
        <v>11079679</v>
      </c>
      <c r="B310" s="18" t="s">
        <v>326</v>
      </c>
      <c r="C310" s="18" t="s">
        <v>1524</v>
      </c>
    </row>
    <row r="311" spans="1:3">
      <c r="A311" s="19">
        <v>12000678</v>
      </c>
      <c r="B311" s="19" t="s">
        <v>327</v>
      </c>
      <c r="C311" s="19" t="s">
        <v>1516</v>
      </c>
    </row>
    <row r="312" spans="1:3">
      <c r="A312" s="18">
        <v>12000762</v>
      </c>
      <c r="B312" s="18" t="s">
        <v>328</v>
      </c>
      <c r="C312" s="18" t="s">
        <v>1514</v>
      </c>
    </row>
    <row r="313" spans="1:3">
      <c r="A313" s="18">
        <v>12000805</v>
      </c>
      <c r="B313" s="18" t="s">
        <v>329</v>
      </c>
      <c r="C313" s="18" t="s">
        <v>1516</v>
      </c>
    </row>
    <row r="314" spans="1:3">
      <c r="A314" s="18">
        <v>12000812</v>
      </c>
      <c r="B314" s="18" t="s">
        <v>330</v>
      </c>
      <c r="C314" s="18" t="s">
        <v>1516</v>
      </c>
    </row>
    <row r="315" spans="1:3">
      <c r="A315" s="18">
        <v>12000813</v>
      </c>
      <c r="B315" s="18" t="s">
        <v>331</v>
      </c>
      <c r="C315" s="18" t="s">
        <v>1516</v>
      </c>
    </row>
    <row r="316" spans="1:3">
      <c r="A316" s="18">
        <v>12000816</v>
      </c>
      <c r="B316" s="18" t="s">
        <v>332</v>
      </c>
      <c r="C316" s="18" t="s">
        <v>1522</v>
      </c>
    </row>
    <row r="317" spans="1:3">
      <c r="A317" s="18">
        <v>12031658</v>
      </c>
      <c r="B317" s="18" t="s">
        <v>333</v>
      </c>
      <c r="C317" s="18" t="s">
        <v>1522</v>
      </c>
    </row>
    <row r="318" spans="1:3">
      <c r="A318" s="18">
        <v>12031661</v>
      </c>
      <c r="B318" s="18" t="s">
        <v>334</v>
      </c>
      <c r="C318" s="18" t="s">
        <v>1514</v>
      </c>
    </row>
    <row r="319" spans="1:3">
      <c r="A319" s="18">
        <v>12056912</v>
      </c>
      <c r="B319" s="18" t="s">
        <v>335</v>
      </c>
      <c r="C319" s="18" t="s">
        <v>1514</v>
      </c>
    </row>
    <row r="320" spans="1:3">
      <c r="A320" s="18">
        <v>12057242</v>
      </c>
      <c r="B320" s="18" t="s">
        <v>336</v>
      </c>
      <c r="C320" s="18" t="s">
        <v>1522</v>
      </c>
    </row>
    <row r="321" spans="1:3">
      <c r="A321" s="18">
        <v>12057307</v>
      </c>
      <c r="B321" s="18" t="s">
        <v>337</v>
      </c>
      <c r="C321" s="18" t="s">
        <v>1519</v>
      </c>
    </row>
    <row r="322" spans="1:3">
      <c r="A322" s="18">
        <v>12057366</v>
      </c>
      <c r="B322" s="18" t="s">
        <v>338</v>
      </c>
      <c r="C322" s="18" t="s">
        <v>1519</v>
      </c>
    </row>
    <row r="323" spans="1:3">
      <c r="A323" s="18">
        <v>12060561</v>
      </c>
      <c r="B323" s="18" t="s">
        <v>339</v>
      </c>
      <c r="C323" s="18" t="s">
        <v>1519</v>
      </c>
    </row>
    <row r="324" spans="1:3">
      <c r="A324" s="18">
        <v>12060899</v>
      </c>
      <c r="B324" s="18" t="s">
        <v>340</v>
      </c>
      <c r="C324" s="18" t="s">
        <v>1519</v>
      </c>
    </row>
    <row r="325" spans="1:3">
      <c r="A325" s="18">
        <v>12064460</v>
      </c>
      <c r="B325" s="18" t="s">
        <v>341</v>
      </c>
      <c r="C325" s="18" t="s">
        <v>1516</v>
      </c>
    </row>
    <row r="326" spans="1:3">
      <c r="A326" s="18">
        <v>12072672</v>
      </c>
      <c r="B326" s="18" t="s">
        <v>342</v>
      </c>
      <c r="C326" s="18" t="s">
        <v>1516</v>
      </c>
    </row>
    <row r="327" spans="1:3">
      <c r="A327" s="18">
        <v>12072685</v>
      </c>
      <c r="B327" s="18" t="s">
        <v>343</v>
      </c>
      <c r="C327" s="18" t="s">
        <v>1519</v>
      </c>
    </row>
    <row r="328" spans="1:3">
      <c r="A328" s="18">
        <v>12072747</v>
      </c>
      <c r="B328" s="18" t="s">
        <v>344</v>
      </c>
      <c r="C328" s="18" t="s">
        <v>1514</v>
      </c>
    </row>
    <row r="329" spans="1:3">
      <c r="A329" s="18">
        <v>12072843</v>
      </c>
      <c r="B329" s="18" t="s">
        <v>345</v>
      </c>
      <c r="C329" s="18" t="s">
        <v>1519</v>
      </c>
    </row>
    <row r="330" spans="1:3">
      <c r="A330" s="18">
        <v>12075800</v>
      </c>
      <c r="B330" s="18" t="s">
        <v>346</v>
      </c>
      <c r="C330" s="18" t="s">
        <v>1516</v>
      </c>
    </row>
    <row r="331" spans="1:3">
      <c r="A331" s="18">
        <v>12078721</v>
      </c>
      <c r="B331" s="18" t="s">
        <v>347</v>
      </c>
      <c r="C331" s="18" t="s">
        <v>1519</v>
      </c>
    </row>
    <row r="332" spans="1:3">
      <c r="A332" s="18">
        <v>12078856</v>
      </c>
      <c r="B332" s="18" t="s">
        <v>348</v>
      </c>
      <c r="C332" s="18" t="s">
        <v>1516</v>
      </c>
    </row>
    <row r="333" spans="1:3">
      <c r="A333" s="18">
        <v>12078932</v>
      </c>
      <c r="B333" s="18" t="s">
        <v>349</v>
      </c>
      <c r="C333" s="18" t="s">
        <v>1522</v>
      </c>
    </row>
    <row r="334" spans="1:3">
      <c r="A334" s="18">
        <v>12083080</v>
      </c>
      <c r="B334" s="18" t="s">
        <v>350</v>
      </c>
      <c r="C334" s="18" t="s">
        <v>1514</v>
      </c>
    </row>
    <row r="335" spans="1:3">
      <c r="A335" s="18">
        <v>12083206</v>
      </c>
      <c r="B335" s="18" t="s">
        <v>351</v>
      </c>
      <c r="C335" s="18" t="s">
        <v>1514</v>
      </c>
    </row>
    <row r="336" spans="1:3">
      <c r="A336" s="18">
        <v>12083264</v>
      </c>
      <c r="B336" s="18" t="s">
        <v>352</v>
      </c>
      <c r="C336" s="18" t="s">
        <v>1519</v>
      </c>
    </row>
    <row r="337" spans="1:3">
      <c r="A337" s="18">
        <v>12083268</v>
      </c>
      <c r="B337" s="18" t="s">
        <v>353</v>
      </c>
      <c r="C337" s="18" t="s">
        <v>1522</v>
      </c>
    </row>
    <row r="338" spans="1:3">
      <c r="A338" s="18">
        <v>12083270</v>
      </c>
      <c r="B338" s="26" t="s">
        <v>354</v>
      </c>
      <c r="C338" s="18" t="s">
        <v>1516</v>
      </c>
    </row>
    <row r="339" spans="1:3">
      <c r="A339" s="18">
        <v>12083272</v>
      </c>
      <c r="B339" s="18" t="s">
        <v>355</v>
      </c>
      <c r="C339" s="18" t="s">
        <v>1514</v>
      </c>
    </row>
    <row r="340" spans="1:3">
      <c r="A340" s="18">
        <v>12085472</v>
      </c>
      <c r="B340" s="18" t="s">
        <v>356</v>
      </c>
      <c r="C340" s="18" t="s">
        <v>1514</v>
      </c>
    </row>
    <row r="341" spans="1:3">
      <c r="A341" s="18">
        <v>12087632</v>
      </c>
      <c r="B341" s="18" t="s">
        <v>357</v>
      </c>
      <c r="C341" s="18" t="s">
        <v>1514</v>
      </c>
    </row>
    <row r="342" spans="1:3">
      <c r="A342" s="18">
        <v>12087710</v>
      </c>
      <c r="B342" s="18" t="s">
        <v>358</v>
      </c>
      <c r="C342" s="18" t="s">
        <v>1518</v>
      </c>
    </row>
    <row r="343" spans="1:3">
      <c r="A343" s="18">
        <v>12089071</v>
      </c>
      <c r="B343" s="18" t="s">
        <v>359</v>
      </c>
      <c r="C343" s="18" t="s">
        <v>1519</v>
      </c>
    </row>
    <row r="344" spans="1:3">
      <c r="A344" s="18">
        <v>12089075</v>
      </c>
      <c r="B344" s="18" t="s">
        <v>360</v>
      </c>
      <c r="C344" s="18" t="s">
        <v>1519</v>
      </c>
    </row>
    <row r="345" spans="1:3">
      <c r="A345" s="18">
        <v>12089077</v>
      </c>
      <c r="B345" s="18" t="s">
        <v>361</v>
      </c>
      <c r="C345" s="18" t="s">
        <v>1522</v>
      </c>
    </row>
    <row r="346" spans="1:3">
      <c r="A346" s="18">
        <v>12090283</v>
      </c>
      <c r="B346" s="18" t="s">
        <v>362</v>
      </c>
      <c r="C346" s="18" t="s">
        <v>1522</v>
      </c>
    </row>
    <row r="347" spans="1:3">
      <c r="A347" s="18">
        <v>12090313</v>
      </c>
      <c r="B347" s="18" t="s">
        <v>363</v>
      </c>
      <c r="C347" s="18" t="s">
        <v>1522</v>
      </c>
    </row>
    <row r="348" spans="1:3">
      <c r="A348" s="18">
        <v>12090319</v>
      </c>
      <c r="B348" s="18" t="s">
        <v>364</v>
      </c>
      <c r="C348" s="18" t="s">
        <v>1516</v>
      </c>
    </row>
    <row r="349" spans="1:3">
      <c r="A349" s="18">
        <v>12091655</v>
      </c>
      <c r="B349" s="18" t="s">
        <v>365</v>
      </c>
      <c r="C349" s="18" t="s">
        <v>1516</v>
      </c>
    </row>
    <row r="350" spans="1:3">
      <c r="A350" s="18">
        <v>12092201</v>
      </c>
      <c r="B350" s="18" t="s">
        <v>366</v>
      </c>
      <c r="C350" s="18" t="s">
        <v>1519</v>
      </c>
    </row>
    <row r="351" spans="1:3">
      <c r="A351" s="18">
        <v>12092830</v>
      </c>
      <c r="B351" s="18" t="s">
        <v>367</v>
      </c>
      <c r="C351" s="18" t="s">
        <v>1516</v>
      </c>
    </row>
    <row r="352" spans="1:3">
      <c r="A352" s="18">
        <v>12093200</v>
      </c>
      <c r="B352" s="18" t="s">
        <v>368</v>
      </c>
      <c r="C352" s="18" t="s">
        <v>1516</v>
      </c>
    </row>
    <row r="353" spans="1:3">
      <c r="A353" s="18">
        <v>12093205</v>
      </c>
      <c r="B353" s="18" t="s">
        <v>369</v>
      </c>
      <c r="C353" s="18" t="s">
        <v>1525</v>
      </c>
    </row>
    <row r="354" spans="1:3">
      <c r="A354" s="18">
        <v>12093511</v>
      </c>
      <c r="B354" s="18" t="s">
        <v>370</v>
      </c>
      <c r="C354" s="18" t="s">
        <v>1514</v>
      </c>
    </row>
    <row r="355" spans="1:3">
      <c r="A355" s="18">
        <v>12095209</v>
      </c>
      <c r="B355" s="18" t="s">
        <v>371</v>
      </c>
      <c r="C355" s="18" t="s">
        <v>1514</v>
      </c>
    </row>
    <row r="356" spans="1:3">
      <c r="A356" s="18">
        <v>12095240</v>
      </c>
      <c r="B356" s="18" t="s">
        <v>372</v>
      </c>
      <c r="C356" s="18" t="s">
        <v>1522</v>
      </c>
    </row>
    <row r="357" spans="1:3">
      <c r="A357" s="18">
        <v>12095264</v>
      </c>
      <c r="B357" s="18" t="s">
        <v>373</v>
      </c>
      <c r="C357" s="18" t="s">
        <v>1519</v>
      </c>
    </row>
    <row r="358" spans="1:3">
      <c r="A358" s="18">
        <v>12095290</v>
      </c>
      <c r="B358" s="18" t="s">
        <v>374</v>
      </c>
      <c r="C358" s="18" t="s">
        <v>1519</v>
      </c>
    </row>
    <row r="359" spans="1:3">
      <c r="A359" s="18">
        <v>12095304</v>
      </c>
      <c r="B359" s="18" t="s">
        <v>375</v>
      </c>
      <c r="C359" s="18" t="s">
        <v>1516</v>
      </c>
    </row>
    <row r="360" spans="1:3">
      <c r="A360" s="18">
        <v>12096622</v>
      </c>
      <c r="B360" s="18" t="s">
        <v>376</v>
      </c>
      <c r="C360" s="18" t="s">
        <v>1518</v>
      </c>
    </row>
    <row r="361" spans="1:3">
      <c r="A361" s="18">
        <v>12098839</v>
      </c>
      <c r="B361" s="18" t="s">
        <v>377</v>
      </c>
      <c r="C361" s="18" t="s">
        <v>1522</v>
      </c>
    </row>
    <row r="362" spans="1:3">
      <c r="A362" s="18">
        <v>12098847</v>
      </c>
      <c r="B362" s="18" t="s">
        <v>378</v>
      </c>
      <c r="C362" s="18" t="s">
        <v>1516</v>
      </c>
    </row>
    <row r="363" spans="1:3">
      <c r="A363" s="18">
        <v>12098868</v>
      </c>
      <c r="B363" s="18" t="s">
        <v>379</v>
      </c>
      <c r="C363" s="18" t="s">
        <v>1522</v>
      </c>
    </row>
    <row r="364" spans="1:3">
      <c r="A364" s="18">
        <v>12098954</v>
      </c>
      <c r="B364" s="18" t="s">
        <v>380</v>
      </c>
      <c r="C364" s="18" t="s">
        <v>1514</v>
      </c>
    </row>
    <row r="365" spans="1:3">
      <c r="A365" s="18">
        <v>12111586</v>
      </c>
      <c r="B365" s="18" t="s">
        <v>381</v>
      </c>
      <c r="C365" s="18" t="s">
        <v>1514</v>
      </c>
    </row>
    <row r="366" spans="1:3">
      <c r="A366" s="18">
        <v>12123790</v>
      </c>
      <c r="B366" s="18" t="s">
        <v>382</v>
      </c>
      <c r="C366" s="18" t="s">
        <v>1522</v>
      </c>
    </row>
    <row r="367" spans="1:3">
      <c r="A367" s="18">
        <v>12123795</v>
      </c>
      <c r="B367" s="18" t="s">
        <v>383</v>
      </c>
      <c r="C367" s="18" t="s">
        <v>1514</v>
      </c>
    </row>
    <row r="368" spans="1:3">
      <c r="A368" s="18">
        <v>12123804</v>
      </c>
      <c r="B368" s="18" t="s">
        <v>384</v>
      </c>
      <c r="C368" s="18" t="s">
        <v>1514</v>
      </c>
    </row>
    <row r="369" spans="1:3">
      <c r="A369" s="18">
        <v>12123840</v>
      </c>
      <c r="B369" s="18" t="s">
        <v>385</v>
      </c>
      <c r="C369" s="18" t="s">
        <v>1519</v>
      </c>
    </row>
    <row r="370" spans="1:3">
      <c r="A370" s="18">
        <v>12123854</v>
      </c>
      <c r="B370" s="18" t="s">
        <v>386</v>
      </c>
      <c r="C370" s="18" t="s">
        <v>1528</v>
      </c>
    </row>
    <row r="371" spans="1:3">
      <c r="A371" s="18">
        <v>12123868</v>
      </c>
      <c r="B371" s="18" t="s">
        <v>387</v>
      </c>
      <c r="C371" s="18" t="s">
        <v>1522</v>
      </c>
    </row>
    <row r="372" spans="1:3">
      <c r="A372" s="18">
        <v>12123914</v>
      </c>
      <c r="B372" s="18" t="s">
        <v>388</v>
      </c>
      <c r="C372" s="18" t="s">
        <v>1518</v>
      </c>
    </row>
    <row r="373" spans="1:3">
      <c r="A373" s="18">
        <v>12123954</v>
      </c>
      <c r="B373" s="18" t="s">
        <v>389</v>
      </c>
      <c r="C373" s="18" t="s">
        <v>1519</v>
      </c>
    </row>
    <row r="374" spans="1:3">
      <c r="A374" s="18">
        <v>12123958</v>
      </c>
      <c r="B374" s="18" t="s">
        <v>13</v>
      </c>
      <c r="C374" s="18" t="s">
        <v>1518</v>
      </c>
    </row>
    <row r="375" spans="1:3">
      <c r="A375" s="18">
        <v>12123972</v>
      </c>
      <c r="B375" s="18" t="s">
        <v>390</v>
      </c>
      <c r="C375" s="18" t="s">
        <v>1522</v>
      </c>
    </row>
    <row r="376" spans="1:3">
      <c r="A376" s="18">
        <v>12123973</v>
      </c>
      <c r="B376" s="18" t="s">
        <v>391</v>
      </c>
      <c r="C376" s="18" t="s">
        <v>1525</v>
      </c>
    </row>
    <row r="377" spans="1:3">
      <c r="A377" s="18">
        <v>12123975</v>
      </c>
      <c r="B377" s="18" t="s">
        <v>392</v>
      </c>
      <c r="C377" s="18" t="s">
        <v>1519</v>
      </c>
    </row>
    <row r="378" spans="1:3">
      <c r="A378" s="18">
        <v>12123989</v>
      </c>
      <c r="B378" s="18" t="s">
        <v>393</v>
      </c>
      <c r="C378" s="18" t="s">
        <v>1518</v>
      </c>
    </row>
    <row r="379" spans="1:3">
      <c r="A379" s="18">
        <v>12124042</v>
      </c>
      <c r="B379" s="18" t="s">
        <v>394</v>
      </c>
      <c r="C379" s="18" t="s">
        <v>1519</v>
      </c>
    </row>
    <row r="380" spans="1:3">
      <c r="A380" s="18">
        <v>12124074</v>
      </c>
      <c r="B380" s="18" t="s">
        <v>395</v>
      </c>
      <c r="C380" s="18" t="s">
        <v>1518</v>
      </c>
    </row>
    <row r="381" spans="1:3">
      <c r="A381" s="18">
        <v>12124090</v>
      </c>
      <c r="B381" s="18" t="s">
        <v>396</v>
      </c>
      <c r="C381" s="18" t="s">
        <v>1514</v>
      </c>
    </row>
    <row r="382" spans="1:3">
      <c r="A382" s="18">
        <v>12124110</v>
      </c>
      <c r="B382" s="18" t="s">
        <v>397</v>
      </c>
      <c r="C382" s="18" t="s">
        <v>1519</v>
      </c>
    </row>
    <row r="383" spans="1:3">
      <c r="A383" s="18">
        <v>12124132</v>
      </c>
      <c r="B383" s="18" t="s">
        <v>398</v>
      </c>
      <c r="C383" s="18" t="s">
        <v>1516</v>
      </c>
    </row>
    <row r="384" spans="1:3">
      <c r="A384" s="19">
        <v>12124160</v>
      </c>
      <c r="B384" s="19" t="s">
        <v>399</v>
      </c>
      <c r="C384" s="19" t="s">
        <v>1525</v>
      </c>
    </row>
    <row r="385" spans="1:3">
      <c r="A385" s="18">
        <v>12124166</v>
      </c>
      <c r="B385" s="18" t="s">
        <v>400</v>
      </c>
      <c r="C385" s="18" t="s">
        <v>1525</v>
      </c>
    </row>
    <row r="386" spans="1:3">
      <c r="A386" s="18">
        <v>12124179</v>
      </c>
      <c r="B386" s="18" t="s">
        <v>401</v>
      </c>
      <c r="C386" s="18" t="s">
        <v>1516</v>
      </c>
    </row>
    <row r="387" spans="1:3">
      <c r="A387" s="18">
        <v>12124191</v>
      </c>
      <c r="B387" s="18" t="s">
        <v>402</v>
      </c>
      <c r="C387" s="18" t="s">
        <v>1514</v>
      </c>
    </row>
    <row r="388" spans="1:3">
      <c r="A388" s="18">
        <v>12124196</v>
      </c>
      <c r="B388" s="18" t="s">
        <v>403</v>
      </c>
      <c r="C388" s="18" t="s">
        <v>1519</v>
      </c>
    </row>
    <row r="389" spans="1:3">
      <c r="A389" s="18">
        <v>12128822</v>
      </c>
      <c r="B389" s="18" t="s">
        <v>404</v>
      </c>
      <c r="C389" s="18" t="s">
        <v>1518</v>
      </c>
    </row>
    <row r="390" spans="1:3">
      <c r="A390" s="18">
        <v>13000160</v>
      </c>
      <c r="B390" s="18" t="s">
        <v>405</v>
      </c>
      <c r="C390" s="18" t="s">
        <v>1516</v>
      </c>
    </row>
    <row r="391" spans="1:3">
      <c r="A391" s="18">
        <v>13001644</v>
      </c>
      <c r="B391" s="18" t="s">
        <v>406</v>
      </c>
      <c r="C391" s="18" t="s">
        <v>1514</v>
      </c>
    </row>
    <row r="392" spans="1:3">
      <c r="A392" s="18">
        <v>13001662</v>
      </c>
      <c r="B392" s="18" t="s">
        <v>407</v>
      </c>
      <c r="C392" s="18" t="s">
        <v>1514</v>
      </c>
    </row>
    <row r="393" spans="1:3">
      <c r="A393" s="18">
        <v>13001664</v>
      </c>
      <c r="B393" s="18" t="s">
        <v>408</v>
      </c>
      <c r="C393" s="18" t="s">
        <v>1519</v>
      </c>
    </row>
    <row r="394" spans="1:3">
      <c r="A394" s="18">
        <v>13001683</v>
      </c>
      <c r="B394" s="18" t="s">
        <v>409</v>
      </c>
      <c r="C394" s="18" t="s">
        <v>1516</v>
      </c>
    </row>
    <row r="395" spans="1:3">
      <c r="A395" s="18">
        <v>13001711</v>
      </c>
      <c r="B395" s="18" t="s">
        <v>410</v>
      </c>
      <c r="C395" s="18" t="s">
        <v>1516</v>
      </c>
    </row>
    <row r="396" spans="1:3">
      <c r="A396" s="18">
        <v>13001730</v>
      </c>
      <c r="B396" s="18" t="s">
        <v>411</v>
      </c>
      <c r="C396" s="18" t="s">
        <v>1522</v>
      </c>
    </row>
    <row r="397" spans="1:3">
      <c r="A397" s="20">
        <v>13001732</v>
      </c>
      <c r="B397" s="20" t="s">
        <v>412</v>
      </c>
      <c r="C397" s="20"/>
    </row>
    <row r="398" spans="1:3">
      <c r="A398" s="18">
        <v>13001742</v>
      </c>
      <c r="B398" s="18" t="s">
        <v>413</v>
      </c>
      <c r="C398" s="18" t="s">
        <v>1516</v>
      </c>
    </row>
    <row r="399" spans="1:3">
      <c r="A399" s="18">
        <v>13001753</v>
      </c>
      <c r="B399" s="18" t="s">
        <v>414</v>
      </c>
      <c r="C399" s="18" t="s">
        <v>1522</v>
      </c>
    </row>
    <row r="400" spans="1:3">
      <c r="A400" s="18">
        <v>13001766</v>
      </c>
      <c r="B400" s="18" t="s">
        <v>415</v>
      </c>
      <c r="C400" s="18" t="s">
        <v>1514</v>
      </c>
    </row>
    <row r="401" spans="1:3">
      <c r="A401" s="18">
        <v>13001769</v>
      </c>
      <c r="B401" s="18" t="s">
        <v>416</v>
      </c>
      <c r="C401" s="18" t="s">
        <v>1522</v>
      </c>
    </row>
    <row r="402" spans="1:3">
      <c r="A402" s="18">
        <v>13001773</v>
      </c>
      <c r="B402" s="18" t="s">
        <v>417</v>
      </c>
      <c r="C402" s="18" t="s">
        <v>1514</v>
      </c>
    </row>
    <row r="403" spans="1:3">
      <c r="A403" s="18">
        <v>13003921</v>
      </c>
      <c r="B403" s="18" t="s">
        <v>418</v>
      </c>
      <c r="C403" s="18" t="s">
        <v>1519</v>
      </c>
    </row>
    <row r="404" spans="1:3">
      <c r="A404" s="18">
        <v>13003964</v>
      </c>
      <c r="B404" s="18" t="s">
        <v>419</v>
      </c>
      <c r="C404" s="18" t="s">
        <v>1516</v>
      </c>
    </row>
    <row r="405" spans="1:3">
      <c r="A405" s="18">
        <v>13005142</v>
      </c>
      <c r="B405" s="18" t="s">
        <v>420</v>
      </c>
      <c r="C405" s="18" t="s">
        <v>1516</v>
      </c>
    </row>
    <row r="406" spans="1:3">
      <c r="A406" s="18">
        <v>13005155</v>
      </c>
      <c r="B406" s="18" t="s">
        <v>421</v>
      </c>
      <c r="C406" s="18" t="s">
        <v>1522</v>
      </c>
    </row>
    <row r="407" spans="1:3">
      <c r="A407" s="18">
        <v>13005248</v>
      </c>
      <c r="B407" s="18" t="s">
        <v>422</v>
      </c>
      <c r="C407" s="18" t="s">
        <v>1522</v>
      </c>
    </row>
    <row r="408" spans="1:3">
      <c r="A408" s="18">
        <v>13005329</v>
      </c>
      <c r="B408" s="18" t="s">
        <v>423</v>
      </c>
      <c r="C408" s="18" t="s">
        <v>1516</v>
      </c>
    </row>
    <row r="409" spans="1:3">
      <c r="A409" s="18">
        <v>13005798</v>
      </c>
      <c r="B409" s="18" t="s">
        <v>424</v>
      </c>
      <c r="C409" s="18" t="s">
        <v>1519</v>
      </c>
    </row>
    <row r="410" spans="1:3">
      <c r="A410" s="18">
        <v>13005834</v>
      </c>
      <c r="B410" s="18" t="s">
        <v>425</v>
      </c>
      <c r="C410" s="18" t="s">
        <v>1516</v>
      </c>
    </row>
    <row r="411" spans="1:3">
      <c r="A411" s="18">
        <v>13005869</v>
      </c>
      <c r="B411" s="18" t="s">
        <v>426</v>
      </c>
      <c r="C411" s="18" t="s">
        <v>1514</v>
      </c>
    </row>
    <row r="412" spans="1:3">
      <c r="A412" s="18">
        <v>13005919</v>
      </c>
      <c r="B412" s="18" t="s">
        <v>427</v>
      </c>
      <c r="C412" s="18" t="s">
        <v>1516</v>
      </c>
    </row>
    <row r="413" spans="1:3">
      <c r="A413" s="18">
        <v>13006055</v>
      </c>
      <c r="B413" s="18" t="s">
        <v>428</v>
      </c>
      <c r="C413" s="18" t="s">
        <v>1514</v>
      </c>
    </row>
    <row r="414" spans="1:3">
      <c r="A414" s="18">
        <v>13010331</v>
      </c>
      <c r="B414" s="18" t="s">
        <v>429</v>
      </c>
      <c r="C414" s="18" t="s">
        <v>1516</v>
      </c>
    </row>
    <row r="415" spans="1:3">
      <c r="A415" s="18">
        <v>13010423</v>
      </c>
      <c r="B415" s="18" t="s">
        <v>430</v>
      </c>
      <c r="C415" s="18" t="s">
        <v>1522</v>
      </c>
    </row>
    <row r="416" spans="1:3">
      <c r="A416" s="18">
        <v>13010438</v>
      </c>
      <c r="B416" s="18" t="s">
        <v>431</v>
      </c>
      <c r="C416" s="18" t="s">
        <v>1519</v>
      </c>
    </row>
    <row r="417" spans="1:3">
      <c r="A417" s="18">
        <v>13010544</v>
      </c>
      <c r="B417" s="18" t="s">
        <v>432</v>
      </c>
      <c r="C417" s="18" t="s">
        <v>1514</v>
      </c>
    </row>
    <row r="418" spans="1:3">
      <c r="A418" s="18">
        <v>13010547</v>
      </c>
      <c r="B418" s="18" t="s">
        <v>433</v>
      </c>
      <c r="C418" s="18" t="s">
        <v>1519</v>
      </c>
    </row>
    <row r="419" spans="1:3">
      <c r="A419" s="18">
        <v>13010582</v>
      </c>
      <c r="B419" s="18" t="s">
        <v>434</v>
      </c>
      <c r="C419" s="18" t="s">
        <v>1522</v>
      </c>
    </row>
    <row r="420" spans="1:3">
      <c r="A420" s="18">
        <v>13021339</v>
      </c>
      <c r="B420" s="18" t="s">
        <v>435</v>
      </c>
      <c r="C420" s="18" t="s">
        <v>1522</v>
      </c>
    </row>
    <row r="421" spans="1:3">
      <c r="A421" s="18">
        <v>13021380</v>
      </c>
      <c r="B421" s="18" t="s">
        <v>436</v>
      </c>
      <c r="C421" s="18" t="s">
        <v>1519</v>
      </c>
    </row>
    <row r="422" spans="1:3">
      <c r="A422" s="18">
        <v>13021421</v>
      </c>
      <c r="B422" s="18" t="s">
        <v>437</v>
      </c>
      <c r="C422" s="18" t="s">
        <v>1524</v>
      </c>
    </row>
    <row r="423" spans="1:3">
      <c r="A423" s="18">
        <v>13021433</v>
      </c>
      <c r="B423" s="18" t="s">
        <v>438</v>
      </c>
      <c r="C423" s="18" t="s">
        <v>1519</v>
      </c>
    </row>
    <row r="424" spans="1:3">
      <c r="A424" s="18">
        <v>13021438</v>
      </c>
      <c r="B424" s="18" t="s">
        <v>439</v>
      </c>
      <c r="C424" s="18" t="s">
        <v>1516</v>
      </c>
    </row>
    <row r="425" spans="1:3">
      <c r="A425" s="18">
        <v>13021473</v>
      </c>
      <c r="B425" s="18" t="s">
        <v>440</v>
      </c>
      <c r="C425" s="18" t="s">
        <v>1522</v>
      </c>
    </row>
    <row r="426" spans="1:3">
      <c r="A426" s="18">
        <v>13021486</v>
      </c>
      <c r="B426" s="18" t="s">
        <v>441</v>
      </c>
      <c r="C426" s="18" t="s">
        <v>1516</v>
      </c>
    </row>
    <row r="427" spans="1:3">
      <c r="A427" s="19">
        <v>13021489</v>
      </c>
      <c r="B427" s="19" t="s">
        <v>442</v>
      </c>
      <c r="C427" s="19" t="s">
        <v>1522</v>
      </c>
    </row>
    <row r="428" spans="1:3">
      <c r="A428" s="18">
        <v>13021511</v>
      </c>
      <c r="B428" s="18" t="s">
        <v>443</v>
      </c>
      <c r="C428" s="18" t="s">
        <v>1522</v>
      </c>
    </row>
    <row r="429" spans="1:3">
      <c r="A429" s="24">
        <v>13021547</v>
      </c>
      <c r="B429" s="24" t="s">
        <v>444</v>
      </c>
      <c r="C429" s="24" t="s">
        <v>1514</v>
      </c>
    </row>
    <row r="430" spans="1:3">
      <c r="A430" s="18">
        <v>13021570</v>
      </c>
      <c r="B430" s="18" t="s">
        <v>445</v>
      </c>
      <c r="C430" s="18" t="s">
        <v>1516</v>
      </c>
    </row>
    <row r="431" spans="1:3">
      <c r="A431" s="18">
        <v>13027395</v>
      </c>
      <c r="B431" s="18" t="s">
        <v>446</v>
      </c>
      <c r="C431" s="18" t="s">
        <v>1522</v>
      </c>
    </row>
    <row r="432" spans="1:3">
      <c r="A432" s="18">
        <v>13027418</v>
      </c>
      <c r="B432" s="18" t="s">
        <v>447</v>
      </c>
      <c r="C432" s="18" t="s">
        <v>1519</v>
      </c>
    </row>
    <row r="433" spans="1:3">
      <c r="A433" s="18">
        <v>13027472</v>
      </c>
      <c r="B433" s="18" t="s">
        <v>448</v>
      </c>
      <c r="C433" s="18" t="s">
        <v>1514</v>
      </c>
    </row>
    <row r="434" spans="1:3">
      <c r="A434" s="18">
        <v>13027479</v>
      </c>
      <c r="B434" s="18" t="s">
        <v>449</v>
      </c>
      <c r="C434" s="18" t="s">
        <v>1514</v>
      </c>
    </row>
    <row r="435" spans="1:3">
      <c r="A435" s="18">
        <v>13027489</v>
      </c>
      <c r="B435" s="18" t="s">
        <v>450</v>
      </c>
      <c r="C435" s="18" t="s">
        <v>1519</v>
      </c>
    </row>
    <row r="436" spans="1:3">
      <c r="A436" s="18">
        <v>13027521</v>
      </c>
      <c r="B436" s="18" t="s">
        <v>451</v>
      </c>
      <c r="C436" s="18" t="s">
        <v>1514</v>
      </c>
    </row>
    <row r="437" spans="1:3">
      <c r="A437" s="18">
        <v>13030796</v>
      </c>
      <c r="B437" s="18" t="s">
        <v>452</v>
      </c>
      <c r="C437" s="18" t="s">
        <v>1519</v>
      </c>
    </row>
    <row r="438" spans="1:3">
      <c r="A438" s="18">
        <v>13030830</v>
      </c>
      <c r="B438" s="18" t="s">
        <v>453</v>
      </c>
      <c r="C438" s="18" t="s">
        <v>1519</v>
      </c>
    </row>
    <row r="439" spans="1:3">
      <c r="A439" s="18">
        <v>13032592</v>
      </c>
      <c r="B439" s="18" t="s">
        <v>454</v>
      </c>
      <c r="C439" s="18" t="s">
        <v>1518</v>
      </c>
    </row>
    <row r="440" spans="1:3">
      <c r="A440" s="18">
        <v>13051640</v>
      </c>
      <c r="B440" s="18" t="s">
        <v>455</v>
      </c>
      <c r="C440" s="18" t="s">
        <v>1519</v>
      </c>
    </row>
    <row r="441" spans="1:3">
      <c r="A441" s="18">
        <v>13054359</v>
      </c>
      <c r="B441" s="18" t="s">
        <v>456</v>
      </c>
      <c r="C441" s="18" t="s">
        <v>1514</v>
      </c>
    </row>
    <row r="442" spans="1:3">
      <c r="A442" s="19">
        <v>13054394</v>
      </c>
      <c r="B442" s="19" t="s">
        <v>457</v>
      </c>
      <c r="C442" s="19" t="s">
        <v>1514</v>
      </c>
    </row>
    <row r="443" spans="1:3">
      <c r="A443" s="18">
        <v>13057622</v>
      </c>
      <c r="B443" s="18" t="s">
        <v>458</v>
      </c>
      <c r="C443" s="18" t="s">
        <v>1518</v>
      </c>
    </row>
    <row r="444" spans="1:3">
      <c r="A444" s="18">
        <v>13061551</v>
      </c>
      <c r="B444" s="18" t="s">
        <v>459</v>
      </c>
      <c r="C444" s="18" t="s">
        <v>1521</v>
      </c>
    </row>
    <row r="445" spans="1:3">
      <c r="A445" s="18">
        <v>13061582</v>
      </c>
      <c r="B445" s="18" t="s">
        <v>460</v>
      </c>
      <c r="C445" s="18" t="s">
        <v>1519</v>
      </c>
    </row>
    <row r="446" spans="1:3">
      <c r="A446" s="18">
        <v>13065806</v>
      </c>
      <c r="B446" s="18" t="s">
        <v>461</v>
      </c>
      <c r="C446" s="18" t="s">
        <v>1519</v>
      </c>
    </row>
    <row r="447" spans="1:3">
      <c r="A447" s="18">
        <v>13069774</v>
      </c>
      <c r="B447" s="18" t="s">
        <v>462</v>
      </c>
      <c r="C447" s="18" t="s">
        <v>1514</v>
      </c>
    </row>
    <row r="448" spans="1:3">
      <c r="A448" s="18">
        <v>13073549</v>
      </c>
      <c r="B448" s="18" t="s">
        <v>463</v>
      </c>
      <c r="C448" s="18" t="s">
        <v>1516</v>
      </c>
    </row>
    <row r="449" spans="1:3">
      <c r="A449" s="18">
        <v>13073563</v>
      </c>
      <c r="B449" s="18" t="s">
        <v>464</v>
      </c>
      <c r="C449" s="18" t="s">
        <v>1522</v>
      </c>
    </row>
    <row r="450" spans="1:3">
      <c r="A450" s="18">
        <v>13076184</v>
      </c>
      <c r="B450" s="18" t="s">
        <v>465</v>
      </c>
      <c r="C450" s="18" t="s">
        <v>1516</v>
      </c>
    </row>
    <row r="451" spans="1:3">
      <c r="A451" s="18">
        <v>13078933</v>
      </c>
      <c r="B451" s="18" t="s">
        <v>20</v>
      </c>
      <c r="C451" s="18" t="s">
        <v>1522</v>
      </c>
    </row>
    <row r="452" spans="1:3">
      <c r="A452" s="18">
        <v>13079902</v>
      </c>
      <c r="B452" s="18" t="s">
        <v>466</v>
      </c>
      <c r="C452" s="18" t="s">
        <v>1522</v>
      </c>
    </row>
    <row r="453" spans="1:3">
      <c r="A453" s="18">
        <v>13080917</v>
      </c>
      <c r="B453" s="18" t="s">
        <v>467</v>
      </c>
      <c r="C453" s="18" t="s">
        <v>1519</v>
      </c>
    </row>
    <row r="454" spans="1:3">
      <c r="A454" s="18">
        <v>13080918</v>
      </c>
      <c r="B454" s="18" t="s">
        <v>468</v>
      </c>
      <c r="C454" s="18" t="s">
        <v>1516</v>
      </c>
    </row>
    <row r="455" spans="1:3">
      <c r="A455" s="18">
        <v>13080984</v>
      </c>
      <c r="B455" s="18" t="s">
        <v>469</v>
      </c>
      <c r="C455" s="18" t="s">
        <v>1516</v>
      </c>
    </row>
    <row r="456" spans="1:3">
      <c r="A456" s="18">
        <v>13084980</v>
      </c>
      <c r="B456" s="18" t="s">
        <v>470</v>
      </c>
      <c r="C456" s="18" t="s">
        <v>1519</v>
      </c>
    </row>
    <row r="457" spans="1:3">
      <c r="A457" s="18">
        <v>13085023</v>
      </c>
      <c r="B457" s="18" t="s">
        <v>471</v>
      </c>
      <c r="C457" s="18" t="s">
        <v>1522</v>
      </c>
    </row>
    <row r="458" spans="1:3">
      <c r="A458" s="18">
        <v>13086839</v>
      </c>
      <c r="B458" s="18" t="s">
        <v>472</v>
      </c>
      <c r="C458" s="18" t="s">
        <v>1516</v>
      </c>
    </row>
    <row r="459" spans="1:3">
      <c r="A459" s="18">
        <v>13086862</v>
      </c>
      <c r="B459" s="18" t="s">
        <v>473</v>
      </c>
      <c r="C459" s="18" t="s">
        <v>1516</v>
      </c>
    </row>
    <row r="460" spans="1:3">
      <c r="A460" s="18">
        <v>13086965</v>
      </c>
      <c r="B460" s="18" t="s">
        <v>474</v>
      </c>
      <c r="C460" s="18" t="s">
        <v>1514</v>
      </c>
    </row>
    <row r="461" spans="1:3">
      <c r="A461" s="18">
        <v>13089099</v>
      </c>
      <c r="B461" s="18" t="s">
        <v>475</v>
      </c>
      <c r="C461" s="18" t="s">
        <v>1514</v>
      </c>
    </row>
    <row r="462" spans="1:3">
      <c r="A462" s="18">
        <v>13093107</v>
      </c>
      <c r="B462" s="18" t="s">
        <v>476</v>
      </c>
      <c r="C462" s="18" t="s">
        <v>1519</v>
      </c>
    </row>
    <row r="463" spans="1:3">
      <c r="A463" s="18">
        <v>13093180</v>
      </c>
      <c r="B463" s="18" t="s">
        <v>477</v>
      </c>
      <c r="C463" s="18" t="s">
        <v>1514</v>
      </c>
    </row>
    <row r="464" spans="1:3">
      <c r="A464" s="18">
        <v>13093201</v>
      </c>
      <c r="B464" s="18" t="s">
        <v>478</v>
      </c>
      <c r="C464" s="18" t="s">
        <v>1514</v>
      </c>
    </row>
    <row r="465" spans="1:3">
      <c r="A465" s="18">
        <v>13093375</v>
      </c>
      <c r="B465" s="18" t="s">
        <v>479</v>
      </c>
      <c r="C465" s="18" t="s">
        <v>1522</v>
      </c>
    </row>
    <row r="466" spans="1:3">
      <c r="A466" s="18">
        <v>13093380</v>
      </c>
      <c r="B466" s="18" t="s">
        <v>480</v>
      </c>
      <c r="C466" s="18" t="s">
        <v>1516</v>
      </c>
    </row>
    <row r="467" spans="1:3">
      <c r="A467" s="18">
        <v>13096507</v>
      </c>
      <c r="B467" s="18" t="s">
        <v>481</v>
      </c>
      <c r="C467" s="18" t="s">
        <v>1516</v>
      </c>
    </row>
    <row r="468" spans="1:3">
      <c r="A468" s="18">
        <v>13096640</v>
      </c>
      <c r="B468" s="18" t="s">
        <v>482</v>
      </c>
      <c r="C468" s="18" t="s">
        <v>1522</v>
      </c>
    </row>
    <row r="469" spans="1:3">
      <c r="A469" s="18">
        <v>13096737</v>
      </c>
      <c r="B469" s="18" t="s">
        <v>483</v>
      </c>
      <c r="C469" s="18" t="s">
        <v>1519</v>
      </c>
    </row>
    <row r="470" spans="1:3">
      <c r="A470" s="18">
        <v>13100035</v>
      </c>
      <c r="B470" s="18" t="s">
        <v>484</v>
      </c>
      <c r="C470" s="18" t="s">
        <v>1525</v>
      </c>
    </row>
    <row r="471" spans="1:3">
      <c r="A471" s="18">
        <v>13100053</v>
      </c>
      <c r="B471" s="18" t="s">
        <v>485</v>
      </c>
      <c r="C471" s="18" t="s">
        <v>1519</v>
      </c>
    </row>
    <row r="472" spans="1:3">
      <c r="A472" s="18">
        <v>13102796</v>
      </c>
      <c r="B472" s="18" t="s">
        <v>486</v>
      </c>
      <c r="C472" s="18" t="s">
        <v>1516</v>
      </c>
    </row>
    <row r="473" spans="1:3">
      <c r="A473" s="18">
        <v>13102839</v>
      </c>
      <c r="B473" s="18" t="s">
        <v>487</v>
      </c>
      <c r="C473" s="18" t="s">
        <v>1514</v>
      </c>
    </row>
    <row r="474" spans="1:3">
      <c r="A474" s="18">
        <v>13102845</v>
      </c>
      <c r="B474" s="18" t="s">
        <v>488</v>
      </c>
      <c r="C474" s="18" t="s">
        <v>1514</v>
      </c>
    </row>
    <row r="475" spans="1:3">
      <c r="A475" s="18">
        <v>13102867</v>
      </c>
      <c r="B475" s="18" t="s">
        <v>489</v>
      </c>
      <c r="C475" s="18" t="s">
        <v>1519</v>
      </c>
    </row>
    <row r="476" spans="1:3">
      <c r="A476" s="18">
        <v>13102868</v>
      </c>
      <c r="B476" s="18" t="s">
        <v>490</v>
      </c>
      <c r="C476" s="18" t="s">
        <v>1519</v>
      </c>
    </row>
    <row r="477" spans="1:3">
      <c r="A477" s="18">
        <v>13102881</v>
      </c>
      <c r="B477" s="18" t="s">
        <v>491</v>
      </c>
      <c r="C477" s="18" t="s">
        <v>1522</v>
      </c>
    </row>
    <row r="478" spans="1:3">
      <c r="A478" s="18">
        <v>13102898</v>
      </c>
      <c r="B478" s="18" t="s">
        <v>492</v>
      </c>
      <c r="C478" s="18" t="s">
        <v>1516</v>
      </c>
    </row>
    <row r="479" spans="1:3">
      <c r="A479" s="18">
        <v>13102910</v>
      </c>
      <c r="B479" s="18" t="s">
        <v>493</v>
      </c>
      <c r="C479" s="18" t="s">
        <v>1514</v>
      </c>
    </row>
    <row r="480" spans="1:3">
      <c r="A480" s="18">
        <v>13102929</v>
      </c>
      <c r="B480" s="18" t="s">
        <v>494</v>
      </c>
      <c r="C480" s="18" t="s">
        <v>1519</v>
      </c>
    </row>
    <row r="481" spans="1:3">
      <c r="A481" s="18">
        <v>13106206</v>
      </c>
      <c r="B481" s="18" t="s">
        <v>495</v>
      </c>
      <c r="C481" s="18" t="s">
        <v>1519</v>
      </c>
    </row>
    <row r="482" spans="1:3">
      <c r="A482" s="18">
        <v>13106208</v>
      </c>
      <c r="B482" s="18" t="s">
        <v>496</v>
      </c>
      <c r="C482" s="18" t="s">
        <v>1514</v>
      </c>
    </row>
    <row r="483" spans="1:3">
      <c r="A483" s="18">
        <v>13106220</v>
      </c>
      <c r="B483" s="18" t="s">
        <v>497</v>
      </c>
      <c r="C483" s="18" t="s">
        <v>1514</v>
      </c>
    </row>
    <row r="484" spans="1:3">
      <c r="A484" s="18">
        <v>13110247</v>
      </c>
      <c r="B484" s="18" t="s">
        <v>498</v>
      </c>
      <c r="C484" s="18" t="s">
        <v>1514</v>
      </c>
    </row>
    <row r="485" spans="1:3">
      <c r="A485" s="18">
        <v>13114215</v>
      </c>
      <c r="B485" s="18" t="s">
        <v>499</v>
      </c>
      <c r="C485" s="18" t="s">
        <v>1529</v>
      </c>
    </row>
    <row r="486" spans="1:3">
      <c r="A486" s="18">
        <v>13114230</v>
      </c>
      <c r="B486" s="18" t="s">
        <v>500</v>
      </c>
      <c r="C486" s="18" t="s">
        <v>1529</v>
      </c>
    </row>
    <row r="487" spans="1:3">
      <c r="A487" s="18">
        <v>13115125</v>
      </c>
      <c r="B487" s="18" t="s">
        <v>501</v>
      </c>
      <c r="C487" s="18" t="s">
        <v>1530</v>
      </c>
    </row>
    <row r="488" spans="1:3">
      <c r="A488" s="18">
        <v>13115869</v>
      </c>
      <c r="B488" s="18" t="s">
        <v>502</v>
      </c>
      <c r="C488" s="18" t="s">
        <v>1522</v>
      </c>
    </row>
    <row r="489" spans="1:3">
      <c r="A489" s="18">
        <v>13115954</v>
      </c>
      <c r="B489" s="18" t="s">
        <v>503</v>
      </c>
      <c r="C489" s="18" t="s">
        <v>1516</v>
      </c>
    </row>
    <row r="490" spans="1:3">
      <c r="A490" s="18">
        <v>13115967</v>
      </c>
      <c r="B490" s="18" t="s">
        <v>504</v>
      </c>
      <c r="C490" s="18" t="s">
        <v>1519</v>
      </c>
    </row>
    <row r="491" spans="1:3">
      <c r="A491" s="18">
        <v>13117390</v>
      </c>
      <c r="B491" s="18" t="s">
        <v>505</v>
      </c>
      <c r="C491" s="18" t="s">
        <v>1531</v>
      </c>
    </row>
    <row r="492" spans="1:3">
      <c r="A492" s="18">
        <v>13120388</v>
      </c>
      <c r="B492" s="18" t="s">
        <v>506</v>
      </c>
      <c r="C492" s="18" t="s">
        <v>1514</v>
      </c>
    </row>
    <row r="493" spans="1:3">
      <c r="A493" s="18">
        <v>13121867</v>
      </c>
      <c r="B493" s="18" t="s">
        <v>507</v>
      </c>
      <c r="C493" s="18" t="s">
        <v>1519</v>
      </c>
    </row>
    <row r="494" spans="1:3">
      <c r="A494" s="18">
        <v>13121872</v>
      </c>
      <c r="B494" s="18" t="s">
        <v>508</v>
      </c>
      <c r="C494" s="18" t="s">
        <v>1516</v>
      </c>
    </row>
    <row r="495" spans="1:3">
      <c r="A495" s="18">
        <v>13121945</v>
      </c>
      <c r="B495" s="18" t="s">
        <v>509</v>
      </c>
      <c r="C495" s="18" t="s">
        <v>1516</v>
      </c>
    </row>
    <row r="496" spans="1:3">
      <c r="A496" s="18">
        <v>13123863</v>
      </c>
      <c r="B496" s="18" t="s">
        <v>510</v>
      </c>
      <c r="C496" s="18" t="s">
        <v>1519</v>
      </c>
    </row>
    <row r="497" spans="1:3">
      <c r="A497" s="18">
        <v>14000746</v>
      </c>
      <c r="B497" s="18" t="s">
        <v>511</v>
      </c>
      <c r="C497" s="18" t="s">
        <v>1519</v>
      </c>
    </row>
    <row r="498" spans="1:3">
      <c r="A498" s="18">
        <v>14000801</v>
      </c>
      <c r="B498" s="18" t="s">
        <v>512</v>
      </c>
      <c r="C498" s="18" t="s">
        <v>1516</v>
      </c>
    </row>
    <row r="499" spans="1:3">
      <c r="A499" s="18">
        <v>14003871</v>
      </c>
      <c r="B499" s="18" t="s">
        <v>513</v>
      </c>
      <c r="C499" s="18" t="s">
        <v>1519</v>
      </c>
    </row>
    <row r="500" spans="1:3">
      <c r="A500" s="18">
        <v>14006618</v>
      </c>
      <c r="B500" s="18" t="s">
        <v>514</v>
      </c>
      <c r="C500" s="18" t="s">
        <v>1532</v>
      </c>
    </row>
    <row r="501" spans="1:3">
      <c r="A501" s="18">
        <v>14006619</v>
      </c>
      <c r="B501" s="18" t="s">
        <v>515</v>
      </c>
      <c r="C501" s="18" t="s">
        <v>1529</v>
      </c>
    </row>
    <row r="502" spans="1:3">
      <c r="A502" s="18">
        <v>14019166</v>
      </c>
      <c r="B502" s="18" t="s">
        <v>516</v>
      </c>
      <c r="C502" s="18" t="s">
        <v>1522</v>
      </c>
    </row>
    <row r="503" spans="1:3">
      <c r="A503" s="18">
        <v>14019210</v>
      </c>
      <c r="B503" s="18" t="s">
        <v>517</v>
      </c>
      <c r="C503" s="18" t="s">
        <v>1519</v>
      </c>
    </row>
    <row r="504" spans="1:3">
      <c r="A504" s="18">
        <v>14027486</v>
      </c>
      <c r="B504" s="18" t="s">
        <v>518</v>
      </c>
      <c r="C504" s="18" t="s">
        <v>1514</v>
      </c>
    </row>
    <row r="505" spans="1:3">
      <c r="A505" s="18">
        <v>14027543</v>
      </c>
      <c r="B505" s="18" t="s">
        <v>519</v>
      </c>
      <c r="C505" s="18" t="s">
        <v>1514</v>
      </c>
    </row>
    <row r="506" spans="1:3">
      <c r="A506" s="18">
        <v>14032325</v>
      </c>
      <c r="B506" s="18" t="s">
        <v>520</v>
      </c>
      <c r="C506" s="18" t="s">
        <v>1514</v>
      </c>
    </row>
    <row r="507" spans="1:3">
      <c r="A507" s="18">
        <v>14032342</v>
      </c>
      <c r="B507" s="18" t="s">
        <v>521</v>
      </c>
      <c r="C507" s="18" t="s">
        <v>1522</v>
      </c>
    </row>
    <row r="508" spans="1:3">
      <c r="A508" s="18">
        <v>14032345</v>
      </c>
      <c r="B508" s="18" t="s">
        <v>522</v>
      </c>
      <c r="C508" s="18" t="s">
        <v>1519</v>
      </c>
    </row>
    <row r="509" spans="1:3">
      <c r="A509" s="18">
        <v>14032346</v>
      </c>
      <c r="B509" s="18" t="s">
        <v>523</v>
      </c>
      <c r="C509" s="18" t="s">
        <v>1522</v>
      </c>
    </row>
    <row r="510" spans="1:3">
      <c r="A510" s="18">
        <v>14032356</v>
      </c>
      <c r="B510" s="18" t="s">
        <v>524</v>
      </c>
      <c r="C510" s="18" t="s">
        <v>1522</v>
      </c>
    </row>
    <row r="511" spans="1:3">
      <c r="A511" s="18">
        <v>14032370</v>
      </c>
      <c r="B511" s="18" t="s">
        <v>525</v>
      </c>
      <c r="C511" s="18" t="s">
        <v>1516</v>
      </c>
    </row>
    <row r="512" spans="1:3">
      <c r="A512" s="18">
        <v>14032419</v>
      </c>
      <c r="B512" s="18" t="s">
        <v>526</v>
      </c>
      <c r="C512" s="18" t="s">
        <v>1514</v>
      </c>
    </row>
    <row r="513" spans="1:3">
      <c r="A513" s="18">
        <v>14032453</v>
      </c>
      <c r="B513" s="18" t="s">
        <v>527</v>
      </c>
      <c r="C513" s="18" t="s">
        <v>1514</v>
      </c>
    </row>
    <row r="514" spans="1:3">
      <c r="A514" s="18">
        <v>14032454</v>
      </c>
      <c r="B514" s="18" t="s">
        <v>528</v>
      </c>
      <c r="C514" s="18" t="s">
        <v>1518</v>
      </c>
    </row>
    <row r="515" spans="1:3">
      <c r="A515" s="18">
        <v>14033906</v>
      </c>
      <c r="B515" s="18" t="s">
        <v>529</v>
      </c>
      <c r="C515" s="18" t="s">
        <v>1530</v>
      </c>
    </row>
    <row r="516" spans="1:3">
      <c r="A516" s="18">
        <v>14035059</v>
      </c>
      <c r="B516" s="18" t="s">
        <v>530</v>
      </c>
      <c r="C516" s="18" t="s">
        <v>1531</v>
      </c>
    </row>
    <row r="517" spans="1:3">
      <c r="A517" s="18">
        <v>14035076</v>
      </c>
      <c r="B517" s="18" t="s">
        <v>531</v>
      </c>
      <c r="C517" s="18" t="s">
        <v>1533</v>
      </c>
    </row>
    <row r="518" spans="1:3">
      <c r="A518" s="18">
        <v>14035085</v>
      </c>
      <c r="B518" s="18" t="s">
        <v>532</v>
      </c>
      <c r="C518" s="18" t="s">
        <v>1534</v>
      </c>
    </row>
    <row r="519" spans="1:3">
      <c r="A519" s="18">
        <v>14035099</v>
      </c>
      <c r="B519" s="18" t="s">
        <v>533</v>
      </c>
      <c r="C519" s="18" t="s">
        <v>1529</v>
      </c>
    </row>
    <row r="520" spans="1:3">
      <c r="A520" s="18">
        <v>14035109</v>
      </c>
      <c r="B520" s="18" t="s">
        <v>534</v>
      </c>
      <c r="C520" s="18" t="s">
        <v>1534</v>
      </c>
    </row>
    <row r="521" spans="1:3">
      <c r="A521" s="18">
        <v>14035113</v>
      </c>
      <c r="B521" s="18" t="s">
        <v>535</v>
      </c>
      <c r="C521" s="18" t="s">
        <v>1535</v>
      </c>
    </row>
    <row r="522" spans="1:3">
      <c r="A522" s="18">
        <v>14035115</v>
      </c>
      <c r="B522" s="18" t="s">
        <v>536</v>
      </c>
      <c r="C522" s="18" t="s">
        <v>1536</v>
      </c>
    </row>
    <row r="523" spans="1:3">
      <c r="A523" s="18">
        <v>14035125</v>
      </c>
      <c r="B523" s="18" t="s">
        <v>537</v>
      </c>
      <c r="C523" s="18" t="s">
        <v>1529</v>
      </c>
    </row>
    <row r="524" spans="1:3">
      <c r="A524" s="18">
        <v>14035130</v>
      </c>
      <c r="B524" s="18" t="s">
        <v>538</v>
      </c>
      <c r="C524" s="18" t="s">
        <v>1534</v>
      </c>
    </row>
    <row r="525" spans="1:3">
      <c r="A525" s="18">
        <v>14035131</v>
      </c>
      <c r="B525" s="18" t="s">
        <v>539</v>
      </c>
      <c r="C525" s="18" t="s">
        <v>1534</v>
      </c>
    </row>
    <row r="526" spans="1:3">
      <c r="A526" s="18">
        <v>14035133</v>
      </c>
      <c r="B526" s="18" t="s">
        <v>540</v>
      </c>
      <c r="C526" s="18" t="s">
        <v>1534</v>
      </c>
    </row>
    <row r="527" spans="1:3">
      <c r="A527" s="18">
        <v>14035181</v>
      </c>
      <c r="B527" s="18" t="s">
        <v>541</v>
      </c>
      <c r="C527" s="18" t="s">
        <v>1535</v>
      </c>
    </row>
    <row r="528" spans="1:3">
      <c r="A528" s="18">
        <v>14036307</v>
      </c>
      <c r="B528" s="18" t="s">
        <v>542</v>
      </c>
      <c r="C528" s="18" t="s">
        <v>1514</v>
      </c>
    </row>
    <row r="529" spans="1:3">
      <c r="A529" s="18">
        <v>14036316</v>
      </c>
      <c r="B529" s="18" t="s">
        <v>543</v>
      </c>
      <c r="C529" s="18" t="s">
        <v>1516</v>
      </c>
    </row>
    <row r="530" spans="1:3">
      <c r="A530" s="18">
        <v>14036343</v>
      </c>
      <c r="B530" s="18" t="s">
        <v>544</v>
      </c>
      <c r="C530" s="18" t="s">
        <v>1519</v>
      </c>
    </row>
    <row r="531" spans="1:3">
      <c r="A531" s="18">
        <v>14036369</v>
      </c>
      <c r="B531" s="18" t="s">
        <v>545</v>
      </c>
      <c r="C531" s="18" t="s">
        <v>1519</v>
      </c>
    </row>
    <row r="532" spans="1:3">
      <c r="A532" s="18">
        <v>14036381</v>
      </c>
      <c r="B532" s="18" t="s">
        <v>546</v>
      </c>
      <c r="C532" s="18" t="s">
        <v>1519</v>
      </c>
    </row>
    <row r="533" spans="1:3">
      <c r="A533" s="18">
        <v>14037293</v>
      </c>
      <c r="B533" s="18" t="s">
        <v>547</v>
      </c>
      <c r="C533" s="18" t="s">
        <v>1536</v>
      </c>
    </row>
    <row r="534" spans="1:3">
      <c r="A534" s="18">
        <v>14038150</v>
      </c>
      <c r="B534" s="18" t="s">
        <v>548</v>
      </c>
      <c r="C534" s="18" t="s">
        <v>1536</v>
      </c>
    </row>
    <row r="535" spans="1:3">
      <c r="A535" s="18">
        <v>14038346</v>
      </c>
      <c r="B535" s="18" t="s">
        <v>549</v>
      </c>
      <c r="C535" s="18" t="s">
        <v>1531</v>
      </c>
    </row>
    <row r="536" spans="1:3">
      <c r="A536" s="18">
        <v>14038410</v>
      </c>
      <c r="B536" s="18" t="s">
        <v>550</v>
      </c>
      <c r="C536" s="18" t="s">
        <v>1530</v>
      </c>
    </row>
    <row r="537" spans="1:3">
      <c r="A537" s="18">
        <v>14038417</v>
      </c>
      <c r="B537" s="18" t="s">
        <v>551</v>
      </c>
      <c r="C537" s="18" t="s">
        <v>1531</v>
      </c>
    </row>
    <row r="538" spans="1:3">
      <c r="A538" s="18">
        <v>14038651</v>
      </c>
      <c r="B538" s="18" t="s">
        <v>552</v>
      </c>
      <c r="C538" s="18" t="s">
        <v>1534</v>
      </c>
    </row>
    <row r="539" spans="1:3">
      <c r="A539" s="18">
        <v>14038652</v>
      </c>
      <c r="B539" s="18" t="s">
        <v>553</v>
      </c>
      <c r="C539" s="18" t="s">
        <v>1534</v>
      </c>
    </row>
    <row r="540" spans="1:3">
      <c r="A540" s="18">
        <v>14038658</v>
      </c>
      <c r="B540" s="18" t="s">
        <v>554</v>
      </c>
      <c r="C540" s="18" t="s">
        <v>1535</v>
      </c>
    </row>
    <row r="541" spans="1:3">
      <c r="A541" s="18">
        <v>14038679</v>
      </c>
      <c r="B541" s="18" t="s">
        <v>555</v>
      </c>
      <c r="C541" s="18" t="s">
        <v>1537</v>
      </c>
    </row>
    <row r="542" spans="1:3">
      <c r="A542" s="18">
        <v>14038783</v>
      </c>
      <c r="B542" s="18" t="s">
        <v>556</v>
      </c>
      <c r="C542" s="18" t="s">
        <v>1529</v>
      </c>
    </row>
    <row r="543" spans="1:3">
      <c r="A543" s="18">
        <v>14039471</v>
      </c>
      <c r="B543" s="18" t="s">
        <v>557</v>
      </c>
      <c r="C543" s="18" t="s">
        <v>1518</v>
      </c>
    </row>
    <row r="544" spans="1:3">
      <c r="A544" s="18">
        <v>14044690</v>
      </c>
      <c r="B544" s="18" t="s">
        <v>558</v>
      </c>
      <c r="C544" s="18" t="s">
        <v>1514</v>
      </c>
    </row>
    <row r="545" spans="1:3">
      <c r="A545" s="18">
        <v>14044719</v>
      </c>
      <c r="B545" s="18" t="s">
        <v>559</v>
      </c>
      <c r="C545" s="18" t="s">
        <v>1516</v>
      </c>
    </row>
    <row r="546" spans="1:3">
      <c r="A546" s="18">
        <v>14044736</v>
      </c>
      <c r="B546" s="18" t="s">
        <v>560</v>
      </c>
      <c r="C546" s="18" t="s">
        <v>1522</v>
      </c>
    </row>
    <row r="547" spans="1:3">
      <c r="A547" s="18">
        <v>14044767</v>
      </c>
      <c r="B547" s="18" t="s">
        <v>5</v>
      </c>
      <c r="C547" s="18" t="s">
        <v>1525</v>
      </c>
    </row>
    <row r="548" spans="1:3">
      <c r="A548" s="18">
        <v>14044830</v>
      </c>
      <c r="B548" s="18" t="s">
        <v>561</v>
      </c>
      <c r="C548" s="18" t="s">
        <v>1514</v>
      </c>
    </row>
    <row r="549" spans="1:3">
      <c r="A549" s="18">
        <v>14044841</v>
      </c>
      <c r="B549" s="18" t="s">
        <v>562</v>
      </c>
      <c r="C549" s="18" t="s">
        <v>1519</v>
      </c>
    </row>
    <row r="550" spans="1:3">
      <c r="A550" s="18">
        <v>14046530</v>
      </c>
      <c r="B550" s="18" t="s">
        <v>563</v>
      </c>
      <c r="C550" s="18" t="s">
        <v>1538</v>
      </c>
    </row>
    <row r="551" spans="1:3">
      <c r="A551" s="18">
        <v>14046531</v>
      </c>
      <c r="B551" s="18" t="s">
        <v>564</v>
      </c>
      <c r="C551" s="18" t="s">
        <v>1534</v>
      </c>
    </row>
    <row r="552" spans="1:3">
      <c r="A552" s="18">
        <v>14046534</v>
      </c>
      <c r="B552" s="18" t="s">
        <v>565</v>
      </c>
      <c r="C552" s="18" t="s">
        <v>1535</v>
      </c>
    </row>
    <row r="553" spans="1:3">
      <c r="A553" s="18">
        <v>14046536</v>
      </c>
      <c r="B553" s="18" t="s">
        <v>566</v>
      </c>
      <c r="C553" s="18" t="s">
        <v>1529</v>
      </c>
    </row>
    <row r="554" spans="1:3">
      <c r="A554" s="18">
        <v>14046856</v>
      </c>
      <c r="B554" s="18" t="s">
        <v>567</v>
      </c>
      <c r="C554" s="18" t="s">
        <v>1532</v>
      </c>
    </row>
    <row r="555" spans="1:3">
      <c r="A555" s="18">
        <v>14046859</v>
      </c>
      <c r="B555" s="18" t="s">
        <v>568</v>
      </c>
      <c r="C555" s="18" t="s">
        <v>1532</v>
      </c>
    </row>
    <row r="556" spans="1:3">
      <c r="A556" s="18">
        <v>14046862</v>
      </c>
      <c r="B556" s="18" t="s">
        <v>569</v>
      </c>
      <c r="C556" s="18" t="s">
        <v>1529</v>
      </c>
    </row>
    <row r="557" spans="1:3">
      <c r="A557" s="18">
        <v>14046964</v>
      </c>
      <c r="B557" s="18" t="s">
        <v>570</v>
      </c>
      <c r="C557" s="18" t="s">
        <v>1534</v>
      </c>
    </row>
    <row r="558" spans="1:3">
      <c r="A558" s="18">
        <v>14046970</v>
      </c>
      <c r="B558" s="18" t="s">
        <v>571</v>
      </c>
      <c r="C558" s="18" t="s">
        <v>1532</v>
      </c>
    </row>
    <row r="559" spans="1:3">
      <c r="A559" s="18">
        <v>14046971</v>
      </c>
      <c r="B559" s="18" t="s">
        <v>572</v>
      </c>
      <c r="C559" s="18" t="s">
        <v>1539</v>
      </c>
    </row>
    <row r="560" spans="1:3">
      <c r="A560" s="18">
        <v>14046977</v>
      </c>
      <c r="B560" s="18" t="s">
        <v>573</v>
      </c>
      <c r="C560" s="18" t="s">
        <v>1529</v>
      </c>
    </row>
    <row r="561" spans="1:3">
      <c r="A561" s="18">
        <v>14046984</v>
      </c>
      <c r="B561" s="18" t="s">
        <v>574</v>
      </c>
      <c r="C561" s="18" t="s">
        <v>1534</v>
      </c>
    </row>
    <row r="562" spans="1:3">
      <c r="A562" s="18">
        <v>14046990</v>
      </c>
      <c r="B562" s="18" t="s">
        <v>575</v>
      </c>
      <c r="C562" s="18" t="s">
        <v>1534</v>
      </c>
    </row>
    <row r="563" spans="1:3">
      <c r="A563" s="18">
        <v>14046991</v>
      </c>
      <c r="B563" s="18" t="s">
        <v>576</v>
      </c>
      <c r="C563" s="18" t="s">
        <v>1537</v>
      </c>
    </row>
    <row r="564" spans="1:3">
      <c r="A564" s="18">
        <v>14046994</v>
      </c>
      <c r="B564" s="18" t="s">
        <v>577</v>
      </c>
      <c r="C564" s="18" t="s">
        <v>1529</v>
      </c>
    </row>
    <row r="565" spans="1:3">
      <c r="A565" s="18">
        <v>14046997</v>
      </c>
      <c r="B565" s="18" t="s">
        <v>578</v>
      </c>
      <c r="C565" s="18" t="s">
        <v>1531</v>
      </c>
    </row>
    <row r="566" spans="1:3">
      <c r="A566" s="18">
        <v>14047001</v>
      </c>
      <c r="B566" s="18" t="s">
        <v>579</v>
      </c>
      <c r="C566" s="18" t="s">
        <v>1532</v>
      </c>
    </row>
    <row r="567" spans="1:3">
      <c r="A567" s="18">
        <v>14047010</v>
      </c>
      <c r="B567" s="18" t="s">
        <v>580</v>
      </c>
      <c r="C567" s="18" t="s">
        <v>1537</v>
      </c>
    </row>
    <row r="568" spans="1:3">
      <c r="A568" s="18">
        <v>14047011</v>
      </c>
      <c r="B568" s="18" t="s">
        <v>581</v>
      </c>
      <c r="C568" s="18" t="s">
        <v>1535</v>
      </c>
    </row>
    <row r="569" spans="1:3">
      <c r="A569" s="18">
        <v>14047012</v>
      </c>
      <c r="B569" s="18" t="s">
        <v>582</v>
      </c>
      <c r="C569" s="18" t="s">
        <v>1531</v>
      </c>
    </row>
    <row r="570" spans="1:3">
      <c r="A570" s="18">
        <v>14050275</v>
      </c>
      <c r="B570" s="18" t="s">
        <v>583</v>
      </c>
      <c r="C570" s="18" t="s">
        <v>1535</v>
      </c>
    </row>
    <row r="571" spans="1:3">
      <c r="A571" s="18">
        <v>14051425</v>
      </c>
      <c r="B571" s="18" t="s">
        <v>584</v>
      </c>
      <c r="C571" s="18" t="s">
        <v>1519</v>
      </c>
    </row>
    <row r="572" spans="1:3">
      <c r="A572" s="18">
        <v>14051597</v>
      </c>
      <c r="B572" s="18" t="s">
        <v>585</v>
      </c>
      <c r="C572" s="18" t="s">
        <v>1514</v>
      </c>
    </row>
    <row r="573" spans="1:3">
      <c r="A573" s="18">
        <v>14051715</v>
      </c>
      <c r="B573" s="18" t="s">
        <v>586</v>
      </c>
      <c r="C573" s="18" t="s">
        <v>1522</v>
      </c>
    </row>
    <row r="574" spans="1:3">
      <c r="A574" s="18">
        <v>14051753</v>
      </c>
      <c r="B574" s="18" t="s">
        <v>587</v>
      </c>
      <c r="C574" s="18" t="s">
        <v>1516</v>
      </c>
    </row>
    <row r="575" spans="1:3">
      <c r="A575" s="18">
        <v>14053861</v>
      </c>
      <c r="B575" s="18" t="s">
        <v>588</v>
      </c>
      <c r="C575" s="18" t="s">
        <v>1530</v>
      </c>
    </row>
    <row r="576" spans="1:3">
      <c r="A576" s="18">
        <v>14053866</v>
      </c>
      <c r="B576" s="18" t="s">
        <v>589</v>
      </c>
      <c r="C576" s="18" t="s">
        <v>1537</v>
      </c>
    </row>
    <row r="577" spans="1:3">
      <c r="A577" s="18">
        <v>14057068</v>
      </c>
      <c r="B577" s="18" t="s">
        <v>590</v>
      </c>
      <c r="C577" s="18" t="s">
        <v>1518</v>
      </c>
    </row>
    <row r="578" spans="1:3">
      <c r="A578" s="18">
        <v>14058861</v>
      </c>
      <c r="B578" s="18" t="s">
        <v>591</v>
      </c>
      <c r="C578" s="18" t="s">
        <v>1534</v>
      </c>
    </row>
    <row r="579" spans="1:3">
      <c r="A579" s="18">
        <v>14058862</v>
      </c>
      <c r="B579" s="18" t="s">
        <v>592</v>
      </c>
      <c r="C579" s="18" t="s">
        <v>1531</v>
      </c>
    </row>
    <row r="580" spans="1:3">
      <c r="A580" s="18">
        <v>14058869</v>
      </c>
      <c r="B580" s="18" t="s">
        <v>593</v>
      </c>
      <c r="C580" s="18" t="s">
        <v>1536</v>
      </c>
    </row>
    <row r="581" spans="1:3">
      <c r="A581" s="18">
        <v>14058870</v>
      </c>
      <c r="B581" s="18" t="s">
        <v>594</v>
      </c>
      <c r="C581" s="18" t="s">
        <v>1534</v>
      </c>
    </row>
    <row r="582" spans="1:3">
      <c r="A582" s="18">
        <v>14058871</v>
      </c>
      <c r="B582" s="18" t="s">
        <v>595</v>
      </c>
      <c r="C582" s="18" t="s">
        <v>1535</v>
      </c>
    </row>
    <row r="583" spans="1:3">
      <c r="A583" s="18">
        <v>14058872</v>
      </c>
      <c r="B583" s="18" t="s">
        <v>596</v>
      </c>
      <c r="C583" s="18" t="s">
        <v>1537</v>
      </c>
    </row>
    <row r="584" spans="1:3">
      <c r="A584" s="18">
        <v>14058875</v>
      </c>
      <c r="B584" s="18" t="s">
        <v>597</v>
      </c>
      <c r="C584" s="18" t="s">
        <v>1535</v>
      </c>
    </row>
    <row r="585" spans="1:3">
      <c r="A585" s="18">
        <v>14058877</v>
      </c>
      <c r="B585" s="18" t="s">
        <v>598</v>
      </c>
      <c r="C585" s="18" t="s">
        <v>1536</v>
      </c>
    </row>
    <row r="586" spans="1:3">
      <c r="A586" s="18">
        <v>14058878</v>
      </c>
      <c r="B586" s="18" t="s">
        <v>599</v>
      </c>
      <c r="C586" s="18" t="s">
        <v>1535</v>
      </c>
    </row>
    <row r="587" spans="1:3">
      <c r="A587" s="18">
        <v>14058909</v>
      </c>
      <c r="B587" s="18" t="s">
        <v>600</v>
      </c>
      <c r="C587" s="18" t="s">
        <v>1534</v>
      </c>
    </row>
    <row r="588" spans="1:3">
      <c r="A588" s="18">
        <v>14058912</v>
      </c>
      <c r="B588" s="18" t="s">
        <v>601</v>
      </c>
      <c r="C588" s="18" t="s">
        <v>1530</v>
      </c>
    </row>
    <row r="589" spans="1:3">
      <c r="A589" s="18">
        <v>14058916</v>
      </c>
      <c r="B589" s="18" t="s">
        <v>602</v>
      </c>
      <c r="C589" s="18" t="s">
        <v>1534</v>
      </c>
    </row>
    <row r="590" spans="1:3">
      <c r="A590" s="18">
        <v>14058919</v>
      </c>
      <c r="B590" s="18" t="s">
        <v>603</v>
      </c>
      <c r="C590" s="18" t="s">
        <v>1535</v>
      </c>
    </row>
    <row r="591" spans="1:3">
      <c r="A591" s="18">
        <v>14058927</v>
      </c>
      <c r="B591" s="18" t="s">
        <v>604</v>
      </c>
      <c r="C591" s="18" t="s">
        <v>1530</v>
      </c>
    </row>
    <row r="592" spans="1:3">
      <c r="A592" s="18">
        <v>14058941</v>
      </c>
      <c r="B592" s="18" t="s">
        <v>605</v>
      </c>
      <c r="C592" s="18" t="s">
        <v>1537</v>
      </c>
    </row>
    <row r="593" spans="1:3">
      <c r="A593" s="18">
        <v>14058950</v>
      </c>
      <c r="B593" s="18" t="s">
        <v>606</v>
      </c>
      <c r="C593" s="18" t="s">
        <v>1535</v>
      </c>
    </row>
    <row r="594" spans="1:3">
      <c r="A594" s="18">
        <v>14059097</v>
      </c>
      <c r="B594" s="18" t="s">
        <v>607</v>
      </c>
      <c r="C594" s="18" t="s">
        <v>1536</v>
      </c>
    </row>
    <row r="595" spans="1:3">
      <c r="A595" s="18">
        <v>14060159</v>
      </c>
      <c r="B595" s="18" t="s">
        <v>608</v>
      </c>
      <c r="C595" s="18" t="s">
        <v>1519</v>
      </c>
    </row>
    <row r="596" spans="1:3">
      <c r="A596" s="18">
        <v>14062869</v>
      </c>
      <c r="B596" s="18" t="s">
        <v>609</v>
      </c>
      <c r="C596" s="18" t="s">
        <v>1516</v>
      </c>
    </row>
    <row r="597" spans="1:3">
      <c r="A597" s="18">
        <v>14064512</v>
      </c>
      <c r="B597" s="18" t="s">
        <v>610</v>
      </c>
      <c r="C597" s="18" t="s">
        <v>1530</v>
      </c>
    </row>
    <row r="598" spans="1:3">
      <c r="A598" s="18">
        <v>14064530</v>
      </c>
      <c r="B598" s="18" t="s">
        <v>611</v>
      </c>
      <c r="C598" s="18" t="s">
        <v>1532</v>
      </c>
    </row>
    <row r="599" spans="1:3">
      <c r="A599" s="18">
        <v>14064543</v>
      </c>
      <c r="B599" s="18" t="s">
        <v>612</v>
      </c>
      <c r="C599" s="18" t="s">
        <v>1535</v>
      </c>
    </row>
    <row r="600" spans="1:3">
      <c r="A600" s="18">
        <v>14064544</v>
      </c>
      <c r="B600" s="18" t="s">
        <v>613</v>
      </c>
      <c r="C600" s="18" t="s">
        <v>1534</v>
      </c>
    </row>
    <row r="601" spans="1:3">
      <c r="A601" s="18">
        <v>14064559</v>
      </c>
      <c r="B601" s="18" t="s">
        <v>614</v>
      </c>
      <c r="C601" s="18" t="s">
        <v>1535</v>
      </c>
    </row>
    <row r="602" spans="1:3">
      <c r="A602" s="18">
        <v>14064562</v>
      </c>
      <c r="B602" s="18" t="s">
        <v>615</v>
      </c>
      <c r="C602" s="18" t="s">
        <v>1537</v>
      </c>
    </row>
    <row r="603" spans="1:3">
      <c r="A603" s="18">
        <v>14064563</v>
      </c>
      <c r="B603" s="18" t="s">
        <v>616</v>
      </c>
      <c r="C603" s="18" t="s">
        <v>1531</v>
      </c>
    </row>
    <row r="604" spans="1:3">
      <c r="A604" s="18">
        <v>14064565</v>
      </c>
      <c r="B604" s="18" t="s">
        <v>617</v>
      </c>
      <c r="C604" s="18" t="s">
        <v>1531</v>
      </c>
    </row>
    <row r="605" spans="1:3">
      <c r="A605" s="18">
        <v>14064574</v>
      </c>
      <c r="B605" s="18" t="s">
        <v>618</v>
      </c>
      <c r="C605" s="18" t="s">
        <v>1529</v>
      </c>
    </row>
    <row r="606" spans="1:3">
      <c r="A606" s="18">
        <v>14064575</v>
      </c>
      <c r="B606" s="18" t="s">
        <v>619</v>
      </c>
      <c r="C606" s="18" t="s">
        <v>1529</v>
      </c>
    </row>
    <row r="607" spans="1:3">
      <c r="A607" s="18">
        <v>14064577</v>
      </c>
      <c r="B607" s="18" t="s">
        <v>620</v>
      </c>
      <c r="C607" s="18" t="s">
        <v>1535</v>
      </c>
    </row>
    <row r="608" spans="1:3">
      <c r="A608" s="18">
        <v>14065414</v>
      </c>
      <c r="B608" s="18" t="s">
        <v>621</v>
      </c>
      <c r="C608" s="18" t="s">
        <v>1519</v>
      </c>
    </row>
    <row r="609" spans="1:3">
      <c r="A609" s="18">
        <v>14065420</v>
      </c>
      <c r="B609" s="18" t="s">
        <v>622</v>
      </c>
      <c r="C609" s="18" t="s">
        <v>1514</v>
      </c>
    </row>
    <row r="610" spans="1:3">
      <c r="A610" s="18">
        <v>14065448</v>
      </c>
      <c r="B610" s="18" t="s">
        <v>623</v>
      </c>
      <c r="C610" s="18" t="s">
        <v>1514</v>
      </c>
    </row>
    <row r="611" spans="1:3">
      <c r="A611" s="18">
        <v>14065508</v>
      </c>
      <c r="B611" s="18" t="s">
        <v>624</v>
      </c>
      <c r="C611" s="18" t="s">
        <v>1522</v>
      </c>
    </row>
    <row r="612" spans="1:3">
      <c r="A612" s="18">
        <v>14065520</v>
      </c>
      <c r="B612" s="18" t="s">
        <v>625</v>
      </c>
      <c r="C612" s="18" t="s">
        <v>1521</v>
      </c>
    </row>
    <row r="613" spans="1:3">
      <c r="A613" s="18">
        <v>14066853</v>
      </c>
      <c r="B613" s="18" t="s">
        <v>626</v>
      </c>
      <c r="C613" s="18" t="s">
        <v>1535</v>
      </c>
    </row>
    <row r="614" spans="1:3">
      <c r="A614" s="18">
        <v>14066854</v>
      </c>
      <c r="B614" s="18" t="s">
        <v>627</v>
      </c>
      <c r="C614" s="18" t="s">
        <v>1529</v>
      </c>
    </row>
    <row r="615" spans="1:3">
      <c r="A615" s="18">
        <v>14066877</v>
      </c>
      <c r="B615" s="18" t="s">
        <v>628</v>
      </c>
      <c r="C615" s="18" t="s">
        <v>1537</v>
      </c>
    </row>
    <row r="616" spans="1:3">
      <c r="A616" s="18">
        <v>14066879</v>
      </c>
      <c r="B616" s="18" t="s">
        <v>629</v>
      </c>
      <c r="C616" s="18" t="s">
        <v>1535</v>
      </c>
    </row>
    <row r="617" spans="1:3">
      <c r="A617" s="18">
        <v>14066897</v>
      </c>
      <c r="B617" s="18" t="s">
        <v>630</v>
      </c>
      <c r="C617" s="18" t="s">
        <v>1537</v>
      </c>
    </row>
    <row r="618" spans="1:3">
      <c r="A618" s="18">
        <v>14066909</v>
      </c>
      <c r="B618" s="18" t="s">
        <v>631</v>
      </c>
      <c r="C618" s="18" t="s">
        <v>1534</v>
      </c>
    </row>
    <row r="619" spans="1:3">
      <c r="A619" s="18">
        <v>14066923</v>
      </c>
      <c r="B619" s="18" t="s">
        <v>632</v>
      </c>
      <c r="C619" s="18" t="s">
        <v>1532</v>
      </c>
    </row>
    <row r="620" spans="1:3">
      <c r="A620" s="18">
        <v>14066924</v>
      </c>
      <c r="B620" s="18" t="s">
        <v>633</v>
      </c>
      <c r="C620" s="18" t="s">
        <v>1534</v>
      </c>
    </row>
    <row r="621" spans="1:3">
      <c r="A621" s="18">
        <v>14066926</v>
      </c>
      <c r="B621" s="18" t="s">
        <v>634</v>
      </c>
      <c r="C621" s="18" t="s">
        <v>1529</v>
      </c>
    </row>
    <row r="622" spans="1:3">
      <c r="A622" s="18">
        <v>14066930</v>
      </c>
      <c r="B622" s="18" t="s">
        <v>635</v>
      </c>
      <c r="C622" s="18" t="s">
        <v>1536</v>
      </c>
    </row>
    <row r="623" spans="1:3">
      <c r="A623" s="18">
        <v>14066940</v>
      </c>
      <c r="B623" s="18" t="s">
        <v>636</v>
      </c>
      <c r="C623" s="18" t="s">
        <v>1535</v>
      </c>
    </row>
    <row r="624" spans="1:3">
      <c r="A624" s="18">
        <v>14066944</v>
      </c>
      <c r="B624" s="18" t="s">
        <v>637</v>
      </c>
      <c r="C624" s="18" t="s">
        <v>1537</v>
      </c>
    </row>
    <row r="625" spans="1:3">
      <c r="A625" s="18">
        <v>14066949</v>
      </c>
      <c r="B625" s="18" t="s">
        <v>638</v>
      </c>
      <c r="C625" s="18" t="s">
        <v>1532</v>
      </c>
    </row>
    <row r="626" spans="1:3">
      <c r="A626" s="18">
        <v>14066956</v>
      </c>
      <c r="B626" s="18" t="s">
        <v>639</v>
      </c>
      <c r="C626" s="18" t="s">
        <v>1537</v>
      </c>
    </row>
    <row r="627" spans="1:3">
      <c r="A627" s="18">
        <v>14066964</v>
      </c>
      <c r="B627" s="18" t="s">
        <v>640</v>
      </c>
      <c r="C627" s="18" t="s">
        <v>1531</v>
      </c>
    </row>
    <row r="628" spans="1:3">
      <c r="A628" s="18">
        <v>14066967</v>
      </c>
      <c r="B628" s="18" t="s">
        <v>641</v>
      </c>
      <c r="C628" s="18" t="s">
        <v>1536</v>
      </c>
    </row>
    <row r="629" spans="1:3">
      <c r="A629" s="18">
        <v>14066975</v>
      </c>
      <c r="B629" s="18" t="s">
        <v>642</v>
      </c>
      <c r="C629" s="18" t="s">
        <v>1532</v>
      </c>
    </row>
    <row r="630" spans="1:3">
      <c r="A630" s="18">
        <v>14066979</v>
      </c>
      <c r="B630" s="18" t="s">
        <v>643</v>
      </c>
      <c r="C630" s="18" t="s">
        <v>1535</v>
      </c>
    </row>
    <row r="631" spans="1:3">
      <c r="A631" s="18">
        <v>14066980</v>
      </c>
      <c r="B631" s="18" t="s">
        <v>644</v>
      </c>
      <c r="C631" s="18" t="s">
        <v>1537</v>
      </c>
    </row>
    <row r="632" spans="1:3">
      <c r="A632" s="18">
        <v>14066983</v>
      </c>
      <c r="B632" s="18" t="s">
        <v>645</v>
      </c>
      <c r="C632" s="18" t="s">
        <v>1537</v>
      </c>
    </row>
    <row r="633" spans="1:3">
      <c r="A633" s="18">
        <v>14066985</v>
      </c>
      <c r="B633" s="18" t="s">
        <v>646</v>
      </c>
      <c r="C633" s="18" t="s">
        <v>1534</v>
      </c>
    </row>
    <row r="634" spans="1:3">
      <c r="A634" s="18">
        <v>14066988</v>
      </c>
      <c r="B634" s="18" t="s">
        <v>647</v>
      </c>
      <c r="C634" s="18" t="s">
        <v>1530</v>
      </c>
    </row>
    <row r="635" spans="1:3">
      <c r="A635" s="18">
        <v>14067030</v>
      </c>
      <c r="B635" s="18" t="s">
        <v>648</v>
      </c>
      <c r="C635" s="18" t="s">
        <v>1534</v>
      </c>
    </row>
    <row r="636" spans="1:3">
      <c r="A636" s="18">
        <v>14067031</v>
      </c>
      <c r="B636" s="18" t="s">
        <v>649</v>
      </c>
      <c r="C636" s="18" t="s">
        <v>1530</v>
      </c>
    </row>
    <row r="637" spans="1:3">
      <c r="A637" s="18">
        <v>14067035</v>
      </c>
      <c r="B637" s="18" t="s">
        <v>650</v>
      </c>
      <c r="C637" s="18" t="s">
        <v>1534</v>
      </c>
    </row>
    <row r="638" spans="1:3">
      <c r="A638" s="18">
        <v>14067038</v>
      </c>
      <c r="B638" s="18" t="s">
        <v>651</v>
      </c>
      <c r="C638" s="18" t="s">
        <v>1535</v>
      </c>
    </row>
    <row r="639" spans="1:3">
      <c r="A639" s="18">
        <v>14067039</v>
      </c>
      <c r="B639" s="18" t="s">
        <v>652</v>
      </c>
      <c r="C639" s="18" t="s">
        <v>1531</v>
      </c>
    </row>
    <row r="640" spans="1:3">
      <c r="A640" s="18">
        <v>14067040</v>
      </c>
      <c r="B640" s="18" t="s">
        <v>653</v>
      </c>
      <c r="C640" s="18" t="s">
        <v>1535</v>
      </c>
    </row>
    <row r="641" spans="1:3">
      <c r="A641" s="18">
        <v>14067046</v>
      </c>
      <c r="B641" s="18" t="s">
        <v>654</v>
      </c>
      <c r="C641" s="18" t="s">
        <v>1529</v>
      </c>
    </row>
    <row r="642" spans="1:3">
      <c r="A642" s="18">
        <v>14067047</v>
      </c>
      <c r="B642" s="18" t="s">
        <v>655</v>
      </c>
      <c r="C642" s="18" t="s">
        <v>1529</v>
      </c>
    </row>
    <row r="643" spans="1:3">
      <c r="A643" s="18">
        <v>14067054</v>
      </c>
      <c r="B643" s="18" t="s">
        <v>656</v>
      </c>
      <c r="C643" s="18" t="s">
        <v>1532</v>
      </c>
    </row>
    <row r="644" spans="1:3">
      <c r="A644" s="18">
        <v>14067059</v>
      </c>
      <c r="B644" s="18" t="s">
        <v>657</v>
      </c>
      <c r="C644" s="18" t="s">
        <v>1532</v>
      </c>
    </row>
    <row r="645" spans="1:3">
      <c r="A645" s="18">
        <v>14067467</v>
      </c>
      <c r="B645" s="18" t="s">
        <v>658</v>
      </c>
      <c r="C645" s="18" t="s">
        <v>1536</v>
      </c>
    </row>
    <row r="646" spans="1:3">
      <c r="A646" s="18">
        <v>14067470</v>
      </c>
      <c r="B646" s="18" t="s">
        <v>659</v>
      </c>
      <c r="C646" s="18" t="s">
        <v>1530</v>
      </c>
    </row>
    <row r="647" spans="1:3">
      <c r="A647" s="18">
        <v>14067474</v>
      </c>
      <c r="B647" s="18" t="s">
        <v>660</v>
      </c>
      <c r="C647" s="18" t="s">
        <v>1534</v>
      </c>
    </row>
    <row r="648" spans="1:3">
      <c r="A648" s="18">
        <v>14068487</v>
      </c>
      <c r="B648" s="18" t="s">
        <v>661</v>
      </c>
      <c r="C648" s="18" t="s">
        <v>1516</v>
      </c>
    </row>
    <row r="649" spans="1:3">
      <c r="A649" s="18">
        <v>14068563</v>
      </c>
      <c r="B649" s="18" t="s">
        <v>662</v>
      </c>
      <c r="C649" s="18" t="s">
        <v>1514</v>
      </c>
    </row>
    <row r="650" spans="1:3">
      <c r="A650" s="18">
        <v>14070352</v>
      </c>
      <c r="B650" s="18" t="s">
        <v>663</v>
      </c>
      <c r="C650" s="18" t="s">
        <v>1535</v>
      </c>
    </row>
    <row r="651" spans="1:3">
      <c r="A651" s="18">
        <v>14074165</v>
      </c>
      <c r="B651" s="18" t="s">
        <v>664</v>
      </c>
      <c r="C651" s="18" t="s">
        <v>1514</v>
      </c>
    </row>
    <row r="652" spans="1:3">
      <c r="A652" s="18">
        <v>14074237</v>
      </c>
      <c r="B652" s="18" t="s">
        <v>665</v>
      </c>
      <c r="C652" s="18" t="s">
        <v>1514</v>
      </c>
    </row>
    <row r="653" spans="1:3">
      <c r="A653" s="18">
        <v>14074255</v>
      </c>
      <c r="B653" s="18" t="s">
        <v>666</v>
      </c>
      <c r="C653" s="18" t="s">
        <v>1514</v>
      </c>
    </row>
    <row r="654" spans="1:3">
      <c r="A654" s="18">
        <v>14076853</v>
      </c>
      <c r="B654" s="18" t="s">
        <v>667</v>
      </c>
      <c r="C654" s="18" t="s">
        <v>1519</v>
      </c>
    </row>
    <row r="655" spans="1:3">
      <c r="A655" s="18">
        <v>14076954</v>
      </c>
      <c r="B655" s="18" t="s">
        <v>668</v>
      </c>
      <c r="C655" s="18" t="s">
        <v>1522</v>
      </c>
    </row>
    <row r="656" spans="1:3">
      <c r="A656" s="18">
        <v>14076987</v>
      </c>
      <c r="B656" s="18" t="s">
        <v>669</v>
      </c>
      <c r="C656" s="18" t="s">
        <v>1518</v>
      </c>
    </row>
    <row r="657" spans="1:3">
      <c r="A657" s="18">
        <v>14078938</v>
      </c>
      <c r="B657" s="18" t="s">
        <v>670</v>
      </c>
      <c r="C657" s="18" t="s">
        <v>1531</v>
      </c>
    </row>
    <row r="658" spans="1:3">
      <c r="A658" s="18">
        <v>14080235</v>
      </c>
      <c r="B658" s="18" t="s">
        <v>671</v>
      </c>
      <c r="C658" s="18" t="s">
        <v>1522</v>
      </c>
    </row>
    <row r="659" spans="1:3">
      <c r="A659" s="18">
        <v>14080424</v>
      </c>
      <c r="B659" s="18" t="s">
        <v>672</v>
      </c>
      <c r="C659" s="18" t="s">
        <v>1516</v>
      </c>
    </row>
    <row r="660" spans="1:3">
      <c r="A660" s="18">
        <v>14081745</v>
      </c>
      <c r="B660" s="18" t="s">
        <v>673</v>
      </c>
      <c r="C660" s="18" t="s">
        <v>1530</v>
      </c>
    </row>
    <row r="661" spans="1:3">
      <c r="A661" s="18">
        <v>14081784</v>
      </c>
      <c r="B661" s="18" t="s">
        <v>674</v>
      </c>
      <c r="C661" s="18" t="s">
        <v>1536</v>
      </c>
    </row>
    <row r="662" spans="1:3">
      <c r="A662" s="25">
        <v>14082124</v>
      </c>
      <c r="B662" s="25" t="s">
        <v>675</v>
      </c>
      <c r="C662" s="25" t="s">
        <v>1522</v>
      </c>
    </row>
    <row r="663" spans="1:3">
      <c r="A663" s="18">
        <v>14082317</v>
      </c>
      <c r="B663" s="18" t="s">
        <v>676</v>
      </c>
      <c r="C663" s="18" t="s">
        <v>1519</v>
      </c>
    </row>
    <row r="664" spans="1:3">
      <c r="A664" s="18">
        <v>14082372</v>
      </c>
      <c r="B664" s="18" t="s">
        <v>677</v>
      </c>
      <c r="C664" s="18" t="s">
        <v>1522</v>
      </c>
    </row>
    <row r="665" spans="1:3">
      <c r="A665" s="18">
        <v>14084004</v>
      </c>
      <c r="B665" s="18" t="s">
        <v>678</v>
      </c>
      <c r="C665" s="18" t="s">
        <v>1525</v>
      </c>
    </row>
    <row r="666" spans="1:3">
      <c r="A666" s="18">
        <v>14084010</v>
      </c>
      <c r="B666" s="18" t="s">
        <v>19</v>
      </c>
      <c r="C666" s="18" t="s">
        <v>1518</v>
      </c>
    </row>
    <row r="667" spans="1:3">
      <c r="A667" s="18">
        <v>14084077</v>
      </c>
      <c r="B667" s="18" t="s">
        <v>679</v>
      </c>
      <c r="C667" s="18" t="s">
        <v>1516</v>
      </c>
    </row>
    <row r="668" spans="1:3">
      <c r="A668" s="18">
        <v>14084176</v>
      </c>
      <c r="B668" s="18" t="s">
        <v>680</v>
      </c>
      <c r="C668" s="18" t="s">
        <v>1514</v>
      </c>
    </row>
    <row r="669" spans="1:3">
      <c r="A669" s="18">
        <v>14085326</v>
      </c>
      <c r="B669" s="18" t="s">
        <v>681</v>
      </c>
      <c r="C669" s="18" t="s">
        <v>1537</v>
      </c>
    </row>
    <row r="670" spans="1:3">
      <c r="A670" s="18">
        <v>14085333</v>
      </c>
      <c r="B670" s="18" t="s">
        <v>682</v>
      </c>
      <c r="C670" s="18" t="s">
        <v>1534</v>
      </c>
    </row>
    <row r="671" spans="1:3">
      <c r="A671" s="18">
        <v>14085334</v>
      </c>
      <c r="B671" s="18" t="s">
        <v>683</v>
      </c>
      <c r="C671" s="18" t="s">
        <v>1536</v>
      </c>
    </row>
    <row r="672" spans="1:3">
      <c r="A672" s="18">
        <v>14085336</v>
      </c>
      <c r="B672" s="18" t="s">
        <v>684</v>
      </c>
      <c r="C672" s="18" t="s">
        <v>1529</v>
      </c>
    </row>
    <row r="673" spans="1:3">
      <c r="A673" s="18">
        <v>14085349</v>
      </c>
      <c r="B673" s="18" t="s">
        <v>685</v>
      </c>
      <c r="C673" s="18" t="s">
        <v>1537</v>
      </c>
    </row>
    <row r="674" spans="1:3">
      <c r="A674" s="18">
        <v>14085350</v>
      </c>
      <c r="B674" s="18" t="s">
        <v>686</v>
      </c>
      <c r="C674" s="18" t="s">
        <v>1534</v>
      </c>
    </row>
    <row r="675" spans="1:3">
      <c r="A675" s="18">
        <v>14085352</v>
      </c>
      <c r="B675" s="18" t="s">
        <v>687</v>
      </c>
      <c r="C675" s="18" t="s">
        <v>1530</v>
      </c>
    </row>
    <row r="676" spans="1:3">
      <c r="A676" s="18">
        <v>14085356</v>
      </c>
      <c r="B676" s="18" t="s">
        <v>688</v>
      </c>
      <c r="C676" s="18" t="s">
        <v>1529</v>
      </c>
    </row>
    <row r="677" spans="1:3">
      <c r="A677" s="18">
        <v>14085361</v>
      </c>
      <c r="B677" s="18" t="s">
        <v>689</v>
      </c>
      <c r="C677" s="18" t="s">
        <v>1536</v>
      </c>
    </row>
    <row r="678" spans="1:3">
      <c r="A678" s="18">
        <v>14085372</v>
      </c>
      <c r="B678" s="18" t="s">
        <v>690</v>
      </c>
      <c r="C678" s="18" t="s">
        <v>1536</v>
      </c>
    </row>
    <row r="679" spans="1:3">
      <c r="A679" s="18">
        <v>14085490</v>
      </c>
      <c r="B679" s="18" t="s">
        <v>691</v>
      </c>
      <c r="C679" s="18" t="s">
        <v>1537</v>
      </c>
    </row>
    <row r="680" spans="1:3">
      <c r="A680" s="18">
        <v>14085519</v>
      </c>
      <c r="B680" s="18" t="s">
        <v>692</v>
      </c>
      <c r="C680" s="18" t="s">
        <v>1532</v>
      </c>
    </row>
    <row r="681" spans="1:3">
      <c r="A681" s="18">
        <v>14085524</v>
      </c>
      <c r="B681" s="18" t="s">
        <v>693</v>
      </c>
      <c r="C681" s="18" t="s">
        <v>1535</v>
      </c>
    </row>
    <row r="682" spans="1:3">
      <c r="A682" s="18">
        <v>14085526</v>
      </c>
      <c r="B682" s="18" t="s">
        <v>694</v>
      </c>
      <c r="C682" s="18" t="s">
        <v>1537</v>
      </c>
    </row>
    <row r="683" spans="1:3">
      <c r="A683" s="18">
        <v>14086146</v>
      </c>
      <c r="B683" s="18" t="s">
        <v>695</v>
      </c>
      <c r="C683" s="18" t="s">
        <v>1537</v>
      </c>
    </row>
    <row r="684" spans="1:3">
      <c r="A684" s="18">
        <v>14086230</v>
      </c>
      <c r="B684" s="18" t="s">
        <v>696</v>
      </c>
      <c r="C684" s="18" t="s">
        <v>1532</v>
      </c>
    </row>
    <row r="685" spans="1:3">
      <c r="A685" s="18">
        <v>14086329</v>
      </c>
      <c r="B685" s="18" t="s">
        <v>697</v>
      </c>
      <c r="C685" s="18" t="s">
        <v>1531</v>
      </c>
    </row>
    <row r="686" spans="1:3">
      <c r="A686" s="18">
        <v>14086330</v>
      </c>
      <c r="B686" s="18" t="s">
        <v>698</v>
      </c>
      <c r="C686" s="18" t="s">
        <v>1537</v>
      </c>
    </row>
    <row r="687" spans="1:3">
      <c r="A687" s="18">
        <v>14086333</v>
      </c>
      <c r="B687" s="18" t="s">
        <v>699</v>
      </c>
      <c r="C687" s="18" t="s">
        <v>1531</v>
      </c>
    </row>
    <row r="688" spans="1:3">
      <c r="A688" s="18">
        <v>14086335</v>
      </c>
      <c r="B688" s="18" t="s">
        <v>700</v>
      </c>
      <c r="C688" s="18" t="s">
        <v>1530</v>
      </c>
    </row>
    <row r="689" spans="1:3">
      <c r="A689" s="18">
        <v>14086458</v>
      </c>
      <c r="B689" s="18" t="s">
        <v>701</v>
      </c>
      <c r="C689" s="18" t="s">
        <v>1514</v>
      </c>
    </row>
    <row r="690" spans="1:3">
      <c r="A690" s="18">
        <v>14086515</v>
      </c>
      <c r="B690" s="18" t="s">
        <v>702</v>
      </c>
      <c r="C690" s="18" t="s">
        <v>1514</v>
      </c>
    </row>
    <row r="691" spans="1:3">
      <c r="A691" s="20">
        <v>14086544</v>
      </c>
      <c r="B691" s="20" t="s">
        <v>703</v>
      </c>
      <c r="C691" s="20"/>
    </row>
    <row r="692" spans="1:3">
      <c r="A692" s="18">
        <v>14086578</v>
      </c>
      <c r="B692" s="18" t="s">
        <v>704</v>
      </c>
      <c r="C692" s="18" t="s">
        <v>1522</v>
      </c>
    </row>
    <row r="693" spans="1:3">
      <c r="A693" s="18">
        <v>14087717</v>
      </c>
      <c r="B693" s="18" t="s">
        <v>705</v>
      </c>
      <c r="C693" s="18" t="s">
        <v>1532</v>
      </c>
    </row>
    <row r="694" spans="1:3">
      <c r="A694" s="18">
        <v>14087719</v>
      </c>
      <c r="B694" s="18" t="s">
        <v>706</v>
      </c>
      <c r="C694" s="18" t="s">
        <v>1534</v>
      </c>
    </row>
    <row r="695" spans="1:3">
      <c r="A695" s="18">
        <v>14087723</v>
      </c>
      <c r="B695" s="18" t="s">
        <v>707</v>
      </c>
      <c r="C695" s="18" t="s">
        <v>1531</v>
      </c>
    </row>
    <row r="696" spans="1:3">
      <c r="A696" s="18">
        <v>14087728</v>
      </c>
      <c r="B696" s="18" t="s">
        <v>708</v>
      </c>
      <c r="C696" s="18" t="s">
        <v>1536</v>
      </c>
    </row>
    <row r="697" spans="1:3">
      <c r="A697" s="18">
        <v>14087732</v>
      </c>
      <c r="B697" s="18" t="s">
        <v>709</v>
      </c>
      <c r="C697" s="18" t="s">
        <v>1537</v>
      </c>
    </row>
    <row r="698" spans="1:3">
      <c r="A698" s="18">
        <v>14088310</v>
      </c>
      <c r="B698" s="18" t="s">
        <v>710</v>
      </c>
      <c r="C698" s="18" t="s">
        <v>1522</v>
      </c>
    </row>
    <row r="699" spans="1:3">
      <c r="A699" s="18">
        <v>14088370</v>
      </c>
      <c r="B699" s="18" t="s">
        <v>711</v>
      </c>
      <c r="C699" s="18" t="s">
        <v>1516</v>
      </c>
    </row>
    <row r="700" spans="1:3">
      <c r="A700" s="18">
        <v>14088395</v>
      </c>
      <c r="B700" s="18" t="s">
        <v>712</v>
      </c>
      <c r="C700" s="18" t="s">
        <v>1514</v>
      </c>
    </row>
    <row r="701" spans="1:3">
      <c r="A701" s="18">
        <v>14088421</v>
      </c>
      <c r="B701" s="18" t="s">
        <v>474</v>
      </c>
      <c r="C701" s="18" t="s">
        <v>1522</v>
      </c>
    </row>
    <row r="702" spans="1:3">
      <c r="A702" s="18">
        <v>14088426</v>
      </c>
      <c r="B702" s="18" t="s">
        <v>713</v>
      </c>
      <c r="C702" s="18" t="s">
        <v>1519</v>
      </c>
    </row>
    <row r="703" spans="1:3">
      <c r="A703" s="18">
        <v>14088428</v>
      </c>
      <c r="B703" s="18" t="s">
        <v>714</v>
      </c>
      <c r="C703" s="18" t="s">
        <v>1519</v>
      </c>
    </row>
    <row r="704" spans="1:3">
      <c r="A704" s="18">
        <v>14088441</v>
      </c>
      <c r="B704" s="18" t="s">
        <v>715</v>
      </c>
      <c r="C704" s="18" t="s">
        <v>1514</v>
      </c>
    </row>
    <row r="705" spans="1:3">
      <c r="A705" s="18">
        <v>14088461</v>
      </c>
      <c r="B705" s="18" t="s">
        <v>716</v>
      </c>
      <c r="C705" s="18" t="s">
        <v>1514</v>
      </c>
    </row>
    <row r="706" spans="1:3">
      <c r="A706" s="18">
        <v>14088475</v>
      </c>
      <c r="B706" s="18" t="s">
        <v>717</v>
      </c>
      <c r="C706" s="18" t="s">
        <v>1522</v>
      </c>
    </row>
    <row r="707" spans="1:3">
      <c r="A707" s="18">
        <v>14091044</v>
      </c>
      <c r="B707" s="18" t="s">
        <v>718</v>
      </c>
      <c r="C707" s="18" t="s">
        <v>1522</v>
      </c>
    </row>
    <row r="708" spans="1:3">
      <c r="A708" s="18">
        <v>14091140</v>
      </c>
      <c r="B708" s="18" t="s">
        <v>719</v>
      </c>
      <c r="C708" s="18" t="s">
        <v>1522</v>
      </c>
    </row>
    <row r="709" spans="1:3">
      <c r="A709" s="18">
        <v>14091157</v>
      </c>
      <c r="B709" s="18" t="s">
        <v>720</v>
      </c>
      <c r="C709" s="18" t="s">
        <v>1516</v>
      </c>
    </row>
    <row r="710" spans="1:3">
      <c r="A710" s="18">
        <v>14092131</v>
      </c>
      <c r="B710" s="18" t="s">
        <v>721</v>
      </c>
      <c r="C710" s="18" t="s">
        <v>1529</v>
      </c>
    </row>
    <row r="711" spans="1:3">
      <c r="A711" s="18">
        <v>14092132</v>
      </c>
      <c r="B711" s="18" t="s">
        <v>722</v>
      </c>
      <c r="C711" s="18" t="s">
        <v>1531</v>
      </c>
    </row>
    <row r="712" spans="1:3">
      <c r="A712" s="18">
        <v>14092134</v>
      </c>
      <c r="B712" s="18" t="s">
        <v>723</v>
      </c>
      <c r="C712" s="18" t="s">
        <v>1530</v>
      </c>
    </row>
    <row r="713" spans="1:3">
      <c r="A713" s="18">
        <v>14092136</v>
      </c>
      <c r="B713" s="18" t="s">
        <v>724</v>
      </c>
      <c r="C713" s="18" t="s">
        <v>1536</v>
      </c>
    </row>
    <row r="714" spans="1:3">
      <c r="A714" s="18">
        <v>14092209</v>
      </c>
      <c r="B714" s="18" t="s">
        <v>725</v>
      </c>
      <c r="C714" s="18" t="s">
        <v>1534</v>
      </c>
    </row>
    <row r="715" spans="1:3">
      <c r="A715" s="18">
        <v>14092788</v>
      </c>
      <c r="B715" s="18" t="s">
        <v>726</v>
      </c>
      <c r="C715" s="18" t="s">
        <v>1514</v>
      </c>
    </row>
    <row r="716" spans="1:3">
      <c r="A716" s="18">
        <v>14092797</v>
      </c>
      <c r="B716" s="18" t="s">
        <v>727</v>
      </c>
      <c r="C716" s="18" t="s">
        <v>1522</v>
      </c>
    </row>
    <row r="717" spans="1:3">
      <c r="A717" s="18">
        <v>14093984</v>
      </c>
      <c r="B717" s="18" t="s">
        <v>728</v>
      </c>
      <c r="C717" s="18" t="s">
        <v>1531</v>
      </c>
    </row>
    <row r="718" spans="1:3">
      <c r="A718" s="18">
        <v>14093990</v>
      </c>
      <c r="B718" s="18" t="s">
        <v>729</v>
      </c>
      <c r="C718" s="18" t="s">
        <v>1531</v>
      </c>
    </row>
    <row r="719" spans="1:3">
      <c r="A719" s="18">
        <v>14093991</v>
      </c>
      <c r="B719" s="18" t="s">
        <v>730</v>
      </c>
      <c r="C719" s="18" t="s">
        <v>1537</v>
      </c>
    </row>
    <row r="720" spans="1:3">
      <c r="A720" s="18">
        <v>14093997</v>
      </c>
      <c r="B720" s="18" t="s">
        <v>731</v>
      </c>
      <c r="C720" s="18" t="s">
        <v>1531</v>
      </c>
    </row>
    <row r="721" spans="1:3">
      <c r="A721" s="18">
        <v>14094000</v>
      </c>
      <c r="B721" s="18" t="s">
        <v>732</v>
      </c>
      <c r="C721" s="18" t="s">
        <v>1537</v>
      </c>
    </row>
    <row r="722" spans="1:3">
      <c r="A722" s="18">
        <v>14094001</v>
      </c>
      <c r="B722" s="18" t="s">
        <v>733</v>
      </c>
      <c r="C722" s="18" t="s">
        <v>1530</v>
      </c>
    </row>
    <row r="723" spans="1:3">
      <c r="A723" s="18">
        <v>14094002</v>
      </c>
      <c r="B723" s="18" t="s">
        <v>734</v>
      </c>
      <c r="C723" s="18" t="s">
        <v>1535</v>
      </c>
    </row>
    <row r="724" spans="1:3">
      <c r="A724" s="18">
        <v>14094007</v>
      </c>
      <c r="B724" s="18" t="s">
        <v>735</v>
      </c>
      <c r="C724" s="18" t="s">
        <v>1532</v>
      </c>
    </row>
    <row r="725" spans="1:3">
      <c r="A725" s="18">
        <v>14094008</v>
      </c>
      <c r="B725" s="18" t="s">
        <v>736</v>
      </c>
      <c r="C725" s="18" t="s">
        <v>1532</v>
      </c>
    </row>
    <row r="726" spans="1:3">
      <c r="A726" s="18">
        <v>14094010</v>
      </c>
      <c r="B726" s="18" t="s">
        <v>737</v>
      </c>
      <c r="C726" s="18" t="s">
        <v>1532</v>
      </c>
    </row>
    <row r="727" spans="1:3">
      <c r="A727" s="18">
        <v>14094011</v>
      </c>
      <c r="B727" s="18" t="s">
        <v>738</v>
      </c>
      <c r="C727" s="18" t="s">
        <v>1529</v>
      </c>
    </row>
    <row r="728" spans="1:3">
      <c r="A728" s="18">
        <v>14094012</v>
      </c>
      <c r="B728" s="18" t="s">
        <v>739</v>
      </c>
      <c r="C728" s="18" t="s">
        <v>1529</v>
      </c>
    </row>
    <row r="729" spans="1:3">
      <c r="A729" s="18">
        <v>14094015</v>
      </c>
      <c r="B729" s="18" t="s">
        <v>740</v>
      </c>
      <c r="C729" s="18" t="s">
        <v>1532</v>
      </c>
    </row>
    <row r="730" spans="1:3">
      <c r="A730" s="18">
        <v>14094023</v>
      </c>
      <c r="B730" s="18" t="s">
        <v>741</v>
      </c>
      <c r="C730" s="18" t="s">
        <v>1536</v>
      </c>
    </row>
    <row r="731" spans="1:3">
      <c r="A731" s="18">
        <v>14094026</v>
      </c>
      <c r="B731" s="18" t="s">
        <v>742</v>
      </c>
      <c r="C731" s="18" t="s">
        <v>1529</v>
      </c>
    </row>
    <row r="732" spans="1:3">
      <c r="A732" s="18">
        <v>14094029</v>
      </c>
      <c r="B732" s="18" t="s">
        <v>743</v>
      </c>
      <c r="C732" s="18" t="s">
        <v>1534</v>
      </c>
    </row>
    <row r="733" spans="1:3">
      <c r="A733" s="18">
        <v>14094034</v>
      </c>
      <c r="B733" s="18" t="s">
        <v>744</v>
      </c>
      <c r="C733" s="18" t="s">
        <v>1535</v>
      </c>
    </row>
    <row r="734" spans="1:3">
      <c r="A734" s="18">
        <v>14094035</v>
      </c>
      <c r="B734" s="18" t="s">
        <v>745</v>
      </c>
      <c r="C734" s="18" t="s">
        <v>1532</v>
      </c>
    </row>
    <row r="735" spans="1:3">
      <c r="A735" s="18">
        <v>14094062</v>
      </c>
      <c r="B735" s="18" t="s">
        <v>746</v>
      </c>
      <c r="C735" s="18" t="s">
        <v>1532</v>
      </c>
    </row>
    <row r="736" spans="1:3">
      <c r="A736" s="18">
        <v>14094118</v>
      </c>
      <c r="B736" s="18" t="s">
        <v>747</v>
      </c>
      <c r="C736" s="18" t="s">
        <v>1536</v>
      </c>
    </row>
    <row r="737" spans="1:3">
      <c r="A737" s="18">
        <v>14095696</v>
      </c>
      <c r="B737" s="18" t="s">
        <v>748</v>
      </c>
      <c r="C737" s="18" t="s">
        <v>1534</v>
      </c>
    </row>
    <row r="738" spans="1:3">
      <c r="A738" s="18">
        <v>14095735</v>
      </c>
      <c r="B738" s="18" t="s">
        <v>749</v>
      </c>
      <c r="C738" s="18" t="s">
        <v>1536</v>
      </c>
    </row>
    <row r="739" spans="1:3">
      <c r="A739" s="18">
        <v>14095944</v>
      </c>
      <c r="B739" s="18" t="s">
        <v>750</v>
      </c>
      <c r="C739" s="18" t="s">
        <v>1535</v>
      </c>
    </row>
    <row r="740" spans="1:3">
      <c r="A740" s="18">
        <v>14097019</v>
      </c>
      <c r="B740" s="18" t="s">
        <v>751</v>
      </c>
      <c r="C740" s="18" t="s">
        <v>1516</v>
      </c>
    </row>
    <row r="741" spans="1:3">
      <c r="A741" s="18">
        <v>14097049</v>
      </c>
      <c r="B741" s="18" t="s">
        <v>752</v>
      </c>
      <c r="C741" s="18" t="s">
        <v>1519</v>
      </c>
    </row>
    <row r="742" spans="1:3">
      <c r="A742" s="18">
        <v>14097076</v>
      </c>
      <c r="B742" s="18" t="s">
        <v>753</v>
      </c>
      <c r="C742" s="18" t="s">
        <v>1519</v>
      </c>
    </row>
    <row r="743" spans="1:3">
      <c r="A743" s="18">
        <v>14098048</v>
      </c>
      <c r="B743" s="18" t="s">
        <v>754</v>
      </c>
      <c r="C743" s="18" t="s">
        <v>1534</v>
      </c>
    </row>
    <row r="744" spans="1:3">
      <c r="A744" s="18">
        <v>14098168</v>
      </c>
      <c r="B744" s="18" t="s">
        <v>755</v>
      </c>
      <c r="C744" s="18" t="s">
        <v>1535</v>
      </c>
    </row>
    <row r="745" spans="1:3">
      <c r="A745" s="18">
        <v>14098194</v>
      </c>
      <c r="B745" s="18" t="s">
        <v>756</v>
      </c>
      <c r="C745" s="18" t="s">
        <v>1537</v>
      </c>
    </row>
    <row r="746" spans="1:3">
      <c r="A746" s="18">
        <v>14098232</v>
      </c>
      <c r="B746" s="18" t="s">
        <v>757</v>
      </c>
      <c r="C746" s="18" t="s">
        <v>1532</v>
      </c>
    </row>
    <row r="747" spans="1:3">
      <c r="A747" s="18">
        <v>14098254</v>
      </c>
      <c r="B747" s="18" t="s">
        <v>758</v>
      </c>
      <c r="C747" s="18" t="s">
        <v>1537</v>
      </c>
    </row>
    <row r="748" spans="1:3">
      <c r="A748" s="18">
        <v>14099091</v>
      </c>
      <c r="B748" s="18" t="s">
        <v>759</v>
      </c>
      <c r="C748" s="18" t="s">
        <v>1516</v>
      </c>
    </row>
    <row r="749" spans="1:3">
      <c r="A749" s="18">
        <v>14099149</v>
      </c>
      <c r="B749" s="18" t="s">
        <v>760</v>
      </c>
      <c r="C749" s="18" t="s">
        <v>1514</v>
      </c>
    </row>
    <row r="750" spans="1:3">
      <c r="A750" s="18">
        <v>14100307</v>
      </c>
      <c r="B750" s="18" t="s">
        <v>761</v>
      </c>
      <c r="C750" s="18" t="s">
        <v>1537</v>
      </c>
    </row>
    <row r="751" spans="1:3">
      <c r="A751" s="18">
        <v>14101198</v>
      </c>
      <c r="B751" s="18" t="s">
        <v>762</v>
      </c>
      <c r="C751" s="18" t="s">
        <v>1516</v>
      </c>
    </row>
    <row r="752" spans="1:3">
      <c r="A752" s="18">
        <v>14101208</v>
      </c>
      <c r="B752" s="18" t="s">
        <v>763</v>
      </c>
      <c r="C752" s="18" t="s">
        <v>1518</v>
      </c>
    </row>
    <row r="753" spans="1:3">
      <c r="A753" s="18">
        <v>14102825</v>
      </c>
      <c r="B753" s="18" t="s">
        <v>764</v>
      </c>
      <c r="C753" s="18" t="s">
        <v>1516</v>
      </c>
    </row>
    <row r="754" spans="1:3">
      <c r="A754" s="18">
        <v>14104654</v>
      </c>
      <c r="B754" s="18" t="s">
        <v>765</v>
      </c>
      <c r="C754" s="18" t="s">
        <v>1536</v>
      </c>
    </row>
    <row r="755" spans="1:3">
      <c r="A755" s="18">
        <v>14104787</v>
      </c>
      <c r="B755" s="18" t="s">
        <v>766</v>
      </c>
      <c r="C755" s="18" t="s">
        <v>1537</v>
      </c>
    </row>
    <row r="756" spans="1:3">
      <c r="A756" s="18">
        <v>14104819</v>
      </c>
      <c r="B756" s="18" t="s">
        <v>767</v>
      </c>
      <c r="C756" s="18" t="s">
        <v>1534</v>
      </c>
    </row>
    <row r="757" spans="1:3">
      <c r="A757" s="18">
        <v>14104945</v>
      </c>
      <c r="B757" s="18" t="s">
        <v>768</v>
      </c>
      <c r="C757" s="18" t="s">
        <v>1536</v>
      </c>
    </row>
    <row r="758" spans="1:3">
      <c r="A758" s="18">
        <v>14107239</v>
      </c>
      <c r="B758" s="18" t="s">
        <v>769</v>
      </c>
      <c r="C758" s="18" t="s">
        <v>1534</v>
      </c>
    </row>
    <row r="759" spans="1:3">
      <c r="A759" s="18">
        <v>14110265</v>
      </c>
      <c r="B759" s="18" t="s">
        <v>770</v>
      </c>
      <c r="C759" s="18" t="s">
        <v>1531</v>
      </c>
    </row>
    <row r="760" spans="1:3">
      <c r="A760" s="20">
        <v>14135586</v>
      </c>
      <c r="B760" s="20" t="s">
        <v>771</v>
      </c>
      <c r="C760" s="20"/>
    </row>
    <row r="761" spans="1:3">
      <c r="A761" s="18">
        <v>15000321</v>
      </c>
      <c r="B761" s="18" t="s">
        <v>772</v>
      </c>
      <c r="C761" s="18" t="s">
        <v>1519</v>
      </c>
    </row>
    <row r="762" spans="1:3">
      <c r="A762" s="18">
        <v>15005020</v>
      </c>
      <c r="B762" s="18" t="s">
        <v>773</v>
      </c>
      <c r="C762" s="18" t="s">
        <v>1516</v>
      </c>
    </row>
    <row r="763" spans="1:3">
      <c r="A763" s="18">
        <v>15011010</v>
      </c>
      <c r="B763" s="18" t="s">
        <v>774</v>
      </c>
      <c r="C763" s="18" t="s">
        <v>1521</v>
      </c>
    </row>
    <row r="764" spans="1:3">
      <c r="A764" s="18">
        <v>15033957</v>
      </c>
      <c r="B764" s="18" t="s">
        <v>775</v>
      </c>
      <c r="C764" s="18" t="s">
        <v>1521</v>
      </c>
    </row>
    <row r="765" spans="1:3">
      <c r="A765" s="20">
        <v>15033988</v>
      </c>
      <c r="B765" s="20" t="s">
        <v>776</v>
      </c>
      <c r="C765" s="20"/>
    </row>
    <row r="766" spans="1:3">
      <c r="A766" s="18">
        <v>15046027</v>
      </c>
      <c r="B766" s="18" t="s">
        <v>777</v>
      </c>
      <c r="C766" s="18" t="s">
        <v>1519</v>
      </c>
    </row>
    <row r="767" spans="1:3">
      <c r="A767" s="18">
        <v>15051256</v>
      </c>
      <c r="B767" s="18" t="s">
        <v>778</v>
      </c>
      <c r="C767" s="18" t="s">
        <v>1516</v>
      </c>
    </row>
    <row r="768" spans="1:3">
      <c r="A768" s="18">
        <v>15128027</v>
      </c>
      <c r="B768" s="18" t="s">
        <v>779</v>
      </c>
      <c r="C768" s="18" t="s">
        <v>1519</v>
      </c>
    </row>
    <row r="769" spans="1:3">
      <c r="A769" s="18">
        <v>16006093</v>
      </c>
      <c r="B769" s="18" t="s">
        <v>780</v>
      </c>
      <c r="C769" s="18" t="s">
        <v>1516</v>
      </c>
    </row>
    <row r="770" spans="1:3">
      <c r="A770" s="18">
        <v>16009470</v>
      </c>
      <c r="B770" s="18" t="s">
        <v>781</v>
      </c>
      <c r="C770" s="18" t="s">
        <v>1516</v>
      </c>
    </row>
    <row r="771" spans="1:3">
      <c r="A771" s="18">
        <v>16011416</v>
      </c>
      <c r="B771" s="18" t="s">
        <v>782</v>
      </c>
      <c r="C771" s="18" t="s">
        <v>1536</v>
      </c>
    </row>
    <row r="772" spans="1:3">
      <c r="A772" s="18">
        <v>16013209</v>
      </c>
      <c r="B772" s="18" t="s">
        <v>783</v>
      </c>
      <c r="C772" s="18" t="s">
        <v>1519</v>
      </c>
    </row>
    <row r="773" spans="1:3">
      <c r="A773" s="18">
        <v>16013672</v>
      </c>
      <c r="B773" s="18" t="s">
        <v>784</v>
      </c>
      <c r="C773" s="18" t="s">
        <v>1535</v>
      </c>
    </row>
    <row r="774" spans="1:3">
      <c r="A774" s="18">
        <v>16013680</v>
      </c>
      <c r="B774" s="18" t="s">
        <v>785</v>
      </c>
      <c r="C774" s="18" t="s">
        <v>1530</v>
      </c>
    </row>
    <row r="775" spans="1:3">
      <c r="A775" s="18">
        <v>16013687</v>
      </c>
      <c r="B775" s="18" t="s">
        <v>786</v>
      </c>
      <c r="C775" s="18" t="s">
        <v>1537</v>
      </c>
    </row>
    <row r="776" spans="1:3">
      <c r="A776" s="18">
        <v>16013688</v>
      </c>
      <c r="B776" s="18" t="s">
        <v>787</v>
      </c>
      <c r="C776" s="18" t="s">
        <v>1535</v>
      </c>
    </row>
    <row r="777" spans="1:3">
      <c r="A777" s="19">
        <v>16014367</v>
      </c>
      <c r="B777" s="19" t="s">
        <v>788</v>
      </c>
      <c r="C777" s="19" t="s">
        <v>1522</v>
      </c>
    </row>
    <row r="778" spans="1:3">
      <c r="A778" s="18">
        <v>16014395</v>
      </c>
      <c r="B778" s="18" t="s">
        <v>789</v>
      </c>
      <c r="C778" s="18" t="s">
        <v>1519</v>
      </c>
    </row>
    <row r="779" spans="1:3">
      <c r="A779" s="18">
        <v>16015729</v>
      </c>
      <c r="B779" s="18" t="s">
        <v>790</v>
      </c>
      <c r="C779" s="18" t="s">
        <v>1514</v>
      </c>
    </row>
    <row r="780" spans="1:3">
      <c r="A780" s="18">
        <v>16015734</v>
      </c>
      <c r="B780" s="18" t="s">
        <v>791</v>
      </c>
      <c r="C780" s="18" t="s">
        <v>1514</v>
      </c>
    </row>
    <row r="781" spans="1:3">
      <c r="A781" s="18">
        <v>16015969</v>
      </c>
      <c r="B781" s="18" t="s">
        <v>792</v>
      </c>
      <c r="C781" s="18" t="s">
        <v>1530</v>
      </c>
    </row>
    <row r="782" spans="1:3">
      <c r="A782" s="18">
        <v>16015972</v>
      </c>
      <c r="B782" s="18" t="s">
        <v>793</v>
      </c>
      <c r="C782" s="18" t="s">
        <v>1536</v>
      </c>
    </row>
    <row r="783" spans="1:3">
      <c r="A783" s="18">
        <v>16015978</v>
      </c>
      <c r="B783" s="18" t="s">
        <v>794</v>
      </c>
      <c r="C783" s="18" t="s">
        <v>1530</v>
      </c>
    </row>
    <row r="784" spans="1:3">
      <c r="A784" s="18">
        <v>16015985</v>
      </c>
      <c r="B784" s="18" t="s">
        <v>795</v>
      </c>
      <c r="C784" s="18" t="s">
        <v>1536</v>
      </c>
    </row>
    <row r="785" spans="1:3">
      <c r="A785" s="18">
        <v>16016001</v>
      </c>
      <c r="B785" s="18" t="s">
        <v>796</v>
      </c>
      <c r="C785" s="18" t="s">
        <v>1530</v>
      </c>
    </row>
    <row r="786" spans="1:3">
      <c r="A786" s="18">
        <v>16016003</v>
      </c>
      <c r="B786" s="18" t="s">
        <v>797</v>
      </c>
      <c r="C786" s="18" t="s">
        <v>1537</v>
      </c>
    </row>
    <row r="787" spans="1:3">
      <c r="A787" s="18">
        <v>16017048</v>
      </c>
      <c r="B787" s="18" t="s">
        <v>798</v>
      </c>
      <c r="C787" s="18" t="s">
        <v>1536</v>
      </c>
    </row>
    <row r="788" spans="1:3">
      <c r="A788" s="18">
        <v>16017050</v>
      </c>
      <c r="B788" s="18" t="s">
        <v>799</v>
      </c>
      <c r="C788" s="18" t="s">
        <v>1531</v>
      </c>
    </row>
    <row r="789" spans="1:3">
      <c r="A789" s="18">
        <v>16017052</v>
      </c>
      <c r="B789" s="18" t="s">
        <v>800</v>
      </c>
      <c r="C789" s="18" t="s">
        <v>1535</v>
      </c>
    </row>
    <row r="790" spans="1:3">
      <c r="A790" s="18">
        <v>16017078</v>
      </c>
      <c r="B790" s="18" t="s">
        <v>801</v>
      </c>
      <c r="C790" s="18" t="s">
        <v>1529</v>
      </c>
    </row>
    <row r="791" spans="1:3">
      <c r="A791" s="18">
        <v>16017080</v>
      </c>
      <c r="B791" s="18" t="s">
        <v>802</v>
      </c>
      <c r="C791" s="18" t="s">
        <v>1532</v>
      </c>
    </row>
    <row r="792" spans="1:3">
      <c r="A792" s="18">
        <v>16018336</v>
      </c>
      <c r="B792" s="18" t="s">
        <v>803</v>
      </c>
      <c r="C792" s="18" t="s">
        <v>1529</v>
      </c>
    </row>
    <row r="793" spans="1:3">
      <c r="A793" s="18">
        <v>16018337</v>
      </c>
      <c r="B793" s="18" t="s">
        <v>804</v>
      </c>
      <c r="C793" s="18" t="s">
        <v>1530</v>
      </c>
    </row>
    <row r="794" spans="1:3">
      <c r="A794" s="18">
        <v>16018338</v>
      </c>
      <c r="B794" s="18" t="s">
        <v>805</v>
      </c>
      <c r="C794" s="18" t="s">
        <v>1531</v>
      </c>
    </row>
    <row r="795" spans="1:3">
      <c r="A795" s="18">
        <v>16018340</v>
      </c>
      <c r="B795" s="18" t="s">
        <v>806</v>
      </c>
      <c r="C795" s="18" t="s">
        <v>1532</v>
      </c>
    </row>
    <row r="796" spans="1:3">
      <c r="A796" s="18">
        <v>16018343</v>
      </c>
      <c r="B796" s="18" t="s">
        <v>807</v>
      </c>
      <c r="C796" s="18" t="s">
        <v>1532</v>
      </c>
    </row>
    <row r="797" spans="1:3">
      <c r="A797" s="18">
        <v>16018344</v>
      </c>
      <c r="B797" s="18" t="s">
        <v>808</v>
      </c>
      <c r="C797" s="18" t="s">
        <v>1529</v>
      </c>
    </row>
    <row r="798" spans="1:3">
      <c r="A798" s="18">
        <v>16018349</v>
      </c>
      <c r="B798" s="18" t="s">
        <v>809</v>
      </c>
      <c r="C798" s="18" t="s">
        <v>1530</v>
      </c>
    </row>
    <row r="799" spans="1:3">
      <c r="A799" s="18">
        <v>16018460</v>
      </c>
      <c r="B799" s="18" t="s">
        <v>810</v>
      </c>
      <c r="C799" s="18" t="s">
        <v>1522</v>
      </c>
    </row>
    <row r="800" spans="1:3">
      <c r="A800" s="18">
        <v>16018856</v>
      </c>
      <c r="B800" s="18" t="s">
        <v>811</v>
      </c>
      <c r="C800" s="18" t="s">
        <v>1537</v>
      </c>
    </row>
    <row r="801" spans="1:3">
      <c r="A801" s="18">
        <v>16018857</v>
      </c>
      <c r="B801" s="18" t="s">
        <v>812</v>
      </c>
      <c r="C801" s="18" t="s">
        <v>1534</v>
      </c>
    </row>
    <row r="802" spans="1:3">
      <c r="A802" s="18">
        <v>16018863</v>
      </c>
      <c r="B802" s="18" t="s">
        <v>813</v>
      </c>
      <c r="C802" s="18" t="s">
        <v>1536</v>
      </c>
    </row>
    <row r="803" spans="1:3">
      <c r="A803" s="18">
        <v>16018868</v>
      </c>
      <c r="B803" s="18" t="s">
        <v>814</v>
      </c>
      <c r="C803" s="18" t="s">
        <v>1534</v>
      </c>
    </row>
    <row r="804" spans="1:3">
      <c r="A804" s="18">
        <v>16018869</v>
      </c>
      <c r="B804" s="18" t="s">
        <v>815</v>
      </c>
      <c r="C804" s="18" t="s">
        <v>1535</v>
      </c>
    </row>
    <row r="805" spans="1:3">
      <c r="A805" s="18">
        <v>16018872</v>
      </c>
      <c r="B805" s="18" t="s">
        <v>816</v>
      </c>
      <c r="C805" s="18" t="s">
        <v>1529</v>
      </c>
    </row>
    <row r="806" spans="1:3">
      <c r="A806" s="18">
        <v>16019625</v>
      </c>
      <c r="B806" s="18" t="s">
        <v>817</v>
      </c>
      <c r="C806" s="18" t="s">
        <v>1530</v>
      </c>
    </row>
    <row r="807" spans="1:3">
      <c r="A807" s="18">
        <v>16019632</v>
      </c>
      <c r="B807" s="18" t="s">
        <v>818</v>
      </c>
      <c r="C807" s="18" t="s">
        <v>1537</v>
      </c>
    </row>
    <row r="808" spans="1:3">
      <c r="A808" s="18">
        <v>16019637</v>
      </c>
      <c r="B808" s="18" t="s">
        <v>819</v>
      </c>
      <c r="C808" s="18" t="s">
        <v>1534</v>
      </c>
    </row>
    <row r="809" spans="1:3">
      <c r="A809" s="18">
        <v>16019643</v>
      </c>
      <c r="B809" s="18" t="s">
        <v>820</v>
      </c>
      <c r="C809" s="18" t="s">
        <v>1534</v>
      </c>
    </row>
    <row r="810" spans="1:3">
      <c r="A810" s="18">
        <v>16020174</v>
      </c>
      <c r="B810" s="18" t="s">
        <v>821</v>
      </c>
      <c r="C810" s="18" t="s">
        <v>1516</v>
      </c>
    </row>
    <row r="811" spans="1:3">
      <c r="A811" s="18">
        <v>16020568</v>
      </c>
      <c r="B811" s="18" t="s">
        <v>822</v>
      </c>
      <c r="C811" s="18" t="s">
        <v>1529</v>
      </c>
    </row>
    <row r="812" spans="1:3">
      <c r="A812" s="18">
        <v>16021648</v>
      </c>
      <c r="B812" s="18" t="s">
        <v>823</v>
      </c>
      <c r="C812" s="18" t="s">
        <v>1531</v>
      </c>
    </row>
    <row r="813" spans="1:3">
      <c r="A813" s="18">
        <v>16022371</v>
      </c>
      <c r="B813" s="18" t="s">
        <v>824</v>
      </c>
      <c r="C813" s="18" t="s">
        <v>1522</v>
      </c>
    </row>
    <row r="814" spans="1:3">
      <c r="A814" s="18">
        <v>16022418</v>
      </c>
      <c r="B814" s="18" t="s">
        <v>825</v>
      </c>
      <c r="C814" s="18" t="s">
        <v>1514</v>
      </c>
    </row>
    <row r="815" spans="1:3">
      <c r="A815" s="18">
        <v>16022419</v>
      </c>
      <c r="B815" s="18" t="s">
        <v>826</v>
      </c>
      <c r="C815" s="18" t="s">
        <v>1516</v>
      </c>
    </row>
    <row r="816" spans="1:3">
      <c r="A816" s="18">
        <v>16022936</v>
      </c>
      <c r="B816" s="18" t="s">
        <v>827</v>
      </c>
      <c r="C816" s="18" t="s">
        <v>1516</v>
      </c>
    </row>
    <row r="817" spans="1:3">
      <c r="A817" s="18">
        <v>16023201</v>
      </c>
      <c r="B817" s="18" t="s">
        <v>828</v>
      </c>
      <c r="C817" s="18" t="s">
        <v>1516</v>
      </c>
    </row>
    <row r="818" spans="1:3">
      <c r="A818" s="18">
        <v>16023353</v>
      </c>
      <c r="B818" s="18" t="s">
        <v>829</v>
      </c>
      <c r="C818" s="18" t="s">
        <v>1529</v>
      </c>
    </row>
    <row r="819" spans="1:3">
      <c r="A819" s="18">
        <v>16023357</v>
      </c>
      <c r="B819" s="18" t="s">
        <v>830</v>
      </c>
      <c r="C819" s="18" t="s">
        <v>1534</v>
      </c>
    </row>
    <row r="820" spans="1:3">
      <c r="A820" s="18">
        <v>16023725</v>
      </c>
      <c r="B820" s="18" t="s">
        <v>831</v>
      </c>
      <c r="C820" s="18" t="s">
        <v>1534</v>
      </c>
    </row>
    <row r="821" spans="1:3">
      <c r="A821" s="18">
        <v>16023727</v>
      </c>
      <c r="B821" s="18" t="s">
        <v>832</v>
      </c>
      <c r="C821" s="18" t="s">
        <v>1534</v>
      </c>
    </row>
    <row r="822" spans="1:3">
      <c r="A822" s="18">
        <v>16023728</v>
      </c>
      <c r="B822" s="18" t="s">
        <v>833</v>
      </c>
      <c r="C822" s="18" t="s">
        <v>1532</v>
      </c>
    </row>
    <row r="823" spans="1:3">
      <c r="A823" s="18">
        <v>16023733</v>
      </c>
      <c r="B823" s="18" t="s">
        <v>834</v>
      </c>
      <c r="C823" s="18" t="s">
        <v>1530</v>
      </c>
    </row>
    <row r="824" spans="1:3">
      <c r="A824" s="18">
        <v>16023735</v>
      </c>
      <c r="B824" s="18" t="s">
        <v>835</v>
      </c>
      <c r="C824" s="18" t="s">
        <v>1530</v>
      </c>
    </row>
    <row r="825" spans="1:3">
      <c r="A825" s="18">
        <v>16023738</v>
      </c>
      <c r="B825" s="18" t="s">
        <v>836</v>
      </c>
      <c r="C825" s="18" t="s">
        <v>1530</v>
      </c>
    </row>
    <row r="826" spans="1:3">
      <c r="A826" s="18">
        <v>16023814</v>
      </c>
      <c r="B826" s="18" t="s">
        <v>837</v>
      </c>
      <c r="C826" s="18" t="s">
        <v>1537</v>
      </c>
    </row>
    <row r="827" spans="1:3">
      <c r="A827" s="18">
        <v>16023816</v>
      </c>
      <c r="B827" s="18" t="s">
        <v>838</v>
      </c>
      <c r="C827" s="18" t="s">
        <v>1537</v>
      </c>
    </row>
    <row r="828" spans="1:3">
      <c r="A828" s="18">
        <v>16023819</v>
      </c>
      <c r="B828" s="18" t="s">
        <v>839</v>
      </c>
      <c r="C828" s="18" t="s">
        <v>1532</v>
      </c>
    </row>
    <row r="829" spans="1:3">
      <c r="A829" s="18">
        <v>16023820</v>
      </c>
      <c r="B829" s="18" t="s">
        <v>840</v>
      </c>
      <c r="C829" s="18" t="s">
        <v>1530</v>
      </c>
    </row>
    <row r="830" spans="1:3">
      <c r="A830" s="18">
        <v>16023947</v>
      </c>
      <c r="B830" s="18" t="s">
        <v>841</v>
      </c>
      <c r="C830" s="18" t="s">
        <v>1514</v>
      </c>
    </row>
    <row r="831" spans="1:3">
      <c r="A831" s="18">
        <v>16024170</v>
      </c>
      <c r="B831" s="18" t="s">
        <v>842</v>
      </c>
      <c r="C831" s="18" t="s">
        <v>1537</v>
      </c>
    </row>
    <row r="832" spans="1:3">
      <c r="A832" s="18">
        <v>16024171</v>
      </c>
      <c r="B832" s="18" t="s">
        <v>843</v>
      </c>
      <c r="C832" s="18" t="s">
        <v>1531</v>
      </c>
    </row>
    <row r="833" spans="1:3">
      <c r="A833" s="18">
        <v>16024177</v>
      </c>
      <c r="B833" s="18" t="s">
        <v>844</v>
      </c>
      <c r="C833" s="18" t="s">
        <v>1537</v>
      </c>
    </row>
    <row r="834" spans="1:3">
      <c r="A834" s="18">
        <v>16024178</v>
      </c>
      <c r="B834" s="18" t="s">
        <v>845</v>
      </c>
      <c r="C834" s="18" t="s">
        <v>1537</v>
      </c>
    </row>
    <row r="835" spans="1:3">
      <c r="A835" s="18">
        <v>16024181</v>
      </c>
      <c r="B835" s="18" t="s">
        <v>846</v>
      </c>
      <c r="C835" s="18" t="s">
        <v>1531</v>
      </c>
    </row>
    <row r="836" spans="1:3">
      <c r="A836" s="18">
        <v>16024186</v>
      </c>
      <c r="B836" s="18" t="s">
        <v>847</v>
      </c>
      <c r="C836" s="18" t="s">
        <v>1532</v>
      </c>
    </row>
    <row r="837" spans="1:3">
      <c r="A837" s="18">
        <v>16024224</v>
      </c>
      <c r="B837" s="18" t="s">
        <v>848</v>
      </c>
      <c r="C837" s="18" t="s">
        <v>1530</v>
      </c>
    </row>
    <row r="838" spans="1:3">
      <c r="A838" s="18">
        <v>16024728</v>
      </c>
      <c r="B838" s="18" t="s">
        <v>849</v>
      </c>
      <c r="C838" s="18" t="s">
        <v>1519</v>
      </c>
    </row>
    <row r="839" spans="1:3">
      <c r="A839" s="18">
        <v>16024896</v>
      </c>
      <c r="B839" s="18" t="s">
        <v>850</v>
      </c>
      <c r="C839" s="18" t="s">
        <v>1530</v>
      </c>
    </row>
    <row r="840" spans="1:3">
      <c r="A840" s="18">
        <v>16024909</v>
      </c>
      <c r="B840" s="18" t="s">
        <v>851</v>
      </c>
      <c r="C840" s="18" t="s">
        <v>1529</v>
      </c>
    </row>
    <row r="841" spans="1:3">
      <c r="A841" s="18">
        <v>16025159</v>
      </c>
      <c r="B841" s="18" t="s">
        <v>852</v>
      </c>
      <c r="C841" s="18" t="s">
        <v>1534</v>
      </c>
    </row>
    <row r="842" spans="1:3">
      <c r="A842" s="18">
        <v>16025162</v>
      </c>
      <c r="B842" s="18" t="s">
        <v>853</v>
      </c>
      <c r="C842" s="18" t="s">
        <v>1534</v>
      </c>
    </row>
    <row r="843" spans="1:3">
      <c r="A843" s="18">
        <v>16025163</v>
      </c>
      <c r="B843" s="18" t="s">
        <v>854</v>
      </c>
      <c r="C843" s="18" t="s">
        <v>1530</v>
      </c>
    </row>
    <row r="844" spans="1:3">
      <c r="A844" s="18">
        <v>16025164</v>
      </c>
      <c r="B844" s="18" t="s">
        <v>855</v>
      </c>
      <c r="C844" s="18" t="s">
        <v>1534</v>
      </c>
    </row>
    <row r="845" spans="1:3">
      <c r="A845" s="18">
        <v>16025168</v>
      </c>
      <c r="B845" s="18" t="s">
        <v>856</v>
      </c>
      <c r="C845" s="18" t="s">
        <v>1536</v>
      </c>
    </row>
    <row r="846" spans="1:3">
      <c r="A846" s="18">
        <v>16025173</v>
      </c>
      <c r="B846" s="18" t="s">
        <v>857</v>
      </c>
      <c r="C846" s="18" t="s">
        <v>1532</v>
      </c>
    </row>
    <row r="847" spans="1:3">
      <c r="A847" s="18">
        <v>16025182</v>
      </c>
      <c r="B847" s="18" t="s">
        <v>858</v>
      </c>
      <c r="C847" s="18" t="s">
        <v>1536</v>
      </c>
    </row>
    <row r="848" spans="1:3">
      <c r="A848" s="18">
        <v>16025190</v>
      </c>
      <c r="B848" s="18" t="s">
        <v>859</v>
      </c>
      <c r="C848" s="18" t="s">
        <v>1535</v>
      </c>
    </row>
    <row r="849" spans="1:3">
      <c r="A849" s="18">
        <v>16025191</v>
      </c>
      <c r="B849" s="18" t="s">
        <v>860</v>
      </c>
      <c r="C849" s="18" t="s">
        <v>1532</v>
      </c>
    </row>
    <row r="850" spans="1:3">
      <c r="A850" s="18">
        <v>16025243</v>
      </c>
      <c r="B850" s="18" t="s">
        <v>861</v>
      </c>
      <c r="C850" s="18" t="s">
        <v>1537</v>
      </c>
    </row>
    <row r="851" spans="1:3">
      <c r="A851" s="18">
        <v>16025244</v>
      </c>
      <c r="B851" s="18" t="s">
        <v>862</v>
      </c>
      <c r="C851" s="18" t="s">
        <v>1530</v>
      </c>
    </row>
    <row r="852" spans="1:3">
      <c r="A852" s="18">
        <v>16025247</v>
      </c>
      <c r="B852" s="18" t="s">
        <v>863</v>
      </c>
      <c r="C852" s="18" t="s">
        <v>1529</v>
      </c>
    </row>
    <row r="853" spans="1:3">
      <c r="A853" s="18">
        <v>16025250</v>
      </c>
      <c r="B853" s="18" t="s">
        <v>864</v>
      </c>
      <c r="C853" s="18" t="s">
        <v>1532</v>
      </c>
    </row>
    <row r="854" spans="1:3">
      <c r="A854" s="18">
        <v>16025254</v>
      </c>
      <c r="B854" s="18" t="s">
        <v>865</v>
      </c>
      <c r="C854" s="18" t="s">
        <v>1530</v>
      </c>
    </row>
    <row r="855" spans="1:3">
      <c r="A855" s="18">
        <v>16025260</v>
      </c>
      <c r="B855" s="18" t="s">
        <v>866</v>
      </c>
      <c r="C855" s="18" t="s">
        <v>1537</v>
      </c>
    </row>
    <row r="856" spans="1:3">
      <c r="A856" s="18">
        <v>16025261</v>
      </c>
      <c r="B856" s="18" t="s">
        <v>867</v>
      </c>
      <c r="C856" s="18" t="s">
        <v>1535</v>
      </c>
    </row>
    <row r="857" spans="1:3">
      <c r="A857" s="18">
        <v>16025273</v>
      </c>
      <c r="B857" s="18" t="s">
        <v>868</v>
      </c>
      <c r="C857" s="18" t="s">
        <v>1531</v>
      </c>
    </row>
    <row r="858" spans="1:3">
      <c r="A858" s="18">
        <v>16025274</v>
      </c>
      <c r="B858" s="18" t="s">
        <v>869</v>
      </c>
      <c r="C858" s="18" t="s">
        <v>1536</v>
      </c>
    </row>
    <row r="859" spans="1:3">
      <c r="A859" s="18">
        <v>16025276</v>
      </c>
      <c r="B859" s="18" t="s">
        <v>870</v>
      </c>
      <c r="C859" s="18" t="s">
        <v>1535</v>
      </c>
    </row>
    <row r="860" spans="1:3">
      <c r="A860" s="18">
        <v>16025277</v>
      </c>
      <c r="B860" s="18" t="s">
        <v>871</v>
      </c>
      <c r="C860" s="18" t="s">
        <v>1536</v>
      </c>
    </row>
    <row r="861" spans="1:3">
      <c r="A861" s="18">
        <v>16025280</v>
      </c>
      <c r="B861" s="18" t="s">
        <v>872</v>
      </c>
      <c r="C861" s="18" t="s">
        <v>1534</v>
      </c>
    </row>
    <row r="862" spans="1:3">
      <c r="A862" s="18">
        <v>16025284</v>
      </c>
      <c r="B862" s="18" t="s">
        <v>873</v>
      </c>
      <c r="C862" s="18" t="s">
        <v>1535</v>
      </c>
    </row>
    <row r="863" spans="1:3">
      <c r="A863" s="18">
        <v>16025287</v>
      </c>
      <c r="B863" s="18" t="s">
        <v>874</v>
      </c>
      <c r="C863" s="18" t="s">
        <v>1535</v>
      </c>
    </row>
    <row r="864" spans="1:3">
      <c r="A864" s="18">
        <v>16025437</v>
      </c>
      <c r="B864" s="18" t="s">
        <v>875</v>
      </c>
      <c r="C864" s="18" t="s">
        <v>1516</v>
      </c>
    </row>
    <row r="865" spans="1:3">
      <c r="A865" s="18">
        <v>17001045</v>
      </c>
      <c r="B865" s="18" t="s">
        <v>876</v>
      </c>
      <c r="C865" s="18" t="s">
        <v>1519</v>
      </c>
    </row>
    <row r="866" spans="1:3">
      <c r="A866" s="18">
        <v>17004455</v>
      </c>
      <c r="B866" s="18" t="s">
        <v>877</v>
      </c>
      <c r="C866" s="18" t="s">
        <v>1519</v>
      </c>
    </row>
    <row r="867" spans="1:3">
      <c r="A867" s="19">
        <v>17004468</v>
      </c>
      <c r="B867" s="19" t="s">
        <v>878</v>
      </c>
      <c r="C867" s="19" t="s">
        <v>1516</v>
      </c>
    </row>
    <row r="868" spans="1:3">
      <c r="A868" s="18">
        <v>17005652</v>
      </c>
      <c r="B868" s="18" t="s">
        <v>879</v>
      </c>
      <c r="C868" s="18" t="s">
        <v>1530</v>
      </c>
    </row>
    <row r="869" spans="1:3">
      <c r="A869" s="18">
        <v>17005654</v>
      </c>
      <c r="B869" s="18" t="s">
        <v>880</v>
      </c>
      <c r="C869" s="18" t="s">
        <v>1532</v>
      </c>
    </row>
    <row r="870" spans="1:3">
      <c r="A870" s="18">
        <v>17006080</v>
      </c>
      <c r="B870" s="18" t="s">
        <v>881</v>
      </c>
      <c r="C870" s="18" t="s">
        <v>1514</v>
      </c>
    </row>
    <row r="871" spans="1:3">
      <c r="A871" s="18">
        <v>17006138</v>
      </c>
      <c r="B871" s="18" t="s">
        <v>882</v>
      </c>
      <c r="C871" s="18" t="s">
        <v>1522</v>
      </c>
    </row>
    <row r="872" spans="1:3">
      <c r="A872" s="18">
        <v>17006155</v>
      </c>
      <c r="B872" s="18" t="s">
        <v>883</v>
      </c>
      <c r="C872" s="18" t="s">
        <v>1525</v>
      </c>
    </row>
    <row r="873" spans="1:3">
      <c r="A873" s="18">
        <v>17006172</v>
      </c>
      <c r="B873" s="18" t="s">
        <v>884</v>
      </c>
      <c r="C873" s="18" t="s">
        <v>1522</v>
      </c>
    </row>
    <row r="874" spans="1:3">
      <c r="A874" s="18">
        <v>17006178</v>
      </c>
      <c r="B874" s="18" t="s">
        <v>885</v>
      </c>
      <c r="C874" s="18" t="s">
        <v>1514</v>
      </c>
    </row>
    <row r="875" spans="1:3">
      <c r="A875" s="18">
        <v>17007455</v>
      </c>
      <c r="B875" s="18" t="s">
        <v>886</v>
      </c>
      <c r="C875" s="18" t="s">
        <v>1537</v>
      </c>
    </row>
    <row r="876" spans="1:3">
      <c r="A876" s="18">
        <v>17007456</v>
      </c>
      <c r="B876" s="18" t="s">
        <v>887</v>
      </c>
      <c r="C876" s="18" t="s">
        <v>1534</v>
      </c>
    </row>
    <row r="877" spans="1:3">
      <c r="A877" s="18">
        <v>17007467</v>
      </c>
      <c r="B877" s="18" t="s">
        <v>888</v>
      </c>
      <c r="C877" s="18" t="s">
        <v>1536</v>
      </c>
    </row>
    <row r="878" spans="1:3">
      <c r="A878" s="18">
        <v>17007516</v>
      </c>
      <c r="B878" s="18" t="s">
        <v>889</v>
      </c>
      <c r="C878" s="18" t="s">
        <v>1536</v>
      </c>
    </row>
    <row r="879" spans="1:3">
      <c r="A879" s="18">
        <v>17007517</v>
      </c>
      <c r="B879" s="18" t="s">
        <v>890</v>
      </c>
      <c r="C879" s="18" t="s">
        <v>1529</v>
      </c>
    </row>
    <row r="880" spans="1:3">
      <c r="A880" s="18">
        <v>17007518</v>
      </c>
      <c r="B880" s="18" t="s">
        <v>891</v>
      </c>
      <c r="C880" s="18" t="s">
        <v>1536</v>
      </c>
    </row>
    <row r="881" spans="1:3">
      <c r="A881" s="18">
        <v>17007519</v>
      </c>
      <c r="B881" s="18" t="s">
        <v>892</v>
      </c>
      <c r="C881" s="18" t="s">
        <v>1535</v>
      </c>
    </row>
    <row r="882" spans="1:3">
      <c r="A882" s="18">
        <v>17007524</v>
      </c>
      <c r="B882" s="18" t="s">
        <v>893</v>
      </c>
      <c r="C882" s="18" t="s">
        <v>1530</v>
      </c>
    </row>
    <row r="883" spans="1:3">
      <c r="A883" s="18">
        <v>17007525</v>
      </c>
      <c r="B883" s="18" t="s">
        <v>894</v>
      </c>
      <c r="C883" s="18" t="s">
        <v>1532</v>
      </c>
    </row>
    <row r="884" spans="1:3">
      <c r="A884" s="18">
        <v>17007529</v>
      </c>
      <c r="B884" s="18" t="s">
        <v>895</v>
      </c>
      <c r="C884" s="18" t="s">
        <v>1530</v>
      </c>
    </row>
    <row r="885" spans="1:3">
      <c r="A885" s="18">
        <v>17007548</v>
      </c>
      <c r="B885" s="18" t="s">
        <v>896</v>
      </c>
      <c r="C885" s="18" t="s">
        <v>1531</v>
      </c>
    </row>
    <row r="886" spans="1:3">
      <c r="A886" s="18">
        <v>17007550</v>
      </c>
      <c r="B886" s="18" t="s">
        <v>897</v>
      </c>
      <c r="C886" s="18" t="s">
        <v>1531</v>
      </c>
    </row>
    <row r="887" spans="1:3">
      <c r="A887" s="18">
        <v>17007552</v>
      </c>
      <c r="B887" s="18" t="s">
        <v>898</v>
      </c>
      <c r="C887" s="18" t="s">
        <v>1535</v>
      </c>
    </row>
    <row r="888" spans="1:3">
      <c r="A888" s="18">
        <v>17007553</v>
      </c>
      <c r="B888" s="18" t="s">
        <v>899</v>
      </c>
      <c r="C888" s="18" t="s">
        <v>1535</v>
      </c>
    </row>
    <row r="889" spans="1:3">
      <c r="A889" s="18">
        <v>17007554</v>
      </c>
      <c r="B889" s="18" t="s">
        <v>900</v>
      </c>
      <c r="C889" s="18" t="s">
        <v>1530</v>
      </c>
    </row>
    <row r="890" spans="1:3">
      <c r="A890" s="18">
        <v>17007563</v>
      </c>
      <c r="B890" s="18" t="s">
        <v>901</v>
      </c>
      <c r="C890" s="18" t="s">
        <v>1531</v>
      </c>
    </row>
    <row r="891" spans="1:3">
      <c r="A891" s="18">
        <v>17007578</v>
      </c>
      <c r="B891" s="18" t="s">
        <v>902</v>
      </c>
      <c r="C891" s="18" t="s">
        <v>1530</v>
      </c>
    </row>
    <row r="892" spans="1:3">
      <c r="A892" s="18">
        <v>17007579</v>
      </c>
      <c r="B892" s="18" t="s">
        <v>903</v>
      </c>
      <c r="C892" s="18" t="s">
        <v>1535</v>
      </c>
    </row>
    <row r="893" spans="1:3">
      <c r="A893" s="18">
        <v>17008135</v>
      </c>
      <c r="B893" s="18" t="s">
        <v>904</v>
      </c>
      <c r="C893" s="18" t="s">
        <v>1537</v>
      </c>
    </row>
    <row r="894" spans="1:3">
      <c r="A894" s="18">
        <v>17008147</v>
      </c>
      <c r="B894" s="18" t="s">
        <v>905</v>
      </c>
      <c r="C894" s="32" t="s">
        <v>1530</v>
      </c>
    </row>
    <row r="895" spans="1:3">
      <c r="A895" s="18">
        <v>17008148</v>
      </c>
      <c r="B895" s="18" t="s">
        <v>906</v>
      </c>
      <c r="C895" s="18" t="s">
        <v>1535</v>
      </c>
    </row>
    <row r="896" spans="1:3">
      <c r="A896" s="18">
        <v>17008149</v>
      </c>
      <c r="B896" s="18" t="s">
        <v>907</v>
      </c>
      <c r="C896" s="18" t="s">
        <v>1529</v>
      </c>
    </row>
    <row r="897" spans="1:3">
      <c r="A897" s="18">
        <v>17008150</v>
      </c>
      <c r="B897" s="18" t="s">
        <v>908</v>
      </c>
      <c r="C897" s="18" t="s">
        <v>1537</v>
      </c>
    </row>
    <row r="898" spans="1:3">
      <c r="A898" s="18">
        <v>17008152</v>
      </c>
      <c r="B898" s="18" t="s">
        <v>909</v>
      </c>
      <c r="C898" s="18" t="s">
        <v>1535</v>
      </c>
    </row>
    <row r="899" spans="1:3">
      <c r="A899" s="18">
        <v>17008155</v>
      </c>
      <c r="B899" s="18" t="s">
        <v>910</v>
      </c>
      <c r="C899" s="18" t="s">
        <v>1535</v>
      </c>
    </row>
    <row r="900" spans="1:3">
      <c r="A900" s="18">
        <v>17008157</v>
      </c>
      <c r="B900" s="18" t="s">
        <v>911</v>
      </c>
      <c r="C900" s="18" t="s">
        <v>1537</v>
      </c>
    </row>
    <row r="901" spans="1:3">
      <c r="A901" s="18">
        <v>17008161</v>
      </c>
      <c r="B901" s="18" t="s">
        <v>912</v>
      </c>
      <c r="C901" s="18" t="s">
        <v>1536</v>
      </c>
    </row>
    <row r="902" spans="1:3">
      <c r="A902" s="18">
        <v>17008162</v>
      </c>
      <c r="B902" s="18" t="s">
        <v>913</v>
      </c>
      <c r="C902" s="18" t="s">
        <v>1537</v>
      </c>
    </row>
    <row r="903" spans="1:3">
      <c r="A903" s="18">
        <v>17008170</v>
      </c>
      <c r="B903" s="18" t="s">
        <v>914</v>
      </c>
      <c r="C903" s="18" t="s">
        <v>1536</v>
      </c>
    </row>
    <row r="904" spans="1:3">
      <c r="A904" s="18">
        <v>17008171</v>
      </c>
      <c r="B904" s="18" t="s">
        <v>915</v>
      </c>
      <c r="C904" s="18" t="s">
        <v>1537</v>
      </c>
    </row>
    <row r="905" spans="1:3">
      <c r="A905" s="18">
        <v>17008175</v>
      </c>
      <c r="B905" s="18" t="s">
        <v>916</v>
      </c>
      <c r="C905" s="18" t="s">
        <v>1529</v>
      </c>
    </row>
    <row r="906" spans="1:3">
      <c r="A906" s="18">
        <v>17008180</v>
      </c>
      <c r="B906" s="18" t="s">
        <v>917</v>
      </c>
      <c r="C906" s="18" t="s">
        <v>1530</v>
      </c>
    </row>
    <row r="907" spans="1:3">
      <c r="A907" s="18">
        <v>17008182</v>
      </c>
      <c r="B907" s="18" t="s">
        <v>918</v>
      </c>
      <c r="C907" s="18" t="s">
        <v>1536</v>
      </c>
    </row>
    <row r="908" spans="1:3">
      <c r="A908" s="18">
        <v>17008183</v>
      </c>
      <c r="B908" s="18" t="s">
        <v>919</v>
      </c>
      <c r="C908" s="18" t="s">
        <v>1532</v>
      </c>
    </row>
    <row r="909" spans="1:3">
      <c r="A909" s="18">
        <v>17008186</v>
      </c>
      <c r="B909" s="18" t="s">
        <v>920</v>
      </c>
      <c r="C909" s="18" t="s">
        <v>1531</v>
      </c>
    </row>
    <row r="910" spans="1:3">
      <c r="A910" s="18">
        <v>17008187</v>
      </c>
      <c r="B910" s="18" t="s">
        <v>921</v>
      </c>
      <c r="C910" s="18" t="s">
        <v>1531</v>
      </c>
    </row>
    <row r="911" spans="1:3">
      <c r="A911" s="18">
        <v>17008193</v>
      </c>
      <c r="B911" s="18" t="s">
        <v>922</v>
      </c>
      <c r="C911" s="18" t="s">
        <v>1530</v>
      </c>
    </row>
    <row r="912" spans="1:3">
      <c r="A912" s="18">
        <v>17008194</v>
      </c>
      <c r="B912" s="18" t="s">
        <v>923</v>
      </c>
      <c r="C912" s="18" t="s">
        <v>1531</v>
      </c>
    </row>
    <row r="913" spans="1:3">
      <c r="A913" s="18">
        <v>17008236</v>
      </c>
      <c r="B913" s="18" t="s">
        <v>924</v>
      </c>
      <c r="C913" s="18" t="s">
        <v>1531</v>
      </c>
    </row>
    <row r="914" spans="1:3">
      <c r="A914" s="18">
        <v>17008241</v>
      </c>
      <c r="B914" s="18" t="s">
        <v>925</v>
      </c>
      <c r="C914" s="18" t="s">
        <v>1532</v>
      </c>
    </row>
    <row r="915" spans="1:3">
      <c r="A915" s="18">
        <v>17008243</v>
      </c>
      <c r="B915" s="18" t="s">
        <v>926</v>
      </c>
      <c r="C915" s="18" t="s">
        <v>1535</v>
      </c>
    </row>
    <row r="916" spans="1:3">
      <c r="A916" s="18">
        <v>17008246</v>
      </c>
      <c r="B916" s="18" t="s">
        <v>927</v>
      </c>
      <c r="C916" s="18" t="s">
        <v>1535</v>
      </c>
    </row>
    <row r="917" spans="1:3">
      <c r="A917" s="18">
        <v>17008249</v>
      </c>
      <c r="B917" s="18" t="s">
        <v>928</v>
      </c>
      <c r="C917" s="18" t="s">
        <v>1536</v>
      </c>
    </row>
    <row r="918" spans="1:3">
      <c r="A918" s="18">
        <v>17008250</v>
      </c>
      <c r="B918" s="18" t="s">
        <v>929</v>
      </c>
      <c r="C918" s="18" t="s">
        <v>1536</v>
      </c>
    </row>
    <row r="919" spans="1:3">
      <c r="A919" s="18">
        <v>17008251</v>
      </c>
      <c r="B919" s="18" t="s">
        <v>930</v>
      </c>
      <c r="C919" s="18" t="s">
        <v>1532</v>
      </c>
    </row>
    <row r="920" spans="1:3">
      <c r="A920" s="18">
        <v>17008257</v>
      </c>
      <c r="B920" s="18" t="s">
        <v>931</v>
      </c>
      <c r="C920" s="18" t="s">
        <v>1531</v>
      </c>
    </row>
    <row r="921" spans="1:3">
      <c r="A921" s="18">
        <v>17008258</v>
      </c>
      <c r="B921" s="18" t="s">
        <v>932</v>
      </c>
      <c r="C921" s="18" t="s">
        <v>1535</v>
      </c>
    </row>
    <row r="922" spans="1:3">
      <c r="A922" s="18">
        <v>17008259</v>
      </c>
      <c r="B922" s="18" t="s">
        <v>933</v>
      </c>
      <c r="C922" s="18" t="s">
        <v>1534</v>
      </c>
    </row>
    <row r="923" spans="1:3">
      <c r="A923" s="18">
        <v>17008261</v>
      </c>
      <c r="B923" s="18" t="s">
        <v>934</v>
      </c>
      <c r="C923" s="18" t="s">
        <v>1531</v>
      </c>
    </row>
    <row r="924" spans="1:3">
      <c r="A924" s="18">
        <v>17008788</v>
      </c>
      <c r="B924" s="18" t="s">
        <v>935</v>
      </c>
      <c r="C924" s="18" t="s">
        <v>1519</v>
      </c>
    </row>
    <row r="925" spans="1:3">
      <c r="A925" s="18">
        <v>17009920</v>
      </c>
      <c r="B925" s="18" t="s">
        <v>936</v>
      </c>
      <c r="C925" s="18" t="s">
        <v>1530</v>
      </c>
    </row>
    <row r="926" spans="1:3">
      <c r="A926" s="18">
        <v>17010138</v>
      </c>
      <c r="B926" s="18" t="s">
        <v>937</v>
      </c>
      <c r="C926" s="18" t="s">
        <v>1519</v>
      </c>
    </row>
    <row r="927" spans="1:3">
      <c r="A927" s="18">
        <v>17011118</v>
      </c>
      <c r="B927" s="18" t="s">
        <v>938</v>
      </c>
      <c r="C927" s="18" t="s">
        <v>1516</v>
      </c>
    </row>
    <row r="928" spans="1:3">
      <c r="A928" s="18">
        <v>17011163</v>
      </c>
      <c r="B928" s="18" t="s">
        <v>939</v>
      </c>
      <c r="C928" s="18" t="s">
        <v>1516</v>
      </c>
    </row>
    <row r="929" spans="1:3">
      <c r="A929" s="18">
        <v>17011371</v>
      </c>
      <c r="B929" s="18" t="s">
        <v>684</v>
      </c>
      <c r="C929" s="18" t="s">
        <v>1537</v>
      </c>
    </row>
    <row r="930" spans="1:3">
      <c r="A930" s="18">
        <v>17013160</v>
      </c>
      <c r="B930" s="18" t="s">
        <v>940</v>
      </c>
      <c r="C930" s="18" t="s">
        <v>1532</v>
      </c>
    </row>
    <row r="931" spans="1:3">
      <c r="A931" s="18">
        <v>17013161</v>
      </c>
      <c r="B931" s="18" t="s">
        <v>941</v>
      </c>
      <c r="C931" s="18" t="s">
        <v>1531</v>
      </c>
    </row>
    <row r="932" spans="1:3">
      <c r="A932" s="18">
        <v>17013464</v>
      </c>
      <c r="B932" s="18" t="s">
        <v>942</v>
      </c>
      <c r="C932" s="18" t="s">
        <v>1522</v>
      </c>
    </row>
    <row r="933" spans="1:3">
      <c r="A933" s="18">
        <v>17013593</v>
      </c>
      <c r="B933" s="18" t="s">
        <v>943</v>
      </c>
      <c r="C933" s="18" t="s">
        <v>1529</v>
      </c>
    </row>
    <row r="934" spans="1:3">
      <c r="A934" s="18">
        <v>17013929</v>
      </c>
      <c r="B934" s="18" t="s">
        <v>944</v>
      </c>
      <c r="C934" s="18" t="s">
        <v>1514</v>
      </c>
    </row>
    <row r="935" spans="1:3">
      <c r="A935" s="18">
        <v>17013955</v>
      </c>
      <c r="B935" s="18" t="s">
        <v>945</v>
      </c>
      <c r="C935" s="18" t="s">
        <v>1518</v>
      </c>
    </row>
    <row r="936" spans="1:3">
      <c r="A936" s="18">
        <v>17014287</v>
      </c>
      <c r="B936" s="18" t="s">
        <v>946</v>
      </c>
      <c r="C936" s="18" t="s">
        <v>1532</v>
      </c>
    </row>
    <row r="937" spans="1:3">
      <c r="A937" s="18">
        <v>17014290</v>
      </c>
      <c r="B937" s="18" t="s">
        <v>947</v>
      </c>
      <c r="C937" s="18" t="s">
        <v>1529</v>
      </c>
    </row>
    <row r="938" spans="1:3">
      <c r="A938" s="18">
        <v>17014293</v>
      </c>
      <c r="B938" s="18" t="s">
        <v>948</v>
      </c>
      <c r="C938" s="18" t="s">
        <v>1531</v>
      </c>
    </row>
    <row r="939" spans="1:3">
      <c r="A939" s="18">
        <v>17014295</v>
      </c>
      <c r="B939" s="18" t="s">
        <v>949</v>
      </c>
      <c r="C939" s="18" t="s">
        <v>1536</v>
      </c>
    </row>
    <row r="940" spans="1:3">
      <c r="A940" s="18">
        <v>17014298</v>
      </c>
      <c r="B940" s="18" t="s">
        <v>950</v>
      </c>
      <c r="C940" s="18" t="s">
        <v>1534</v>
      </c>
    </row>
    <row r="941" spans="1:3">
      <c r="A941" s="18">
        <v>17014299</v>
      </c>
      <c r="B941" s="18" t="s">
        <v>951</v>
      </c>
      <c r="C941" s="18" t="s">
        <v>1530</v>
      </c>
    </row>
    <row r="942" spans="1:3">
      <c r="A942" s="18">
        <v>17014301</v>
      </c>
      <c r="B942" s="18" t="s">
        <v>952</v>
      </c>
      <c r="C942" s="18" t="s">
        <v>1532</v>
      </c>
    </row>
    <row r="943" spans="1:3">
      <c r="A943" s="18">
        <v>17014303</v>
      </c>
      <c r="B943" s="18" t="s">
        <v>953</v>
      </c>
      <c r="C943" s="18" t="s">
        <v>1531</v>
      </c>
    </row>
    <row r="944" spans="1:3">
      <c r="A944" s="18">
        <v>17014305</v>
      </c>
      <c r="B944" s="18" t="s">
        <v>954</v>
      </c>
      <c r="C944" s="18" t="s">
        <v>1536</v>
      </c>
    </row>
    <row r="945" spans="1:3">
      <c r="A945" s="18">
        <v>17014308</v>
      </c>
      <c r="B945" s="18" t="s">
        <v>955</v>
      </c>
      <c r="C945" s="18" t="s">
        <v>1531</v>
      </c>
    </row>
    <row r="946" spans="1:3">
      <c r="A946" s="18">
        <v>17014309</v>
      </c>
      <c r="B946" s="18" t="s">
        <v>956</v>
      </c>
      <c r="C946" s="18" t="s">
        <v>1534</v>
      </c>
    </row>
    <row r="947" spans="1:3">
      <c r="A947" s="18">
        <v>17014310</v>
      </c>
      <c r="B947" s="18" t="s">
        <v>957</v>
      </c>
      <c r="C947" s="18" t="s">
        <v>1536</v>
      </c>
    </row>
    <row r="948" spans="1:3">
      <c r="A948" s="18">
        <v>17014313</v>
      </c>
      <c r="B948" s="18" t="s">
        <v>958</v>
      </c>
      <c r="C948" s="18" t="s">
        <v>1530</v>
      </c>
    </row>
    <row r="949" spans="1:3">
      <c r="A949" s="18">
        <v>17014340</v>
      </c>
      <c r="B949" s="18" t="s">
        <v>959</v>
      </c>
      <c r="C949" s="18" t="s">
        <v>1537</v>
      </c>
    </row>
    <row r="950" spans="1:3">
      <c r="A950" s="18">
        <v>17014444</v>
      </c>
      <c r="B950" s="18" t="s">
        <v>960</v>
      </c>
      <c r="C950" s="18" t="s">
        <v>1522</v>
      </c>
    </row>
    <row r="951" spans="1:3">
      <c r="A951" s="18">
        <v>17014451</v>
      </c>
      <c r="B951" s="18" t="s">
        <v>961</v>
      </c>
      <c r="C951" s="18" t="s">
        <v>1522</v>
      </c>
    </row>
    <row r="952" spans="1:3">
      <c r="A952" s="18">
        <v>17014469</v>
      </c>
      <c r="B952" s="18" t="s">
        <v>962</v>
      </c>
      <c r="C952" s="18" t="s">
        <v>1519</v>
      </c>
    </row>
    <row r="953" spans="1:3">
      <c r="A953" s="18">
        <v>17014488</v>
      </c>
      <c r="B953" s="18" t="s">
        <v>963</v>
      </c>
      <c r="C953" s="18" t="s">
        <v>1516</v>
      </c>
    </row>
    <row r="954" spans="1:3">
      <c r="A954" s="18">
        <v>17014489</v>
      </c>
      <c r="B954" s="18" t="s">
        <v>964</v>
      </c>
      <c r="C954" s="18" t="s">
        <v>1522</v>
      </c>
    </row>
    <row r="955" spans="1:3">
      <c r="A955" s="18">
        <v>17014599</v>
      </c>
      <c r="B955" s="18" t="s">
        <v>965</v>
      </c>
      <c r="C955" s="18" t="s">
        <v>1537</v>
      </c>
    </row>
    <row r="956" spans="1:3">
      <c r="A956" s="18">
        <v>17014924</v>
      </c>
      <c r="B956" s="18" t="s">
        <v>966</v>
      </c>
      <c r="C956" s="18" t="s">
        <v>1535</v>
      </c>
    </row>
    <row r="957" spans="1:3">
      <c r="A957" s="18">
        <v>17014925</v>
      </c>
      <c r="B957" s="18" t="s">
        <v>967</v>
      </c>
      <c r="C957" s="18" t="s">
        <v>1534</v>
      </c>
    </row>
    <row r="958" spans="1:3">
      <c r="A958" s="18">
        <v>17014926</v>
      </c>
      <c r="B958" s="18" t="s">
        <v>968</v>
      </c>
      <c r="C958" s="18" t="s">
        <v>1535</v>
      </c>
    </row>
    <row r="959" spans="1:3">
      <c r="A959" s="18">
        <v>17014927</v>
      </c>
      <c r="B959" s="18" t="s">
        <v>969</v>
      </c>
      <c r="C959" s="18" t="s">
        <v>1535</v>
      </c>
    </row>
    <row r="960" spans="1:3">
      <c r="A960" s="18">
        <v>17014930</v>
      </c>
      <c r="B960" s="18" t="s">
        <v>970</v>
      </c>
      <c r="C960" s="18" t="s">
        <v>1529</v>
      </c>
    </row>
    <row r="961" spans="1:3">
      <c r="A961" s="18">
        <v>17014932</v>
      </c>
      <c r="B961" s="18" t="s">
        <v>971</v>
      </c>
      <c r="C961" s="18" t="s">
        <v>1530</v>
      </c>
    </row>
    <row r="962" spans="1:3">
      <c r="A962" s="18">
        <v>17014933</v>
      </c>
      <c r="B962" s="18" t="s">
        <v>972</v>
      </c>
      <c r="C962" s="18" t="s">
        <v>1529</v>
      </c>
    </row>
    <row r="963" spans="1:3">
      <c r="A963" s="18">
        <v>17014964</v>
      </c>
      <c r="B963" s="18" t="s">
        <v>973</v>
      </c>
      <c r="C963" s="18" t="s">
        <v>1530</v>
      </c>
    </row>
    <row r="964" spans="1:3">
      <c r="A964" s="18">
        <v>17014967</v>
      </c>
      <c r="B964" s="18" t="s">
        <v>974</v>
      </c>
      <c r="C964" s="18" t="s">
        <v>1529</v>
      </c>
    </row>
    <row r="965" spans="1:3">
      <c r="A965" s="26">
        <v>13003880</v>
      </c>
      <c r="B965" s="18" t="s">
        <v>1543</v>
      </c>
      <c r="C965" s="18" t="s">
        <v>1514</v>
      </c>
    </row>
    <row r="966" spans="1:3">
      <c r="A966" s="27">
        <v>10010606</v>
      </c>
      <c r="B966" s="18" t="s">
        <v>1544</v>
      </c>
      <c r="C966" s="18" t="s">
        <v>1519</v>
      </c>
    </row>
    <row r="967" spans="1:3">
      <c r="A967" s="22">
        <v>17015303</v>
      </c>
      <c r="B967" s="18" t="s">
        <v>975</v>
      </c>
      <c r="C967" s="18" t="s">
        <v>1519</v>
      </c>
    </row>
    <row r="968" spans="1:3">
      <c r="A968" s="19">
        <v>17015391</v>
      </c>
      <c r="B968" s="19" t="s">
        <v>976</v>
      </c>
      <c r="C968" s="19" t="s">
        <v>1522</v>
      </c>
    </row>
    <row r="969" spans="1:3">
      <c r="A969" s="26">
        <v>17015473</v>
      </c>
      <c r="B969" s="26" t="s">
        <v>977</v>
      </c>
      <c r="C969" s="18" t="s">
        <v>1532</v>
      </c>
    </row>
    <row r="970" spans="1:3">
      <c r="A970" s="18">
        <v>17015475</v>
      </c>
      <c r="B970" s="18" t="s">
        <v>978</v>
      </c>
      <c r="C970" s="18" t="s">
        <v>1534</v>
      </c>
    </row>
    <row r="971" spans="1:3">
      <c r="A971" s="18">
        <v>17015476</v>
      </c>
      <c r="B971" s="26" t="s">
        <v>979</v>
      </c>
      <c r="C971" s="18" t="s">
        <v>1531</v>
      </c>
    </row>
    <row r="972" spans="1:3">
      <c r="A972" s="18">
        <v>17015477</v>
      </c>
      <c r="B972" s="18" t="s">
        <v>980</v>
      </c>
      <c r="C972" s="18" t="s">
        <v>1536</v>
      </c>
    </row>
    <row r="973" spans="1:3">
      <c r="A973" s="26">
        <v>17015478</v>
      </c>
      <c r="B973" s="26" t="s">
        <v>981</v>
      </c>
      <c r="C973" s="18" t="s">
        <v>1532</v>
      </c>
    </row>
    <row r="974" spans="1:3">
      <c r="A974" s="18">
        <v>17015479</v>
      </c>
      <c r="B974" s="18" t="s">
        <v>982</v>
      </c>
      <c r="C974" s="18" t="s">
        <v>1531</v>
      </c>
    </row>
    <row r="975" spans="1:3">
      <c r="A975" s="26">
        <v>17015480</v>
      </c>
      <c r="B975" s="26" t="s">
        <v>983</v>
      </c>
      <c r="C975" s="18" t="s">
        <v>1537</v>
      </c>
    </row>
    <row r="976" spans="1:3">
      <c r="A976" s="18">
        <v>17015482</v>
      </c>
      <c r="B976" s="18" t="s">
        <v>984</v>
      </c>
      <c r="C976" s="18" t="s">
        <v>1537</v>
      </c>
    </row>
    <row r="977" spans="1:3">
      <c r="A977" s="18">
        <v>17015483</v>
      </c>
      <c r="B977" s="18" t="s">
        <v>985</v>
      </c>
      <c r="C977" s="18" t="s">
        <v>1537</v>
      </c>
    </row>
    <row r="978" spans="1:3">
      <c r="A978" s="26">
        <v>17015484</v>
      </c>
      <c r="B978" s="26" t="s">
        <v>986</v>
      </c>
      <c r="C978" s="18" t="s">
        <v>1536</v>
      </c>
    </row>
    <row r="979" spans="1:3">
      <c r="A979" s="18">
        <v>17015489</v>
      </c>
      <c r="B979" s="18" t="s">
        <v>987</v>
      </c>
      <c r="C979" s="18" t="s">
        <v>1534</v>
      </c>
    </row>
    <row r="980" spans="1:3">
      <c r="A980" s="18">
        <v>17015490</v>
      </c>
      <c r="B980" s="26" t="s">
        <v>988</v>
      </c>
      <c r="C980" s="18" t="s">
        <v>1532</v>
      </c>
    </row>
    <row r="981" spans="1:3">
      <c r="A981" s="26">
        <v>17015491</v>
      </c>
      <c r="B981" s="26" t="s">
        <v>989</v>
      </c>
      <c r="C981" s="18" t="s">
        <v>1534</v>
      </c>
    </row>
    <row r="982" spans="1:3">
      <c r="A982" s="18">
        <v>17015492</v>
      </c>
      <c r="B982" s="26" t="s">
        <v>990</v>
      </c>
      <c r="C982" s="18" t="s">
        <v>1531</v>
      </c>
    </row>
    <row r="983" spans="1:3">
      <c r="A983" s="26">
        <v>17015493</v>
      </c>
      <c r="B983" s="26" t="s">
        <v>991</v>
      </c>
      <c r="C983" s="18" t="s">
        <v>1532</v>
      </c>
    </row>
    <row r="984" spans="1:3">
      <c r="A984" s="18">
        <v>17015494</v>
      </c>
      <c r="B984" s="26" t="s">
        <v>992</v>
      </c>
      <c r="C984" s="18" t="s">
        <v>1536</v>
      </c>
    </row>
    <row r="985" spans="1:3">
      <c r="A985" s="26">
        <v>17015495</v>
      </c>
      <c r="B985" s="26" t="s">
        <v>993</v>
      </c>
      <c r="C985" s="18" t="s">
        <v>1534</v>
      </c>
    </row>
    <row r="986" spans="1:3">
      <c r="A986" s="18">
        <v>17015497</v>
      </c>
      <c r="B986" s="26" t="s">
        <v>994</v>
      </c>
      <c r="C986" s="18" t="s">
        <v>1530</v>
      </c>
    </row>
    <row r="987" spans="1:3">
      <c r="A987" s="26">
        <v>17015498</v>
      </c>
      <c r="B987" s="26" t="s">
        <v>995</v>
      </c>
      <c r="C987" s="18" t="s">
        <v>1534</v>
      </c>
    </row>
    <row r="988" spans="1:3">
      <c r="A988" s="26">
        <v>17015499</v>
      </c>
      <c r="B988" s="26" t="s">
        <v>996</v>
      </c>
      <c r="C988" s="18" t="s">
        <v>1537</v>
      </c>
    </row>
    <row r="989" spans="1:3">
      <c r="A989" s="28">
        <v>17016798</v>
      </c>
      <c r="B989" s="30" t="s">
        <v>997</v>
      </c>
      <c r="C989" s="18" t="s">
        <v>1522</v>
      </c>
    </row>
    <row r="990" spans="1:3">
      <c r="A990" s="28">
        <v>17016802</v>
      </c>
      <c r="B990" s="30" t="s">
        <v>998</v>
      </c>
      <c r="C990" s="18" t="s">
        <v>1514</v>
      </c>
    </row>
    <row r="991" spans="1:3">
      <c r="A991" s="28">
        <v>17017365</v>
      </c>
      <c r="B991" s="30" t="s">
        <v>999</v>
      </c>
      <c r="C991" s="18" t="s">
        <v>1531</v>
      </c>
    </row>
    <row r="992" spans="1:3">
      <c r="A992" s="28">
        <v>17017366</v>
      </c>
      <c r="B992" s="30" t="s">
        <v>1000</v>
      </c>
      <c r="C992" s="18" t="s">
        <v>1535</v>
      </c>
    </row>
    <row r="993" spans="1:3">
      <c r="A993" s="28">
        <v>17017368</v>
      </c>
      <c r="B993" s="30" t="s">
        <v>1001</v>
      </c>
      <c r="C993" s="18" t="s">
        <v>1532</v>
      </c>
    </row>
    <row r="994" spans="1:3">
      <c r="A994" s="28">
        <v>17017372</v>
      </c>
      <c r="B994" s="30" t="s">
        <v>1002</v>
      </c>
      <c r="C994" s="18" t="s">
        <v>1536</v>
      </c>
    </row>
    <row r="995" spans="1:3">
      <c r="A995" s="28">
        <v>17017373</v>
      </c>
      <c r="B995" s="30" t="s">
        <v>1003</v>
      </c>
      <c r="C995" s="18" t="s">
        <v>1529</v>
      </c>
    </row>
    <row r="996" spans="1:3">
      <c r="A996" s="28">
        <v>17017374</v>
      </c>
      <c r="B996" s="30" t="s">
        <v>1004</v>
      </c>
      <c r="C996" s="18" t="s">
        <v>1537</v>
      </c>
    </row>
    <row r="997" spans="1:3">
      <c r="A997" s="28">
        <v>17017375</v>
      </c>
      <c r="B997" s="30" t="s">
        <v>1005</v>
      </c>
      <c r="C997" s="18" t="s">
        <v>1529</v>
      </c>
    </row>
    <row r="998" spans="1:3">
      <c r="A998" s="28">
        <v>17017392</v>
      </c>
      <c r="B998" s="30" t="s">
        <v>1006</v>
      </c>
      <c r="C998" s="18" t="s">
        <v>1530</v>
      </c>
    </row>
    <row r="999" spans="1:3">
      <c r="A999" s="28">
        <v>17017393</v>
      </c>
      <c r="B999" s="30" t="s">
        <v>1007</v>
      </c>
      <c r="C999" s="18" t="s">
        <v>1534</v>
      </c>
    </row>
    <row r="1000" spans="1:3">
      <c r="A1000" s="28">
        <v>17017404</v>
      </c>
      <c r="B1000" s="26" t="s">
        <v>1008</v>
      </c>
      <c r="C1000" s="18" t="s">
        <v>1530</v>
      </c>
    </row>
    <row r="1001" spans="1:3">
      <c r="A1001" s="22">
        <v>17017495</v>
      </c>
      <c r="B1001" s="26" t="s">
        <v>1009</v>
      </c>
      <c r="C1001" s="18" t="s">
        <v>1514</v>
      </c>
    </row>
    <row r="1002" spans="1:3">
      <c r="A1002" s="26">
        <v>17018347</v>
      </c>
      <c r="B1002" s="26" t="s">
        <v>1010</v>
      </c>
      <c r="C1002" s="18" t="s">
        <v>1529</v>
      </c>
    </row>
    <row r="1003" spans="1:3">
      <c r="A1003" s="26">
        <v>17018351</v>
      </c>
      <c r="B1003" s="26" t="s">
        <v>1011</v>
      </c>
      <c r="C1003" s="18" t="s">
        <v>1532</v>
      </c>
    </row>
    <row r="1004" spans="1:3">
      <c r="A1004" s="26">
        <v>17018356</v>
      </c>
      <c r="B1004" s="26" t="s">
        <v>1012</v>
      </c>
      <c r="C1004" s="18" t="s">
        <v>1536</v>
      </c>
    </row>
    <row r="1005" spans="1:3">
      <c r="A1005" s="26">
        <v>17018357</v>
      </c>
      <c r="B1005" s="26" t="s">
        <v>1013</v>
      </c>
      <c r="C1005" s="18" t="s">
        <v>1529</v>
      </c>
    </row>
    <row r="1006" spans="1:3">
      <c r="A1006" s="26">
        <v>17018358</v>
      </c>
      <c r="B1006" s="26" t="s">
        <v>1014</v>
      </c>
      <c r="C1006" s="18" t="s">
        <v>1535</v>
      </c>
    </row>
    <row r="1007" spans="1:3">
      <c r="A1007" s="26">
        <v>18000174</v>
      </c>
      <c r="B1007" s="26" t="s">
        <v>1015</v>
      </c>
      <c r="C1007" s="18" t="s">
        <v>1516</v>
      </c>
    </row>
    <row r="1008" spans="1:3">
      <c r="A1008" s="18">
        <v>17008178</v>
      </c>
      <c r="B1008" s="18" t="s">
        <v>1016</v>
      </c>
      <c r="C1008" s="18" t="s">
        <v>1530</v>
      </c>
    </row>
    <row r="1009" spans="1:3">
      <c r="A1009" s="26">
        <v>10004155</v>
      </c>
      <c r="B1009" s="26" t="s">
        <v>1017</v>
      </c>
      <c r="C1009" s="26" t="s">
        <v>1525</v>
      </c>
    </row>
    <row r="1010" spans="1:3">
      <c r="A1010" s="26">
        <v>13001778</v>
      </c>
      <c r="B1010" s="26" t="s">
        <v>1018</v>
      </c>
      <c r="C1010" s="26" t="s">
        <v>1519</v>
      </c>
    </row>
    <row r="1011" spans="1:3">
      <c r="A1011" s="26">
        <v>15079539</v>
      </c>
      <c r="B1011" s="26" t="s">
        <v>1019</v>
      </c>
      <c r="C1011" s="26" t="s">
        <v>1532</v>
      </c>
    </row>
    <row r="1012" spans="1:3">
      <c r="A1012" s="26">
        <v>15079537</v>
      </c>
      <c r="B1012" s="26" t="s">
        <v>1020</v>
      </c>
      <c r="C1012" s="26" t="s">
        <v>1532</v>
      </c>
    </row>
    <row r="1013" spans="1:3">
      <c r="A1013" s="26">
        <v>15079538</v>
      </c>
      <c r="B1013" s="26" t="s">
        <v>1021</v>
      </c>
      <c r="C1013" s="26" t="s">
        <v>1530</v>
      </c>
    </row>
    <row r="1014" spans="1:3">
      <c r="A1014" s="26">
        <v>15079522</v>
      </c>
      <c r="B1014" s="26" t="s">
        <v>1022</v>
      </c>
      <c r="C1014" s="26" t="s">
        <v>1532</v>
      </c>
    </row>
    <row r="1015" spans="1:3">
      <c r="A1015" s="26">
        <v>16005729</v>
      </c>
      <c r="B1015" s="26" t="s">
        <v>1023</v>
      </c>
      <c r="C1015" s="26" t="s">
        <v>1530</v>
      </c>
    </row>
    <row r="1016" spans="1:3">
      <c r="A1016" s="22">
        <v>17013644</v>
      </c>
      <c r="B1016" s="26" t="s">
        <v>1024</v>
      </c>
      <c r="C1016" s="26" t="s">
        <v>1529</v>
      </c>
    </row>
    <row r="1017" spans="1:3">
      <c r="A1017" s="26">
        <v>18017964</v>
      </c>
      <c r="B1017" s="26" t="s">
        <v>1025</v>
      </c>
      <c r="C1017" s="26" t="s">
        <v>1516</v>
      </c>
    </row>
    <row r="1018" spans="1:3">
      <c r="A1018" s="22">
        <v>18019546</v>
      </c>
      <c r="B1018" s="26" t="s">
        <v>1026</v>
      </c>
      <c r="C1018" s="26" t="s">
        <v>1519</v>
      </c>
    </row>
    <row r="1019" spans="1:3">
      <c r="A1019" s="22">
        <v>18019551</v>
      </c>
      <c r="B1019" s="26" t="s">
        <v>1027</v>
      </c>
      <c r="C1019" s="26" t="s">
        <v>1525</v>
      </c>
    </row>
    <row r="1020" spans="1:3">
      <c r="A1020" s="22">
        <v>18019552</v>
      </c>
      <c r="B1020" s="26" t="s">
        <v>1028</v>
      </c>
      <c r="C1020" s="26" t="s">
        <v>1516</v>
      </c>
    </row>
    <row r="1021" spans="1:3">
      <c r="A1021" s="22">
        <v>18018366</v>
      </c>
      <c r="B1021" s="26" t="s">
        <v>1029</v>
      </c>
      <c r="C1021" s="26" t="s">
        <v>1532</v>
      </c>
    </row>
    <row r="1022" spans="1:3">
      <c r="A1022" s="22">
        <v>18018391</v>
      </c>
      <c r="B1022" s="26" t="s">
        <v>1030</v>
      </c>
      <c r="C1022" s="26" t="s">
        <v>1531</v>
      </c>
    </row>
    <row r="1023" spans="1:3">
      <c r="A1023" s="22">
        <v>18020207</v>
      </c>
      <c r="B1023" s="26" t="s">
        <v>1031</v>
      </c>
      <c r="C1023" s="26" t="s">
        <v>1525</v>
      </c>
    </row>
    <row r="1024" spans="1:3">
      <c r="A1024" s="22">
        <v>18020520</v>
      </c>
      <c r="B1024" s="26" t="s">
        <v>1032</v>
      </c>
      <c r="C1024" s="26" t="s">
        <v>1536</v>
      </c>
    </row>
    <row r="1025" spans="1:3">
      <c r="A1025" s="22">
        <v>18018388</v>
      </c>
      <c r="B1025" s="26" t="s">
        <v>1033</v>
      </c>
      <c r="C1025" s="26" t="s">
        <v>1529</v>
      </c>
    </row>
    <row r="1026" spans="1:3">
      <c r="A1026" s="18">
        <v>16018459</v>
      </c>
      <c r="B1026" s="18" t="s">
        <v>1034</v>
      </c>
      <c r="C1026" s="18" t="s">
        <v>1519</v>
      </c>
    </row>
    <row r="1027" spans="1:3">
      <c r="A1027" s="22">
        <v>14066957</v>
      </c>
      <c r="B1027" s="26" t="s">
        <v>1035</v>
      </c>
      <c r="C1027" s="26" t="s">
        <v>1531</v>
      </c>
    </row>
    <row r="1028" spans="1:3">
      <c r="A1028" s="22">
        <v>18021656</v>
      </c>
      <c r="B1028" s="26" t="s">
        <v>1036</v>
      </c>
      <c r="C1028" s="26" t="s">
        <v>1534</v>
      </c>
    </row>
    <row r="1029" spans="1:3">
      <c r="A1029" s="22">
        <v>18021660</v>
      </c>
      <c r="B1029" s="26" t="s">
        <v>1037</v>
      </c>
      <c r="C1029" s="26" t="s">
        <v>1535</v>
      </c>
    </row>
    <row r="1030" spans="1:3">
      <c r="A1030" s="22">
        <v>18021674</v>
      </c>
      <c r="B1030" s="26" t="s">
        <v>1038</v>
      </c>
      <c r="C1030" s="26" t="s">
        <v>1531</v>
      </c>
    </row>
    <row r="1031" spans="1:3">
      <c r="A1031" s="22">
        <v>18021676</v>
      </c>
      <c r="B1031" s="26" t="s">
        <v>1039</v>
      </c>
      <c r="C1031" s="26" t="s">
        <v>1536</v>
      </c>
    </row>
    <row r="1032" spans="1:3">
      <c r="A1032" s="22">
        <v>18022759</v>
      </c>
      <c r="B1032" s="26" t="s">
        <v>1040</v>
      </c>
      <c r="C1032" s="26" t="s">
        <v>1532</v>
      </c>
    </row>
    <row r="1033" spans="1:3">
      <c r="A1033" s="22">
        <v>18022761</v>
      </c>
      <c r="B1033" s="26" t="s">
        <v>1041</v>
      </c>
      <c r="C1033" s="26" t="s">
        <v>1529</v>
      </c>
    </row>
    <row r="1034" spans="1:3">
      <c r="A1034" s="22">
        <v>18022764</v>
      </c>
      <c r="B1034" s="26" t="s">
        <v>1042</v>
      </c>
      <c r="C1034" s="26" t="s">
        <v>1535</v>
      </c>
    </row>
    <row r="1035" spans="1:3">
      <c r="A1035" s="22">
        <v>18022765</v>
      </c>
      <c r="B1035" s="26" t="s">
        <v>1043</v>
      </c>
      <c r="C1035" s="26" t="s">
        <v>1537</v>
      </c>
    </row>
    <row r="1036" spans="1:3">
      <c r="A1036" s="22">
        <v>18022754</v>
      </c>
      <c r="B1036" s="26" t="s">
        <v>1044</v>
      </c>
      <c r="C1036" s="26" t="s">
        <v>1534</v>
      </c>
    </row>
    <row r="1037" spans="1:3">
      <c r="A1037" s="22">
        <v>16007503</v>
      </c>
      <c r="B1037" s="26" t="s">
        <v>1045</v>
      </c>
      <c r="C1037" s="26" t="s">
        <v>1519</v>
      </c>
    </row>
    <row r="1038" spans="1:3">
      <c r="A1038" s="22">
        <v>16022688</v>
      </c>
      <c r="B1038" s="26" t="s">
        <v>1046</v>
      </c>
      <c r="C1038" s="26" t="s">
        <v>1534</v>
      </c>
    </row>
    <row r="1039" spans="1:3">
      <c r="A1039" s="22">
        <v>17015487</v>
      </c>
      <c r="B1039" s="26" t="s">
        <v>1047</v>
      </c>
      <c r="C1039" s="26" t="s">
        <v>1529</v>
      </c>
    </row>
    <row r="1040" spans="1:3">
      <c r="A1040" s="22">
        <v>17008176</v>
      </c>
      <c r="B1040" s="26" t="s">
        <v>1048</v>
      </c>
      <c r="C1040" s="26" t="s">
        <v>1537</v>
      </c>
    </row>
    <row r="1041" spans="1:3">
      <c r="A1041" s="22">
        <v>17012415</v>
      </c>
      <c r="B1041" s="26" t="s">
        <v>1049</v>
      </c>
      <c r="C1041" s="26" t="s">
        <v>1530</v>
      </c>
    </row>
    <row r="1042" spans="1:3">
      <c r="A1042" s="22">
        <v>17014935</v>
      </c>
      <c r="B1042" s="26" t="s">
        <v>1050</v>
      </c>
      <c r="C1042" s="26" t="s">
        <v>1530</v>
      </c>
    </row>
    <row r="1043" spans="1:3">
      <c r="A1043" s="22">
        <v>10004129</v>
      </c>
      <c r="B1043" s="26" t="s">
        <v>1051</v>
      </c>
      <c r="C1043" s="26" t="s">
        <v>1525</v>
      </c>
    </row>
    <row r="1044" spans="1:3">
      <c r="A1044" s="22">
        <v>16019361</v>
      </c>
      <c r="B1044" s="26" t="s">
        <v>1052</v>
      </c>
      <c r="C1044" s="30" t="s">
        <v>1516</v>
      </c>
    </row>
    <row r="1045" spans="1:3">
      <c r="A1045" s="22">
        <v>14009833</v>
      </c>
      <c r="B1045" s="26" t="s">
        <v>1053</v>
      </c>
      <c r="C1045" s="26" t="s">
        <v>1525</v>
      </c>
    </row>
    <row r="1046" spans="1:3">
      <c r="A1046" s="22">
        <v>13057555</v>
      </c>
      <c r="B1046" s="26" t="s">
        <v>1054</v>
      </c>
      <c r="C1046" s="26" t="s">
        <v>1516</v>
      </c>
    </row>
    <row r="1047" spans="1:3">
      <c r="A1047" s="22">
        <v>18022766</v>
      </c>
      <c r="B1047" s="26" t="s">
        <v>1055</v>
      </c>
      <c r="C1047" s="26" t="s">
        <v>1537</v>
      </c>
    </row>
    <row r="1048" spans="1:3">
      <c r="A1048" s="29">
        <v>13093209</v>
      </c>
      <c r="B1048" s="31" t="s">
        <v>1056</v>
      </c>
      <c r="C1048" s="31" t="s">
        <v>1521</v>
      </c>
    </row>
    <row r="1049" spans="1:3">
      <c r="A1049" s="22">
        <v>19008445</v>
      </c>
      <c r="B1049" s="26" t="s">
        <v>1057</v>
      </c>
      <c r="C1049" s="26" t="s">
        <v>1522</v>
      </c>
    </row>
    <row r="1050" spans="1:3">
      <c r="A1050" s="22">
        <v>19008452</v>
      </c>
      <c r="B1050" s="26" t="s">
        <v>1058</v>
      </c>
      <c r="C1050" s="26" t="s">
        <v>1522</v>
      </c>
    </row>
    <row r="1051" spans="1:3">
      <c r="A1051" s="22">
        <v>19009003</v>
      </c>
      <c r="B1051" s="26" t="s">
        <v>1059</v>
      </c>
      <c r="C1051" s="26" t="s">
        <v>1525</v>
      </c>
    </row>
    <row r="1052" spans="1:3">
      <c r="A1052" s="22">
        <v>19009711</v>
      </c>
      <c r="B1052" s="26" t="s">
        <v>1060</v>
      </c>
      <c r="C1052" s="26" t="s">
        <v>1522</v>
      </c>
    </row>
    <row r="1053" spans="1:3">
      <c r="A1053" s="22">
        <v>19011930</v>
      </c>
      <c r="B1053" s="26" t="s">
        <v>1061</v>
      </c>
      <c r="C1053" s="26" t="s">
        <v>1519</v>
      </c>
    </row>
    <row r="1054" spans="1:3">
      <c r="A1054" s="22">
        <v>16020197</v>
      </c>
      <c r="B1054" s="26" t="s">
        <v>1062</v>
      </c>
      <c r="C1054" s="26" t="s">
        <v>1522</v>
      </c>
    </row>
    <row r="1055" spans="1:3">
      <c r="A1055" s="22">
        <v>16019323</v>
      </c>
      <c r="B1055" s="26" t="s">
        <v>1063</v>
      </c>
      <c r="C1055" s="26" t="s">
        <v>1522</v>
      </c>
    </row>
    <row r="1056" spans="1:3">
      <c r="A1056" s="22">
        <v>13039426</v>
      </c>
      <c r="B1056" s="26" t="s">
        <v>1064</v>
      </c>
      <c r="C1056" s="26" t="s">
        <v>1519</v>
      </c>
    </row>
    <row r="1057" spans="1:3">
      <c r="A1057" s="22">
        <v>19013241</v>
      </c>
      <c r="B1057" s="26" t="s">
        <v>1065</v>
      </c>
      <c r="C1057" s="26" t="s">
        <v>1522</v>
      </c>
    </row>
    <row r="1058" spans="1:3">
      <c r="A1058" s="22">
        <v>19013265</v>
      </c>
      <c r="B1058" s="26" t="s">
        <v>1066</v>
      </c>
      <c r="C1058" s="26" t="s">
        <v>1519</v>
      </c>
    </row>
    <row r="1059" spans="1:3">
      <c r="A1059" s="22">
        <v>19014439</v>
      </c>
      <c r="B1059" s="26" t="s">
        <v>1067</v>
      </c>
      <c r="C1059" s="26" t="s">
        <v>1522</v>
      </c>
    </row>
    <row r="1060" spans="1:3">
      <c r="A1060" s="22">
        <v>19014436</v>
      </c>
      <c r="B1060" s="26" t="s">
        <v>1068</v>
      </c>
      <c r="C1060" s="26" t="s">
        <v>1516</v>
      </c>
    </row>
    <row r="1061" spans="1:3">
      <c r="A1061" s="22">
        <v>19014441</v>
      </c>
      <c r="B1061" s="26" t="s">
        <v>1069</v>
      </c>
      <c r="C1061" s="26" t="s">
        <v>1519</v>
      </c>
    </row>
    <row r="1062" spans="1:3">
      <c r="A1062" s="22">
        <v>19014820</v>
      </c>
      <c r="B1062" s="26" t="s">
        <v>1070</v>
      </c>
      <c r="C1062" s="26" t="s">
        <v>1514</v>
      </c>
    </row>
    <row r="1063" spans="1:3">
      <c r="A1063" s="22">
        <v>10008698</v>
      </c>
      <c r="B1063" s="26" t="s">
        <v>1071</v>
      </c>
      <c r="C1063" s="26" t="s">
        <v>1519</v>
      </c>
    </row>
    <row r="1064" spans="1:3">
      <c r="A1064" s="22">
        <v>19015797</v>
      </c>
      <c r="B1064" s="26" t="s">
        <v>1072</v>
      </c>
      <c r="C1064" s="26" t="s">
        <v>1532</v>
      </c>
    </row>
    <row r="1065" spans="1:3">
      <c r="A1065" s="22">
        <v>19015798</v>
      </c>
      <c r="B1065" s="26" t="s">
        <v>1073</v>
      </c>
      <c r="C1065" s="26" t="s">
        <v>1532</v>
      </c>
    </row>
    <row r="1066" spans="1:3">
      <c r="A1066" s="22">
        <v>19015799</v>
      </c>
      <c r="B1066" s="26" t="s">
        <v>1074</v>
      </c>
      <c r="C1066" s="26" t="s">
        <v>1530</v>
      </c>
    </row>
    <row r="1067" spans="1:3">
      <c r="A1067" s="22">
        <v>19015800</v>
      </c>
      <c r="B1067" s="26" t="s">
        <v>1075</v>
      </c>
      <c r="C1067" s="26" t="s">
        <v>1531</v>
      </c>
    </row>
    <row r="1068" spans="1:3">
      <c r="A1068" s="22">
        <v>19015801</v>
      </c>
      <c r="B1068" s="26" t="s">
        <v>1076</v>
      </c>
      <c r="C1068" s="26" t="s">
        <v>1530</v>
      </c>
    </row>
    <row r="1069" spans="1:3">
      <c r="A1069" s="22">
        <v>19015803</v>
      </c>
      <c r="B1069" s="26" t="s">
        <v>1077</v>
      </c>
      <c r="C1069" s="26" t="s">
        <v>1536</v>
      </c>
    </row>
    <row r="1070" spans="1:3">
      <c r="A1070" s="22">
        <v>19015804</v>
      </c>
      <c r="B1070" s="26" t="s">
        <v>1078</v>
      </c>
      <c r="C1070" s="26" t="s">
        <v>1535</v>
      </c>
    </row>
    <row r="1071" spans="1:3">
      <c r="A1071" s="22">
        <v>19015805</v>
      </c>
      <c r="B1071" s="26" t="s">
        <v>1079</v>
      </c>
      <c r="C1071" s="26" t="s">
        <v>1536</v>
      </c>
    </row>
    <row r="1072" spans="1:3">
      <c r="A1072" s="22">
        <v>19016190</v>
      </c>
      <c r="B1072" s="26" t="s">
        <v>1080</v>
      </c>
      <c r="C1072" s="26" t="s">
        <v>1519</v>
      </c>
    </row>
    <row r="1073" spans="1:3">
      <c r="A1073" s="22">
        <v>13114232</v>
      </c>
      <c r="B1073" s="26" t="s">
        <v>1081</v>
      </c>
      <c r="C1073" s="26" t="s">
        <v>1530</v>
      </c>
    </row>
    <row r="1074" spans="1:3">
      <c r="A1074" s="22">
        <v>14104824</v>
      </c>
      <c r="B1074" s="26" t="s">
        <v>1082</v>
      </c>
      <c r="C1074" s="26" t="s">
        <v>1532</v>
      </c>
    </row>
    <row r="1075" spans="1:3">
      <c r="A1075" s="22">
        <v>16015950</v>
      </c>
      <c r="B1075" s="26" t="s">
        <v>1083</v>
      </c>
      <c r="C1075" s="26" t="s">
        <v>1536</v>
      </c>
    </row>
    <row r="1076" spans="1:3">
      <c r="A1076" s="22">
        <v>14064579</v>
      </c>
      <c r="B1076" s="26" t="s">
        <v>1084</v>
      </c>
      <c r="C1076" s="26" t="s">
        <v>1535</v>
      </c>
    </row>
    <row r="1077" spans="1:3">
      <c r="A1077" s="22">
        <v>16024280</v>
      </c>
      <c r="B1077" s="26" t="s">
        <v>1085</v>
      </c>
      <c r="C1077" s="26" t="s">
        <v>1529</v>
      </c>
    </row>
    <row r="1078" spans="1:3">
      <c r="A1078" s="22">
        <v>14064501</v>
      </c>
      <c r="B1078" s="26" t="s">
        <v>1086</v>
      </c>
      <c r="C1078" s="26" t="s">
        <v>1529</v>
      </c>
    </row>
    <row r="1079" spans="1:3">
      <c r="A1079" s="22">
        <v>16002978</v>
      </c>
      <c r="B1079" s="26" t="s">
        <v>1087</v>
      </c>
      <c r="C1079" s="26" t="s">
        <v>1532</v>
      </c>
    </row>
    <row r="1080" spans="1:3">
      <c r="A1080" s="22">
        <v>14094039</v>
      </c>
      <c r="B1080" s="26" t="s">
        <v>1088</v>
      </c>
      <c r="C1080" s="26" t="s">
        <v>1529</v>
      </c>
    </row>
    <row r="1081" spans="1:3">
      <c r="A1081" s="22">
        <v>19018416</v>
      </c>
      <c r="B1081" s="26" t="s">
        <v>1089</v>
      </c>
      <c r="C1081" s="26" t="s">
        <v>1530</v>
      </c>
    </row>
    <row r="1082" spans="1:3">
      <c r="A1082" s="22">
        <v>19018417</v>
      </c>
      <c r="B1082" s="26" t="s">
        <v>1090</v>
      </c>
      <c r="C1082" s="26" t="s">
        <v>1537</v>
      </c>
    </row>
    <row r="1083" spans="1:3">
      <c r="A1083" s="22">
        <v>19018428</v>
      </c>
      <c r="B1083" s="26" t="s">
        <v>1091</v>
      </c>
      <c r="C1083" s="26" t="s">
        <v>1529</v>
      </c>
    </row>
    <row r="1084" spans="1:3">
      <c r="A1084" s="22">
        <v>19018787</v>
      </c>
      <c r="B1084" s="26" t="s">
        <v>1092</v>
      </c>
      <c r="C1084" s="26" t="s">
        <v>1516</v>
      </c>
    </row>
    <row r="1085" spans="1:3">
      <c r="A1085" s="22">
        <v>19018785</v>
      </c>
      <c r="B1085" s="26" t="s">
        <v>1093</v>
      </c>
      <c r="C1085" s="26" t="s">
        <v>1525</v>
      </c>
    </row>
    <row r="1086" spans="1:3">
      <c r="A1086" s="22">
        <v>19018769</v>
      </c>
      <c r="B1086" s="26" t="s">
        <v>1094</v>
      </c>
      <c r="C1086" s="26" t="s">
        <v>1514</v>
      </c>
    </row>
    <row r="1087" spans="1:3">
      <c r="A1087" s="22">
        <v>17015373</v>
      </c>
      <c r="B1087" s="26" t="s">
        <v>1095</v>
      </c>
      <c r="C1087" s="26" t="s">
        <v>1514</v>
      </c>
    </row>
    <row r="1088" spans="1:3">
      <c r="A1088" s="22">
        <v>19021520</v>
      </c>
      <c r="B1088" s="26" t="s">
        <v>1096</v>
      </c>
      <c r="C1088" s="26" t="s">
        <v>1530</v>
      </c>
    </row>
    <row r="1089" spans="1:3">
      <c r="A1089" s="22">
        <v>19021522</v>
      </c>
      <c r="B1089" s="26" t="s">
        <v>1097</v>
      </c>
      <c r="C1089" s="26" t="s">
        <v>1537</v>
      </c>
    </row>
    <row r="1090" spans="1:3">
      <c r="A1090" s="22">
        <v>19021524</v>
      </c>
      <c r="B1090" s="26" t="s">
        <v>1098</v>
      </c>
      <c r="C1090" s="26" t="s">
        <v>1536</v>
      </c>
    </row>
    <row r="1091" spans="1:3">
      <c r="A1091" s="22">
        <v>19021526</v>
      </c>
      <c r="B1091" s="26" t="s">
        <v>1099</v>
      </c>
      <c r="C1091" s="26" t="s">
        <v>1537</v>
      </c>
    </row>
    <row r="1092" spans="1:3">
      <c r="A1092" s="22">
        <v>14080406</v>
      </c>
      <c r="B1092" s="26" t="s">
        <v>1100</v>
      </c>
      <c r="C1092" s="26" t="s">
        <v>1519</v>
      </c>
    </row>
    <row r="1093" spans="1:3">
      <c r="A1093" s="22">
        <v>19022406</v>
      </c>
      <c r="B1093" s="26" t="s">
        <v>1101</v>
      </c>
      <c r="C1093" s="26" t="s">
        <v>1522</v>
      </c>
    </row>
    <row r="1094" spans="1:3">
      <c r="A1094" s="22">
        <v>14078951</v>
      </c>
      <c r="B1094" s="26" t="s">
        <v>1102</v>
      </c>
      <c r="C1094" s="26" t="s">
        <v>1530</v>
      </c>
    </row>
    <row r="1095" spans="1:3">
      <c r="A1095" s="22">
        <v>19023764</v>
      </c>
      <c r="B1095" s="26" t="s">
        <v>1103</v>
      </c>
      <c r="C1095" s="26" t="s">
        <v>1531</v>
      </c>
    </row>
    <row r="1096" spans="1:3">
      <c r="A1096" s="22">
        <v>19023765</v>
      </c>
      <c r="B1096" s="26" t="s">
        <v>1104</v>
      </c>
      <c r="C1096" s="26" t="s">
        <v>1531</v>
      </c>
    </row>
    <row r="1097" spans="1:3">
      <c r="A1097" s="22">
        <v>19023766</v>
      </c>
      <c r="B1097" s="26" t="s">
        <v>1105</v>
      </c>
      <c r="C1097" s="26" t="s">
        <v>1531</v>
      </c>
    </row>
    <row r="1098" spans="1:3">
      <c r="A1098" s="22">
        <v>19023768</v>
      </c>
      <c r="B1098" s="26" t="s">
        <v>1106</v>
      </c>
      <c r="C1098" s="26" t="s">
        <v>1534</v>
      </c>
    </row>
    <row r="1099" spans="1:3">
      <c r="A1099" s="22">
        <v>19023769</v>
      </c>
      <c r="B1099" s="26" t="s">
        <v>1107</v>
      </c>
      <c r="C1099" s="26" t="s">
        <v>1534</v>
      </c>
    </row>
    <row r="1100" spans="1:3">
      <c r="A1100" s="22">
        <v>19023770</v>
      </c>
      <c r="B1100" s="26" t="s">
        <v>1108</v>
      </c>
      <c r="C1100" s="26" t="s">
        <v>1534</v>
      </c>
    </row>
    <row r="1101" spans="1:3">
      <c r="A1101" s="22">
        <v>17016663</v>
      </c>
      <c r="B1101" s="26" t="s">
        <v>1109</v>
      </c>
      <c r="C1101" s="26" t="s">
        <v>1536</v>
      </c>
    </row>
    <row r="1102" spans="1:3">
      <c r="A1102" s="22">
        <v>18018368</v>
      </c>
      <c r="B1102" s="26" t="s">
        <v>1110</v>
      </c>
      <c r="C1102" s="26" t="s">
        <v>1529</v>
      </c>
    </row>
    <row r="1103" spans="1:3">
      <c r="A1103" s="22">
        <v>19023998</v>
      </c>
      <c r="B1103" s="26" t="s">
        <v>1111</v>
      </c>
      <c r="C1103" s="26" t="s">
        <v>1531</v>
      </c>
    </row>
    <row r="1104" spans="1:3">
      <c r="A1104" s="22">
        <v>19023999</v>
      </c>
      <c r="B1104" s="26" t="s">
        <v>1112</v>
      </c>
      <c r="C1104" s="26" t="s">
        <v>1531</v>
      </c>
    </row>
    <row r="1105" spans="1:3">
      <c r="A1105" s="22">
        <v>19024000</v>
      </c>
      <c r="B1105" s="26" t="s">
        <v>1113</v>
      </c>
      <c r="C1105" s="26" t="s">
        <v>1531</v>
      </c>
    </row>
    <row r="1106" spans="1:3">
      <c r="A1106" s="22">
        <v>19024001</v>
      </c>
      <c r="B1106" s="26" t="s">
        <v>1114</v>
      </c>
      <c r="C1106" s="26" t="s">
        <v>1531</v>
      </c>
    </row>
    <row r="1107" spans="1:3">
      <c r="A1107" s="22">
        <v>19024002</v>
      </c>
      <c r="B1107" s="26" t="s">
        <v>1115</v>
      </c>
      <c r="C1107" s="26" t="s">
        <v>1537</v>
      </c>
    </row>
    <row r="1108" spans="1:3">
      <c r="A1108" s="22">
        <v>19024003</v>
      </c>
      <c r="B1108" s="26" t="s">
        <v>1116</v>
      </c>
      <c r="C1108" s="26" t="s">
        <v>1537</v>
      </c>
    </row>
    <row r="1109" spans="1:3">
      <c r="A1109" s="22">
        <v>19024004</v>
      </c>
      <c r="B1109" s="26" t="s">
        <v>1117</v>
      </c>
      <c r="C1109" s="26" t="s">
        <v>1537</v>
      </c>
    </row>
    <row r="1110" spans="1:3">
      <c r="A1110" s="22">
        <v>19024458</v>
      </c>
      <c r="B1110" s="26" t="s">
        <v>1118</v>
      </c>
      <c r="C1110" s="26" t="s">
        <v>1514</v>
      </c>
    </row>
    <row r="1111" spans="1:3">
      <c r="A1111" s="22">
        <v>19024628</v>
      </c>
      <c r="B1111" s="26" t="s">
        <v>1119</v>
      </c>
      <c r="C1111" s="26" t="s">
        <v>1534</v>
      </c>
    </row>
    <row r="1112" spans="1:3">
      <c r="A1112" s="22">
        <v>19024629</v>
      </c>
      <c r="B1112" s="26" t="s">
        <v>1120</v>
      </c>
      <c r="C1112" s="26" t="s">
        <v>1534</v>
      </c>
    </row>
    <row r="1113" spans="1:3">
      <c r="A1113" s="22">
        <v>19024631</v>
      </c>
      <c r="B1113" s="26" t="s">
        <v>1121</v>
      </c>
      <c r="C1113" s="26" t="s">
        <v>1534</v>
      </c>
    </row>
    <row r="1114" spans="1:3">
      <c r="A1114" s="22">
        <v>19024632</v>
      </c>
      <c r="B1114" s="26" t="s">
        <v>1122</v>
      </c>
      <c r="C1114" s="26" t="s">
        <v>1535</v>
      </c>
    </row>
    <row r="1115" spans="1:3">
      <c r="A1115" s="22">
        <v>19024633</v>
      </c>
      <c r="B1115" s="26" t="s">
        <v>1123</v>
      </c>
      <c r="C1115" s="26" t="s">
        <v>1536</v>
      </c>
    </row>
    <row r="1116" spans="1:3">
      <c r="A1116" s="22">
        <v>19024634</v>
      </c>
      <c r="B1116" s="26" t="s">
        <v>1124</v>
      </c>
      <c r="C1116" s="26" t="s">
        <v>1534</v>
      </c>
    </row>
    <row r="1117" spans="1:3">
      <c r="A1117" s="22">
        <v>19024635</v>
      </c>
      <c r="B1117" s="26" t="s">
        <v>1125</v>
      </c>
      <c r="C1117" s="26" t="s">
        <v>1530</v>
      </c>
    </row>
    <row r="1118" spans="1:3">
      <c r="A1118" s="22">
        <v>19024650</v>
      </c>
      <c r="B1118" s="26" t="s">
        <v>1126</v>
      </c>
      <c r="C1118" s="26" t="s">
        <v>1536</v>
      </c>
    </row>
    <row r="1119" spans="1:3">
      <c r="A1119" s="22">
        <v>19024652</v>
      </c>
      <c r="B1119" s="26" t="s">
        <v>1127</v>
      </c>
      <c r="C1119" s="26" t="s">
        <v>1534</v>
      </c>
    </row>
    <row r="1120" spans="1:3">
      <c r="A1120" s="22">
        <v>19024653</v>
      </c>
      <c r="B1120" s="26" t="s">
        <v>1128</v>
      </c>
      <c r="C1120" s="26" t="s">
        <v>1529</v>
      </c>
    </row>
    <row r="1121" spans="1:3">
      <c r="A1121" s="22">
        <v>19024654</v>
      </c>
      <c r="B1121" s="26" t="s">
        <v>1129</v>
      </c>
      <c r="C1121" s="26" t="s">
        <v>1529</v>
      </c>
    </row>
    <row r="1122" spans="1:3">
      <c r="A1122" s="22">
        <v>19024655</v>
      </c>
      <c r="B1122" s="26" t="s">
        <v>1130</v>
      </c>
      <c r="C1122" s="26" t="s">
        <v>1536</v>
      </c>
    </row>
    <row r="1123" spans="1:3">
      <c r="A1123" s="22">
        <v>19024657</v>
      </c>
      <c r="B1123" s="26" t="s">
        <v>1131</v>
      </c>
      <c r="C1123" s="26" t="s">
        <v>1540</v>
      </c>
    </row>
    <row r="1124" spans="1:3">
      <c r="A1124" s="22">
        <v>19024658</v>
      </c>
      <c r="B1124" s="26" t="s">
        <v>1132</v>
      </c>
      <c r="C1124" s="26" t="s">
        <v>1540</v>
      </c>
    </row>
    <row r="1125" spans="1:3">
      <c r="A1125" s="22">
        <v>19024659</v>
      </c>
      <c r="B1125" s="26" t="s">
        <v>1133</v>
      </c>
      <c r="C1125" s="26" t="s">
        <v>1540</v>
      </c>
    </row>
    <row r="1126" spans="1:3">
      <c r="A1126" s="22">
        <v>19024660</v>
      </c>
      <c r="B1126" s="26" t="s">
        <v>1134</v>
      </c>
      <c r="C1126" s="26" t="s">
        <v>1540</v>
      </c>
    </row>
    <row r="1127" spans="1:3">
      <c r="A1127" s="22">
        <v>19024661</v>
      </c>
      <c r="B1127" s="26" t="s">
        <v>1135</v>
      </c>
      <c r="C1127" s="26" t="s">
        <v>1540</v>
      </c>
    </row>
    <row r="1128" spans="1:3">
      <c r="A1128" s="22">
        <v>19024663</v>
      </c>
      <c r="B1128" s="26" t="s">
        <v>1136</v>
      </c>
      <c r="C1128" s="26" t="s">
        <v>1540</v>
      </c>
    </row>
    <row r="1129" spans="1:3">
      <c r="A1129" s="22">
        <v>19024664</v>
      </c>
      <c r="B1129" s="26" t="s">
        <v>1137</v>
      </c>
      <c r="C1129" s="26" t="s">
        <v>1540</v>
      </c>
    </row>
    <row r="1130" spans="1:3">
      <c r="A1130" s="22">
        <v>19024665</v>
      </c>
      <c r="B1130" s="26" t="s">
        <v>1138</v>
      </c>
      <c r="C1130" s="26" t="s">
        <v>1529</v>
      </c>
    </row>
    <row r="1131" spans="1:3">
      <c r="A1131" s="22">
        <v>19024666</v>
      </c>
      <c r="B1131" s="26" t="s">
        <v>1139</v>
      </c>
      <c r="C1131" s="26" t="s">
        <v>1530</v>
      </c>
    </row>
    <row r="1132" spans="1:3">
      <c r="A1132" s="22">
        <v>19024667</v>
      </c>
      <c r="B1132" s="26" t="s">
        <v>1140</v>
      </c>
      <c r="C1132" s="26" t="s">
        <v>1537</v>
      </c>
    </row>
    <row r="1133" spans="1:3">
      <c r="A1133" s="22">
        <v>19024669</v>
      </c>
      <c r="B1133" s="26" t="s">
        <v>1141</v>
      </c>
      <c r="C1133" s="26" t="s">
        <v>1529</v>
      </c>
    </row>
    <row r="1134" spans="1:3">
      <c r="A1134" s="22">
        <v>19024670</v>
      </c>
      <c r="B1134" s="26" t="s">
        <v>1142</v>
      </c>
      <c r="C1134" s="26" t="s">
        <v>1529</v>
      </c>
    </row>
    <row r="1135" spans="1:3">
      <c r="A1135" s="22">
        <v>19024671</v>
      </c>
      <c r="B1135" s="26" t="s">
        <v>1143</v>
      </c>
      <c r="C1135" s="26" t="s">
        <v>1537</v>
      </c>
    </row>
    <row r="1136" spans="1:3">
      <c r="A1136" s="22">
        <v>19024672</v>
      </c>
      <c r="B1136" s="26" t="s">
        <v>1144</v>
      </c>
      <c r="C1136" s="26" t="s">
        <v>1529</v>
      </c>
    </row>
    <row r="1137" spans="1:3">
      <c r="A1137" s="22">
        <v>19024674</v>
      </c>
      <c r="B1137" s="26" t="s">
        <v>1145</v>
      </c>
      <c r="C1137" s="26" t="s">
        <v>1529</v>
      </c>
    </row>
    <row r="1138" spans="1:3">
      <c r="A1138" s="22">
        <v>19024675</v>
      </c>
      <c r="B1138" s="26" t="s">
        <v>1146</v>
      </c>
      <c r="C1138" s="26" t="s">
        <v>1529</v>
      </c>
    </row>
    <row r="1139" spans="1:3">
      <c r="A1139" s="22">
        <v>19024676</v>
      </c>
      <c r="B1139" s="26" t="s">
        <v>1147</v>
      </c>
      <c r="C1139" s="26" t="s">
        <v>1537</v>
      </c>
    </row>
    <row r="1140" spans="1:3">
      <c r="A1140" s="22">
        <v>19024677</v>
      </c>
      <c r="B1140" s="26" t="s">
        <v>1148</v>
      </c>
      <c r="C1140" s="26" t="s">
        <v>1529</v>
      </c>
    </row>
    <row r="1141" spans="1:3">
      <c r="A1141" s="22">
        <v>19024678</v>
      </c>
      <c r="B1141" s="26" t="s">
        <v>1149</v>
      </c>
      <c r="C1141" s="26" t="s">
        <v>1536</v>
      </c>
    </row>
    <row r="1142" spans="1:3">
      <c r="A1142" s="22">
        <v>19024680</v>
      </c>
      <c r="B1142" s="26" t="s">
        <v>1150</v>
      </c>
      <c r="C1142" s="26" t="s">
        <v>1536</v>
      </c>
    </row>
    <row r="1143" spans="1:3">
      <c r="A1143" s="22">
        <v>19024681</v>
      </c>
      <c r="B1143" s="26" t="s">
        <v>1151</v>
      </c>
      <c r="C1143" s="26" t="s">
        <v>1537</v>
      </c>
    </row>
    <row r="1144" spans="1:3">
      <c r="A1144" s="22">
        <v>19024682</v>
      </c>
      <c r="B1144" s="26" t="s">
        <v>1152</v>
      </c>
      <c r="C1144" s="26" t="s">
        <v>1541</v>
      </c>
    </row>
    <row r="1145" spans="1:3">
      <c r="A1145" s="22">
        <v>19024683</v>
      </c>
      <c r="B1145" s="26" t="s">
        <v>1153</v>
      </c>
      <c r="C1145" s="26" t="s">
        <v>1537</v>
      </c>
    </row>
    <row r="1146" spans="1:3">
      <c r="A1146" s="22">
        <v>19024684</v>
      </c>
      <c r="B1146" s="26" t="s">
        <v>1154</v>
      </c>
      <c r="C1146" s="26" t="s">
        <v>1536</v>
      </c>
    </row>
    <row r="1147" spans="1:3">
      <c r="A1147" s="22">
        <v>19024685</v>
      </c>
      <c r="B1147" s="26" t="s">
        <v>580</v>
      </c>
      <c r="C1147" s="26" t="s">
        <v>1536</v>
      </c>
    </row>
    <row r="1148" spans="1:3">
      <c r="A1148" s="22">
        <v>19024686</v>
      </c>
      <c r="B1148" s="26" t="s">
        <v>1155</v>
      </c>
      <c r="C1148" s="26" t="s">
        <v>1534</v>
      </c>
    </row>
    <row r="1149" spans="1:3">
      <c r="A1149" s="22">
        <v>19024688</v>
      </c>
      <c r="B1149" s="26" t="s">
        <v>1156</v>
      </c>
      <c r="C1149" s="26" t="s">
        <v>1536</v>
      </c>
    </row>
    <row r="1150" spans="1:3">
      <c r="A1150" s="22">
        <v>19024689</v>
      </c>
      <c r="B1150" s="26" t="s">
        <v>1157</v>
      </c>
      <c r="C1150" s="26" t="s">
        <v>1529</v>
      </c>
    </row>
    <row r="1151" spans="1:3">
      <c r="A1151" s="22">
        <v>19024690</v>
      </c>
      <c r="B1151" s="26" t="s">
        <v>1158</v>
      </c>
      <c r="C1151" s="26" t="s">
        <v>1536</v>
      </c>
    </row>
    <row r="1152" spans="1:3">
      <c r="A1152" s="22">
        <v>19024691</v>
      </c>
      <c r="B1152" s="26" t="s">
        <v>1159</v>
      </c>
      <c r="C1152" s="26" t="s">
        <v>1536</v>
      </c>
    </row>
    <row r="1153" spans="1:3">
      <c r="A1153" s="22">
        <v>19024692</v>
      </c>
      <c r="B1153" s="26" t="s">
        <v>1160</v>
      </c>
      <c r="C1153" s="26" t="s">
        <v>1530</v>
      </c>
    </row>
    <row r="1154" spans="1:3">
      <c r="A1154" s="22">
        <v>19024693</v>
      </c>
      <c r="B1154" s="26" t="s">
        <v>1161</v>
      </c>
      <c r="C1154" s="26" t="s">
        <v>1530</v>
      </c>
    </row>
    <row r="1155" spans="1:3">
      <c r="A1155" s="22">
        <v>19024694</v>
      </c>
      <c r="B1155" s="26" t="s">
        <v>1162</v>
      </c>
      <c r="C1155" s="26" t="s">
        <v>1536</v>
      </c>
    </row>
    <row r="1156" spans="1:3">
      <c r="A1156" s="22">
        <v>19024695</v>
      </c>
      <c r="B1156" s="26" t="s">
        <v>1163</v>
      </c>
      <c r="C1156" s="26" t="s">
        <v>1530</v>
      </c>
    </row>
    <row r="1157" spans="1:3">
      <c r="A1157" s="22">
        <v>19024697</v>
      </c>
      <c r="B1157" s="26" t="s">
        <v>1164</v>
      </c>
      <c r="C1157" s="26" t="s">
        <v>1530</v>
      </c>
    </row>
    <row r="1158" spans="1:3">
      <c r="A1158" s="22">
        <v>19024699</v>
      </c>
      <c r="B1158" s="26" t="s">
        <v>1165</v>
      </c>
      <c r="C1158" s="26" t="s">
        <v>1530</v>
      </c>
    </row>
    <row r="1159" spans="1:3">
      <c r="A1159" s="22">
        <v>19024700</v>
      </c>
      <c r="B1159" s="26" t="s">
        <v>1166</v>
      </c>
      <c r="C1159" s="26" t="s">
        <v>1530</v>
      </c>
    </row>
    <row r="1160" spans="1:3">
      <c r="A1160" s="22">
        <v>19024701</v>
      </c>
      <c r="B1160" s="26" t="s">
        <v>1167</v>
      </c>
      <c r="C1160" s="26" t="s">
        <v>1532</v>
      </c>
    </row>
    <row r="1161" spans="1:3">
      <c r="A1161" s="22">
        <v>19024702</v>
      </c>
      <c r="B1161" s="26" t="s">
        <v>1168</v>
      </c>
      <c r="C1161" s="26" t="s">
        <v>1537</v>
      </c>
    </row>
    <row r="1162" spans="1:3">
      <c r="A1162" s="22">
        <v>19024703</v>
      </c>
      <c r="B1162" s="26" t="s">
        <v>1169</v>
      </c>
      <c r="C1162" s="26" t="s">
        <v>1541</v>
      </c>
    </row>
    <row r="1163" spans="1:3">
      <c r="A1163" s="22">
        <v>19024704</v>
      </c>
      <c r="B1163" s="26" t="s">
        <v>1170</v>
      </c>
      <c r="C1163" s="26" t="s">
        <v>1541</v>
      </c>
    </row>
    <row r="1164" spans="1:3">
      <c r="A1164" s="22">
        <v>19024706</v>
      </c>
      <c r="B1164" s="26" t="s">
        <v>1171</v>
      </c>
      <c r="C1164" s="26" t="s">
        <v>1541</v>
      </c>
    </row>
    <row r="1165" spans="1:3">
      <c r="A1165" s="22">
        <v>19024709</v>
      </c>
      <c r="B1165" s="26" t="s">
        <v>1172</v>
      </c>
      <c r="C1165" s="26" t="s">
        <v>1541</v>
      </c>
    </row>
    <row r="1166" spans="1:3">
      <c r="A1166" s="22">
        <v>19024710</v>
      </c>
      <c r="B1166" s="26" t="s">
        <v>1173</v>
      </c>
      <c r="C1166" s="26" t="s">
        <v>1541</v>
      </c>
    </row>
    <row r="1167" spans="1:3">
      <c r="A1167" s="22">
        <v>19024713</v>
      </c>
      <c r="B1167" s="26" t="s">
        <v>1174</v>
      </c>
      <c r="C1167" s="26" t="s">
        <v>1537</v>
      </c>
    </row>
    <row r="1168" spans="1:3">
      <c r="A1168" s="22">
        <v>19024714</v>
      </c>
      <c r="B1168" s="26" t="s">
        <v>1175</v>
      </c>
      <c r="C1168" s="26" t="s">
        <v>1537</v>
      </c>
    </row>
    <row r="1169" spans="1:3">
      <c r="A1169" s="22">
        <v>19024715</v>
      </c>
      <c r="B1169" s="26" t="s">
        <v>1176</v>
      </c>
      <c r="C1169" s="26" t="s">
        <v>1537</v>
      </c>
    </row>
    <row r="1170" spans="1:3">
      <c r="A1170" s="22">
        <v>19024716</v>
      </c>
      <c r="B1170" s="26" t="s">
        <v>1177</v>
      </c>
      <c r="C1170" s="26" t="s">
        <v>1537</v>
      </c>
    </row>
    <row r="1171" spans="1:3">
      <c r="A1171" s="22">
        <v>19024717</v>
      </c>
      <c r="B1171" s="26" t="s">
        <v>1178</v>
      </c>
      <c r="C1171" s="26" t="s">
        <v>1537</v>
      </c>
    </row>
    <row r="1172" spans="1:3">
      <c r="A1172" s="22">
        <v>19024718</v>
      </c>
      <c r="B1172" s="26" t="s">
        <v>1179</v>
      </c>
      <c r="C1172" s="26" t="s">
        <v>1537</v>
      </c>
    </row>
    <row r="1173" spans="1:3">
      <c r="A1173" s="22">
        <v>19024719</v>
      </c>
      <c r="B1173" s="26" t="s">
        <v>1180</v>
      </c>
      <c r="C1173" s="26" t="s">
        <v>1537</v>
      </c>
    </row>
    <row r="1174" spans="1:3">
      <c r="A1174" s="22">
        <v>19024720</v>
      </c>
      <c r="B1174" s="26" t="s">
        <v>1181</v>
      </c>
      <c r="C1174" s="26" t="s">
        <v>1532</v>
      </c>
    </row>
    <row r="1175" spans="1:3">
      <c r="A1175" s="22">
        <v>19024771</v>
      </c>
      <c r="B1175" s="26" t="s">
        <v>1182</v>
      </c>
      <c r="C1175" s="26" t="s">
        <v>1532</v>
      </c>
    </row>
    <row r="1176" spans="1:3">
      <c r="A1176" s="22">
        <v>19024774</v>
      </c>
      <c r="B1176" s="26" t="s">
        <v>1183</v>
      </c>
      <c r="C1176" s="26" t="s">
        <v>1532</v>
      </c>
    </row>
    <row r="1177" spans="1:3">
      <c r="A1177" s="22">
        <v>19024775</v>
      </c>
      <c r="B1177" s="26" t="s">
        <v>1184</v>
      </c>
      <c r="C1177" s="26" t="s">
        <v>1532</v>
      </c>
    </row>
    <row r="1178" spans="1:3">
      <c r="A1178" s="22">
        <v>19024777</v>
      </c>
      <c r="B1178" s="26" t="s">
        <v>1185</v>
      </c>
      <c r="C1178" s="26" t="s">
        <v>1532</v>
      </c>
    </row>
    <row r="1179" spans="1:3">
      <c r="A1179" s="22">
        <v>19024656</v>
      </c>
      <c r="B1179" s="26" t="s">
        <v>1186</v>
      </c>
      <c r="C1179" s="26" t="s">
        <v>1532</v>
      </c>
    </row>
    <row r="1180" spans="1:3">
      <c r="A1180" s="22">
        <v>19025084</v>
      </c>
      <c r="B1180" s="26" t="s">
        <v>1187</v>
      </c>
      <c r="C1180" s="26" t="s">
        <v>1519</v>
      </c>
    </row>
    <row r="1181" spans="1:3">
      <c r="A1181" s="22">
        <v>19025094</v>
      </c>
      <c r="B1181" s="26" t="s">
        <v>1188</v>
      </c>
      <c r="C1181" s="26" t="s">
        <v>1522</v>
      </c>
    </row>
    <row r="1182" spans="1:3">
      <c r="A1182" s="22">
        <v>19025100</v>
      </c>
      <c r="B1182" s="26" t="s">
        <v>1189</v>
      </c>
      <c r="C1182" s="26" t="s">
        <v>1514</v>
      </c>
    </row>
    <row r="1183" spans="1:3">
      <c r="A1183" s="22">
        <v>16025239</v>
      </c>
      <c r="B1183" s="26" t="s">
        <v>1190</v>
      </c>
      <c r="C1183" s="26" t="s">
        <v>1529</v>
      </c>
    </row>
    <row r="1184" spans="1:3">
      <c r="A1184" s="22">
        <v>16023765</v>
      </c>
      <c r="B1184" s="26" t="s">
        <v>1191</v>
      </c>
      <c r="C1184" s="26" t="s">
        <v>1533</v>
      </c>
    </row>
    <row r="1185" spans="1:3">
      <c r="A1185" s="22">
        <v>17005103</v>
      </c>
      <c r="B1185" s="26" t="s">
        <v>1192</v>
      </c>
      <c r="C1185" s="26" t="s">
        <v>1533</v>
      </c>
    </row>
    <row r="1186" spans="1:3">
      <c r="A1186" s="22">
        <v>15097659</v>
      </c>
      <c r="B1186" s="26" t="s">
        <v>1193</v>
      </c>
      <c r="C1186" s="26" t="s">
        <v>1529</v>
      </c>
    </row>
    <row r="1187" spans="1:3">
      <c r="A1187" s="22">
        <v>19025369</v>
      </c>
      <c r="B1187" s="26" t="s">
        <v>1194</v>
      </c>
      <c r="C1187" s="26" t="s">
        <v>1534</v>
      </c>
    </row>
    <row r="1188" spans="1:3">
      <c r="A1188" s="22">
        <v>19025371</v>
      </c>
      <c r="B1188" s="26" t="s">
        <v>1195</v>
      </c>
      <c r="C1188" s="26" t="s">
        <v>1534</v>
      </c>
    </row>
    <row r="1189" spans="1:3">
      <c r="A1189" s="22">
        <v>19025372</v>
      </c>
      <c r="B1189" s="26" t="s">
        <v>1196</v>
      </c>
      <c r="C1189" s="26" t="s">
        <v>1534</v>
      </c>
    </row>
    <row r="1190" spans="1:3">
      <c r="A1190" s="22">
        <v>19025373</v>
      </c>
      <c r="B1190" s="26" t="s">
        <v>1197</v>
      </c>
      <c r="C1190" s="26" t="s">
        <v>1534</v>
      </c>
    </row>
    <row r="1191" spans="1:3">
      <c r="A1191" s="22">
        <v>19025374</v>
      </c>
      <c r="B1191" s="26" t="s">
        <v>1198</v>
      </c>
      <c r="C1191" s="26" t="s">
        <v>1534</v>
      </c>
    </row>
    <row r="1192" spans="1:3">
      <c r="A1192" s="22">
        <v>19025375</v>
      </c>
      <c r="B1192" s="26" t="s">
        <v>1199</v>
      </c>
      <c r="C1192" s="26" t="s">
        <v>1534</v>
      </c>
    </row>
    <row r="1193" spans="1:3">
      <c r="A1193" s="22">
        <v>19025378</v>
      </c>
      <c r="B1193" s="26" t="s">
        <v>1200</v>
      </c>
      <c r="C1193" s="26" t="s">
        <v>1535</v>
      </c>
    </row>
    <row r="1194" spans="1:3">
      <c r="A1194" s="22">
        <v>19025379</v>
      </c>
      <c r="B1194" s="26" t="s">
        <v>1201</v>
      </c>
      <c r="C1194" s="26" t="s">
        <v>1535</v>
      </c>
    </row>
    <row r="1195" spans="1:3">
      <c r="A1195" s="22">
        <v>19025380</v>
      </c>
      <c r="B1195" s="26" t="s">
        <v>1202</v>
      </c>
      <c r="C1195" s="26" t="s">
        <v>1535</v>
      </c>
    </row>
    <row r="1196" spans="1:3">
      <c r="A1196" s="22">
        <v>19025381</v>
      </c>
      <c r="B1196" s="26" t="s">
        <v>1203</v>
      </c>
      <c r="C1196" s="26" t="s">
        <v>1535</v>
      </c>
    </row>
    <row r="1197" spans="1:3">
      <c r="A1197" s="22">
        <v>19025382</v>
      </c>
      <c r="B1197" s="26" t="s">
        <v>1204</v>
      </c>
      <c r="C1197" s="26" t="s">
        <v>1535</v>
      </c>
    </row>
    <row r="1198" spans="1:3">
      <c r="A1198" s="22">
        <v>19025383</v>
      </c>
      <c r="B1198" s="26" t="s">
        <v>1205</v>
      </c>
      <c r="C1198" s="26" t="s">
        <v>1535</v>
      </c>
    </row>
    <row r="1199" spans="1:3">
      <c r="A1199" s="22">
        <v>19025384</v>
      </c>
      <c r="B1199" s="26" t="s">
        <v>1206</v>
      </c>
      <c r="C1199" s="26" t="s">
        <v>1535</v>
      </c>
    </row>
    <row r="1200" spans="1:3">
      <c r="A1200" s="22">
        <v>19025385</v>
      </c>
      <c r="B1200" s="26" t="s">
        <v>1207</v>
      </c>
      <c r="C1200" s="26" t="s">
        <v>1535</v>
      </c>
    </row>
    <row r="1201" spans="1:3">
      <c r="A1201" s="22">
        <v>19025386</v>
      </c>
      <c r="B1201" s="26" t="s">
        <v>1208</v>
      </c>
      <c r="C1201" s="26" t="s">
        <v>1529</v>
      </c>
    </row>
    <row r="1202" spans="1:3">
      <c r="A1202" s="22">
        <v>19025387</v>
      </c>
      <c r="B1202" s="26" t="s">
        <v>1209</v>
      </c>
      <c r="C1202" s="26" t="s">
        <v>1529</v>
      </c>
    </row>
    <row r="1203" spans="1:3">
      <c r="A1203" s="22">
        <v>19025388</v>
      </c>
      <c r="B1203" s="26" t="s">
        <v>1210</v>
      </c>
      <c r="C1203" s="26" t="s">
        <v>1529</v>
      </c>
    </row>
    <row r="1204" spans="1:3">
      <c r="A1204" s="22">
        <v>19025389</v>
      </c>
      <c r="B1204" s="26" t="s">
        <v>1211</v>
      </c>
      <c r="C1204" s="26" t="s">
        <v>1529</v>
      </c>
    </row>
    <row r="1205" spans="1:3">
      <c r="A1205" s="22">
        <v>19025390</v>
      </c>
      <c r="B1205" s="26" t="s">
        <v>1212</v>
      </c>
      <c r="C1205" s="26" t="s">
        <v>1529</v>
      </c>
    </row>
    <row r="1206" spans="1:3">
      <c r="A1206" s="22">
        <v>19025391</v>
      </c>
      <c r="B1206" s="26" t="s">
        <v>1213</v>
      </c>
      <c r="C1206" s="26" t="s">
        <v>1529</v>
      </c>
    </row>
    <row r="1207" spans="1:3">
      <c r="A1207" s="22">
        <v>19025392</v>
      </c>
      <c r="B1207" s="26" t="s">
        <v>1214</v>
      </c>
      <c r="C1207" s="26" t="s">
        <v>1536</v>
      </c>
    </row>
    <row r="1208" spans="1:3">
      <c r="A1208" s="22">
        <v>19025393</v>
      </c>
      <c r="B1208" s="26" t="s">
        <v>1215</v>
      </c>
      <c r="C1208" s="26" t="s">
        <v>1536</v>
      </c>
    </row>
    <row r="1209" spans="1:3">
      <c r="A1209" s="22">
        <v>19025394</v>
      </c>
      <c r="B1209" s="26" t="s">
        <v>1216</v>
      </c>
      <c r="C1209" s="26" t="s">
        <v>1536</v>
      </c>
    </row>
    <row r="1210" spans="1:3">
      <c r="A1210" s="22">
        <v>19025395</v>
      </c>
      <c r="B1210" s="26" t="s">
        <v>1217</v>
      </c>
      <c r="C1210" s="26" t="s">
        <v>1536</v>
      </c>
    </row>
    <row r="1211" spans="1:3">
      <c r="A1211" s="22">
        <v>19025398</v>
      </c>
      <c r="B1211" s="26" t="s">
        <v>1218</v>
      </c>
      <c r="C1211" s="26" t="s">
        <v>1530</v>
      </c>
    </row>
    <row r="1212" spans="1:3">
      <c r="A1212" s="22">
        <v>19025399</v>
      </c>
      <c r="B1212" s="26" t="s">
        <v>1219</v>
      </c>
      <c r="C1212" s="26" t="s">
        <v>1530</v>
      </c>
    </row>
    <row r="1213" spans="1:3">
      <c r="A1213" s="22">
        <v>19025400</v>
      </c>
      <c r="B1213" s="26" t="s">
        <v>1220</v>
      </c>
      <c r="C1213" s="26" t="s">
        <v>1530</v>
      </c>
    </row>
    <row r="1214" spans="1:3">
      <c r="A1214" s="22">
        <v>19025401</v>
      </c>
      <c r="B1214" s="26" t="s">
        <v>1221</v>
      </c>
      <c r="C1214" s="26" t="s">
        <v>1530</v>
      </c>
    </row>
    <row r="1215" spans="1:3">
      <c r="A1215" s="22">
        <v>19025402</v>
      </c>
      <c r="B1215" s="26" t="s">
        <v>1222</v>
      </c>
      <c r="C1215" s="26" t="s">
        <v>1530</v>
      </c>
    </row>
    <row r="1216" spans="1:3">
      <c r="A1216" s="22">
        <v>19025403</v>
      </c>
      <c r="B1216" s="26" t="s">
        <v>1223</v>
      </c>
      <c r="C1216" s="26" t="s">
        <v>1530</v>
      </c>
    </row>
    <row r="1217" spans="1:3">
      <c r="A1217" s="22">
        <v>19025404</v>
      </c>
      <c r="B1217" s="26" t="s">
        <v>1224</v>
      </c>
      <c r="C1217" s="26" t="s">
        <v>1530</v>
      </c>
    </row>
    <row r="1218" spans="1:3">
      <c r="A1218" s="22">
        <v>19025405</v>
      </c>
      <c r="B1218" s="26" t="s">
        <v>1225</v>
      </c>
      <c r="C1218" s="26" t="s">
        <v>1530</v>
      </c>
    </row>
    <row r="1219" spans="1:3">
      <c r="A1219" s="22">
        <v>19025406</v>
      </c>
      <c r="B1219" s="26" t="s">
        <v>1226</v>
      </c>
      <c r="C1219" s="26" t="s">
        <v>1530</v>
      </c>
    </row>
    <row r="1220" spans="1:3">
      <c r="A1220" s="22">
        <v>19025407</v>
      </c>
      <c r="B1220" s="26" t="s">
        <v>1227</v>
      </c>
      <c r="C1220" s="26" t="s">
        <v>1531</v>
      </c>
    </row>
    <row r="1221" spans="1:3">
      <c r="A1221" s="22">
        <v>19025408</v>
      </c>
      <c r="B1221" s="26" t="s">
        <v>1228</v>
      </c>
      <c r="C1221" s="26" t="s">
        <v>1531</v>
      </c>
    </row>
    <row r="1222" spans="1:3">
      <c r="A1222" s="22">
        <v>19025409</v>
      </c>
      <c r="B1222" s="26" t="s">
        <v>1229</v>
      </c>
      <c r="C1222" s="26" t="s">
        <v>1531</v>
      </c>
    </row>
    <row r="1223" spans="1:3">
      <c r="A1223" s="22">
        <v>19025410</v>
      </c>
      <c r="B1223" s="26" t="s">
        <v>1230</v>
      </c>
      <c r="C1223" s="26" t="s">
        <v>1531</v>
      </c>
    </row>
    <row r="1224" spans="1:3">
      <c r="A1224" s="22">
        <v>19025411</v>
      </c>
      <c r="B1224" s="26" t="s">
        <v>1231</v>
      </c>
      <c r="C1224" s="26" t="s">
        <v>1537</v>
      </c>
    </row>
    <row r="1225" spans="1:3">
      <c r="A1225" s="22">
        <v>19025412</v>
      </c>
      <c r="B1225" s="26" t="s">
        <v>1232</v>
      </c>
      <c r="C1225" s="26" t="s">
        <v>1537</v>
      </c>
    </row>
    <row r="1226" spans="1:3">
      <c r="A1226" s="22">
        <v>19025413</v>
      </c>
      <c r="B1226" s="26" t="s">
        <v>1233</v>
      </c>
      <c r="C1226" s="26" t="s">
        <v>1537</v>
      </c>
    </row>
    <row r="1227" spans="1:3">
      <c r="A1227" s="22">
        <v>19025414</v>
      </c>
      <c r="B1227" s="26" t="s">
        <v>1234</v>
      </c>
      <c r="C1227" s="26" t="s">
        <v>1537</v>
      </c>
    </row>
    <row r="1228" spans="1:3">
      <c r="A1228" s="22">
        <v>19025415</v>
      </c>
      <c r="B1228" s="26" t="s">
        <v>1235</v>
      </c>
      <c r="C1228" s="26" t="s">
        <v>1537</v>
      </c>
    </row>
    <row r="1229" spans="1:3">
      <c r="A1229" s="22">
        <v>19025417</v>
      </c>
      <c r="B1229" s="26" t="s">
        <v>1236</v>
      </c>
      <c r="C1229" s="26" t="s">
        <v>1534</v>
      </c>
    </row>
    <row r="1230" spans="1:3">
      <c r="A1230" s="22">
        <v>19025419</v>
      </c>
      <c r="B1230" s="26" t="s">
        <v>1237</v>
      </c>
      <c r="C1230" s="26" t="s">
        <v>1534</v>
      </c>
    </row>
    <row r="1231" spans="1:3">
      <c r="A1231" s="22">
        <v>19025420</v>
      </c>
      <c r="B1231" s="26" t="s">
        <v>1238</v>
      </c>
      <c r="C1231" s="26" t="s">
        <v>1531</v>
      </c>
    </row>
    <row r="1232" spans="1:3">
      <c r="A1232" s="22">
        <v>19025421</v>
      </c>
      <c r="B1232" s="26" t="s">
        <v>1239</v>
      </c>
      <c r="C1232" s="26" t="s">
        <v>1534</v>
      </c>
    </row>
    <row r="1233" spans="1:3">
      <c r="A1233" s="22">
        <v>19025422</v>
      </c>
      <c r="B1233" s="26" t="s">
        <v>1240</v>
      </c>
      <c r="C1233" s="26" t="s">
        <v>1535</v>
      </c>
    </row>
    <row r="1234" spans="1:3">
      <c r="A1234" s="22">
        <v>19025423</v>
      </c>
      <c r="B1234" s="26" t="s">
        <v>1241</v>
      </c>
      <c r="C1234" s="26" t="s">
        <v>1529</v>
      </c>
    </row>
    <row r="1235" spans="1:3">
      <c r="A1235" s="22">
        <v>19025424</v>
      </c>
      <c r="B1235" s="26" t="s">
        <v>1242</v>
      </c>
      <c r="C1235" s="26" t="s">
        <v>1535</v>
      </c>
    </row>
    <row r="1236" spans="1:3">
      <c r="A1236" s="22">
        <v>19025425</v>
      </c>
      <c r="B1236" s="26" t="s">
        <v>1243</v>
      </c>
      <c r="C1236" s="26" t="s">
        <v>1535</v>
      </c>
    </row>
    <row r="1237" spans="1:3">
      <c r="A1237" s="22">
        <v>19025426</v>
      </c>
      <c r="B1237" s="26" t="s">
        <v>1244</v>
      </c>
      <c r="C1237" s="26" t="s">
        <v>1535</v>
      </c>
    </row>
    <row r="1238" spans="1:3">
      <c r="A1238" s="22">
        <v>19025427</v>
      </c>
      <c r="B1238" s="26" t="s">
        <v>1245</v>
      </c>
      <c r="C1238" s="26" t="s">
        <v>1536</v>
      </c>
    </row>
    <row r="1239" spans="1:3">
      <c r="A1239" s="22">
        <v>19025431</v>
      </c>
      <c r="B1239" s="26" t="s">
        <v>1246</v>
      </c>
      <c r="C1239" s="26" t="s">
        <v>1529</v>
      </c>
    </row>
    <row r="1240" spans="1:3">
      <c r="A1240" s="22">
        <v>19025433</v>
      </c>
      <c r="B1240" s="26" t="s">
        <v>1247</v>
      </c>
      <c r="C1240" s="26" t="s">
        <v>1529</v>
      </c>
    </row>
    <row r="1241" spans="1:3">
      <c r="A1241" s="22">
        <v>19025434</v>
      </c>
      <c r="B1241" s="26" t="s">
        <v>1248</v>
      </c>
      <c r="C1241" s="26" t="s">
        <v>1531</v>
      </c>
    </row>
    <row r="1242" spans="1:3">
      <c r="A1242" s="22">
        <v>19025435</v>
      </c>
      <c r="B1242" s="26" t="s">
        <v>1249</v>
      </c>
      <c r="C1242" s="26" t="s">
        <v>1529</v>
      </c>
    </row>
    <row r="1243" spans="1:3">
      <c r="A1243" s="22">
        <v>19025436</v>
      </c>
      <c r="B1243" s="26" t="s">
        <v>1250</v>
      </c>
      <c r="C1243" s="26" t="s">
        <v>1529</v>
      </c>
    </row>
    <row r="1244" spans="1:3">
      <c r="A1244" s="22">
        <v>19025438</v>
      </c>
      <c r="B1244" s="26" t="s">
        <v>1251</v>
      </c>
      <c r="C1244" s="26" t="s">
        <v>1529</v>
      </c>
    </row>
    <row r="1245" spans="1:3">
      <c r="A1245" s="22">
        <v>19025439</v>
      </c>
      <c r="B1245" s="26" t="s">
        <v>1252</v>
      </c>
      <c r="C1245" s="26" t="s">
        <v>1536</v>
      </c>
    </row>
    <row r="1246" spans="1:3">
      <c r="A1246" s="22">
        <v>19025440</v>
      </c>
      <c r="B1246" s="26" t="s">
        <v>1253</v>
      </c>
      <c r="C1246" s="26" t="s">
        <v>1536</v>
      </c>
    </row>
    <row r="1247" spans="1:3">
      <c r="A1247" s="22">
        <v>19025441</v>
      </c>
      <c r="B1247" s="26" t="s">
        <v>1254</v>
      </c>
      <c r="C1247" s="26" t="s">
        <v>1536</v>
      </c>
    </row>
    <row r="1248" spans="1:3">
      <c r="A1248" s="22">
        <v>19025442</v>
      </c>
      <c r="B1248" s="26" t="s">
        <v>1255</v>
      </c>
      <c r="C1248" s="26" t="s">
        <v>1532</v>
      </c>
    </row>
    <row r="1249" spans="1:3">
      <c r="A1249" s="22">
        <v>19025443</v>
      </c>
      <c r="B1249" s="26" t="s">
        <v>1256</v>
      </c>
      <c r="C1249" s="26" t="s">
        <v>1532</v>
      </c>
    </row>
    <row r="1250" spans="1:3">
      <c r="A1250" s="22">
        <v>19025444</v>
      </c>
      <c r="B1250" s="26" t="s">
        <v>1257</v>
      </c>
      <c r="C1250" s="26" t="s">
        <v>1532</v>
      </c>
    </row>
    <row r="1251" spans="1:3">
      <c r="A1251" s="22">
        <v>19025473</v>
      </c>
      <c r="B1251" s="26" t="s">
        <v>1258</v>
      </c>
      <c r="C1251" s="26" t="s">
        <v>1537</v>
      </c>
    </row>
    <row r="1252" spans="1:3">
      <c r="A1252" s="22">
        <v>19025474</v>
      </c>
      <c r="B1252" s="26" t="s">
        <v>1259</v>
      </c>
      <c r="C1252" s="26" t="s">
        <v>1536</v>
      </c>
    </row>
    <row r="1253" spans="1:3">
      <c r="A1253" s="22">
        <v>19025476</v>
      </c>
      <c r="B1253" s="26" t="s">
        <v>1260</v>
      </c>
      <c r="C1253" s="26" t="s">
        <v>1536</v>
      </c>
    </row>
    <row r="1254" spans="1:3">
      <c r="A1254" s="22">
        <v>19025477</v>
      </c>
      <c r="B1254" s="26" t="s">
        <v>1261</v>
      </c>
      <c r="C1254" s="26" t="s">
        <v>1530</v>
      </c>
    </row>
    <row r="1255" spans="1:3">
      <c r="A1255" s="22">
        <v>19025478</v>
      </c>
      <c r="B1255" s="26" t="s">
        <v>1262</v>
      </c>
      <c r="C1255" s="26" t="s">
        <v>1530</v>
      </c>
    </row>
    <row r="1256" spans="1:3">
      <c r="A1256" s="22">
        <v>19025479</v>
      </c>
      <c r="B1256" s="26" t="s">
        <v>1263</v>
      </c>
      <c r="C1256" s="26" t="s">
        <v>1530</v>
      </c>
    </row>
    <row r="1257" spans="1:3">
      <c r="A1257" s="22">
        <v>19025480</v>
      </c>
      <c r="B1257" s="26" t="s">
        <v>1264</v>
      </c>
      <c r="C1257" s="26" t="s">
        <v>1537</v>
      </c>
    </row>
    <row r="1258" spans="1:3">
      <c r="A1258" s="22">
        <v>19025488</v>
      </c>
      <c r="B1258" s="26" t="s">
        <v>1265</v>
      </c>
      <c r="C1258" s="26" t="s">
        <v>1531</v>
      </c>
    </row>
    <row r="1259" spans="1:3">
      <c r="A1259" s="22">
        <v>19025489</v>
      </c>
      <c r="B1259" s="26" t="s">
        <v>1266</v>
      </c>
      <c r="C1259" s="26" t="s">
        <v>1537</v>
      </c>
    </row>
    <row r="1260" spans="1:3">
      <c r="A1260" s="22">
        <v>19025490</v>
      </c>
      <c r="B1260" s="26" t="s">
        <v>1267</v>
      </c>
      <c r="C1260" s="26" t="s">
        <v>1531</v>
      </c>
    </row>
    <row r="1261" spans="1:3">
      <c r="A1261" s="22">
        <v>19025491</v>
      </c>
      <c r="B1261" s="26" t="s">
        <v>1268</v>
      </c>
      <c r="C1261" s="26" t="s">
        <v>1532</v>
      </c>
    </row>
    <row r="1262" spans="1:3">
      <c r="A1262" s="22">
        <v>19025494</v>
      </c>
      <c r="B1262" s="26" t="s">
        <v>1269</v>
      </c>
      <c r="C1262" s="26" t="s">
        <v>1531</v>
      </c>
    </row>
    <row r="1263" spans="1:3">
      <c r="A1263" s="22">
        <v>19025495</v>
      </c>
      <c r="B1263" s="26" t="s">
        <v>1270</v>
      </c>
      <c r="C1263" s="26" t="s">
        <v>1531</v>
      </c>
    </row>
    <row r="1264" spans="1:3">
      <c r="A1264" s="22">
        <v>19025496</v>
      </c>
      <c r="B1264" s="26" t="s">
        <v>1271</v>
      </c>
      <c r="C1264" s="26" t="s">
        <v>1537</v>
      </c>
    </row>
    <row r="1265" spans="1:3">
      <c r="A1265" s="22">
        <v>19025497</v>
      </c>
      <c r="B1265" s="26" t="s">
        <v>1272</v>
      </c>
      <c r="C1265" s="26" t="s">
        <v>1537</v>
      </c>
    </row>
    <row r="1266" spans="1:3">
      <c r="A1266" s="22">
        <v>19025762</v>
      </c>
      <c r="B1266" s="26" t="s">
        <v>1273</v>
      </c>
      <c r="C1266" s="26" t="s">
        <v>1532</v>
      </c>
    </row>
    <row r="1267" spans="1:3">
      <c r="A1267" s="22">
        <v>19025763</v>
      </c>
      <c r="B1267" s="26" t="s">
        <v>1274</v>
      </c>
      <c r="C1267" s="26" t="s">
        <v>1532</v>
      </c>
    </row>
    <row r="1268" spans="1:3">
      <c r="A1268" s="22">
        <v>19025764</v>
      </c>
      <c r="B1268" s="26" t="s">
        <v>1275</v>
      </c>
      <c r="C1268" s="26" t="s">
        <v>1530</v>
      </c>
    </row>
    <row r="1269" spans="1:3">
      <c r="A1269" s="22">
        <v>19025765</v>
      </c>
      <c r="B1269" s="26" t="s">
        <v>1276</v>
      </c>
      <c r="C1269" s="26" t="s">
        <v>1531</v>
      </c>
    </row>
    <row r="1270" spans="1:3">
      <c r="A1270" s="22">
        <v>19025766</v>
      </c>
      <c r="B1270" s="26" t="s">
        <v>1277</v>
      </c>
      <c r="C1270" s="26" t="s">
        <v>1537</v>
      </c>
    </row>
    <row r="1271" spans="1:3">
      <c r="A1271" s="22">
        <v>19025767</v>
      </c>
      <c r="B1271" s="26" t="s">
        <v>1278</v>
      </c>
      <c r="C1271" s="26" t="s">
        <v>1532</v>
      </c>
    </row>
    <row r="1272" spans="1:3">
      <c r="A1272" s="22">
        <v>19025768</v>
      </c>
      <c r="B1272" s="26" t="s">
        <v>1279</v>
      </c>
      <c r="C1272" s="26" t="s">
        <v>1532</v>
      </c>
    </row>
    <row r="1273" spans="1:3">
      <c r="A1273" s="22">
        <v>19025771</v>
      </c>
      <c r="B1273" s="26" t="s">
        <v>1280</v>
      </c>
      <c r="C1273" s="26" t="s">
        <v>1532</v>
      </c>
    </row>
    <row r="1274" spans="1:3">
      <c r="A1274" s="22">
        <v>19025370</v>
      </c>
      <c r="B1274" s="26" t="s">
        <v>1281</v>
      </c>
      <c r="C1274" s="26" t="s">
        <v>1534</v>
      </c>
    </row>
    <row r="1275" spans="1:3">
      <c r="A1275" s="22">
        <v>19025364</v>
      </c>
      <c r="B1275" s="26" t="s">
        <v>1282</v>
      </c>
      <c r="C1275" s="26" t="s">
        <v>1532</v>
      </c>
    </row>
    <row r="1276" spans="1:3">
      <c r="A1276" s="22">
        <v>14033921</v>
      </c>
      <c r="B1276" s="26" t="s">
        <v>1283</v>
      </c>
      <c r="C1276" s="26" t="s">
        <v>1533</v>
      </c>
    </row>
    <row r="1277" spans="1:3">
      <c r="A1277" s="22">
        <v>19025990</v>
      </c>
      <c r="B1277" s="26" t="s">
        <v>1284</v>
      </c>
      <c r="C1277" s="26" t="s">
        <v>1519</v>
      </c>
    </row>
    <row r="1278" spans="1:3">
      <c r="A1278" s="22">
        <v>19025980</v>
      </c>
      <c r="B1278" s="26" t="s">
        <v>1285</v>
      </c>
      <c r="C1278" s="26" t="s">
        <v>1516</v>
      </c>
    </row>
    <row r="1279" spans="1:3">
      <c r="A1279" s="22">
        <v>19026153</v>
      </c>
      <c r="B1279" s="26" t="s">
        <v>1286</v>
      </c>
      <c r="C1279" s="26" t="s">
        <v>1537</v>
      </c>
    </row>
    <row r="1280" spans="1:3">
      <c r="A1280" s="22">
        <v>19026154</v>
      </c>
      <c r="B1280" s="26" t="s">
        <v>1287</v>
      </c>
      <c r="C1280" s="26" t="s">
        <v>1531</v>
      </c>
    </row>
    <row r="1281" spans="1:3">
      <c r="A1281" s="22">
        <v>19026155</v>
      </c>
      <c r="B1281" s="26" t="s">
        <v>1288</v>
      </c>
      <c r="C1281" s="26" t="s">
        <v>1537</v>
      </c>
    </row>
    <row r="1282" spans="1:3">
      <c r="A1282" s="22">
        <v>19026276</v>
      </c>
      <c r="B1282" s="26" t="s">
        <v>1289</v>
      </c>
      <c r="C1282" s="26" t="s">
        <v>1537</v>
      </c>
    </row>
    <row r="1283" spans="1:3">
      <c r="A1283" s="22">
        <v>19026468</v>
      </c>
      <c r="B1283" s="26" t="s">
        <v>1290</v>
      </c>
      <c r="C1283" s="26" t="s">
        <v>1516</v>
      </c>
    </row>
    <row r="1284" spans="1:3">
      <c r="A1284" s="22">
        <v>19025519</v>
      </c>
      <c r="B1284" s="26" t="s">
        <v>1291</v>
      </c>
      <c r="C1284" s="26" t="s">
        <v>1542</v>
      </c>
    </row>
    <row r="1285" spans="1:3">
      <c r="A1285" s="22">
        <v>19025521</v>
      </c>
      <c r="B1285" s="26" t="s">
        <v>1292</v>
      </c>
      <c r="C1285" s="26" t="s">
        <v>1532</v>
      </c>
    </row>
    <row r="1286" spans="1:3">
      <c r="A1286" s="22">
        <v>19025526</v>
      </c>
      <c r="B1286" s="26" t="s">
        <v>1293</v>
      </c>
      <c r="C1286" s="26" t="s">
        <v>1541</v>
      </c>
    </row>
    <row r="1287" spans="1:3">
      <c r="A1287" s="22">
        <v>19026721</v>
      </c>
      <c r="B1287" s="26" t="s">
        <v>1294</v>
      </c>
      <c r="C1287" s="26" t="s">
        <v>1532</v>
      </c>
    </row>
    <row r="1288" spans="1:3">
      <c r="A1288" s="22">
        <v>19026722</v>
      </c>
      <c r="B1288" s="26" t="s">
        <v>1295</v>
      </c>
      <c r="C1288" s="26" t="s">
        <v>1534</v>
      </c>
    </row>
    <row r="1289" spans="1:3">
      <c r="A1289" s="22">
        <v>19026724</v>
      </c>
      <c r="B1289" s="26" t="s">
        <v>1296</v>
      </c>
      <c r="C1289" s="26" t="s">
        <v>1534</v>
      </c>
    </row>
    <row r="1290" spans="1:3">
      <c r="A1290" s="22">
        <v>19026725</v>
      </c>
      <c r="B1290" s="26" t="s">
        <v>1297</v>
      </c>
      <c r="C1290" s="26" t="s">
        <v>1534</v>
      </c>
    </row>
    <row r="1291" spans="1:3">
      <c r="A1291" s="22">
        <v>19026726</v>
      </c>
      <c r="B1291" s="26" t="s">
        <v>1298</v>
      </c>
      <c r="C1291" s="26" t="s">
        <v>1536</v>
      </c>
    </row>
    <row r="1292" spans="1:3">
      <c r="A1292" s="22">
        <v>19026727</v>
      </c>
      <c r="B1292" s="26" t="s">
        <v>852</v>
      </c>
      <c r="C1292" s="26" t="s">
        <v>1536</v>
      </c>
    </row>
    <row r="1293" spans="1:3">
      <c r="A1293" s="22">
        <v>19026728</v>
      </c>
      <c r="B1293" s="26" t="s">
        <v>1299</v>
      </c>
      <c r="C1293" s="26" t="s">
        <v>1536</v>
      </c>
    </row>
    <row r="1294" spans="1:3">
      <c r="A1294" s="22">
        <v>19026729</v>
      </c>
      <c r="B1294" s="26" t="s">
        <v>1300</v>
      </c>
      <c r="C1294" s="26" t="s">
        <v>1529</v>
      </c>
    </row>
    <row r="1295" spans="1:3">
      <c r="A1295" s="22">
        <v>19026730</v>
      </c>
      <c r="B1295" s="26" t="s">
        <v>1301</v>
      </c>
      <c r="C1295" s="26" t="s">
        <v>1529</v>
      </c>
    </row>
    <row r="1296" spans="1:3">
      <c r="A1296" s="22">
        <v>19026731</v>
      </c>
      <c r="B1296" s="26" t="s">
        <v>1302</v>
      </c>
      <c r="C1296" s="26" t="s">
        <v>1529</v>
      </c>
    </row>
    <row r="1297" spans="1:3">
      <c r="A1297" s="22">
        <v>19026732</v>
      </c>
      <c r="B1297" s="26" t="s">
        <v>1303</v>
      </c>
      <c r="C1297" s="26" t="s">
        <v>1531</v>
      </c>
    </row>
    <row r="1298" spans="1:3">
      <c r="A1298" s="22">
        <v>19026733</v>
      </c>
      <c r="B1298" s="26" t="s">
        <v>1304</v>
      </c>
      <c r="C1298" s="26" t="s">
        <v>1529</v>
      </c>
    </row>
    <row r="1299" spans="1:3">
      <c r="A1299" s="22">
        <v>19026735</v>
      </c>
      <c r="B1299" s="26" t="s">
        <v>1305</v>
      </c>
      <c r="C1299" s="26" t="s">
        <v>1532</v>
      </c>
    </row>
    <row r="1300" spans="1:3">
      <c r="A1300" s="22">
        <v>19026736</v>
      </c>
      <c r="B1300" s="26" t="s">
        <v>1306</v>
      </c>
      <c r="C1300" s="26" t="s">
        <v>1530</v>
      </c>
    </row>
    <row r="1301" spans="1:3">
      <c r="A1301" s="22">
        <v>19026737</v>
      </c>
      <c r="B1301" s="26" t="s">
        <v>1307</v>
      </c>
      <c r="C1301" s="26" t="s">
        <v>1532</v>
      </c>
    </row>
    <row r="1302" spans="1:3">
      <c r="A1302" s="22">
        <v>19026738</v>
      </c>
      <c r="B1302" s="26" t="s">
        <v>1308</v>
      </c>
      <c r="C1302" s="26" t="s">
        <v>1531</v>
      </c>
    </row>
    <row r="1303" spans="1:3">
      <c r="A1303" s="22">
        <v>19026739</v>
      </c>
      <c r="B1303" s="26" t="s">
        <v>1309</v>
      </c>
      <c r="C1303" s="26" t="s">
        <v>1530</v>
      </c>
    </row>
    <row r="1304" spans="1:3">
      <c r="A1304" s="22">
        <v>19026740</v>
      </c>
      <c r="B1304" s="26" t="s">
        <v>1310</v>
      </c>
      <c r="C1304" s="26" t="s">
        <v>1530</v>
      </c>
    </row>
    <row r="1305" spans="1:3">
      <c r="A1305" s="22">
        <v>19026741</v>
      </c>
      <c r="B1305" s="26" t="s">
        <v>986</v>
      </c>
      <c r="C1305" s="26" t="s">
        <v>1530</v>
      </c>
    </row>
    <row r="1306" spans="1:3">
      <c r="A1306" s="22">
        <v>19026742</v>
      </c>
      <c r="B1306" s="26" t="s">
        <v>1311</v>
      </c>
      <c r="C1306" s="26" t="s">
        <v>1532</v>
      </c>
    </row>
    <row r="1307" spans="1:3">
      <c r="A1307" s="22">
        <v>19026744</v>
      </c>
      <c r="B1307" s="26" t="s">
        <v>1312</v>
      </c>
      <c r="C1307" s="26" t="s">
        <v>1530</v>
      </c>
    </row>
    <row r="1308" spans="1:3">
      <c r="A1308" s="22">
        <v>19026745</v>
      </c>
      <c r="B1308" s="26" t="s">
        <v>1313</v>
      </c>
      <c r="C1308" s="26" t="s">
        <v>1531</v>
      </c>
    </row>
    <row r="1309" spans="1:3">
      <c r="A1309" s="22">
        <v>19026746</v>
      </c>
      <c r="B1309" s="26" t="s">
        <v>1314</v>
      </c>
      <c r="C1309" s="26" t="s">
        <v>1532</v>
      </c>
    </row>
    <row r="1310" spans="1:3">
      <c r="A1310" s="22">
        <v>19026747</v>
      </c>
      <c r="B1310" s="26" t="s">
        <v>1315</v>
      </c>
      <c r="C1310" s="26" t="s">
        <v>1532</v>
      </c>
    </row>
    <row r="1311" spans="1:3">
      <c r="A1311" s="22">
        <v>19026748</v>
      </c>
      <c r="B1311" s="26" t="s">
        <v>1316</v>
      </c>
      <c r="C1311" s="26" t="s">
        <v>1532</v>
      </c>
    </row>
    <row r="1312" spans="1:3">
      <c r="A1312" s="22">
        <v>19026749</v>
      </c>
      <c r="B1312" s="26" t="s">
        <v>1317</v>
      </c>
      <c r="C1312" s="26" t="s">
        <v>1531</v>
      </c>
    </row>
    <row r="1313" spans="1:3">
      <c r="A1313" s="22">
        <v>19026750</v>
      </c>
      <c r="B1313" s="26" t="s">
        <v>1318</v>
      </c>
      <c r="C1313" s="26" t="s">
        <v>1529</v>
      </c>
    </row>
    <row r="1314" spans="1:3">
      <c r="A1314" s="22">
        <v>19026751</v>
      </c>
      <c r="B1314" s="26" t="s">
        <v>1319</v>
      </c>
      <c r="C1314" s="26" t="s">
        <v>1537</v>
      </c>
    </row>
    <row r="1315" spans="1:3">
      <c r="A1315" s="22">
        <v>19026752</v>
      </c>
      <c r="B1315" s="26" t="s">
        <v>1320</v>
      </c>
      <c r="C1315" s="26" t="s">
        <v>1537</v>
      </c>
    </row>
    <row r="1316" spans="1:3">
      <c r="A1316" s="22">
        <v>19026753</v>
      </c>
      <c r="B1316" s="26" t="s">
        <v>1321</v>
      </c>
      <c r="C1316" s="26" t="s">
        <v>1535</v>
      </c>
    </row>
    <row r="1317" spans="1:3">
      <c r="A1317" s="22">
        <v>19026754</v>
      </c>
      <c r="B1317" s="26" t="s">
        <v>1322</v>
      </c>
      <c r="C1317" s="26" t="s">
        <v>1535</v>
      </c>
    </row>
    <row r="1318" spans="1:3">
      <c r="A1318" s="22">
        <v>19026755</v>
      </c>
      <c r="B1318" s="26" t="s">
        <v>1323</v>
      </c>
      <c r="C1318" s="26" t="s">
        <v>1535</v>
      </c>
    </row>
    <row r="1319" spans="1:3">
      <c r="A1319" s="22">
        <v>19026756</v>
      </c>
      <c r="B1319" s="26" t="s">
        <v>1324</v>
      </c>
      <c r="C1319" s="26" t="s">
        <v>1535</v>
      </c>
    </row>
    <row r="1320" spans="1:3">
      <c r="A1320" s="22">
        <v>19026757</v>
      </c>
      <c r="B1320" s="26" t="s">
        <v>1325</v>
      </c>
      <c r="C1320" s="26" t="s">
        <v>1531</v>
      </c>
    </row>
    <row r="1321" spans="1:3">
      <c r="A1321" s="22">
        <v>19026758</v>
      </c>
      <c r="B1321" s="26" t="s">
        <v>1326</v>
      </c>
      <c r="C1321" s="26" t="s">
        <v>1531</v>
      </c>
    </row>
    <row r="1322" spans="1:3">
      <c r="A1322" s="22">
        <v>19026759</v>
      </c>
      <c r="B1322" s="26" t="s">
        <v>1327</v>
      </c>
      <c r="C1322" s="26" t="s">
        <v>1531</v>
      </c>
    </row>
    <row r="1323" spans="1:3">
      <c r="A1323" s="22">
        <v>19026760</v>
      </c>
      <c r="B1323" s="26" t="s">
        <v>746</v>
      </c>
      <c r="C1323" s="26" t="s">
        <v>1531</v>
      </c>
    </row>
    <row r="1324" spans="1:3">
      <c r="A1324" s="22">
        <v>19026743</v>
      </c>
      <c r="B1324" s="26" t="s">
        <v>1328</v>
      </c>
      <c r="C1324" s="26" t="s">
        <v>1531</v>
      </c>
    </row>
    <row r="1325" spans="1:3">
      <c r="A1325" s="22">
        <v>17018461</v>
      </c>
      <c r="B1325" s="26" t="s">
        <v>1329</v>
      </c>
      <c r="C1325" s="26" t="s">
        <v>1542</v>
      </c>
    </row>
    <row r="1326" spans="1:3">
      <c r="A1326" s="22">
        <v>18021726</v>
      </c>
      <c r="B1326" s="26" t="s">
        <v>1330</v>
      </c>
      <c r="C1326" s="26" t="s">
        <v>1541</v>
      </c>
    </row>
    <row r="1327" spans="1:3">
      <c r="A1327" s="22">
        <v>17008166</v>
      </c>
      <c r="B1327" s="26" t="s">
        <v>1331</v>
      </c>
      <c r="C1327" s="26" t="s">
        <v>1529</v>
      </c>
    </row>
    <row r="1328" spans="1:3">
      <c r="A1328" s="22">
        <v>18018389</v>
      </c>
      <c r="B1328" s="26" t="s">
        <v>1332</v>
      </c>
      <c r="C1328" s="26" t="s">
        <v>1536</v>
      </c>
    </row>
    <row r="1329" spans="1:3">
      <c r="A1329" s="22">
        <v>19024034</v>
      </c>
      <c r="B1329" s="26" t="s">
        <v>1333</v>
      </c>
      <c r="C1329" s="26" t="s">
        <v>1537</v>
      </c>
    </row>
    <row r="1330" spans="1:3">
      <c r="A1330" s="22">
        <v>19027210</v>
      </c>
      <c r="B1330" s="26" t="s">
        <v>1334</v>
      </c>
      <c r="C1330" s="26" t="s">
        <v>1534</v>
      </c>
    </row>
    <row r="1331" spans="1:3">
      <c r="A1331" s="22">
        <v>19027211</v>
      </c>
      <c r="B1331" s="26" t="s">
        <v>1335</v>
      </c>
      <c r="C1331" s="26" t="s">
        <v>1535</v>
      </c>
    </row>
    <row r="1332" spans="1:3">
      <c r="A1332" s="22">
        <v>19027212</v>
      </c>
      <c r="B1332" s="26" t="s">
        <v>1336</v>
      </c>
      <c r="C1332" s="26" t="s">
        <v>1529</v>
      </c>
    </row>
    <row r="1333" spans="1:3">
      <c r="A1333" s="22">
        <v>19027213</v>
      </c>
      <c r="B1333" s="26" t="s">
        <v>1337</v>
      </c>
      <c r="C1333" s="26" t="s">
        <v>1536</v>
      </c>
    </row>
    <row r="1334" spans="1:3">
      <c r="A1334" s="22">
        <v>19027214</v>
      </c>
      <c r="B1334" s="26" t="s">
        <v>1338</v>
      </c>
      <c r="C1334" s="26" t="s">
        <v>1534</v>
      </c>
    </row>
    <row r="1335" spans="1:3">
      <c r="A1335" s="22">
        <v>19027215</v>
      </c>
      <c r="B1335" s="26" t="s">
        <v>1339</v>
      </c>
      <c r="C1335" s="26" t="s">
        <v>1534</v>
      </c>
    </row>
    <row r="1336" spans="1:3">
      <c r="A1336" s="22">
        <v>19027216</v>
      </c>
      <c r="B1336" s="26" t="s">
        <v>1340</v>
      </c>
      <c r="C1336" s="26" t="s">
        <v>1534</v>
      </c>
    </row>
    <row r="1337" spans="1:3">
      <c r="A1337" s="22">
        <v>19027217</v>
      </c>
      <c r="B1337" s="26" t="s">
        <v>1341</v>
      </c>
      <c r="C1337" s="26" t="s">
        <v>1534</v>
      </c>
    </row>
    <row r="1338" spans="1:3">
      <c r="A1338" s="22">
        <v>19027218</v>
      </c>
      <c r="B1338" s="26" t="s">
        <v>650</v>
      </c>
      <c r="C1338" s="26" t="s">
        <v>1535</v>
      </c>
    </row>
    <row r="1339" spans="1:3">
      <c r="A1339" s="22">
        <v>19027219</v>
      </c>
      <c r="B1339" s="26" t="s">
        <v>1342</v>
      </c>
      <c r="C1339" s="26" t="s">
        <v>1535</v>
      </c>
    </row>
    <row r="1340" spans="1:3">
      <c r="A1340" s="22">
        <v>19027220</v>
      </c>
      <c r="B1340" s="26" t="s">
        <v>1343</v>
      </c>
      <c r="C1340" s="26" t="s">
        <v>1537</v>
      </c>
    </row>
    <row r="1341" spans="1:3">
      <c r="A1341" s="22">
        <v>19027221</v>
      </c>
      <c r="B1341" s="26" t="s">
        <v>1344</v>
      </c>
      <c r="C1341" s="26" t="s">
        <v>1535</v>
      </c>
    </row>
    <row r="1342" spans="1:3">
      <c r="A1342" s="22">
        <v>19027222</v>
      </c>
      <c r="B1342" s="26" t="s">
        <v>1345</v>
      </c>
      <c r="C1342" s="26" t="s">
        <v>1530</v>
      </c>
    </row>
    <row r="1343" spans="1:3">
      <c r="A1343" s="22">
        <v>19027223</v>
      </c>
      <c r="B1343" s="26" t="s">
        <v>1346</v>
      </c>
      <c r="C1343" s="26" t="s">
        <v>1530</v>
      </c>
    </row>
    <row r="1344" spans="1:3">
      <c r="A1344" s="22">
        <v>19027224</v>
      </c>
      <c r="B1344" s="26" t="s">
        <v>1347</v>
      </c>
      <c r="C1344" s="26" t="s">
        <v>1536</v>
      </c>
    </row>
    <row r="1345" spans="1:3">
      <c r="A1345" s="22">
        <v>19027225</v>
      </c>
      <c r="B1345" s="26" t="s">
        <v>1348</v>
      </c>
      <c r="C1345" s="26" t="s">
        <v>1535</v>
      </c>
    </row>
    <row r="1346" spans="1:3">
      <c r="A1346" s="22">
        <v>19027226</v>
      </c>
      <c r="B1346" s="26" t="s">
        <v>1349</v>
      </c>
      <c r="C1346" s="26" t="s">
        <v>1535</v>
      </c>
    </row>
    <row r="1347" spans="1:3">
      <c r="A1347" s="22">
        <v>19027227</v>
      </c>
      <c r="B1347" s="26" t="s">
        <v>1350</v>
      </c>
      <c r="C1347" s="26" t="s">
        <v>1529</v>
      </c>
    </row>
    <row r="1348" spans="1:3">
      <c r="A1348" s="22">
        <v>19027228</v>
      </c>
      <c r="B1348" s="26" t="s">
        <v>1351</v>
      </c>
      <c r="C1348" s="26" t="s">
        <v>1529</v>
      </c>
    </row>
    <row r="1349" spans="1:3">
      <c r="A1349" s="22">
        <v>19027229</v>
      </c>
      <c r="B1349" s="26" t="s">
        <v>1352</v>
      </c>
      <c r="C1349" s="26" t="s">
        <v>1529</v>
      </c>
    </row>
    <row r="1350" spans="1:3">
      <c r="A1350" s="22">
        <v>19027230</v>
      </c>
      <c r="B1350" s="26" t="s">
        <v>1353</v>
      </c>
      <c r="C1350" s="26" t="s">
        <v>1529</v>
      </c>
    </row>
    <row r="1351" spans="1:3">
      <c r="A1351" s="22">
        <v>19027231</v>
      </c>
      <c r="B1351" s="26" t="s">
        <v>1354</v>
      </c>
      <c r="C1351" s="26" t="s">
        <v>1532</v>
      </c>
    </row>
    <row r="1352" spans="1:3">
      <c r="A1352" s="22">
        <v>19027232</v>
      </c>
      <c r="B1352" s="26" t="s">
        <v>1355</v>
      </c>
      <c r="C1352" s="26" t="s">
        <v>1536</v>
      </c>
    </row>
    <row r="1353" spans="1:3">
      <c r="A1353" s="22">
        <v>19027233</v>
      </c>
      <c r="B1353" s="26" t="s">
        <v>1356</v>
      </c>
      <c r="C1353" s="26" t="s">
        <v>1536</v>
      </c>
    </row>
    <row r="1354" spans="1:3">
      <c r="A1354" s="22">
        <v>19027234</v>
      </c>
      <c r="B1354" s="26" t="s">
        <v>1357</v>
      </c>
      <c r="C1354" s="26" t="s">
        <v>1532</v>
      </c>
    </row>
    <row r="1355" spans="1:3">
      <c r="A1355" s="22">
        <v>19027235</v>
      </c>
      <c r="B1355" s="26" t="s">
        <v>1358</v>
      </c>
      <c r="C1355" s="26" t="s">
        <v>1530</v>
      </c>
    </row>
    <row r="1356" spans="1:3">
      <c r="A1356" s="22">
        <v>19027236</v>
      </c>
      <c r="B1356" s="26" t="s">
        <v>1359</v>
      </c>
      <c r="C1356" s="26" t="s">
        <v>1530</v>
      </c>
    </row>
    <row r="1357" spans="1:3">
      <c r="A1357" s="22">
        <v>19027237</v>
      </c>
      <c r="B1357" s="26" t="s">
        <v>1360</v>
      </c>
      <c r="C1357" s="26" t="s">
        <v>1530</v>
      </c>
    </row>
    <row r="1358" spans="1:3">
      <c r="A1358" s="22">
        <v>19027238</v>
      </c>
      <c r="B1358" s="26" t="s">
        <v>1361</v>
      </c>
      <c r="C1358" s="26" t="s">
        <v>1537</v>
      </c>
    </row>
    <row r="1359" spans="1:3">
      <c r="A1359" s="22">
        <v>19027239</v>
      </c>
      <c r="B1359" s="26" t="s">
        <v>1362</v>
      </c>
      <c r="C1359" s="26" t="s">
        <v>1531</v>
      </c>
    </row>
    <row r="1360" spans="1:3">
      <c r="A1360" s="22">
        <v>19027240</v>
      </c>
      <c r="B1360" s="26" t="s">
        <v>1363</v>
      </c>
      <c r="C1360" s="26" t="s">
        <v>1531</v>
      </c>
    </row>
    <row r="1361" spans="1:3">
      <c r="A1361" s="22">
        <v>19027241</v>
      </c>
      <c r="B1361" s="26" t="s">
        <v>1364</v>
      </c>
      <c r="C1361" s="26" t="s">
        <v>1531</v>
      </c>
    </row>
    <row r="1362" spans="1:3">
      <c r="A1362" s="22">
        <v>19027242</v>
      </c>
      <c r="B1362" s="26" t="s">
        <v>1365</v>
      </c>
      <c r="C1362" s="26" t="s">
        <v>1531</v>
      </c>
    </row>
    <row r="1363" spans="1:3">
      <c r="A1363" s="22">
        <v>19027243</v>
      </c>
      <c r="B1363" s="26" t="s">
        <v>1366</v>
      </c>
      <c r="C1363" s="26" t="s">
        <v>1537</v>
      </c>
    </row>
    <row r="1364" spans="1:3">
      <c r="A1364" s="22">
        <v>19027245</v>
      </c>
      <c r="B1364" s="26" t="s">
        <v>1367</v>
      </c>
      <c r="C1364" s="26" t="s">
        <v>1534</v>
      </c>
    </row>
    <row r="1365" spans="1:3">
      <c r="A1365" s="22">
        <v>19027246</v>
      </c>
      <c r="B1365" s="26" t="s">
        <v>1368</v>
      </c>
      <c r="C1365" s="26" t="s">
        <v>1536</v>
      </c>
    </row>
    <row r="1366" spans="1:3">
      <c r="A1366" s="22">
        <v>19027247</v>
      </c>
      <c r="B1366" s="26" t="s">
        <v>1369</v>
      </c>
      <c r="C1366" s="26" t="s">
        <v>1531</v>
      </c>
    </row>
    <row r="1367" spans="1:3">
      <c r="A1367" s="22">
        <v>19027248</v>
      </c>
      <c r="B1367" s="26" t="s">
        <v>1370</v>
      </c>
      <c r="C1367" s="26" t="s">
        <v>1537</v>
      </c>
    </row>
    <row r="1368" spans="1:3">
      <c r="A1368" s="22">
        <v>19027249</v>
      </c>
      <c r="B1368" s="26" t="s">
        <v>1371</v>
      </c>
      <c r="C1368" s="26" t="s">
        <v>1532</v>
      </c>
    </row>
    <row r="1369" spans="1:3">
      <c r="A1369" s="22">
        <v>19027250</v>
      </c>
      <c r="B1369" s="26" t="s">
        <v>1372</v>
      </c>
      <c r="C1369" s="26" t="s">
        <v>1532</v>
      </c>
    </row>
    <row r="1370" spans="1:3">
      <c r="A1370" s="22">
        <v>19027251</v>
      </c>
      <c r="B1370" s="26" t="s">
        <v>1373</v>
      </c>
      <c r="C1370" s="26" t="s">
        <v>1536</v>
      </c>
    </row>
    <row r="1371" spans="1:3">
      <c r="A1371" s="22">
        <v>19027252</v>
      </c>
      <c r="B1371" s="26" t="s">
        <v>1374</v>
      </c>
      <c r="C1371" s="26" t="s">
        <v>1532</v>
      </c>
    </row>
    <row r="1372" spans="1:3">
      <c r="A1372" s="22">
        <v>19027253</v>
      </c>
      <c r="B1372" s="26" t="s">
        <v>1375</v>
      </c>
      <c r="C1372" s="26" t="s">
        <v>1529</v>
      </c>
    </row>
    <row r="1373" spans="1:3">
      <c r="A1373" s="22">
        <v>19027254</v>
      </c>
      <c r="B1373" s="26" t="s">
        <v>1376</v>
      </c>
      <c r="C1373" s="26" t="s">
        <v>1530</v>
      </c>
    </row>
    <row r="1374" spans="1:3">
      <c r="A1374" s="22">
        <v>19027255</v>
      </c>
      <c r="B1374" s="26" t="s">
        <v>1377</v>
      </c>
      <c r="C1374" s="26" t="s">
        <v>1531</v>
      </c>
    </row>
    <row r="1375" spans="1:3">
      <c r="A1375" s="22">
        <v>19027257</v>
      </c>
      <c r="B1375" s="26" t="s">
        <v>1378</v>
      </c>
      <c r="C1375" s="26" t="s">
        <v>1532</v>
      </c>
    </row>
    <row r="1376" spans="1:3">
      <c r="A1376" s="22">
        <v>19027320</v>
      </c>
      <c r="B1376" s="26" t="s">
        <v>1083</v>
      </c>
      <c r="C1376" s="26" t="s">
        <v>1537</v>
      </c>
    </row>
    <row r="1377" spans="1:3">
      <c r="A1377" s="22">
        <v>19027321</v>
      </c>
      <c r="B1377" s="26" t="s">
        <v>1379</v>
      </c>
      <c r="C1377" s="26" t="s">
        <v>1531</v>
      </c>
    </row>
    <row r="1378" spans="1:3">
      <c r="A1378" s="22">
        <v>19027322</v>
      </c>
      <c r="B1378" s="26" t="s">
        <v>1380</v>
      </c>
      <c r="C1378" s="26" t="s">
        <v>1536</v>
      </c>
    </row>
    <row r="1379" spans="1:3">
      <c r="A1379" s="22">
        <v>19025531</v>
      </c>
      <c r="B1379" s="26" t="s">
        <v>1381</v>
      </c>
      <c r="C1379" s="26" t="s">
        <v>1535</v>
      </c>
    </row>
    <row r="1380" spans="1:3">
      <c r="A1380" s="22">
        <v>18018392</v>
      </c>
      <c r="B1380" s="26" t="s">
        <v>1382</v>
      </c>
      <c r="C1380" s="26" t="s">
        <v>1536</v>
      </c>
    </row>
    <row r="1381" spans="1:3">
      <c r="A1381" s="22">
        <v>19025773</v>
      </c>
      <c r="B1381" s="26" t="s">
        <v>1383</v>
      </c>
      <c r="C1381" s="26" t="s">
        <v>1536</v>
      </c>
    </row>
    <row r="1382" spans="1:3">
      <c r="A1382" s="22">
        <v>14095707</v>
      </c>
      <c r="B1382" s="26" t="s">
        <v>1384</v>
      </c>
      <c r="C1382" s="26" t="s">
        <v>1532</v>
      </c>
    </row>
    <row r="1383" spans="1:3">
      <c r="A1383" s="22">
        <v>19027621</v>
      </c>
      <c r="B1383" s="26" t="s">
        <v>1385</v>
      </c>
      <c r="C1383" s="26" t="s">
        <v>1529</v>
      </c>
    </row>
    <row r="1384" spans="1:3">
      <c r="A1384" s="22">
        <v>19027623</v>
      </c>
      <c r="B1384" s="26" t="s">
        <v>1386</v>
      </c>
      <c r="C1384" s="26" t="s">
        <v>1529</v>
      </c>
    </row>
    <row r="1385" spans="1:3">
      <c r="A1385" s="22">
        <v>19027624</v>
      </c>
      <c r="B1385" s="26" t="s">
        <v>1387</v>
      </c>
      <c r="C1385" s="26" t="s">
        <v>1535</v>
      </c>
    </row>
    <row r="1386" spans="1:3">
      <c r="A1386" s="22">
        <v>19027625</v>
      </c>
      <c r="B1386" s="26" t="s">
        <v>1388</v>
      </c>
      <c r="C1386" s="26" t="s">
        <v>1531</v>
      </c>
    </row>
    <row r="1387" spans="1:3">
      <c r="A1387" s="22">
        <v>19027628</v>
      </c>
      <c r="B1387" s="26" t="s">
        <v>1389</v>
      </c>
      <c r="C1387" s="26" t="s">
        <v>1534</v>
      </c>
    </row>
    <row r="1388" spans="1:3">
      <c r="A1388" s="22">
        <v>19027629</v>
      </c>
      <c r="B1388" s="26" t="s">
        <v>1390</v>
      </c>
      <c r="C1388" s="26" t="s">
        <v>1537</v>
      </c>
    </row>
    <row r="1389" spans="1:3">
      <c r="A1389" s="22">
        <v>19027631</v>
      </c>
      <c r="B1389" s="26" t="s">
        <v>1391</v>
      </c>
      <c r="C1389" s="26" t="s">
        <v>1532</v>
      </c>
    </row>
    <row r="1390" spans="1:3">
      <c r="A1390" s="22">
        <v>19027632</v>
      </c>
      <c r="B1390" s="26" t="s">
        <v>1392</v>
      </c>
      <c r="C1390" s="26" t="s">
        <v>1529</v>
      </c>
    </row>
    <row r="1391" spans="1:3">
      <c r="A1391" s="22">
        <v>19027633</v>
      </c>
      <c r="B1391" s="26" t="s">
        <v>1393</v>
      </c>
      <c r="C1391" s="26" t="s">
        <v>1532</v>
      </c>
    </row>
    <row r="1392" spans="1:3">
      <c r="A1392" s="22">
        <v>19027634</v>
      </c>
      <c r="B1392" s="26" t="s">
        <v>1394</v>
      </c>
      <c r="C1392" s="26" t="s">
        <v>1536</v>
      </c>
    </row>
    <row r="1393" spans="1:3">
      <c r="A1393" s="22">
        <v>19027635</v>
      </c>
      <c r="B1393" s="26" t="s">
        <v>1395</v>
      </c>
      <c r="C1393" s="26" t="s">
        <v>1530</v>
      </c>
    </row>
    <row r="1394" spans="1:3">
      <c r="A1394" s="22">
        <v>19027636</v>
      </c>
      <c r="B1394" s="26" t="s">
        <v>1396</v>
      </c>
      <c r="C1394" s="26" t="s">
        <v>1531</v>
      </c>
    </row>
    <row r="1395" spans="1:3">
      <c r="A1395" s="22">
        <v>19027637</v>
      </c>
      <c r="B1395" s="26" t="s">
        <v>1397</v>
      </c>
      <c r="C1395" s="26" t="s">
        <v>1534</v>
      </c>
    </row>
    <row r="1396" spans="1:3">
      <c r="A1396" s="22">
        <v>19027638</v>
      </c>
      <c r="B1396" s="26" t="s">
        <v>1398</v>
      </c>
      <c r="C1396" s="26" t="s">
        <v>1531</v>
      </c>
    </row>
    <row r="1397" spans="1:3">
      <c r="A1397" s="22">
        <v>19027639</v>
      </c>
      <c r="B1397" s="26" t="s">
        <v>1399</v>
      </c>
      <c r="C1397" s="26" t="s">
        <v>1530</v>
      </c>
    </row>
    <row r="1398" spans="1:3">
      <c r="A1398" s="22">
        <v>19027640</v>
      </c>
      <c r="B1398" s="26" t="s">
        <v>1400</v>
      </c>
      <c r="C1398" s="26" t="s">
        <v>1531</v>
      </c>
    </row>
    <row r="1399" spans="1:3">
      <c r="A1399" s="22">
        <v>19027641</v>
      </c>
      <c r="B1399" s="26" t="s">
        <v>1401</v>
      </c>
      <c r="C1399" s="26" t="s">
        <v>1536</v>
      </c>
    </row>
    <row r="1400" spans="1:3">
      <c r="A1400" s="22">
        <v>19027642</v>
      </c>
      <c r="B1400" s="26" t="s">
        <v>1402</v>
      </c>
      <c r="C1400" s="26" t="s">
        <v>1534</v>
      </c>
    </row>
    <row r="1401" spans="1:3">
      <c r="A1401" s="22">
        <v>19027643</v>
      </c>
      <c r="B1401" s="26" t="s">
        <v>1403</v>
      </c>
      <c r="C1401" s="26" t="s">
        <v>1537</v>
      </c>
    </row>
    <row r="1402" spans="1:3">
      <c r="A1402" s="22">
        <v>19027644</v>
      </c>
      <c r="B1402" s="26" t="s">
        <v>1404</v>
      </c>
      <c r="C1402" s="26" t="s">
        <v>1537</v>
      </c>
    </row>
    <row r="1403" spans="1:3">
      <c r="A1403" s="22">
        <v>19027645</v>
      </c>
      <c r="B1403" s="26" t="s">
        <v>1405</v>
      </c>
      <c r="C1403" s="26" t="s">
        <v>1537</v>
      </c>
    </row>
    <row r="1404" spans="1:3">
      <c r="A1404" s="22">
        <v>19027646</v>
      </c>
      <c r="B1404" s="26" t="s">
        <v>1406</v>
      </c>
      <c r="C1404" s="26" t="s">
        <v>1535</v>
      </c>
    </row>
    <row r="1405" spans="1:3">
      <c r="A1405" s="22">
        <v>19027647</v>
      </c>
      <c r="B1405" s="26" t="s">
        <v>1407</v>
      </c>
      <c r="C1405" s="26" t="s">
        <v>1530</v>
      </c>
    </row>
    <row r="1406" spans="1:3">
      <c r="A1406" s="22">
        <v>19027648</v>
      </c>
      <c r="B1406" s="26" t="s">
        <v>1408</v>
      </c>
      <c r="C1406" s="26" t="s">
        <v>1529</v>
      </c>
    </row>
    <row r="1407" spans="1:3">
      <c r="A1407" s="22">
        <v>19027649</v>
      </c>
      <c r="B1407" s="26" t="s">
        <v>1409</v>
      </c>
      <c r="C1407" s="26" t="s">
        <v>1530</v>
      </c>
    </row>
    <row r="1408" spans="1:3">
      <c r="A1408" s="22">
        <v>19027650</v>
      </c>
      <c r="B1408" s="26" t="s">
        <v>1410</v>
      </c>
      <c r="C1408" s="26" t="s">
        <v>1537</v>
      </c>
    </row>
    <row r="1409" spans="1:3">
      <c r="A1409" s="22">
        <v>19027651</v>
      </c>
      <c r="B1409" s="26" t="s">
        <v>1411</v>
      </c>
      <c r="C1409" s="26" t="s">
        <v>1535</v>
      </c>
    </row>
    <row r="1410" spans="1:3">
      <c r="A1410" s="22">
        <v>19027652</v>
      </c>
      <c r="B1410" s="26" t="s">
        <v>1412</v>
      </c>
      <c r="C1410" s="26" t="s">
        <v>1529</v>
      </c>
    </row>
    <row r="1411" spans="1:3">
      <c r="A1411" s="22">
        <v>19027653</v>
      </c>
      <c r="B1411" s="26" t="s">
        <v>1413</v>
      </c>
      <c r="C1411" s="26" t="s">
        <v>1535</v>
      </c>
    </row>
    <row r="1412" spans="1:3">
      <c r="A1412" s="22">
        <v>19027654</v>
      </c>
      <c r="B1412" s="26" t="s">
        <v>1414</v>
      </c>
      <c r="C1412" s="26" t="s">
        <v>1530</v>
      </c>
    </row>
    <row r="1413" spans="1:3">
      <c r="A1413" s="22">
        <v>19027655</v>
      </c>
      <c r="B1413" s="26" t="s">
        <v>1415</v>
      </c>
      <c r="C1413" s="26" t="s">
        <v>1537</v>
      </c>
    </row>
    <row r="1414" spans="1:3">
      <c r="A1414" s="22">
        <v>19027656</v>
      </c>
      <c r="B1414" s="26" t="s">
        <v>1416</v>
      </c>
      <c r="C1414" s="26" t="s">
        <v>1532</v>
      </c>
    </row>
    <row r="1415" spans="1:3">
      <c r="A1415" s="22">
        <v>19027657</v>
      </c>
      <c r="B1415" s="26" t="s">
        <v>1417</v>
      </c>
      <c r="C1415" s="26" t="s">
        <v>1536</v>
      </c>
    </row>
    <row r="1416" spans="1:3">
      <c r="A1416" s="22">
        <v>19027658</v>
      </c>
      <c r="B1416" s="26" t="s">
        <v>1418</v>
      </c>
      <c r="C1416" s="26" t="s">
        <v>1529</v>
      </c>
    </row>
    <row r="1417" spans="1:3">
      <c r="A1417" s="22">
        <v>19027659</v>
      </c>
      <c r="B1417" s="26" t="s">
        <v>1419</v>
      </c>
      <c r="C1417" s="26" t="s">
        <v>1537</v>
      </c>
    </row>
    <row r="1418" spans="1:3">
      <c r="A1418" s="22">
        <v>19027660</v>
      </c>
      <c r="B1418" s="26" t="s">
        <v>1420</v>
      </c>
      <c r="C1418" s="26" t="s">
        <v>1530</v>
      </c>
    </row>
    <row r="1419" spans="1:3">
      <c r="A1419" s="22">
        <v>19027661</v>
      </c>
      <c r="B1419" s="26" t="s">
        <v>1421</v>
      </c>
      <c r="C1419" s="26" t="s">
        <v>1532</v>
      </c>
    </row>
    <row r="1420" spans="1:3">
      <c r="A1420" s="22">
        <v>19027662</v>
      </c>
      <c r="B1420" s="26" t="s">
        <v>1422</v>
      </c>
      <c r="C1420" s="26" t="s">
        <v>1529</v>
      </c>
    </row>
    <row r="1421" spans="1:3">
      <c r="A1421" s="22">
        <v>19027663</v>
      </c>
      <c r="B1421" s="26" t="s">
        <v>1423</v>
      </c>
      <c r="C1421" s="26" t="s">
        <v>1536</v>
      </c>
    </row>
    <row r="1422" spans="1:3">
      <c r="A1422" s="22">
        <v>19027664</v>
      </c>
      <c r="B1422" s="26" t="s">
        <v>1424</v>
      </c>
      <c r="C1422" s="26" t="s">
        <v>1534</v>
      </c>
    </row>
    <row r="1423" spans="1:3">
      <c r="A1423" s="22">
        <v>19027665</v>
      </c>
      <c r="B1423" s="26" t="s">
        <v>1425</v>
      </c>
      <c r="C1423" s="26" t="s">
        <v>1534</v>
      </c>
    </row>
    <row r="1424" spans="1:3">
      <c r="A1424" s="22">
        <v>19027666</v>
      </c>
      <c r="B1424" s="26" t="s">
        <v>1426</v>
      </c>
      <c r="C1424" s="26" t="s">
        <v>1531</v>
      </c>
    </row>
    <row r="1425" spans="1:3">
      <c r="A1425" s="22">
        <v>19027667</v>
      </c>
      <c r="B1425" s="26" t="s">
        <v>1427</v>
      </c>
      <c r="C1425" s="26" t="s">
        <v>1532</v>
      </c>
    </row>
    <row r="1426" spans="1:3">
      <c r="A1426" s="22">
        <v>19027668</v>
      </c>
      <c r="B1426" s="26" t="s">
        <v>1428</v>
      </c>
      <c r="C1426" s="26" t="s">
        <v>1532</v>
      </c>
    </row>
    <row r="1427" spans="1:3">
      <c r="A1427" s="22">
        <v>19027669</v>
      </c>
      <c r="B1427" s="26" t="s">
        <v>1429</v>
      </c>
      <c r="C1427" s="26" t="s">
        <v>1536</v>
      </c>
    </row>
    <row r="1428" spans="1:3">
      <c r="A1428" s="22">
        <v>19027670</v>
      </c>
      <c r="B1428" s="26" t="s">
        <v>1430</v>
      </c>
      <c r="C1428" s="26" t="s">
        <v>1535</v>
      </c>
    </row>
    <row r="1429" spans="1:3">
      <c r="A1429" s="22">
        <v>19027671</v>
      </c>
      <c r="B1429" s="26" t="s">
        <v>1431</v>
      </c>
      <c r="C1429" s="26" t="s">
        <v>1536</v>
      </c>
    </row>
    <row r="1430" spans="1:3">
      <c r="A1430" s="22">
        <v>19027672</v>
      </c>
      <c r="B1430" s="26" t="s">
        <v>1432</v>
      </c>
      <c r="C1430" s="26" t="s">
        <v>1532</v>
      </c>
    </row>
    <row r="1431" spans="1:3">
      <c r="A1431" s="22">
        <v>19027674</v>
      </c>
      <c r="B1431" s="26" t="s">
        <v>1433</v>
      </c>
      <c r="C1431" s="26" t="s">
        <v>1534</v>
      </c>
    </row>
    <row r="1432" spans="1:3">
      <c r="A1432" s="22">
        <v>19027676</v>
      </c>
      <c r="B1432" s="26" t="s">
        <v>1316</v>
      </c>
      <c r="C1432" s="26" t="s">
        <v>1530</v>
      </c>
    </row>
    <row r="1433" spans="1:3">
      <c r="A1433" s="22">
        <v>19027677</v>
      </c>
      <c r="B1433" s="26" t="s">
        <v>1434</v>
      </c>
      <c r="C1433" s="26" t="s">
        <v>1530</v>
      </c>
    </row>
    <row r="1434" spans="1:3">
      <c r="A1434" s="22">
        <v>19027678</v>
      </c>
      <c r="B1434" s="26" t="s">
        <v>1435</v>
      </c>
      <c r="C1434" s="26" t="s">
        <v>1535</v>
      </c>
    </row>
    <row r="1435" spans="1:3">
      <c r="A1435" s="22">
        <v>19027679</v>
      </c>
      <c r="B1435" s="26" t="s">
        <v>1436</v>
      </c>
      <c r="C1435" s="26" t="s">
        <v>1531</v>
      </c>
    </row>
    <row r="1436" spans="1:3">
      <c r="A1436" s="22">
        <v>19027681</v>
      </c>
      <c r="B1436" s="26" t="s">
        <v>1437</v>
      </c>
      <c r="C1436" s="26" t="s">
        <v>1536</v>
      </c>
    </row>
    <row r="1437" spans="1:3">
      <c r="A1437" s="22">
        <v>19027682</v>
      </c>
      <c r="B1437" s="26" t="s">
        <v>1438</v>
      </c>
      <c r="C1437" s="26" t="s">
        <v>1534</v>
      </c>
    </row>
    <row r="1438" spans="1:3">
      <c r="A1438" s="22">
        <v>19027686</v>
      </c>
      <c r="B1438" s="26" t="s">
        <v>1439</v>
      </c>
      <c r="C1438" s="26" t="s">
        <v>1536</v>
      </c>
    </row>
    <row r="1439" spans="1:3">
      <c r="A1439" s="22">
        <v>19027688</v>
      </c>
      <c r="B1439" s="26" t="s">
        <v>1440</v>
      </c>
      <c r="C1439" s="26" t="s">
        <v>1529</v>
      </c>
    </row>
    <row r="1440" spans="1:3">
      <c r="A1440" s="22">
        <v>19027690</v>
      </c>
      <c r="B1440" s="26" t="s">
        <v>1441</v>
      </c>
      <c r="C1440" s="26" t="s">
        <v>1536</v>
      </c>
    </row>
    <row r="1441" spans="1:3">
      <c r="A1441" s="22">
        <v>19027691</v>
      </c>
      <c r="B1441" s="26" t="s">
        <v>1442</v>
      </c>
      <c r="C1441" s="26" t="s">
        <v>1534</v>
      </c>
    </row>
    <row r="1442" spans="1:3">
      <c r="A1442" s="22">
        <v>19027694</v>
      </c>
      <c r="B1442" s="26" t="s">
        <v>1443</v>
      </c>
      <c r="C1442" s="26" t="s">
        <v>1537</v>
      </c>
    </row>
    <row r="1443" spans="1:3">
      <c r="A1443" s="22">
        <v>18019902</v>
      </c>
      <c r="B1443" s="26" t="s">
        <v>1444</v>
      </c>
      <c r="C1443" s="26" t="s">
        <v>1529</v>
      </c>
    </row>
    <row r="1444" spans="1:3">
      <c r="A1444" s="22">
        <v>19027244</v>
      </c>
      <c r="B1444" s="26" t="s">
        <v>1445</v>
      </c>
      <c r="C1444" s="26" t="s">
        <v>1532</v>
      </c>
    </row>
    <row r="1445" spans="1:3">
      <c r="A1445" s="22">
        <v>19027990</v>
      </c>
      <c r="B1445" s="26" t="s">
        <v>1446</v>
      </c>
      <c r="C1445" s="26" t="s">
        <v>1532</v>
      </c>
    </row>
    <row r="1446" spans="1:3">
      <c r="A1446" s="22">
        <v>19027992</v>
      </c>
      <c r="B1446" s="26" t="s">
        <v>1447</v>
      </c>
      <c r="C1446" s="26" t="s">
        <v>1535</v>
      </c>
    </row>
    <row r="1447" spans="1:3">
      <c r="A1447" s="22">
        <v>19027993</v>
      </c>
      <c r="B1447" s="26" t="s">
        <v>1448</v>
      </c>
      <c r="C1447" s="26" t="s">
        <v>1534</v>
      </c>
    </row>
    <row r="1448" spans="1:3">
      <c r="A1448" s="22">
        <v>19027994</v>
      </c>
      <c r="B1448" s="26" t="s">
        <v>1449</v>
      </c>
      <c r="C1448" s="26" t="s">
        <v>1530</v>
      </c>
    </row>
    <row r="1449" spans="1:3">
      <c r="A1449" s="22">
        <v>19027996</v>
      </c>
      <c r="B1449" s="26" t="s">
        <v>1450</v>
      </c>
      <c r="C1449" s="26" t="s">
        <v>1532</v>
      </c>
    </row>
    <row r="1450" spans="1:3">
      <c r="A1450" s="22">
        <v>19027997</v>
      </c>
      <c r="B1450" s="26" t="s">
        <v>1451</v>
      </c>
      <c r="C1450" s="26" t="s">
        <v>1534</v>
      </c>
    </row>
    <row r="1451" spans="1:3">
      <c r="A1451" s="22">
        <v>19027999</v>
      </c>
      <c r="B1451" s="26" t="s">
        <v>1452</v>
      </c>
      <c r="C1451" s="26" t="s">
        <v>1536</v>
      </c>
    </row>
    <row r="1452" spans="1:3">
      <c r="A1452" s="22">
        <v>19028000</v>
      </c>
      <c r="B1452" s="26" t="s">
        <v>1453</v>
      </c>
      <c r="C1452" s="26" t="s">
        <v>1529</v>
      </c>
    </row>
    <row r="1453" spans="1:3">
      <c r="A1453" s="22">
        <v>19028001</v>
      </c>
      <c r="B1453" s="26" t="s">
        <v>1454</v>
      </c>
      <c r="C1453" s="26" t="s">
        <v>1537</v>
      </c>
    </row>
    <row r="1454" spans="1:3">
      <c r="A1454" s="22">
        <v>19028003</v>
      </c>
      <c r="B1454" s="26" t="s">
        <v>1455</v>
      </c>
      <c r="C1454" s="26" t="s">
        <v>1532</v>
      </c>
    </row>
    <row r="1455" spans="1:3">
      <c r="A1455" s="22">
        <v>19028005</v>
      </c>
      <c r="B1455" s="26" t="s">
        <v>1456</v>
      </c>
      <c r="C1455" s="26" t="s">
        <v>1535</v>
      </c>
    </row>
    <row r="1456" spans="1:3">
      <c r="A1456" s="22">
        <v>19028009</v>
      </c>
      <c r="B1456" s="26" t="s">
        <v>1457</v>
      </c>
      <c r="C1456" s="26" t="s">
        <v>1537</v>
      </c>
    </row>
    <row r="1457" spans="1:3">
      <c r="A1457" s="22">
        <v>19028013</v>
      </c>
      <c r="B1457" s="26" t="s">
        <v>1458</v>
      </c>
      <c r="C1457" s="26" t="s">
        <v>1535</v>
      </c>
    </row>
    <row r="1458" spans="1:3">
      <c r="A1458" s="22">
        <v>19028014</v>
      </c>
      <c r="B1458" s="26" t="s">
        <v>1459</v>
      </c>
      <c r="C1458" s="26" t="s">
        <v>1531</v>
      </c>
    </row>
    <row r="1459" spans="1:3">
      <c r="A1459" s="22">
        <v>19028015</v>
      </c>
      <c r="B1459" s="26" t="s">
        <v>1460</v>
      </c>
      <c r="C1459" s="26" t="s">
        <v>1531</v>
      </c>
    </row>
    <row r="1460" spans="1:3">
      <c r="A1460" s="22">
        <v>19028016</v>
      </c>
      <c r="B1460" s="26" t="s">
        <v>1461</v>
      </c>
      <c r="C1460" s="26" t="s">
        <v>1537</v>
      </c>
    </row>
    <row r="1461" spans="1:3">
      <c r="A1461" s="22">
        <v>19028017</v>
      </c>
      <c r="B1461" s="26" t="s">
        <v>1462</v>
      </c>
      <c r="C1461" s="26" t="s">
        <v>1534</v>
      </c>
    </row>
    <row r="1462" spans="1:3">
      <c r="A1462" s="22">
        <v>19028018</v>
      </c>
      <c r="B1462" s="26" t="s">
        <v>1463</v>
      </c>
      <c r="C1462" s="26" t="s">
        <v>1534</v>
      </c>
    </row>
    <row r="1463" spans="1:3">
      <c r="A1463" s="22">
        <v>19028019</v>
      </c>
      <c r="B1463" s="26" t="s">
        <v>1464</v>
      </c>
      <c r="C1463" s="26" t="s">
        <v>1534</v>
      </c>
    </row>
    <row r="1464" spans="1:3">
      <c r="A1464" s="22">
        <v>19028020</v>
      </c>
      <c r="B1464" s="26" t="s">
        <v>1465</v>
      </c>
      <c r="C1464" s="26" t="s">
        <v>1535</v>
      </c>
    </row>
    <row r="1465" spans="1:3">
      <c r="A1465" s="22">
        <v>19028021</v>
      </c>
      <c r="B1465" s="26" t="s">
        <v>1466</v>
      </c>
      <c r="C1465" s="26" t="s">
        <v>1535</v>
      </c>
    </row>
    <row r="1466" spans="1:3">
      <c r="A1466" s="22">
        <v>19028022</v>
      </c>
      <c r="B1466" s="26" t="s">
        <v>1467</v>
      </c>
      <c r="C1466" s="26" t="s">
        <v>1529</v>
      </c>
    </row>
    <row r="1467" spans="1:3">
      <c r="A1467" s="22">
        <v>19028023</v>
      </c>
      <c r="B1467" s="26" t="s">
        <v>1468</v>
      </c>
      <c r="C1467" s="26" t="s">
        <v>1529</v>
      </c>
    </row>
    <row r="1468" spans="1:3">
      <c r="A1468" s="22">
        <v>19028024</v>
      </c>
      <c r="B1468" s="26" t="s">
        <v>1469</v>
      </c>
      <c r="C1468" s="26" t="s">
        <v>1536</v>
      </c>
    </row>
    <row r="1469" spans="1:3">
      <c r="A1469" s="22">
        <v>19028025</v>
      </c>
      <c r="B1469" s="26" t="s">
        <v>1470</v>
      </c>
      <c r="C1469" s="26" t="s">
        <v>1536</v>
      </c>
    </row>
    <row r="1470" spans="1:3">
      <c r="A1470" s="22">
        <v>19028026</v>
      </c>
      <c r="B1470" s="26" t="s">
        <v>1471</v>
      </c>
      <c r="C1470" s="26" t="s">
        <v>1530</v>
      </c>
    </row>
    <row r="1471" spans="1:3">
      <c r="A1471" s="22">
        <v>19028027</v>
      </c>
      <c r="B1471" s="26" t="s">
        <v>1472</v>
      </c>
      <c r="C1471" s="26" t="s">
        <v>1530</v>
      </c>
    </row>
    <row r="1472" spans="1:3">
      <c r="A1472" s="22">
        <v>19028028</v>
      </c>
      <c r="B1472" s="26" t="s">
        <v>1473</v>
      </c>
      <c r="C1472" s="26" t="s">
        <v>1531</v>
      </c>
    </row>
    <row r="1473" spans="1:3">
      <c r="A1473" s="22">
        <v>19028029</v>
      </c>
      <c r="B1473" s="26" t="s">
        <v>1474</v>
      </c>
      <c r="C1473" s="26" t="s">
        <v>1531</v>
      </c>
    </row>
    <row r="1474" spans="1:3">
      <c r="A1474" s="22">
        <v>19028030</v>
      </c>
      <c r="B1474" s="26" t="s">
        <v>1475</v>
      </c>
      <c r="C1474" s="26" t="s">
        <v>1537</v>
      </c>
    </row>
    <row r="1475" spans="1:3">
      <c r="A1475" s="22">
        <v>19028031</v>
      </c>
      <c r="B1475" s="26" t="s">
        <v>1476</v>
      </c>
      <c r="C1475" s="26" t="s">
        <v>1537</v>
      </c>
    </row>
    <row r="1476" spans="1:3">
      <c r="A1476" s="22">
        <v>19028032</v>
      </c>
      <c r="B1476" s="26" t="s">
        <v>1477</v>
      </c>
      <c r="C1476" s="26" t="s">
        <v>1532</v>
      </c>
    </row>
    <row r="1477" spans="1:3">
      <c r="A1477" s="22">
        <v>19028034</v>
      </c>
      <c r="B1477" s="26" t="s">
        <v>1478</v>
      </c>
      <c r="C1477" s="26" t="s">
        <v>1532</v>
      </c>
    </row>
    <row r="1478" spans="1:3">
      <c r="A1478" s="22">
        <v>19028035</v>
      </c>
      <c r="B1478" s="26" t="s">
        <v>1479</v>
      </c>
      <c r="C1478" s="26" t="s">
        <v>1530</v>
      </c>
    </row>
    <row r="1479" spans="1:3">
      <c r="A1479" s="22">
        <v>19028036</v>
      </c>
      <c r="B1479" s="26" t="s">
        <v>1480</v>
      </c>
      <c r="C1479" s="26" t="s">
        <v>1530</v>
      </c>
    </row>
    <row r="1480" spans="1:3">
      <c r="A1480" s="22">
        <v>19028037</v>
      </c>
      <c r="B1480" s="26" t="s">
        <v>1481</v>
      </c>
      <c r="C1480" s="26" t="s">
        <v>1531</v>
      </c>
    </row>
    <row r="1481" spans="1:3">
      <c r="A1481" s="22">
        <v>19028038</v>
      </c>
      <c r="B1481" s="26" t="s">
        <v>1482</v>
      </c>
      <c r="C1481" s="26" t="s">
        <v>1529</v>
      </c>
    </row>
    <row r="1482" spans="1:3">
      <c r="A1482" s="22">
        <v>19028039</v>
      </c>
      <c r="B1482" s="26" t="s">
        <v>1483</v>
      </c>
      <c r="C1482" s="26" t="s">
        <v>1532</v>
      </c>
    </row>
    <row r="1483" spans="1:3">
      <c r="A1483" s="22">
        <v>19028041</v>
      </c>
      <c r="B1483" s="26" t="s">
        <v>1484</v>
      </c>
      <c r="C1483" s="26" t="s">
        <v>1535</v>
      </c>
    </row>
    <row r="1484" spans="1:3">
      <c r="A1484" s="22">
        <v>19028042</v>
      </c>
      <c r="B1484" s="26" t="s">
        <v>1485</v>
      </c>
      <c r="C1484" s="26" t="s">
        <v>1529</v>
      </c>
    </row>
    <row r="1485" spans="1:3">
      <c r="A1485" s="22">
        <v>19028043</v>
      </c>
      <c r="B1485" s="26" t="s">
        <v>1486</v>
      </c>
      <c r="C1485" s="26" t="s">
        <v>1536</v>
      </c>
    </row>
    <row r="1486" spans="1:3">
      <c r="A1486" s="22">
        <v>19028044</v>
      </c>
      <c r="B1486" s="26" t="s">
        <v>1487</v>
      </c>
      <c r="C1486" s="26" t="s">
        <v>1530</v>
      </c>
    </row>
    <row r="1487" spans="1:3">
      <c r="A1487" s="22">
        <v>19028045</v>
      </c>
      <c r="B1487" s="26" t="s">
        <v>1488</v>
      </c>
      <c r="C1487" s="26" t="s">
        <v>1531</v>
      </c>
    </row>
    <row r="1488" spans="1:3">
      <c r="A1488" s="22">
        <v>19028046</v>
      </c>
      <c r="B1488" s="26" t="s">
        <v>1489</v>
      </c>
      <c r="C1488" s="26" t="s">
        <v>1537</v>
      </c>
    </row>
    <row r="1489" spans="1:3">
      <c r="A1489" s="22">
        <v>19028040</v>
      </c>
      <c r="B1489" s="26" t="s">
        <v>1490</v>
      </c>
      <c r="C1489" s="26" t="s">
        <v>1530</v>
      </c>
    </row>
    <row r="1490" spans="1:3">
      <c r="A1490" s="22">
        <v>19028033</v>
      </c>
      <c r="B1490" s="26" t="s">
        <v>1491</v>
      </c>
      <c r="C1490" s="26" t="s">
        <v>1529</v>
      </c>
    </row>
    <row r="1491" spans="1:3">
      <c r="A1491" s="22">
        <v>15001750</v>
      </c>
      <c r="B1491" s="26" t="s">
        <v>1492</v>
      </c>
      <c r="C1491" s="26" t="s">
        <v>1541</v>
      </c>
    </row>
    <row r="1492" spans="1:3">
      <c r="A1492" s="22">
        <v>14087665</v>
      </c>
      <c r="B1492" s="26" t="s">
        <v>1493</v>
      </c>
      <c r="C1492" s="26" t="s">
        <v>1536</v>
      </c>
    </row>
    <row r="1493" spans="1:3">
      <c r="A1493" s="22">
        <v>10114423</v>
      </c>
      <c r="B1493" s="26" t="s">
        <v>1494</v>
      </c>
      <c r="C1493" s="26" t="s">
        <v>1524</v>
      </c>
    </row>
    <row r="1494" spans="1:3">
      <c r="A1494" s="22">
        <v>19028371</v>
      </c>
      <c r="B1494" s="26" t="s">
        <v>1495</v>
      </c>
      <c r="C1494" s="26" t="s">
        <v>1525</v>
      </c>
    </row>
    <row r="1495" spans="1:3">
      <c r="A1495" s="22">
        <v>19028365</v>
      </c>
      <c r="B1495" s="26" t="s">
        <v>1496</v>
      </c>
      <c r="C1495" s="26" t="s">
        <v>1519</v>
      </c>
    </row>
    <row r="1496" spans="1:3">
      <c r="A1496" s="22">
        <v>19028733</v>
      </c>
      <c r="B1496" s="26" t="s">
        <v>1497</v>
      </c>
      <c r="C1496" s="26" t="s">
        <v>1525</v>
      </c>
    </row>
    <row r="1497" spans="1:3">
      <c r="A1497" s="22">
        <v>19024705</v>
      </c>
      <c r="B1497" s="26" t="s">
        <v>1320</v>
      </c>
      <c r="C1497" s="26" t="s">
        <v>1541</v>
      </c>
    </row>
    <row r="1498" spans="1:3">
      <c r="A1498" s="22">
        <v>19024776</v>
      </c>
      <c r="B1498" s="26" t="s">
        <v>1498</v>
      </c>
      <c r="C1498" s="26" t="s">
        <v>1532</v>
      </c>
    </row>
    <row r="1499" spans="1:3">
      <c r="A1499" s="22">
        <v>19025377</v>
      </c>
      <c r="B1499" s="26" t="s">
        <v>1499</v>
      </c>
      <c r="C1499" s="26" t="s">
        <v>1533</v>
      </c>
    </row>
    <row r="1500" spans="1:3">
      <c r="A1500" s="22">
        <v>19025397</v>
      </c>
      <c r="B1500" s="26" t="s">
        <v>1500</v>
      </c>
      <c r="C1500" s="26" t="s">
        <v>1536</v>
      </c>
    </row>
    <row r="1501" spans="1:3">
      <c r="A1501" s="22">
        <v>19026734</v>
      </c>
      <c r="B1501" s="26" t="s">
        <v>1501</v>
      </c>
      <c r="C1501" s="26" t="s">
        <v>1542</v>
      </c>
    </row>
    <row r="1502" spans="1:3">
      <c r="A1502" s="22">
        <v>19027626</v>
      </c>
      <c r="B1502" s="26" t="s">
        <v>1502</v>
      </c>
      <c r="C1502" s="26" t="s">
        <v>1532</v>
      </c>
    </row>
    <row r="1503" spans="1:3">
      <c r="A1503" s="22">
        <v>19027627</v>
      </c>
      <c r="B1503" s="26" t="s">
        <v>1503</v>
      </c>
      <c r="C1503" s="26" t="s">
        <v>1540</v>
      </c>
    </row>
    <row r="1504" spans="1:3">
      <c r="A1504" s="22">
        <v>19027675</v>
      </c>
      <c r="B1504" s="26" t="s">
        <v>1504</v>
      </c>
      <c r="C1504" s="26" t="s">
        <v>1540</v>
      </c>
    </row>
    <row r="1505" spans="1:3">
      <c r="A1505" s="22">
        <v>19027680</v>
      </c>
      <c r="B1505" s="26" t="s">
        <v>1505</v>
      </c>
      <c r="C1505" s="26" t="s">
        <v>1540</v>
      </c>
    </row>
    <row r="1506" spans="1:3">
      <c r="A1506" s="22">
        <v>19027683</v>
      </c>
      <c r="B1506" s="26" t="s">
        <v>1506</v>
      </c>
      <c r="C1506" s="26" t="s">
        <v>1541</v>
      </c>
    </row>
    <row r="1507" spans="1:3">
      <c r="A1507" s="22">
        <v>19027687</v>
      </c>
      <c r="B1507" s="26" t="s">
        <v>1507</v>
      </c>
      <c r="C1507" s="26" t="s">
        <v>1541</v>
      </c>
    </row>
    <row r="1508" spans="1:3">
      <c r="A1508" s="22">
        <v>19027689</v>
      </c>
      <c r="B1508" s="26" t="s">
        <v>1508</v>
      </c>
      <c r="C1508" s="26" t="s">
        <v>1536</v>
      </c>
    </row>
    <row r="1509" spans="1:3">
      <c r="A1509" s="22">
        <v>19027693</v>
      </c>
      <c r="B1509" s="26" t="s">
        <v>1509</v>
      </c>
      <c r="C1509" s="26" t="s">
        <v>1542</v>
      </c>
    </row>
    <row r="1510" spans="1:3">
      <c r="A1510" s="22">
        <v>19027998</v>
      </c>
      <c r="B1510" s="26" t="s">
        <v>1510</v>
      </c>
      <c r="C1510" s="26" t="s">
        <v>1529</v>
      </c>
    </row>
    <row r="1511" spans="1:3">
      <c r="A1511" s="22">
        <v>19028006</v>
      </c>
      <c r="B1511" s="26" t="s">
        <v>1511</v>
      </c>
      <c r="C1511" s="26" t="s">
        <v>1536</v>
      </c>
    </row>
    <row r="1512" spans="1:3">
      <c r="A1512" s="22">
        <v>19028012</v>
      </c>
      <c r="B1512" s="26" t="s">
        <v>1512</v>
      </c>
      <c r="C1512" s="26" t="s">
        <v>1537</v>
      </c>
    </row>
    <row r="1513" spans="1:3">
      <c r="A1513" s="22" t="s">
        <v>25</v>
      </c>
      <c r="B1513" s="26" t="s">
        <v>1513</v>
      </c>
      <c r="C1513" s="26" t="s">
        <v>1525</v>
      </c>
    </row>
    <row r="1514" spans="1:3">
      <c r="A1514" s="22">
        <v>19022374</v>
      </c>
      <c r="B1514" s="26" t="s">
        <v>1760</v>
      </c>
      <c r="C1514" s="26" t="s">
        <v>1761</v>
      </c>
    </row>
    <row r="1515" spans="1:3">
      <c r="A1515" s="22">
        <v>19027644</v>
      </c>
      <c r="B1515" s="26" t="s">
        <v>1815</v>
      </c>
      <c r="C1515" s="26"/>
    </row>
    <row r="1516" spans="1:3">
      <c r="A1516" s="22">
        <v>19025480</v>
      </c>
      <c r="B1516" s="26"/>
      <c r="C1516" s="26"/>
    </row>
    <row r="1517" spans="1:3">
      <c r="A1517" s="22">
        <v>-1</v>
      </c>
      <c r="B1517" s="26"/>
      <c r="C1517" s="26"/>
    </row>
    <row r="1518" spans="1:3">
      <c r="A1518" s="22">
        <v>0</v>
      </c>
      <c r="B1518" s="26"/>
      <c r="C1518" s="26"/>
    </row>
    <row r="1519" spans="1:3">
      <c r="A1519" s="22">
        <v>0</v>
      </c>
      <c r="B1519" s="26"/>
      <c r="C1519" s="26"/>
    </row>
    <row r="1520" spans="1:3">
      <c r="A1520" s="22">
        <v>0</v>
      </c>
      <c r="B1520" s="26"/>
      <c r="C1520" s="26"/>
    </row>
    <row r="1521" spans="1:3">
      <c r="A1521" s="22">
        <v>0</v>
      </c>
      <c r="B1521" s="26"/>
      <c r="C1521" s="26"/>
    </row>
    <row r="1522" spans="1:3">
      <c r="A1522" s="22">
        <v>0</v>
      </c>
      <c r="B1522" s="26"/>
      <c r="C1522" s="26"/>
    </row>
    <row r="1523" spans="1:3">
      <c r="A1523" s="22">
        <v>0</v>
      </c>
      <c r="B1523" s="26"/>
      <c r="C1523" s="26"/>
    </row>
    <row r="1524" spans="1:3">
      <c r="A1524" s="22">
        <v>0</v>
      </c>
      <c r="B1524" s="26"/>
      <c r="C1524" s="26"/>
    </row>
    <row r="1525" spans="1:3">
      <c r="A1525" s="26" t="s">
        <v>2003</v>
      </c>
      <c r="B1525" s="26" t="s">
        <v>2007</v>
      </c>
      <c r="C1525" s="26"/>
    </row>
    <row r="1526" spans="1:3">
      <c r="A1526" s="26" t="s">
        <v>2004</v>
      </c>
      <c r="B1526" s="26" t="s">
        <v>2008</v>
      </c>
      <c r="C1526" s="26"/>
    </row>
    <row r="1527" spans="1:3">
      <c r="A1527" s="26" t="s">
        <v>2005</v>
      </c>
      <c r="B1527" s="26" t="s">
        <v>2009</v>
      </c>
      <c r="C1527" s="26"/>
    </row>
    <row r="1528" spans="1:3">
      <c r="A1528" s="26" t="s">
        <v>2006</v>
      </c>
      <c r="B1528" s="26" t="s">
        <v>2010</v>
      </c>
      <c r="C1528" s="26"/>
    </row>
    <row r="1529" spans="1:3">
      <c r="A1529" s="26">
        <v>19015801</v>
      </c>
      <c r="B1529" s="26" t="s">
        <v>1076</v>
      </c>
      <c r="C1529" s="26"/>
    </row>
    <row r="1530" spans="1:3">
      <c r="A1530" s="26"/>
      <c r="B1530" s="26"/>
      <c r="C1530" s="26"/>
    </row>
    <row r="1531" spans="1:3">
      <c r="A1531" s="26"/>
      <c r="B1531" s="26"/>
      <c r="C1531" s="26"/>
    </row>
    <row r="1532" spans="1:3">
      <c r="A1532" s="26"/>
      <c r="B1532" s="26"/>
      <c r="C1532" s="26"/>
    </row>
    <row r="1533" spans="1:3">
      <c r="A1533" s="26"/>
      <c r="B1533" s="26"/>
      <c r="C1533" s="26"/>
    </row>
    <row r="1534" spans="1:3">
      <c r="A1534" s="26"/>
      <c r="B1534" s="26"/>
      <c r="C1534" s="26"/>
    </row>
    <row r="1535" spans="1:3">
      <c r="A1535" s="26"/>
      <c r="B1535" s="26"/>
      <c r="C1535" s="26"/>
    </row>
    <row r="1536" spans="1:3">
      <c r="A1536" s="26"/>
      <c r="B1536" s="26"/>
      <c r="C1536" s="26"/>
    </row>
    <row r="1537" spans="1:3">
      <c r="A1537" s="26"/>
      <c r="B1537" s="26"/>
      <c r="C1537" s="26"/>
    </row>
    <row r="1538" spans="1:3">
      <c r="A1538" s="26"/>
      <c r="B1538" s="26"/>
      <c r="C1538" s="26"/>
    </row>
    <row r="1539" spans="1:3">
      <c r="A1539" s="26"/>
      <c r="B1539" s="26"/>
      <c r="C1539" s="26"/>
    </row>
    <row r="1540" spans="1:3">
      <c r="A1540" s="26"/>
      <c r="B1540" s="26"/>
      <c r="C1540" s="26"/>
    </row>
    <row r="1541" spans="1:3">
      <c r="A1541" s="26"/>
      <c r="B1541" s="26"/>
      <c r="C1541" s="26"/>
    </row>
    <row r="1542" spans="1:3">
      <c r="A1542" s="26"/>
      <c r="B1542" s="26"/>
      <c r="C1542" s="26"/>
    </row>
    <row r="1543" spans="1:3">
      <c r="A1543" s="26"/>
      <c r="B1543" s="26"/>
      <c r="C1543" s="26"/>
    </row>
    <row r="1544" spans="1:3">
      <c r="A1544" s="26"/>
      <c r="B1544" s="26"/>
      <c r="C1544" s="26"/>
    </row>
    <row r="1545" spans="1:3">
      <c r="A1545" s="26"/>
      <c r="B1545" s="26"/>
      <c r="C1545" s="26"/>
    </row>
    <row r="1546" spans="1:3">
      <c r="A1546" s="26"/>
      <c r="B1546" s="26"/>
      <c r="C1546" s="26"/>
    </row>
    <row r="1547" spans="1:3">
      <c r="A1547" s="26"/>
      <c r="B1547" s="26"/>
      <c r="C1547" s="26"/>
    </row>
    <row r="1548" spans="1:3">
      <c r="A1548" s="26"/>
      <c r="B1548" s="26"/>
      <c r="C1548" s="26"/>
    </row>
    <row r="1549" spans="1:3">
      <c r="A1549" s="26"/>
      <c r="B1549" s="26"/>
      <c r="C1549" s="26"/>
    </row>
    <row r="1550" spans="1:3">
      <c r="A1550" s="26"/>
      <c r="B1550" s="26"/>
      <c r="C1550" s="26"/>
    </row>
    <row r="1551" spans="1:3">
      <c r="A1551" s="26"/>
      <c r="B1551" s="26"/>
      <c r="C1551" s="26"/>
    </row>
    <row r="1552" spans="1:3">
      <c r="A1552" s="26"/>
      <c r="B1552" s="26"/>
      <c r="C1552" s="26"/>
    </row>
    <row r="1553" spans="1:3">
      <c r="A1553" s="26"/>
      <c r="B1553" s="26"/>
      <c r="C1553" s="26"/>
    </row>
    <row r="1554" spans="1:3">
      <c r="A1554" s="26"/>
      <c r="B1554" s="26"/>
      <c r="C1554" s="26"/>
    </row>
    <row r="1555" spans="1:3">
      <c r="A1555" s="26"/>
      <c r="B1555" s="26"/>
      <c r="C1555" s="26"/>
    </row>
    <row r="1556" spans="1:3">
      <c r="A1556" s="26"/>
      <c r="B1556" s="26"/>
      <c r="C1556" s="26"/>
    </row>
    <row r="1557" spans="1:3">
      <c r="A1557" s="26"/>
      <c r="B1557" s="26"/>
      <c r="C1557" s="26"/>
    </row>
    <row r="1558" spans="1:3">
      <c r="A1558" s="26"/>
      <c r="B1558" s="26"/>
      <c r="C1558" s="26"/>
    </row>
    <row r="1559" spans="1:3">
      <c r="A1559" s="26"/>
      <c r="B1559" s="26"/>
      <c r="C1559" s="26"/>
    </row>
    <row r="1560" spans="1:3">
      <c r="A1560" s="26"/>
      <c r="B1560" s="26"/>
      <c r="C1560" s="26"/>
    </row>
    <row r="1561" spans="1:3">
      <c r="A1561" s="26"/>
      <c r="B1561" s="26"/>
      <c r="C1561" s="26"/>
    </row>
    <row r="1562" spans="1:3">
      <c r="A1562" s="26"/>
      <c r="B1562" s="26"/>
      <c r="C1562" s="26"/>
    </row>
    <row r="1563" spans="1:3">
      <c r="A1563" s="26"/>
      <c r="B1563" s="26"/>
      <c r="C1563" s="26"/>
    </row>
    <row r="1564" spans="1:3">
      <c r="A1564" s="26"/>
      <c r="B1564" s="26"/>
      <c r="C1564" s="26"/>
    </row>
    <row r="1565" spans="1:3">
      <c r="A1565" s="26"/>
      <c r="B1565" s="26"/>
      <c r="C1565" s="26"/>
    </row>
    <row r="1566" spans="1:3">
      <c r="A1566" s="26"/>
      <c r="B1566" s="26"/>
      <c r="C1566" s="26"/>
    </row>
    <row r="1567" spans="1:3">
      <c r="A1567" s="26"/>
      <c r="B1567" s="26"/>
      <c r="C1567" s="26"/>
    </row>
    <row r="1568" spans="1:3">
      <c r="A1568" s="26"/>
      <c r="B1568" s="26"/>
      <c r="C1568" s="26"/>
    </row>
    <row r="1569" spans="1:3">
      <c r="A1569" s="26"/>
      <c r="B1569" s="26"/>
      <c r="C1569" s="26"/>
    </row>
    <row r="1570" spans="1:3">
      <c r="A1570" s="26"/>
      <c r="B1570" s="26"/>
      <c r="C1570" s="26"/>
    </row>
    <row r="1571" spans="1:3">
      <c r="A1571" s="26"/>
      <c r="B1571" s="26"/>
      <c r="C1571" s="26"/>
    </row>
    <row r="1572" spans="1:3">
      <c r="A1572" s="26"/>
      <c r="B1572" s="26"/>
      <c r="C1572" s="26"/>
    </row>
    <row r="1573" spans="1:3">
      <c r="A1573" s="26"/>
      <c r="B1573" s="26"/>
      <c r="C1573" s="26"/>
    </row>
    <row r="1574" spans="1:3">
      <c r="A1574" s="26"/>
      <c r="B1574" s="26"/>
      <c r="C1574" s="26"/>
    </row>
    <row r="1575" spans="1:3">
      <c r="A1575" s="26"/>
      <c r="B1575" s="26"/>
      <c r="C1575" s="26"/>
    </row>
    <row r="1576" spans="1:3">
      <c r="A1576" s="26"/>
      <c r="B1576" s="26"/>
      <c r="C1576" s="26"/>
    </row>
    <row r="1577" spans="1:3">
      <c r="A1577" s="26"/>
      <c r="B1577" s="26"/>
      <c r="C1577" s="26"/>
    </row>
    <row r="1578" spans="1:3">
      <c r="A1578" s="26"/>
      <c r="B1578" s="26"/>
      <c r="C1578" s="26"/>
    </row>
    <row r="1579" spans="1:3">
      <c r="A1579" s="26"/>
      <c r="B1579" s="26"/>
      <c r="C1579" s="26"/>
    </row>
    <row r="1580" spans="1:3">
      <c r="A1580" s="26"/>
      <c r="B1580" s="26"/>
      <c r="C1580" s="26"/>
    </row>
    <row r="1581" spans="1:3">
      <c r="A1581" s="26"/>
      <c r="B1581" s="26"/>
      <c r="C1581" s="26"/>
    </row>
    <row r="1582" spans="1:3">
      <c r="A1582" s="26"/>
      <c r="B1582" s="26"/>
      <c r="C1582" s="26"/>
    </row>
    <row r="1583" spans="1:3">
      <c r="A1583" s="26"/>
      <c r="B1583" s="26"/>
      <c r="C1583" s="26"/>
    </row>
    <row r="1584" spans="1:3">
      <c r="A1584" s="26"/>
      <c r="B1584" s="26"/>
      <c r="C1584" s="26"/>
    </row>
    <row r="1585" spans="1:3">
      <c r="A1585" s="26"/>
      <c r="B1585" s="26"/>
      <c r="C1585" s="26"/>
    </row>
    <row r="1586" spans="1:3">
      <c r="A1586" s="26"/>
      <c r="B1586" s="26"/>
      <c r="C1586" s="26"/>
    </row>
    <row r="1587" spans="1:3">
      <c r="A1587" s="26"/>
      <c r="B1587" s="26"/>
      <c r="C1587" s="26"/>
    </row>
    <row r="1588" spans="1:3">
      <c r="A1588" s="26"/>
      <c r="B1588" s="26"/>
      <c r="C1588" s="26"/>
    </row>
    <row r="1589" spans="1:3">
      <c r="A1589" s="26"/>
      <c r="B1589" s="26"/>
      <c r="C1589" s="26"/>
    </row>
    <row r="1590" spans="1:3">
      <c r="A1590" s="26"/>
      <c r="B1590" s="26"/>
      <c r="C1590" s="26"/>
    </row>
    <row r="1591" spans="1:3">
      <c r="A1591" s="26"/>
      <c r="B1591" s="26"/>
      <c r="C1591" s="26"/>
    </row>
    <row r="1592" spans="1:3">
      <c r="A1592" s="26"/>
      <c r="B1592" s="26"/>
      <c r="C1592" s="26"/>
    </row>
    <row r="1593" spans="1:3">
      <c r="A1593" s="26"/>
      <c r="B1593" s="26"/>
      <c r="C1593" s="26"/>
    </row>
    <row r="1594" spans="1:3">
      <c r="A1594" s="26"/>
      <c r="B1594" s="26"/>
      <c r="C1594" s="26"/>
    </row>
    <row r="1595" spans="1:3">
      <c r="A1595" s="26"/>
      <c r="B1595" s="26"/>
      <c r="C1595" s="26"/>
    </row>
    <row r="1596" spans="1:3">
      <c r="A1596" s="26"/>
      <c r="B1596" s="26"/>
      <c r="C1596" s="26"/>
    </row>
    <row r="1597" spans="1:3">
      <c r="A1597" s="26"/>
      <c r="B1597" s="26"/>
      <c r="C1597" s="26"/>
    </row>
    <row r="1598" spans="1:3">
      <c r="A1598" s="26"/>
      <c r="B1598" s="26"/>
      <c r="C1598" s="26"/>
    </row>
    <row r="1599" spans="1:3">
      <c r="A1599" s="26"/>
      <c r="B1599" s="26"/>
      <c r="C1599" s="26"/>
    </row>
    <row r="1600" spans="1:3">
      <c r="A1600" s="26"/>
      <c r="B1600" s="26"/>
      <c r="C1600" s="26"/>
    </row>
    <row r="1601" spans="1:3">
      <c r="A1601" s="26"/>
      <c r="B1601" s="26"/>
      <c r="C1601" s="26"/>
    </row>
    <row r="1602" spans="1:3">
      <c r="A1602" s="26"/>
      <c r="B1602" s="26"/>
      <c r="C1602" s="26"/>
    </row>
    <row r="1603" spans="1:3">
      <c r="A1603" s="26"/>
      <c r="B1603" s="26"/>
      <c r="C1603" s="26"/>
    </row>
    <row r="1604" spans="1:3">
      <c r="A1604" s="26"/>
      <c r="B1604" s="26"/>
      <c r="C1604" s="26"/>
    </row>
    <row r="1605" spans="1:3">
      <c r="A1605" s="26"/>
      <c r="B1605" s="26"/>
      <c r="C1605" s="26"/>
    </row>
    <row r="1606" spans="1:3">
      <c r="A1606" s="26"/>
      <c r="B1606" s="26"/>
      <c r="C1606" s="26"/>
    </row>
    <row r="1607" spans="1:3">
      <c r="A1607" s="26"/>
      <c r="B1607" s="26"/>
      <c r="C1607" s="26"/>
    </row>
    <row r="1608" spans="1:3">
      <c r="A1608" s="26"/>
      <c r="B1608" s="26"/>
      <c r="C1608" s="26"/>
    </row>
    <row r="1609" spans="1:3">
      <c r="A1609" s="26"/>
      <c r="B1609" s="26"/>
      <c r="C1609" s="26"/>
    </row>
    <row r="1610" spans="1:3">
      <c r="A1610" s="26"/>
      <c r="B1610" s="26"/>
      <c r="C1610" s="26"/>
    </row>
    <row r="1611" spans="1:3">
      <c r="A1611" s="26"/>
      <c r="B1611" s="26"/>
      <c r="C1611" s="26"/>
    </row>
    <row r="1612" spans="1:3">
      <c r="A1612" s="26"/>
      <c r="B1612" s="26"/>
      <c r="C1612" s="26"/>
    </row>
    <row r="1613" spans="1:3">
      <c r="A1613" s="26"/>
      <c r="B1613" s="26"/>
      <c r="C1613" s="26"/>
    </row>
    <row r="1614" spans="1:3">
      <c r="A1614" s="26"/>
      <c r="B1614" s="26"/>
      <c r="C1614" s="26"/>
    </row>
    <row r="1615" spans="1:3">
      <c r="A1615" s="26"/>
      <c r="B1615" s="26"/>
      <c r="C1615" s="26"/>
    </row>
    <row r="1616" spans="1:3">
      <c r="A1616" s="26"/>
      <c r="B1616" s="26"/>
      <c r="C1616" s="26"/>
    </row>
    <row r="1617" spans="1:3">
      <c r="A1617" s="26"/>
      <c r="B1617" s="26"/>
      <c r="C1617" s="26"/>
    </row>
  </sheetData>
  <mergeCells count="2">
    <mergeCell ref="G1:I1"/>
    <mergeCell ref="K1:M1"/>
  </mergeCells>
  <phoneticPr fontId="3" type="noConversion"/>
  <hyperlinks>
    <hyperlink ref="B1515" r:id="rId1" display="http://peoplesearch.cminl.oa/Search_chi.aspx?empno=19027644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63"/>
  <sheetViews>
    <sheetView showGridLines="0" zoomScale="70" zoomScaleNormal="70" workbookViewId="0">
      <pane xSplit="7" ySplit="1" topLeftCell="H28" activePane="bottomRight" state="frozen"/>
      <selection pane="topRight" activeCell="H1" sqref="H1"/>
      <selection pane="bottomLeft" activeCell="A2" sqref="A2"/>
      <selection pane="bottomRight" activeCell="H35" sqref="H35"/>
    </sheetView>
  </sheetViews>
  <sheetFormatPr defaultColWidth="9" defaultRowHeight="16.5" customHeight="1"/>
  <cols>
    <col min="1" max="1" width="11.44140625" style="6" customWidth="1"/>
    <col min="2" max="2" width="13.44140625" style="6" customWidth="1"/>
    <col min="3" max="3" width="11.21875" style="6" customWidth="1"/>
    <col min="4" max="4" width="10.6640625" style="6" customWidth="1"/>
    <col min="5" max="5" width="0.33203125" style="2" customWidth="1"/>
    <col min="6" max="6" width="7.77734375" style="9" bestFit="1" customWidth="1"/>
    <col min="7" max="7" width="25" style="14" bestFit="1" customWidth="1"/>
    <col min="8" max="8" width="20.44140625" style="9" customWidth="1"/>
    <col min="9" max="9" width="14.6640625" style="15" customWidth="1"/>
    <col min="10" max="10" width="19.33203125" style="15" customWidth="1"/>
    <col min="11" max="11" width="21" style="15" customWidth="1"/>
    <col min="12" max="12" width="13.44140625" style="55" bestFit="1" customWidth="1"/>
    <col min="13" max="14" width="11.6640625" style="50" customWidth="1"/>
    <col min="15" max="15" width="4.109375" style="3" customWidth="1"/>
    <col min="16" max="16" width="3.6640625" style="3" customWidth="1"/>
    <col min="17" max="17" width="30" style="3" bestFit="1" customWidth="1"/>
    <col min="18" max="22" width="9" style="3"/>
    <col min="23" max="23" width="18" style="3" customWidth="1"/>
    <col min="24" max="16384" width="9" style="3"/>
  </cols>
  <sheetData>
    <row r="1" spans="1:17" s="9" customFormat="1" ht="66.599999999999994">
      <c r="A1" s="1" t="s">
        <v>0</v>
      </c>
      <c r="B1" s="1" t="s">
        <v>22</v>
      </c>
      <c r="C1" s="1" t="s">
        <v>23</v>
      </c>
      <c r="D1" s="37" t="s">
        <v>1671</v>
      </c>
      <c r="F1" s="10">
        <v>0</v>
      </c>
      <c r="G1" s="16" t="s">
        <v>1660</v>
      </c>
      <c r="H1" s="37" t="s">
        <v>1657</v>
      </c>
      <c r="I1" s="37" t="s">
        <v>1658</v>
      </c>
      <c r="J1" s="37" t="s">
        <v>1671</v>
      </c>
      <c r="K1" s="37" t="s">
        <v>1661</v>
      </c>
      <c r="L1" s="52" t="s">
        <v>1659</v>
      </c>
      <c r="M1" s="45" t="s">
        <v>2506</v>
      </c>
      <c r="N1" s="37" t="s">
        <v>2428</v>
      </c>
      <c r="O1" s="3"/>
      <c r="P1" s="3"/>
    </row>
    <row r="2" spans="1:17" ht="21.75" customHeight="1">
      <c r="A2" s="4" t="str">
        <f ca="1">VLOOKUP(MAX($F:$F),$F:$I,3,0)</f>
        <v>翻譯</v>
      </c>
      <c r="B2" s="4" t="str">
        <f ca="1">VLOOKUP(MAX($F:$F),$F:$I,4,0)</f>
        <v>翻譯</v>
      </c>
      <c r="C2" s="5" t="str">
        <f ca="1">VLOOKUP(A2,H:K,4,0)</f>
        <v xml:space="preserve">午餐Lunch Bưã trưa </v>
      </c>
      <c r="D2" s="5" t="str">
        <f ca="1">VLOOKUP(A2,H:K,3,0)</f>
        <v>翻譯</v>
      </c>
      <c r="F2" s="11">
        <f>IF($H2="","",MAX($F$1:$F1)+1)</f>
        <v>1</v>
      </c>
      <c r="G2" s="17" t="s">
        <v>2448</v>
      </c>
      <c r="H2" s="12">
        <f t="shared" ref="H2:H65" si="0">IF($G2=0,"",ABS(RIGHT($G2,8)))</f>
        <v>20024321</v>
      </c>
      <c r="I2" s="13" t="str">
        <f>IF($H2="","",IF(ISNA(VLOOKUP($H2,人員主檔!$A:$C,2,0)),"查無此人",VLOOKUP($H2,人員主檔!$A:$C,2,0)))</f>
        <v>梁氏莊</v>
      </c>
      <c r="J2" s="13" t="str">
        <f>IF($H2="","",IF(ISNA(VLOOKUP($H2,人員主檔!$A:$C,3,0)),"查無此人",VLOOKUP($H2,人員主檔!$A:$C,3,0)))</f>
        <v>整機製造課</v>
      </c>
      <c r="K2" s="59" t="s">
        <v>2412</v>
      </c>
      <c r="L2" s="53" t="str">
        <f>IF(OR((G2=""),(COUNTIF($H$2:H2,H2)=1)),"","重覆刷卡")</f>
        <v/>
      </c>
      <c r="M2" s="49" t="s">
        <v>2449</v>
      </c>
      <c r="N2" s="4" t="str">
        <f>VLOOKUP(H2,人員主檔!A:D,4,0)</f>
        <v>B</v>
      </c>
    </row>
    <row r="3" spans="1:17" ht="21.75" customHeight="1" thickBot="1">
      <c r="F3" s="11">
        <f>IF($H3="","",MAX($F$1:$F2)+1)</f>
        <v>2</v>
      </c>
      <c r="G3" s="17" t="s">
        <v>2450</v>
      </c>
      <c r="H3" s="12">
        <f t="shared" si="0"/>
        <v>10017621</v>
      </c>
      <c r="I3" s="13" t="str">
        <f>IF($H3="","",IF(ISNA(VLOOKUP($H3,人員主檔!$A:$C,2,0)),"查無此人",VLOOKUP($H3,人員主檔!$A:$C,2,0)))</f>
        <v>鄭永堂</v>
      </c>
      <c r="J3" s="13" t="str">
        <f>IF($H3="","",IF(ISNA(VLOOKUP($H3,人員主檔!$A:$C,3,0)),"查無此人",VLOOKUP($H3,人員主檔!$A:$C,3,0)))</f>
        <v>整機製造課</v>
      </c>
      <c r="K3" s="59" t="s">
        <v>2412</v>
      </c>
      <c r="L3" s="53"/>
      <c r="M3" s="49" t="s">
        <v>2451</v>
      </c>
      <c r="N3" s="4" t="str">
        <f>VLOOKUP(H3,人員主檔!A:D,4,0)</f>
        <v>B.素</v>
      </c>
    </row>
    <row r="4" spans="1:17" ht="21.75" customHeight="1">
      <c r="A4" s="105" t="str">
        <f ca="1">IF($A$2=0,"",IF($B$2="查無此人","Sorry!!
You're not in the list MOD星夜趣 party","Welcome
"&amp;$B$2))</f>
        <v>Welcome
翻譯</v>
      </c>
      <c r="B4" s="106"/>
      <c r="C4" s="106"/>
      <c r="D4" s="107"/>
      <c r="F4" s="11">
        <f>IF($H4="","",MAX($F$1:$F3)+1)</f>
        <v>3</v>
      </c>
      <c r="G4" s="17" t="s">
        <v>2452</v>
      </c>
      <c r="H4" s="12">
        <f t="shared" si="0"/>
        <v>20024344</v>
      </c>
      <c r="I4" s="13" t="str">
        <f>IF($H4="","",IF(ISNA(VLOOKUP($H4,人員主檔!$A:$C,2,0)),"查無此人",VLOOKUP($H4,人員主檔!$A:$C,2,0)))</f>
        <v>阮氏和</v>
      </c>
      <c r="J4" s="13" t="str">
        <f>IF($H4="","",IF(ISNA(VLOOKUP($H4,人員主檔!$A:$C,3,0)),"查無此人",VLOOKUP($H4,人員主檔!$A:$C,3,0)))</f>
        <v>整機製造課</v>
      </c>
      <c r="K4" s="59" t="s">
        <v>2412</v>
      </c>
      <c r="L4" s="53"/>
      <c r="M4" s="49" t="s">
        <v>2449</v>
      </c>
      <c r="N4" s="4" t="str">
        <f>VLOOKUP(H4,人員主檔!A:D,4,0)</f>
        <v>B</v>
      </c>
    </row>
    <row r="5" spans="1:17" ht="21.75" customHeight="1">
      <c r="A5" s="108"/>
      <c r="B5" s="109"/>
      <c r="C5" s="109"/>
      <c r="D5" s="110"/>
      <c r="F5" s="11">
        <f>IF($H5="","",MAX($F$1:$F4)+1)</f>
        <v>4</v>
      </c>
      <c r="G5" s="17" t="s">
        <v>2453</v>
      </c>
      <c r="H5" s="12">
        <f t="shared" si="0"/>
        <v>20034960</v>
      </c>
      <c r="I5" s="13" t="str">
        <f>IF($H5="","",IF(ISNA(VLOOKUP($H5,人員主檔!$A:$C,2,0)),"查無此人",VLOOKUP($H5,人員主檔!$A:$C,2,0)))</f>
        <v>洪淑玲</v>
      </c>
      <c r="J5" s="13" t="str">
        <f>IF($H5="","",IF(ISNA(VLOOKUP($H5,人員主檔!$A:$C,3,0)),"查無此人",VLOOKUP($H5,人員主檔!$A:$C,3,0)))</f>
        <v>整機製造課</v>
      </c>
      <c r="K5" s="59" t="s">
        <v>2412</v>
      </c>
      <c r="L5" s="53" t="str">
        <f>IF(OR((G5=""),(COUNTIF($H$2:H5,H5)=1)),"","重覆刷卡")</f>
        <v/>
      </c>
      <c r="M5" s="49" t="s">
        <v>2446</v>
      </c>
      <c r="N5" s="4" t="str">
        <f>VLOOKUP(H5,人員主檔!A:D,4,0)</f>
        <v>R</v>
      </c>
    </row>
    <row r="6" spans="1:17" ht="21.75" customHeight="1">
      <c r="A6" s="108"/>
      <c r="B6" s="109"/>
      <c r="C6" s="109"/>
      <c r="D6" s="110"/>
      <c r="F6" s="11">
        <f>IF($H6="","",MAX($F$1:$F5)+1)</f>
        <v>5</v>
      </c>
      <c r="G6" s="17" t="s">
        <v>2454</v>
      </c>
      <c r="H6" s="12">
        <f t="shared" si="0"/>
        <v>12031661</v>
      </c>
      <c r="I6" s="13" t="str">
        <f>IF($H6="","",IF(ISNA(VLOOKUP($H6,人員主檔!$A:$C,2,0)),"查無此人",VLOOKUP($H6,人員主檔!$A:$C,2,0)))</f>
        <v>林秀娥</v>
      </c>
      <c r="J6" s="13" t="str">
        <f>IF($H6="","",IF(ISNA(VLOOKUP($H6,人員主檔!$A:$C,3,0)),"查無此人",VLOOKUP($H6,人員主檔!$A:$C,3,0)))</f>
        <v>整機製造課</v>
      </c>
      <c r="K6" s="59" t="s">
        <v>2412</v>
      </c>
      <c r="L6" s="53" t="str">
        <f>IF(OR((G6=""),(COUNTIF($H$2:H6,H6)=1)),"","重覆刷卡")</f>
        <v/>
      </c>
      <c r="M6" s="49" t="s">
        <v>2451</v>
      </c>
      <c r="N6" s="4" t="str">
        <f>VLOOKUP(H6,人員主檔!A:D,4,0)</f>
        <v>R.素</v>
      </c>
    </row>
    <row r="7" spans="1:17" ht="21.75" customHeight="1">
      <c r="A7" s="108"/>
      <c r="B7" s="109"/>
      <c r="C7" s="109"/>
      <c r="D7" s="110"/>
      <c r="F7" s="11">
        <f>IF($H7="","",MAX($F$1:$F6)+1)</f>
        <v>6</v>
      </c>
      <c r="G7" s="17" t="s">
        <v>2455</v>
      </c>
      <c r="H7" s="12">
        <f t="shared" si="0"/>
        <v>19025424</v>
      </c>
      <c r="I7" s="13" t="str">
        <f>IF($H7="","",IF(ISNA(VLOOKUP($H7,人員主檔!$A:$C,2,0)),"查無此人",VLOOKUP($H7,人員主檔!$A:$C,2,0)))</f>
        <v>修文</v>
      </c>
      <c r="J7" s="13" t="str">
        <f>IF($H7="","",IF(ISNA(VLOOKUP($H7,人員主檔!$A:$C,3,0)),"查無此人",VLOOKUP($H7,人員主檔!$A:$C,3,0)))</f>
        <v>整機製造課</v>
      </c>
      <c r="K7" s="59" t="s">
        <v>2412</v>
      </c>
      <c r="L7" s="53" t="str">
        <f>IF(OR((G7=""),(COUNTIF($H$2:H7,H7)=1)),"","重覆刷卡")</f>
        <v/>
      </c>
      <c r="M7" s="49" t="s">
        <v>2447</v>
      </c>
      <c r="N7" s="4" t="str">
        <f>VLOOKUP(H7,人員主檔!A:D,4,0)</f>
        <v>R</v>
      </c>
    </row>
    <row r="8" spans="1:17" ht="21.75" customHeight="1">
      <c r="A8" s="108"/>
      <c r="B8" s="109"/>
      <c r="C8" s="109"/>
      <c r="D8" s="110"/>
      <c r="F8" s="11">
        <f>IF($H8="","",MAX($F$1:$F7)+1)</f>
        <v>7</v>
      </c>
      <c r="G8" s="17" t="s">
        <v>2456</v>
      </c>
      <c r="H8" s="12">
        <f t="shared" si="0"/>
        <v>19027185</v>
      </c>
      <c r="I8" s="13" t="str">
        <f>IF($H8="","",IF(ISNA(VLOOKUP($H8,人員主檔!$A:$C,2,0)),"查無此人",VLOOKUP($H8,人員主檔!$A:$C,2,0)))</f>
        <v>卡絲蒂</v>
      </c>
      <c r="J8" s="13" t="str">
        <f>IF($H8="","",IF(ISNA(VLOOKUP($H8,人員主檔!$A:$C,3,0)),"查無此人",VLOOKUP($H8,人員主檔!$A:$C,3,0)))</f>
        <v>整機製造課</v>
      </c>
      <c r="K8" s="59" t="s">
        <v>2412</v>
      </c>
      <c r="L8" s="53" t="str">
        <f>IF(OR((G8=""),(COUNTIF($H$2:H8,H8)=1)),"","重覆刷卡")</f>
        <v/>
      </c>
      <c r="M8" s="49" t="s">
        <v>2447</v>
      </c>
      <c r="N8" s="4" t="str">
        <f>VLOOKUP(H8,人員主檔!A:D,4,0)</f>
        <v>R</v>
      </c>
    </row>
    <row r="9" spans="1:17" ht="21.75" customHeight="1">
      <c r="A9" s="108"/>
      <c r="B9" s="109"/>
      <c r="C9" s="109"/>
      <c r="D9" s="110"/>
      <c r="F9" s="11">
        <f>IF($H9="","",MAX($F$1:$F8)+1)</f>
        <v>8</v>
      </c>
      <c r="G9" s="17" t="s">
        <v>2457</v>
      </c>
      <c r="H9" s="12">
        <f t="shared" si="0"/>
        <v>21000593</v>
      </c>
      <c r="I9" s="13" t="str">
        <f>IF($H9="","",IF(ISNA(VLOOKUP($H9,人員主檔!$A:$C,2,0)),"查無此人",VLOOKUP($H9,人員主檔!$A:$C,2,0)))</f>
        <v>黃氏紅娥</v>
      </c>
      <c r="J9" s="13" t="str">
        <f>IF($H9="","",IF(ISNA(VLOOKUP($H9,人員主檔!$A:$C,3,0)),"查無此人",VLOOKUP($H9,人員主檔!$A:$C,3,0)))</f>
        <v>整機製造課</v>
      </c>
      <c r="K9" s="59" t="s">
        <v>2412</v>
      </c>
      <c r="L9" s="53" t="str">
        <f>IF(OR((G9=""),(COUNTIF($H$2:H9,H9)=1)),"","重覆刷卡")</f>
        <v/>
      </c>
      <c r="M9" s="49" t="s">
        <v>2449</v>
      </c>
      <c r="N9" s="4" t="str">
        <f>VLOOKUP(H9,人員主檔!A:D,4,0)</f>
        <v>B</v>
      </c>
    </row>
    <row r="10" spans="1:17" ht="21.75" customHeight="1">
      <c r="A10" s="108"/>
      <c r="B10" s="109"/>
      <c r="C10" s="109"/>
      <c r="D10" s="110"/>
      <c r="F10" s="11">
        <f>IF($H10="","",MAX($F$1:$F9)+1)</f>
        <v>9</v>
      </c>
      <c r="G10" s="17" t="s">
        <v>2458</v>
      </c>
      <c r="H10" s="12">
        <f t="shared" si="0"/>
        <v>20024346</v>
      </c>
      <c r="I10" s="13" t="str">
        <f>IF($H10="","",IF(ISNA(VLOOKUP($H10,人員主檔!$A:$C,2,0)),"查無此人",VLOOKUP($H10,人員主檔!$A:$C,2,0)))</f>
        <v>阮氏香水</v>
      </c>
      <c r="J10" s="13" t="str">
        <f>IF($H10="","",IF(ISNA(VLOOKUP($H10,人員主檔!$A:$C,3,0)),"查無此人",VLOOKUP($H10,人員主檔!$A:$C,3,0)))</f>
        <v>整機製造課</v>
      </c>
      <c r="K10" s="59" t="s">
        <v>2412</v>
      </c>
      <c r="L10" s="53"/>
      <c r="M10" s="49" t="s">
        <v>2449</v>
      </c>
      <c r="N10" s="4" t="str">
        <f>VLOOKUP(H10,人員主檔!A:D,4,0)</f>
        <v>B</v>
      </c>
    </row>
    <row r="11" spans="1:17" ht="21.75" customHeight="1">
      <c r="A11" s="108"/>
      <c r="B11" s="109"/>
      <c r="C11" s="109"/>
      <c r="D11" s="110"/>
      <c r="F11" s="11">
        <f>IF($H11="","",MAX($F$1:$F10)+1)</f>
        <v>10</v>
      </c>
      <c r="G11" s="17" t="s">
        <v>2459</v>
      </c>
      <c r="H11" s="12">
        <f t="shared" si="0"/>
        <v>20024324</v>
      </c>
      <c r="I11" s="13" t="str">
        <f>IF($H11="","",IF(ISNA(VLOOKUP($H11,人員主檔!$A:$C,2,0)),"查無此人",VLOOKUP($H11,人員主檔!$A:$C,2,0)))</f>
        <v>邊氏蓉</v>
      </c>
      <c r="J11" s="13" t="str">
        <f>IF($H11="","",IF(ISNA(VLOOKUP($H11,人員主檔!$A:$C,3,0)),"查無此人",VLOOKUP($H11,人員主檔!$A:$C,3,0)))</f>
        <v>整機製造課</v>
      </c>
      <c r="K11" s="59" t="s">
        <v>2412</v>
      </c>
      <c r="L11" s="53" t="str">
        <f>IF(OR((G11=""),(COUNTIF($H$2:H11,H11)=1)),"","重覆刷卡")</f>
        <v/>
      </c>
      <c r="M11" s="49" t="s">
        <v>2449</v>
      </c>
      <c r="N11" s="4" t="str">
        <f>VLOOKUP(H11,人員主檔!A:D,4,0)</f>
        <v>B</v>
      </c>
      <c r="P11" s="67" t="s">
        <v>2439</v>
      </c>
      <c r="Q11" s="60"/>
    </row>
    <row r="12" spans="1:17" ht="21.75" customHeight="1">
      <c r="A12" s="108"/>
      <c r="B12" s="109"/>
      <c r="C12" s="109"/>
      <c r="D12" s="110"/>
      <c r="F12" s="11">
        <f>IF($H12="","",MAX($F$1:$F11)+1)</f>
        <v>11</v>
      </c>
      <c r="G12" s="17" t="s">
        <v>2460</v>
      </c>
      <c r="H12" s="12">
        <f t="shared" si="0"/>
        <v>19027665</v>
      </c>
      <c r="I12" s="13" t="str">
        <f>IF($H12="","",IF(ISNA(VLOOKUP($H12,人員主檔!$A:$C,2,0)),"查無此人",VLOOKUP($H12,人員主檔!$A:$C,2,0)))</f>
        <v>馬博恩</v>
      </c>
      <c r="J12" s="13" t="str">
        <f>IF($H12="","",IF(ISNA(VLOOKUP($H12,人員主檔!$A:$C,3,0)),"查無此人",VLOOKUP($H12,人員主檔!$A:$C,3,0)))</f>
        <v>整機製造課</v>
      </c>
      <c r="K12" s="59" t="s">
        <v>2412</v>
      </c>
      <c r="L12" s="53" t="str">
        <f>IF(OR((G12=""),(COUNTIF($H$2:H12,H12)=1)),"","重覆刷卡")</f>
        <v/>
      </c>
      <c r="M12" s="49" t="s">
        <v>2449</v>
      </c>
      <c r="N12" s="4" t="str">
        <f>VLOOKUP(H12,人員主檔!A:D,4,0)</f>
        <v>R</v>
      </c>
      <c r="P12" s="61" t="s">
        <v>2414</v>
      </c>
      <c r="Q12" s="62" t="s">
        <v>2436</v>
      </c>
    </row>
    <row r="13" spans="1:17" ht="21.75" customHeight="1">
      <c r="A13" s="108"/>
      <c r="B13" s="109"/>
      <c r="C13" s="109"/>
      <c r="D13" s="110"/>
      <c r="F13" s="11">
        <f>IF($H13="","",MAX($F$1:$F12)+1)</f>
        <v>12</v>
      </c>
      <c r="G13" s="17" t="s">
        <v>2461</v>
      </c>
      <c r="H13" s="12">
        <f t="shared" si="0"/>
        <v>21001107</v>
      </c>
      <c r="I13" s="13" t="str">
        <f>IF($H13="","",IF(ISNA(VLOOKUP($H13,人員主檔!$A:$C,2,0)),"查無此人",VLOOKUP($H13,人員主檔!$A:$C,2,0)))</f>
        <v>武氏紅絨</v>
      </c>
      <c r="J13" s="13" t="str">
        <f>IF($H13="","",IF(ISNA(VLOOKUP($H13,人員主檔!$A:$C,3,0)),"查無此人",VLOOKUP($H13,人員主檔!$A:$C,3,0)))</f>
        <v>整機製造課</v>
      </c>
      <c r="K13" s="59" t="s">
        <v>2412</v>
      </c>
      <c r="L13" s="53" t="str">
        <f>IF(OR((G13=""),(COUNTIF($H$2:H13,H13)=1)),"","重覆刷卡")</f>
        <v/>
      </c>
      <c r="M13" s="49" t="s">
        <v>2449</v>
      </c>
      <c r="N13" s="4" t="str">
        <f>VLOOKUP(H13,人員主檔!A:D,4,0)</f>
        <v>R</v>
      </c>
      <c r="P13" s="61" t="s">
        <v>2415</v>
      </c>
      <c r="Q13" s="62" t="s">
        <v>2437</v>
      </c>
    </row>
    <row r="14" spans="1:17" ht="21.75" customHeight="1">
      <c r="A14" s="108"/>
      <c r="B14" s="109"/>
      <c r="C14" s="109"/>
      <c r="D14" s="110"/>
      <c r="F14" s="11">
        <f>IF($H14="","",MAX($F$1:$F13)+1)</f>
        <v>13</v>
      </c>
      <c r="G14" s="17" t="s">
        <v>2462</v>
      </c>
      <c r="H14" s="12">
        <f t="shared" si="0"/>
        <v>19025387</v>
      </c>
      <c r="I14" s="13" t="str">
        <f>IF($H14="","",IF(ISNA(VLOOKUP($H14,人員主檔!$A:$C,2,0)),"查無此人",VLOOKUP($H14,人員主檔!$A:$C,2,0)))</f>
        <v>琪昆安</v>
      </c>
      <c r="J14" s="13" t="str">
        <f>IF($H14="","",IF(ISNA(VLOOKUP($H14,人員主檔!$A:$C,3,0)),"查無此人",VLOOKUP($H14,人員主檔!$A:$C,3,0)))</f>
        <v>整機製造課</v>
      </c>
      <c r="K14" s="59" t="s">
        <v>2412</v>
      </c>
      <c r="L14" s="53" t="str">
        <f>IF(OR((G14=""),(COUNTIF($H$2:H14,H14)=1)),"","重覆刷卡")</f>
        <v/>
      </c>
      <c r="M14" s="49" t="s">
        <v>2447</v>
      </c>
      <c r="N14" s="4" t="str">
        <f>VLOOKUP(H14,人員主檔!A:D,4,0)</f>
        <v>B</v>
      </c>
      <c r="P14" s="63" t="s">
        <v>1998</v>
      </c>
      <c r="Q14" s="64" t="s">
        <v>2438</v>
      </c>
    </row>
    <row r="15" spans="1:17" ht="21.75" customHeight="1">
      <c r="A15" s="108"/>
      <c r="B15" s="109"/>
      <c r="C15" s="109"/>
      <c r="D15" s="110"/>
      <c r="F15" s="11">
        <f>IF($H15="","",MAX($F$1:$F14)+1)</f>
        <v>14</v>
      </c>
      <c r="G15" s="17" t="s">
        <v>2463</v>
      </c>
      <c r="H15" s="12">
        <f t="shared" si="0"/>
        <v>17014917</v>
      </c>
      <c r="I15" s="13" t="str">
        <f>IF($H15="","",IF(ISNA(VLOOKUP($H15,人員主檔!$A:$C,2,0)),"查無此人",VLOOKUP($H15,人員主檔!$A:$C,2,0)))</f>
        <v>潘氏水</v>
      </c>
      <c r="J15" s="13" t="str">
        <f>IF($H15="","",IF(ISNA(VLOOKUP($H15,人員主檔!$A:$C,3,0)),"查無此人",VLOOKUP($H15,人員主檔!$A:$C,3,0)))</f>
        <v>整機製造課</v>
      </c>
      <c r="K15" s="59" t="s">
        <v>2412</v>
      </c>
      <c r="L15" s="53" t="str">
        <f>IF(OR((G15=""),(COUNTIF($H$2:H15,H15)=1)),"","重覆刷卡")</f>
        <v/>
      </c>
      <c r="M15" s="49" t="s">
        <v>2446</v>
      </c>
      <c r="N15" s="4" t="str">
        <f>VLOOKUP(H15,人員主檔!A:D,4,0)</f>
        <v>B</v>
      </c>
      <c r="P15" s="67" t="s">
        <v>2439</v>
      </c>
      <c r="Q15" s="60"/>
    </row>
    <row r="16" spans="1:17" ht="21.75" customHeight="1">
      <c r="A16" s="108"/>
      <c r="B16" s="109"/>
      <c r="C16" s="109"/>
      <c r="D16" s="110"/>
      <c r="F16" s="11">
        <f>IF($H16="","",MAX($F$1:$F15)+1)</f>
        <v>15</v>
      </c>
      <c r="G16" s="17" t="s">
        <v>2464</v>
      </c>
      <c r="H16" s="12">
        <f t="shared" si="0"/>
        <v>20024340</v>
      </c>
      <c r="I16" s="13" t="str">
        <f>IF($H16="","",IF(ISNA(VLOOKUP($H16,人員主檔!$A:$C,2,0)),"查無此人",VLOOKUP($H16,人員主檔!$A:$C,2,0)))</f>
        <v>阮氏定</v>
      </c>
      <c r="J16" s="13" t="str">
        <f>IF($H16="","",IF(ISNA(VLOOKUP($H16,人員主檔!$A:$C,3,0)),"查無此人",VLOOKUP($H16,人員主檔!$A:$C,3,0)))</f>
        <v>整機製造課</v>
      </c>
      <c r="K16" s="59" t="s">
        <v>2412</v>
      </c>
      <c r="L16" s="53" t="str">
        <f>IF(OR((G16=""),(COUNTIF($H$2:H16,H16)=1)),"","重覆刷卡")</f>
        <v/>
      </c>
      <c r="M16" s="49" t="s">
        <v>2446</v>
      </c>
      <c r="N16" s="4" t="str">
        <f>VLOOKUP(H16,人員主檔!A:D,4,0)</f>
        <v>B</v>
      </c>
      <c r="P16" s="61" t="s">
        <v>2414</v>
      </c>
      <c r="Q16" s="62" t="s">
        <v>2440</v>
      </c>
    </row>
    <row r="17" spans="1:17" ht="21.75" customHeight="1">
      <c r="A17" s="108"/>
      <c r="B17" s="109"/>
      <c r="C17" s="109"/>
      <c r="D17" s="110"/>
      <c r="F17" s="11">
        <f>IF($H17="","",MAX($F$1:$F16)+1)</f>
        <v>16</v>
      </c>
      <c r="G17" s="17" t="s">
        <v>2465</v>
      </c>
      <c r="H17" s="12">
        <f t="shared" si="0"/>
        <v>21001155</v>
      </c>
      <c r="I17" s="13" t="str">
        <f>IF($H17="","",IF(ISNA(VLOOKUP($H17,人員主檔!$A:$C,2,0)),"查無此人",VLOOKUP($H17,人員主檔!$A:$C,2,0)))</f>
        <v>裴氏梅香</v>
      </c>
      <c r="J17" s="13" t="str">
        <f>IF($H17="","",IF(ISNA(VLOOKUP($H17,人員主檔!$A:$C,3,0)),"查無此人",VLOOKUP($H17,人員主檔!$A:$C,3,0)))</f>
        <v>整機製造課</v>
      </c>
      <c r="K17" s="59" t="s">
        <v>2412</v>
      </c>
      <c r="L17" s="53" t="str">
        <f>IF(OR((G17=""),(COUNTIF($H$2:H17,H17)=1)),"","重覆刷卡")</f>
        <v/>
      </c>
      <c r="M17" s="49" t="s">
        <v>2446</v>
      </c>
      <c r="N17" s="4" t="str">
        <f>VLOOKUP(H17,人員主檔!A:D,4,0)</f>
        <v>B</v>
      </c>
      <c r="P17" s="61" t="s">
        <v>2415</v>
      </c>
      <c r="Q17" s="62" t="s">
        <v>2441</v>
      </c>
    </row>
    <row r="18" spans="1:17" ht="21.75" customHeight="1">
      <c r="A18" s="108"/>
      <c r="B18" s="109"/>
      <c r="C18" s="109"/>
      <c r="D18" s="110"/>
      <c r="F18" s="11">
        <f>IF($H18="","",MAX($F$1:$F17)+1)</f>
        <v>17</v>
      </c>
      <c r="G18" s="17" t="s">
        <v>2466</v>
      </c>
      <c r="H18" s="12">
        <f t="shared" si="0"/>
        <v>21000595</v>
      </c>
      <c r="I18" s="13" t="str">
        <f>IF($H18="","",IF(ISNA(VLOOKUP($H18,人員主檔!$A:$C,2,0)),"查無此人",VLOOKUP($H18,人員主檔!$A:$C,2,0)))</f>
        <v>譚氏瓊英</v>
      </c>
      <c r="J18" s="13" t="str">
        <f>IF($H18="","",IF(ISNA(VLOOKUP($H18,人員主檔!$A:$C,3,0)),"查無此人",VLOOKUP($H18,人員主檔!$A:$C,3,0)))</f>
        <v>整機製造課</v>
      </c>
      <c r="K18" s="59" t="s">
        <v>2412</v>
      </c>
      <c r="L18" s="53" t="str">
        <f>IF(OR((G18=""),(COUNTIF($H$2:H18,H18)=1)),"","重覆刷卡")</f>
        <v/>
      </c>
      <c r="M18" s="49" t="s">
        <v>2449</v>
      </c>
      <c r="N18" s="4" t="str">
        <f>VLOOKUP(H18,人員主檔!A:D,4,0)</f>
        <v>B</v>
      </c>
      <c r="P18" s="63" t="s">
        <v>1998</v>
      </c>
      <c r="Q18" s="64" t="s">
        <v>2442</v>
      </c>
    </row>
    <row r="19" spans="1:17" ht="21.75" customHeight="1">
      <c r="A19" s="108"/>
      <c r="B19" s="109"/>
      <c r="C19" s="109"/>
      <c r="D19" s="110"/>
      <c r="F19" s="11">
        <f>IF($H19="","",MAX($F$1:$F18)+1)</f>
        <v>18</v>
      </c>
      <c r="G19" s="17" t="s">
        <v>2467</v>
      </c>
      <c r="H19" s="12">
        <f t="shared" si="0"/>
        <v>21005276</v>
      </c>
      <c r="I19" s="13" t="str">
        <f>IF($H19="","",IF(ISNA(VLOOKUP($H19,人員主檔!$A:$C,2,0)),"查無此人",VLOOKUP($H19,人員主檔!$A:$C,2,0)))</f>
        <v>楊媛婷</v>
      </c>
      <c r="J19" s="13" t="str">
        <f>IF($H19="","",IF(ISNA(VLOOKUP($H19,人員主檔!$A:$C,3,0)),"查無此人",VLOOKUP($H19,人員主檔!$A:$C,3,0)))</f>
        <v>整機製造課</v>
      </c>
      <c r="K19" s="59" t="s">
        <v>2412</v>
      </c>
      <c r="L19" s="53"/>
      <c r="M19" s="49" t="s">
        <v>2447</v>
      </c>
      <c r="N19" s="4" t="str">
        <f>VLOOKUP(H19,人員主檔!A:D,4,0)</f>
        <v>B</v>
      </c>
      <c r="P19" s="67" t="s">
        <v>2439</v>
      </c>
      <c r="Q19" s="60"/>
    </row>
    <row r="20" spans="1:17" ht="21.75" customHeight="1">
      <c r="A20" s="108"/>
      <c r="B20" s="109"/>
      <c r="C20" s="109"/>
      <c r="D20" s="110"/>
      <c r="F20" s="11">
        <f>IF($H20="","",MAX($F$1:$F19)+1)</f>
        <v>19</v>
      </c>
      <c r="G20" s="17" t="s">
        <v>2468</v>
      </c>
      <c r="H20" s="12">
        <f t="shared" si="0"/>
        <v>14067030</v>
      </c>
      <c r="I20" s="13" t="str">
        <f>IF($H20="","",IF(ISNA(VLOOKUP($H20,人員主檔!$A:$C,2,0)),"查無此人",VLOOKUP($H20,人員主檔!$A:$C,2,0)))</f>
        <v>米喬力</v>
      </c>
      <c r="J20" s="13" t="str">
        <f>IF($H20="","",IF(ISNA(VLOOKUP($H20,人員主檔!$A:$C,3,0)),"查無此人",VLOOKUP($H20,人員主檔!$A:$C,3,0)))</f>
        <v>整機製造課</v>
      </c>
      <c r="K20" s="59" t="s">
        <v>2412</v>
      </c>
      <c r="L20" s="53" t="str">
        <f>IF(OR((G20=""),(COUNTIF($H$2:H20,H20)=1)),"","重覆刷卡")</f>
        <v/>
      </c>
      <c r="M20" s="49" t="s">
        <v>2449</v>
      </c>
      <c r="N20" s="4" t="str">
        <f>VLOOKUP(H20,人員主檔!A:D,4,0)</f>
        <v>R</v>
      </c>
      <c r="P20" s="61" t="s">
        <v>2414</v>
      </c>
      <c r="Q20" s="66" t="s">
        <v>2443</v>
      </c>
    </row>
    <row r="21" spans="1:17" ht="21.75" customHeight="1">
      <c r="A21" s="108"/>
      <c r="B21" s="109"/>
      <c r="C21" s="109"/>
      <c r="D21" s="110"/>
      <c r="F21" s="11">
        <f>IF($H21="","",MAX($F$1:$F20)+1)</f>
        <v>20</v>
      </c>
      <c r="G21" s="17" t="s">
        <v>2469</v>
      </c>
      <c r="H21" s="12">
        <f t="shared" si="0"/>
        <v>19024680</v>
      </c>
      <c r="I21" s="13" t="str">
        <f>IF($H21="","",IF(ISNA(VLOOKUP($H21,人員主檔!$A:$C,2,0)),"查無此人",VLOOKUP($H21,人員主檔!$A:$C,2,0)))</f>
        <v>里亞</v>
      </c>
      <c r="J21" s="13" t="str">
        <f>IF($H21="","",IF(ISNA(VLOOKUP($H21,人員主檔!$A:$C,3,0)),"查無此人",VLOOKUP($H21,人員主檔!$A:$C,3,0)))</f>
        <v>整機製造課</v>
      </c>
      <c r="K21" s="59" t="s">
        <v>2412</v>
      </c>
      <c r="L21" s="53" t="str">
        <f>IF(OR((G21=""),(COUNTIF($H$2:H21,H21)=1)),"","重覆刷卡")</f>
        <v/>
      </c>
      <c r="M21" s="49" t="s">
        <v>2447</v>
      </c>
      <c r="N21" s="4" t="str">
        <f>VLOOKUP(H21,人員主檔!A:D,4,0)</f>
        <v>R</v>
      </c>
      <c r="P21" s="61" t="s">
        <v>2415</v>
      </c>
      <c r="Q21" s="65" t="s">
        <v>2444</v>
      </c>
    </row>
    <row r="22" spans="1:17" ht="21.75" customHeight="1">
      <c r="A22" s="108"/>
      <c r="B22" s="109"/>
      <c r="C22" s="109"/>
      <c r="D22" s="110"/>
      <c r="F22" s="11">
        <f>IF($H22="","",MAX($F$1:$F21)+1)</f>
        <v>21</v>
      </c>
      <c r="G22" s="17" t="s">
        <v>2470</v>
      </c>
      <c r="H22" s="12">
        <f t="shared" si="0"/>
        <v>19027217</v>
      </c>
      <c r="I22" s="13" t="str">
        <f>IF($H22="","",IF(ISNA(VLOOKUP($H22,人員主檔!$A:$C,2,0)),"查無此人",VLOOKUP($H22,人員主檔!$A:$C,2,0)))</f>
        <v>諾爾</v>
      </c>
      <c r="J22" s="13" t="str">
        <f>IF($H22="","",IF(ISNA(VLOOKUP($H22,人員主檔!$A:$C,3,0)),"查無此人",VLOOKUP($H22,人員主檔!$A:$C,3,0)))</f>
        <v>整機製造課</v>
      </c>
      <c r="K22" s="59" t="s">
        <v>2412</v>
      </c>
      <c r="L22" s="53" t="str">
        <f>IF(OR((G22=""),(COUNTIF($H$2:H22,H22)=1)),"","重覆刷卡")</f>
        <v/>
      </c>
      <c r="M22" s="49" t="s">
        <v>2446</v>
      </c>
      <c r="N22" s="4" t="str">
        <f>VLOOKUP(H22,人員主檔!A:D,4,0)</f>
        <v>B</v>
      </c>
      <c r="P22" s="63" t="s">
        <v>1998</v>
      </c>
      <c r="Q22" s="66" t="s">
        <v>2445</v>
      </c>
    </row>
    <row r="23" spans="1:17" ht="21.75" customHeight="1">
      <c r="A23" s="108"/>
      <c r="B23" s="109"/>
      <c r="C23" s="109"/>
      <c r="D23" s="110"/>
      <c r="F23" s="11">
        <f>IF($H23="","",MAX($F$1:$F22)+1)</f>
        <v>22</v>
      </c>
      <c r="G23" s="17" t="s">
        <v>2471</v>
      </c>
      <c r="H23" s="12">
        <f t="shared" si="0"/>
        <v>12124191</v>
      </c>
      <c r="I23" s="13" t="str">
        <f>IF($H23="","",IF(ISNA(VLOOKUP($H23,人員主檔!$A:$C,2,0)),"查無此人",VLOOKUP($H23,人員主檔!$A:$C,2,0)))</f>
        <v>陳彥誠</v>
      </c>
      <c r="J23" s="13" t="str">
        <f>IF($H23="","",IF(ISNA(VLOOKUP($H23,人員主檔!$A:$C,3,0)),"查無此人",VLOOKUP($H23,人員主檔!$A:$C,3,0)))</f>
        <v>整機製造課</v>
      </c>
      <c r="K23" s="59" t="s">
        <v>2412</v>
      </c>
      <c r="L23" s="53" t="str">
        <f>IF(OR((G23=""),(COUNTIF($H$2:H23,H23)=1)),"","重覆刷卡")</f>
        <v/>
      </c>
      <c r="M23" s="49" t="s">
        <v>2447</v>
      </c>
      <c r="N23" s="4" t="str">
        <f>VLOOKUP(H23,人員主檔!A:D,4,0)</f>
        <v>R</v>
      </c>
      <c r="P23" s="68"/>
      <c r="Q23" s="69"/>
    </row>
    <row r="24" spans="1:17" ht="21.75" customHeight="1">
      <c r="A24" s="108"/>
      <c r="B24" s="109"/>
      <c r="C24" s="109"/>
      <c r="D24" s="110"/>
      <c r="F24" s="11">
        <f>IF($H24="","",MAX($F$1:$F23)+1)</f>
        <v>23</v>
      </c>
      <c r="G24" s="17" t="s">
        <v>2472</v>
      </c>
      <c r="H24" s="12">
        <f t="shared" si="0"/>
        <v>16011416</v>
      </c>
      <c r="I24" s="13" t="str">
        <f>IF($H24="","",IF(ISNA(VLOOKUP($H24,人員主檔!$A:$C,2,0)),"查無此人",VLOOKUP($H24,人員主檔!$A:$C,2,0)))</f>
        <v>艾內</v>
      </c>
      <c r="J24" s="13" t="str">
        <f>IF($H24="","",IF(ISNA(VLOOKUP($H24,人員主檔!$A:$C,3,0)),"查無此人",VLOOKUP($H24,人員主檔!$A:$C,3,0)))</f>
        <v>整機製造課</v>
      </c>
      <c r="K24" s="59" t="s">
        <v>2412</v>
      </c>
      <c r="L24" s="53" t="str">
        <f>IF(OR((G24=""),(COUNTIF($H$2:H24,H24)=1)),"","重覆刷卡")</f>
        <v/>
      </c>
      <c r="M24" s="49" t="s">
        <v>2449</v>
      </c>
      <c r="N24" s="4" t="str">
        <f>VLOOKUP(H24,人員主檔!A:D,4,0)</f>
        <v>B</v>
      </c>
    </row>
    <row r="25" spans="1:17" ht="21.75" customHeight="1">
      <c r="A25" s="108"/>
      <c r="B25" s="109"/>
      <c r="C25" s="109"/>
      <c r="D25" s="110"/>
      <c r="F25" s="11">
        <f>IF($H25="","",MAX($F$1:$F24)+1)</f>
        <v>24</v>
      </c>
      <c r="G25" s="17" t="s">
        <v>2473</v>
      </c>
      <c r="H25" s="12">
        <f t="shared" si="0"/>
        <v>19025431</v>
      </c>
      <c r="I25" s="13" t="str">
        <f>IF($H25="","",IF(ISNA(VLOOKUP($H25,人員主檔!$A:$C,2,0)),"查無此人",VLOOKUP($H25,人員主檔!$A:$C,2,0)))</f>
        <v>杰拿</v>
      </c>
      <c r="J25" s="13" t="str">
        <f>IF($H25="","",IF(ISNA(VLOOKUP($H25,人員主檔!$A:$C,3,0)),"查無此人",VLOOKUP($H25,人員主檔!$A:$C,3,0)))</f>
        <v>整機製造課</v>
      </c>
      <c r="K25" s="59" t="s">
        <v>2412</v>
      </c>
      <c r="L25" s="53"/>
      <c r="M25" s="49" t="s">
        <v>2449</v>
      </c>
      <c r="N25" s="4" t="str">
        <f>VLOOKUP(H25,人員主檔!A:D,4,0)</f>
        <v>R</v>
      </c>
      <c r="P25" s="67" t="s">
        <v>2439</v>
      </c>
      <c r="Q25" s="60"/>
    </row>
    <row r="26" spans="1:17" ht="21.75" customHeight="1">
      <c r="A26" s="108"/>
      <c r="B26" s="109"/>
      <c r="C26" s="109"/>
      <c r="D26" s="110"/>
      <c r="F26" s="11">
        <f>IF($H26="","",MAX($F$1:$F25)+1)</f>
        <v>25</v>
      </c>
      <c r="G26" s="17" t="s">
        <v>2474</v>
      </c>
      <c r="H26" s="12">
        <f t="shared" si="0"/>
        <v>21011695</v>
      </c>
      <c r="I26" s="13" t="str">
        <f>IF($H26="","",IF(ISNA(VLOOKUP($H26,人員主檔!$A:$C,2,0)),"查無此人",VLOOKUP($H26,人員主檔!$A:$C,2,0)))</f>
        <v>羅翌軒</v>
      </c>
      <c r="J26" s="13" t="str">
        <f>IF($H26="","",IF(ISNA(VLOOKUP($H26,人員主檔!$A:$C,3,0)),"查無此人",VLOOKUP($H26,人員主檔!$A:$C,3,0)))</f>
        <v>整機製造課</v>
      </c>
      <c r="K26" s="59" t="s">
        <v>2412</v>
      </c>
      <c r="L26" s="53" t="str">
        <f>IF(OR((G26=""),(COUNTIF($H$2:H26,H26)=1)),"","重覆刷卡")</f>
        <v/>
      </c>
      <c r="M26" s="49" t="s">
        <v>2449</v>
      </c>
      <c r="N26" s="4" t="str">
        <f>VLOOKUP(H26,人員主檔!A:D,4,0)</f>
        <v>B</v>
      </c>
      <c r="P26" s="61" t="s">
        <v>2414</v>
      </c>
      <c r="Q26" s="62" t="s">
        <v>2436</v>
      </c>
    </row>
    <row r="27" spans="1:17" ht="21.75" customHeight="1">
      <c r="A27" s="108"/>
      <c r="B27" s="109"/>
      <c r="C27" s="109"/>
      <c r="D27" s="110"/>
      <c r="F27" s="11">
        <f>IF($H27="","",MAX($F$1:$F26)+1)</f>
        <v>26</v>
      </c>
      <c r="G27" s="17" t="s">
        <v>2475</v>
      </c>
      <c r="H27" s="12">
        <f t="shared" si="0"/>
        <v>14038651</v>
      </c>
      <c r="I27" s="13" t="str">
        <f>IF($H27="","",IF(ISNA(VLOOKUP($H27,人員主檔!$A:$C,2,0)),"查無此人",VLOOKUP($H27,人員主檔!$A:$C,2,0)))</f>
        <v>裘俐</v>
      </c>
      <c r="J27" s="13" t="str">
        <f>IF($H27="","",IF(ISNA(VLOOKUP($H27,人員主檔!$A:$C,3,0)),"查無此人",VLOOKUP($H27,人員主檔!$A:$C,3,0)))</f>
        <v>整機製造課</v>
      </c>
      <c r="K27" s="59" t="s">
        <v>2412</v>
      </c>
      <c r="L27" s="53" t="str">
        <f>IF(OR((G27=""),(COUNTIF($H$2:H27,H27)=1)),"","重覆刷卡")</f>
        <v/>
      </c>
      <c r="M27" s="49" t="s">
        <v>2446</v>
      </c>
      <c r="N27" s="4" t="str">
        <f>VLOOKUP(H27,人員主檔!A:D,4,0)</f>
        <v>R</v>
      </c>
      <c r="P27" s="61" t="s">
        <v>2415</v>
      </c>
      <c r="Q27" s="62" t="s">
        <v>2437</v>
      </c>
    </row>
    <row r="28" spans="1:17" ht="21.75" customHeight="1">
      <c r="A28" s="108"/>
      <c r="B28" s="109"/>
      <c r="C28" s="109"/>
      <c r="D28" s="110"/>
      <c r="F28" s="11">
        <f>IF($H28="","",MAX($F$1:$F27)+1)</f>
        <v>27</v>
      </c>
      <c r="G28" s="17" t="s">
        <v>2476</v>
      </c>
      <c r="H28" s="12">
        <f t="shared" si="0"/>
        <v>19025474</v>
      </c>
      <c r="I28" s="13" t="str">
        <f>IF($H28="","",IF(ISNA(VLOOKUP($H28,人員主檔!$A:$C,2,0)),"查無此人",VLOOKUP($H28,人員主檔!$A:$C,2,0)))</f>
        <v>伊倫</v>
      </c>
      <c r="J28" s="13" t="str">
        <f>IF($H28="","",IF(ISNA(VLOOKUP($H28,人員主檔!$A:$C,3,0)),"查無此人",VLOOKUP($H28,人員主檔!$A:$C,3,0)))</f>
        <v>整機製造課</v>
      </c>
      <c r="K28" s="59" t="s">
        <v>2412</v>
      </c>
      <c r="L28" s="53" t="str">
        <f>IF(OR((G28=""),(COUNTIF($H$2:H28,H28)=1)),"","重覆刷卡")</f>
        <v/>
      </c>
      <c r="M28" s="49" t="s">
        <v>2447</v>
      </c>
      <c r="N28" s="4" t="str">
        <f>VLOOKUP(H28,人員主檔!A:D,4,0)</f>
        <v>B</v>
      </c>
      <c r="P28" s="63" t="s">
        <v>1998</v>
      </c>
      <c r="Q28" s="64" t="s">
        <v>2438</v>
      </c>
    </row>
    <row r="29" spans="1:17" ht="21.75" customHeight="1" thickBot="1">
      <c r="A29" s="111"/>
      <c r="B29" s="112"/>
      <c r="C29" s="112"/>
      <c r="D29" s="113"/>
      <c r="F29" s="11">
        <f>IF($H29="","",MAX($F$1:$F28)+1)</f>
        <v>28</v>
      </c>
      <c r="G29" s="17" t="s">
        <v>2477</v>
      </c>
      <c r="H29" s="12">
        <f t="shared" si="0"/>
        <v>19025773</v>
      </c>
      <c r="I29" s="13" t="str">
        <f>IF($H29="","",IF(ISNA(VLOOKUP($H29,人員主檔!$A:$C,2,0)),"查無此人",VLOOKUP($H29,人員主檔!$A:$C,2,0)))</f>
        <v>維京</v>
      </c>
      <c r="J29" s="13" t="str">
        <f>IF($H29="","",IF(ISNA(VLOOKUP($H29,人員主檔!$A:$C,3,0)),"查無此人",VLOOKUP($H29,人員主檔!$A:$C,3,0)))</f>
        <v>整合</v>
      </c>
      <c r="K29" s="59" t="s">
        <v>2412</v>
      </c>
      <c r="L29" s="53" t="str">
        <f>IF(OR((G29=""),(COUNTIF($H$2:H29,H29)=1)),"","重覆刷卡")</f>
        <v/>
      </c>
      <c r="M29" s="49" t="s">
        <v>2449</v>
      </c>
      <c r="N29" s="4" t="str">
        <f>VLOOKUP(H29,人員主檔!A:D,4,0)</f>
        <v>B</v>
      </c>
      <c r="P29" s="67" t="s">
        <v>2439</v>
      </c>
      <c r="Q29" s="60"/>
    </row>
    <row r="30" spans="1:17" ht="21.75" customHeight="1">
      <c r="F30" s="11">
        <f>IF($H30="","",MAX($F$1:$F29)+1)</f>
        <v>29</v>
      </c>
      <c r="G30" s="17" t="s">
        <v>2478</v>
      </c>
      <c r="H30" s="12">
        <f>IF($G30=0,"",ABS(RIGHT($G30,8)))</f>
        <v>17017495</v>
      </c>
      <c r="I30" s="13" t="str">
        <f>IF($H30="","",IF(ISNA(VLOOKUP($H30,人員主檔!$A:$C,2,0)),"查無此人",VLOOKUP($H30,人員主檔!$A:$C,2,0)))</f>
        <v>李昱宏</v>
      </c>
      <c r="J30" s="13" t="str">
        <f>IF($H30="","",IF(ISNA(VLOOKUP($H30,人員主檔!$A:$C,3,0)),"查無此人",VLOOKUP($H30,人員主檔!$A:$C,3,0)))</f>
        <v>整機製造課</v>
      </c>
      <c r="K30" s="59" t="s">
        <v>2412</v>
      </c>
      <c r="L30" s="53" t="str">
        <f>IF(OR((G30=""),(COUNTIF($H$2:H30,H30)=1)),"","重覆刷卡")</f>
        <v/>
      </c>
      <c r="M30" s="49" t="s">
        <v>2449</v>
      </c>
      <c r="N30" s="4" t="str">
        <f>VLOOKUP(H30,人員主檔!A:D,4,0)</f>
        <v>B</v>
      </c>
      <c r="P30" s="61" t="s">
        <v>2414</v>
      </c>
      <c r="Q30" s="62" t="s">
        <v>2440</v>
      </c>
    </row>
    <row r="31" spans="1:17" ht="21.75" customHeight="1" thickBot="1">
      <c r="F31" s="11">
        <f>IF($H31="","",MAX($F$1:$F30)+1)</f>
        <v>30</v>
      </c>
      <c r="G31" s="17" t="s">
        <v>2479</v>
      </c>
      <c r="H31" s="12">
        <f t="shared" si="0"/>
        <v>19024685</v>
      </c>
      <c r="I31" s="13" t="str">
        <f>IF($H31="","",IF(ISNA(VLOOKUP($H31,人員主檔!$A:$C,2,0)),"查無此人",VLOOKUP($H31,人員主檔!$A:$C,2,0)))</f>
        <v>歐若拉</v>
      </c>
      <c r="J31" s="13" t="str">
        <f>IF($H31="","",IF(ISNA(VLOOKUP($H31,人員主檔!$A:$C,3,0)),"查無此人",VLOOKUP($H31,人員主檔!$A:$C,3,0)))</f>
        <v>整機製造課</v>
      </c>
      <c r="K31" s="59" t="s">
        <v>2412</v>
      </c>
      <c r="L31" s="53" t="str">
        <f>IF(OR((G31=""),(COUNTIF($H$2:H31,H31)=1)),"","重覆刷卡")</f>
        <v/>
      </c>
      <c r="M31" s="49" t="s">
        <v>2447</v>
      </c>
      <c r="N31" s="4" t="str">
        <f>VLOOKUP(H31,人員主檔!A:D,4,0)</f>
        <v>R</v>
      </c>
      <c r="P31" s="61" t="s">
        <v>2415</v>
      </c>
      <c r="Q31" s="62" t="s">
        <v>2441</v>
      </c>
    </row>
    <row r="32" spans="1:17" ht="21.75" customHeight="1">
      <c r="A32" s="105" t="str">
        <f ca="1">IF($A$2=0,"",IF($B$2="查無此人","Sorry!!
You're not in the list MOD星夜趣 party","Welcome
"&amp;$B$2))</f>
        <v>Welcome
翻譯</v>
      </c>
      <c r="B32" s="106"/>
      <c r="C32" s="106"/>
      <c r="D32" s="107"/>
      <c r="F32" s="11">
        <f>IF($H32="","",MAX($F$1:$F31)+1)</f>
        <v>31</v>
      </c>
      <c r="G32" s="17" t="s">
        <v>2480</v>
      </c>
      <c r="H32" s="12">
        <f t="shared" si="0"/>
        <v>21014377</v>
      </c>
      <c r="I32" s="13" t="str">
        <f>IF($H32="","",IF(ISNA(VLOOKUP($H32,人員主檔!$A:$C,2,0)),"查無此人",VLOOKUP($H32,人員主檔!$A:$C,2,0)))</f>
        <v>林保同</v>
      </c>
      <c r="J32" s="13" t="str">
        <f>IF($H32="","",IF(ISNA(VLOOKUP($H32,人員主檔!$A:$C,3,0)),"查無此人",VLOOKUP($H32,人員主檔!$A:$C,3,0)))</f>
        <v>整機製造課</v>
      </c>
      <c r="K32" s="59" t="s">
        <v>2412</v>
      </c>
      <c r="L32" s="53" t="str">
        <f>IF(OR((G32=""),(COUNTIF($H$2:H32,H32)=1)),"","重覆刷卡")</f>
        <v/>
      </c>
      <c r="M32" s="49" t="s">
        <v>2447</v>
      </c>
      <c r="N32" s="4" t="str">
        <f>VLOOKUP(H32,人員主檔!A:D,4,0)</f>
        <v>B</v>
      </c>
      <c r="P32" s="63" t="s">
        <v>1998</v>
      </c>
      <c r="Q32" s="64" t="s">
        <v>2442</v>
      </c>
    </row>
    <row r="33" spans="1:17" ht="21.75" customHeight="1">
      <c r="A33" s="108"/>
      <c r="B33" s="109"/>
      <c r="C33" s="109"/>
      <c r="D33" s="110"/>
      <c r="F33" s="11">
        <f>IF($H33="","",MAX($F$1:$F32)+1)</f>
        <v>32</v>
      </c>
      <c r="G33" s="17" t="s">
        <v>2481</v>
      </c>
      <c r="H33" s="12">
        <f t="shared" si="0"/>
        <v>13021573</v>
      </c>
      <c r="I33" s="13" t="str">
        <f>IF($H33="","",IF(ISNA(VLOOKUP($H33,人員主檔!$A:$C,2,0)),"查無此人",VLOOKUP($H33,人員主檔!$A:$C,2,0)))</f>
        <v>葉炳輝</v>
      </c>
      <c r="J33" s="13" t="str">
        <f>IF($H33="","",IF(ISNA(VLOOKUP($H33,人員主檔!$A:$C,3,0)),"查無此人",VLOOKUP($H33,人員主檔!$A:$C,3,0)))</f>
        <v>整機製造課</v>
      </c>
      <c r="K33" s="59" t="s">
        <v>2412</v>
      </c>
      <c r="L33" s="53" t="str">
        <f>IF(OR((G33=""),(COUNTIF($H$2:H33,H33)=1)),"","重覆刷卡")</f>
        <v/>
      </c>
      <c r="M33" s="49" t="s">
        <v>2449</v>
      </c>
      <c r="N33" s="4" t="str">
        <f>VLOOKUP(H33,人員主檔!A:D,4,0)</f>
        <v>R</v>
      </c>
      <c r="P33" s="67" t="s">
        <v>2439</v>
      </c>
      <c r="Q33" s="60"/>
    </row>
    <row r="34" spans="1:17" ht="21.75" customHeight="1">
      <c r="A34" s="108"/>
      <c r="B34" s="109"/>
      <c r="C34" s="109"/>
      <c r="D34" s="110"/>
      <c r="F34" s="11">
        <f>IF($H34="","",MAX($F$1:$F33)+1)</f>
        <v>33</v>
      </c>
      <c r="G34" s="17" t="s">
        <v>2482</v>
      </c>
      <c r="H34" s="12">
        <f t="shared" si="0"/>
        <v>19027612</v>
      </c>
      <c r="I34" s="13" t="str">
        <f>IF($H34="","",IF(ISNA(VLOOKUP($H34,人員主檔!$A:$C,2,0)),"查無此人",VLOOKUP($H34,人員主檔!$A:$C,2,0)))</f>
        <v>陸尼</v>
      </c>
      <c r="J34" s="13" t="str">
        <f>IF($H34="","",IF(ISNA(VLOOKUP($H34,人員主檔!$A:$C,3,0)),"查無此人",VLOOKUP($H34,人員主檔!$A:$C,3,0)))</f>
        <v xml:space="preserve">TOC倉儲管理課 </v>
      </c>
      <c r="K34" s="59" t="s">
        <v>2412</v>
      </c>
      <c r="L34" s="53" t="str">
        <f>IF(OR((G34=""),(COUNTIF($H$2:H34,H34)=1)),"","重覆刷卡")</f>
        <v/>
      </c>
      <c r="M34" s="49" t="s">
        <v>2449</v>
      </c>
      <c r="N34" s="4" t="str">
        <f>VLOOKUP(H34,人員主檔!A:D,4,0)</f>
        <v>R</v>
      </c>
      <c r="P34" s="61" t="s">
        <v>2414</v>
      </c>
      <c r="Q34" s="66" t="s">
        <v>2443</v>
      </c>
    </row>
    <row r="35" spans="1:17" ht="21.75" customHeight="1">
      <c r="A35" s="108"/>
      <c r="B35" s="109"/>
      <c r="C35" s="109"/>
      <c r="D35" s="110"/>
      <c r="F35" s="11">
        <f>IF($H35="","",MAX($F$1:$F34)+1)</f>
        <v>34</v>
      </c>
      <c r="G35" s="17" t="s">
        <v>2483</v>
      </c>
      <c r="H35" s="12">
        <f t="shared" si="0"/>
        <v>21014372</v>
      </c>
      <c r="I35" s="13" t="str">
        <f>IF($H35="","",IF(ISNA(VLOOKUP($H35,人員主檔!$A:$C,2,0)),"查無此人",VLOOKUP($H35,人員主檔!$A:$C,2,0)))</f>
        <v>黃永程</v>
      </c>
      <c r="J35" s="13" t="str">
        <f>IF($H35="","",IF(ISNA(VLOOKUP($H35,人員主檔!$A:$C,3,0)),"查無此人",VLOOKUP($H35,人員主檔!$A:$C,3,0)))</f>
        <v>整合</v>
      </c>
      <c r="K35" s="59" t="s">
        <v>2412</v>
      </c>
      <c r="L35" s="53" t="str">
        <f>IF(OR((G35=""),(COUNTIF($H$2:H35,H35)=1)),"","重覆刷卡")</f>
        <v/>
      </c>
      <c r="M35" s="49" t="s">
        <v>2447</v>
      </c>
      <c r="N35" s="4" t="str">
        <f>VLOOKUP(H35,人員主檔!A:D,4,0)</f>
        <v>B</v>
      </c>
      <c r="P35" s="61" t="s">
        <v>2415</v>
      </c>
      <c r="Q35" s="65" t="s">
        <v>2444</v>
      </c>
    </row>
    <row r="36" spans="1:17" ht="21.75" customHeight="1">
      <c r="A36" s="108"/>
      <c r="B36" s="109"/>
      <c r="C36" s="109"/>
      <c r="D36" s="110"/>
      <c r="F36" s="11">
        <f>IF($H36="","",MAX($F$1:$F35)+1)</f>
        <v>35</v>
      </c>
      <c r="G36" s="17" t="s">
        <v>2484</v>
      </c>
      <c r="H36" s="12">
        <f t="shared" si="0"/>
        <v>19025100</v>
      </c>
      <c r="I36" s="13" t="str">
        <f>IF($H36="","",IF(ISNA(VLOOKUP($H36,人員主檔!$A:$C,2,0)),"查無此人",VLOOKUP($H36,人員主檔!$A:$C,2,0)))</f>
        <v>王昌民</v>
      </c>
      <c r="J36" s="13" t="str">
        <f>IF($H36="","",IF(ISNA(VLOOKUP($H36,人員主檔!$A:$C,3,0)),"查無此人",VLOOKUP($H36,人員主檔!$A:$C,3,0)))</f>
        <v>工程二課</v>
      </c>
      <c r="K36" s="59" t="s">
        <v>2412</v>
      </c>
      <c r="L36" s="53" t="str">
        <f>IF(OR((G36=""),(COUNTIF($H$2:H36,H36)=1)),"","重覆刷卡")</f>
        <v/>
      </c>
      <c r="M36" s="49" t="s">
        <v>2447</v>
      </c>
      <c r="N36" s="4" t="str">
        <f>VLOOKUP(H36,人員主檔!A:D,4,0)</f>
        <v>R</v>
      </c>
      <c r="P36" s="63" t="s">
        <v>1998</v>
      </c>
      <c r="Q36" s="66" t="s">
        <v>2445</v>
      </c>
    </row>
    <row r="37" spans="1:17" ht="21.75" customHeight="1">
      <c r="A37" s="108"/>
      <c r="B37" s="109"/>
      <c r="C37" s="109"/>
      <c r="D37" s="110"/>
      <c r="F37" s="11">
        <f>IF($H37="","",MAX($F$1:$F36)+1)</f>
        <v>36</v>
      </c>
      <c r="G37" s="17" t="s">
        <v>2485</v>
      </c>
      <c r="H37" s="12">
        <f t="shared" si="0"/>
        <v>19027614</v>
      </c>
      <c r="I37" s="13" t="str">
        <f>IF($H37="","",IF(ISNA(VLOOKUP($H37,人員主檔!$A:$C,2,0)),"查無此人",VLOOKUP($H37,人員主檔!$A:$C,2,0)))</f>
        <v>迪司特</v>
      </c>
      <c r="J37" s="13" t="str">
        <f>IF($H37="","",IF(ISNA(VLOOKUP($H37,人員主檔!$A:$C,3,0)),"查無此人",VLOOKUP($H37,人員主檔!$A:$C,3,0)))</f>
        <v xml:space="preserve">TOC倉儲管理課 </v>
      </c>
      <c r="K37" s="59" t="s">
        <v>2412</v>
      </c>
      <c r="L37" s="53"/>
      <c r="M37" s="49" t="s">
        <v>2447</v>
      </c>
      <c r="N37" s="4" t="str">
        <f>VLOOKUP(H37,人員主檔!A:D,4,0)</f>
        <v>R</v>
      </c>
    </row>
    <row r="38" spans="1:17" ht="21.75" customHeight="1">
      <c r="A38" s="108"/>
      <c r="B38" s="109"/>
      <c r="C38" s="109"/>
      <c r="D38" s="110"/>
      <c r="F38" s="11">
        <f>IF($H38="","",MAX($F$1:$F37)+1)</f>
        <v>37</v>
      </c>
      <c r="G38" s="17" t="s">
        <v>2488</v>
      </c>
      <c r="H38" s="12">
        <f t="shared" si="0"/>
        <v>20031627</v>
      </c>
      <c r="I38" s="13" t="str">
        <f>IF($H38="","",IF(ISNA(VLOOKUP($H38,人員主檔!$A:$C,2,0)),"查無此人",VLOOKUP($H38,人員主檔!$A:$C,2,0)))</f>
        <v>吳璿登</v>
      </c>
      <c r="J38" s="13" t="str">
        <f>IF($H38="","",IF(ISNA(VLOOKUP($H38,人員主檔!$A:$C,3,0)),"查無此人",VLOOKUP($H38,人員主檔!$A:$C,3,0)))</f>
        <v>整合</v>
      </c>
      <c r="K38" s="59" t="s">
        <v>2412</v>
      </c>
      <c r="L38" s="53" t="str">
        <f>IF(OR((G38=""),(COUNTIF($H$2:H38,H38)=1)),"","重覆刷卡")</f>
        <v/>
      </c>
      <c r="M38" s="49" t="s">
        <v>2447</v>
      </c>
      <c r="N38" s="4" t="str">
        <f>VLOOKUP(H38,人員主檔!A:D,4,0)</f>
        <v>B</v>
      </c>
    </row>
    <row r="39" spans="1:17" ht="21.75" customHeight="1">
      <c r="A39" s="108"/>
      <c r="B39" s="109"/>
      <c r="C39" s="109"/>
      <c r="D39" s="110"/>
      <c r="F39" s="11">
        <f>IF($H39="","",MAX($F$1:$F38)+1)</f>
        <v>38</v>
      </c>
      <c r="G39" s="17" t="s">
        <v>2489</v>
      </c>
      <c r="H39" s="12">
        <f t="shared" si="0"/>
        <v>19027617</v>
      </c>
      <c r="I39" s="13" t="str">
        <f>IF($H39="","",IF(ISNA(VLOOKUP($H39,人員主檔!$A:$C,2,0)),"查無此人",VLOOKUP($H39,人員主檔!$A:$C,2,0)))</f>
        <v>達立</v>
      </c>
      <c r="J39" s="13" t="str">
        <f>IF($H39="","",IF(ISNA(VLOOKUP($H39,人員主檔!$A:$C,3,0)),"查無此人",VLOOKUP($H39,人員主檔!$A:$C,3,0)))</f>
        <v>TOC倉儲管理課</v>
      </c>
      <c r="K39" s="59" t="s">
        <v>2412</v>
      </c>
      <c r="L39" s="53" t="str">
        <f>IF(OR((G39=""),(COUNTIF($H$2:H39,H39)=1)),"","重覆刷卡")</f>
        <v/>
      </c>
      <c r="M39" s="49" t="s">
        <v>2447</v>
      </c>
      <c r="N39" s="4" t="str">
        <f>VLOOKUP(H39,人員主檔!A:D,4,0)</f>
        <v>B</v>
      </c>
    </row>
    <row r="40" spans="1:17" ht="21.75" customHeight="1">
      <c r="A40" s="108"/>
      <c r="B40" s="109"/>
      <c r="C40" s="109"/>
      <c r="D40" s="110"/>
      <c r="F40" s="11">
        <f>IF($H40="","",MAX($F$1:$F39)+1)</f>
        <v>39</v>
      </c>
      <c r="G40" s="17" t="s">
        <v>2490</v>
      </c>
      <c r="H40" s="12">
        <f t="shared" si="0"/>
        <v>10010027</v>
      </c>
      <c r="I40" s="13" t="str">
        <f>IF($H40="","",IF(ISNA(VLOOKUP($H40,人員主檔!$A:$C,2,0)),"查無此人",VLOOKUP($H40,人員主檔!$A:$C,2,0)))</f>
        <v>林宛諭</v>
      </c>
      <c r="J40" s="13" t="str">
        <f>IF($H40="","",IF(ISNA(VLOOKUP($H40,人員主檔!$A:$C,3,0)),"查無此人",VLOOKUP($H40,人員主檔!$A:$C,3,0)))</f>
        <v>製造一課</v>
      </c>
      <c r="K40" s="59" t="s">
        <v>2412</v>
      </c>
      <c r="L40" s="53" t="str">
        <f>IF(OR((G40=""),(COUNTIF($H$2:H40,H40)=1)),"","重覆刷卡")</f>
        <v/>
      </c>
      <c r="M40" s="49" t="s">
        <v>2449</v>
      </c>
      <c r="N40" s="4" t="str">
        <f>VLOOKUP(H40,人員主檔!A:D,4,0)</f>
        <v>R</v>
      </c>
      <c r="P40" s="67" t="s">
        <v>2439</v>
      </c>
      <c r="Q40" s="60"/>
    </row>
    <row r="41" spans="1:17" ht="21.75" customHeight="1">
      <c r="A41" s="108"/>
      <c r="B41" s="109"/>
      <c r="C41" s="109"/>
      <c r="D41" s="110"/>
      <c r="E41" s="3"/>
      <c r="F41" s="11">
        <f>IF($H41="","",MAX($F$1:$F40)+1)</f>
        <v>40</v>
      </c>
      <c r="G41" s="17" t="s">
        <v>2491</v>
      </c>
      <c r="H41" s="13" t="s">
        <v>2493</v>
      </c>
      <c r="I41" s="13" t="s">
        <v>2492</v>
      </c>
      <c r="J41" s="13" t="str">
        <f>IF($H41="","",IF(ISNA(VLOOKUP($H41,人員主檔!$A:$C,3,0)),"查無此人",VLOOKUP($H41,人員主檔!$A:$C,3,0)))</f>
        <v>晶城</v>
      </c>
      <c r="K41" s="59" t="s">
        <v>2412</v>
      </c>
      <c r="L41" s="53" t="str">
        <f>IF(OR((G41=""),(COUNTIF($H$2:H41,H41)=1)),"","重覆刷卡")</f>
        <v/>
      </c>
      <c r="M41" s="49" t="s">
        <v>2449</v>
      </c>
      <c r="N41" s="4" t="s">
        <v>2446</v>
      </c>
      <c r="P41" s="61" t="s">
        <v>2414</v>
      </c>
      <c r="Q41" s="62" t="s">
        <v>2436</v>
      </c>
    </row>
    <row r="42" spans="1:17" ht="21.75" customHeight="1">
      <c r="A42" s="108"/>
      <c r="B42" s="109"/>
      <c r="C42" s="109"/>
      <c r="D42" s="110"/>
      <c r="E42" s="3"/>
      <c r="F42" s="11">
        <f>IF($H42="","",MAX($F$1:$F41)+1)</f>
        <v>41</v>
      </c>
      <c r="G42" s="17" t="s">
        <v>2430</v>
      </c>
      <c r="H42" s="13" t="s">
        <v>2501</v>
      </c>
      <c r="I42" s="13" t="str">
        <f>IF($H42="","",IF(ISNA(VLOOKUP($H42,人員主檔!$A:$C,2,0)),"查無此人",VLOOKUP($H42,人員主檔!$A:$C,2,0)))</f>
        <v>鄭鄉慶</v>
      </c>
      <c r="J42" s="13" t="str">
        <f>IF($H42="","",IF(ISNA(VLOOKUP($H42,人員主檔!$A:$C,3,0)),"查無此人",VLOOKUP($H42,人員主檔!$A:$C,3,0)))</f>
        <v>晶城</v>
      </c>
      <c r="K42" s="59" t="s">
        <v>2412</v>
      </c>
      <c r="L42" s="53" t="str">
        <f>IF(OR((G42=""),(COUNTIF($H$2:H42,H42)=1)),"","重覆刷卡")</f>
        <v/>
      </c>
      <c r="M42" s="49" t="s">
        <v>2446</v>
      </c>
      <c r="N42" s="4" t="str">
        <f>VLOOKUP(H42,人員主檔!A:D,4,0)</f>
        <v>R</v>
      </c>
      <c r="P42" s="61" t="s">
        <v>2415</v>
      </c>
      <c r="Q42" s="62" t="s">
        <v>2437</v>
      </c>
    </row>
    <row r="43" spans="1:17" ht="21.75" customHeight="1">
      <c r="A43" s="108"/>
      <c r="B43" s="109"/>
      <c r="C43" s="109"/>
      <c r="D43" s="110"/>
      <c r="E43" s="3"/>
      <c r="F43" s="11">
        <f ca="1">IF($H43="","",MAX($F$1:$F42)+1)</f>
        <v>42</v>
      </c>
      <c r="G43" s="17" t="s">
        <v>2431</v>
      </c>
      <c r="H43" s="13" t="str">
        <f ca="1">IF($H43="","",IF(ISNA(VLOOKUP($H43,人員主檔!$A:$C,2,0)),"查無此人",VLOOKUP($H43,人員主檔!$A:$C,2,0)))</f>
        <v>陳桂蘭</v>
      </c>
      <c r="I43" s="13" t="str">
        <f ca="1">IF($H43="","",IF(ISNA(VLOOKUP($H43,人員主檔!$A:$C,2,0)),"查無此人",VLOOKUP($H43,人員主檔!$A:$C,2,0)))</f>
        <v>陳桂蘭</v>
      </c>
      <c r="J43" s="13" t="str">
        <f ca="1">IF($H43="","",IF(ISNA(VLOOKUP($H43,人員主檔!$A:$C,3,0)),"查無此人",VLOOKUP($H43,人員主檔!$A:$C,3,0)))</f>
        <v>晶城</v>
      </c>
      <c r="K43" s="59" t="s">
        <v>2412</v>
      </c>
      <c r="L43" s="53" t="str">
        <f ca="1">IF(OR((G43=""),(COUNTIF($H$2:H43,H43)=1)),"","重覆刷卡")</f>
        <v/>
      </c>
      <c r="M43" s="49" t="s">
        <v>2451</v>
      </c>
      <c r="N43" s="4" t="str">
        <f ca="1">VLOOKUP(H43,人員主檔!A:D,4,0)</f>
        <v>B</v>
      </c>
      <c r="P43" s="63" t="s">
        <v>1998</v>
      </c>
      <c r="Q43" s="64" t="s">
        <v>2438</v>
      </c>
    </row>
    <row r="44" spans="1:17" ht="21.75" customHeight="1">
      <c r="A44" s="108"/>
      <c r="B44" s="109"/>
      <c r="C44" s="109"/>
      <c r="D44" s="110"/>
      <c r="E44" s="3"/>
      <c r="F44" s="11">
        <v>43</v>
      </c>
      <c r="G44" s="17" t="s">
        <v>2503</v>
      </c>
      <c r="H44" s="12">
        <f t="shared" si="0"/>
        <v>21012540</v>
      </c>
      <c r="I44" s="13" t="str">
        <f>IF($H44="","",IF(ISNA(VLOOKUP($H44,人員主檔!$A:$C,2,0)),"查無此人",VLOOKUP($H44,人員主檔!$A:$C,2,0)))</f>
        <v>林詠涵</v>
      </c>
      <c r="J44" s="13" t="str">
        <f>IF($H44="","",IF(ISNA(VLOOKUP($H44,人員主檔!$A:$C,3,0)),"查無此人",VLOOKUP($H44,人員主檔!$A:$C,3,0)))</f>
        <v>製造一課</v>
      </c>
      <c r="K44" s="59" t="s">
        <v>2412</v>
      </c>
      <c r="L44" s="53" t="str">
        <f ca="1">IF(OR((G44=""),(COUNTIF($H$2:H44,H44)=1)),"","重覆刷卡")</f>
        <v/>
      </c>
      <c r="M44" s="49" t="s">
        <v>2447</v>
      </c>
      <c r="N44" s="4" t="str">
        <f>VLOOKUP(H44,人員主檔!A:D,4,0)</f>
        <v>B</v>
      </c>
      <c r="P44" s="67" t="s">
        <v>2439</v>
      </c>
      <c r="Q44" s="60"/>
    </row>
    <row r="45" spans="1:17" ht="21.75" customHeight="1">
      <c r="A45" s="108"/>
      <c r="B45" s="109"/>
      <c r="C45" s="109"/>
      <c r="D45" s="110"/>
      <c r="E45" s="3"/>
      <c r="F45" s="11">
        <v>44</v>
      </c>
      <c r="G45" s="17" t="s">
        <v>2486</v>
      </c>
      <c r="H45" s="17" t="s">
        <v>2504</v>
      </c>
      <c r="I45" s="17" t="s">
        <v>2486</v>
      </c>
      <c r="J45" s="13" t="str">
        <f>IF($H45="","",IF(ISNA(VLOOKUP($H45,人員主檔!$A:$C,3,0)),"查無此人",VLOOKUP($H45,人員主檔!$A:$C,3,0)))</f>
        <v>翻譯</v>
      </c>
      <c r="K45" s="59" t="s">
        <v>2412</v>
      </c>
      <c r="L45" s="53" t="str">
        <f ca="1">IF(OR((G45=""),(COUNTIF($H$2:H45,H45)=1)),"","重覆刷卡")</f>
        <v/>
      </c>
      <c r="M45" s="49" t="s">
        <v>2449</v>
      </c>
      <c r="N45" s="4" t="s">
        <v>2487</v>
      </c>
      <c r="P45" s="61" t="s">
        <v>2414</v>
      </c>
      <c r="Q45" s="62" t="s">
        <v>2440</v>
      </c>
    </row>
    <row r="46" spans="1:17" ht="21.75" customHeight="1">
      <c r="A46" s="108"/>
      <c r="B46" s="109"/>
      <c r="C46" s="109"/>
      <c r="D46" s="110"/>
      <c r="E46" s="3"/>
      <c r="F46" s="11" t="str">
        <f ca="1">IF($H46="","",MAX($F$1:$F45)+1)</f>
        <v/>
      </c>
      <c r="G46" s="17"/>
      <c r="H46" s="12">
        <v>32003616</v>
      </c>
      <c r="I46" s="13" t="s">
        <v>2507</v>
      </c>
      <c r="J46" s="13" t="s">
        <v>2508</v>
      </c>
      <c r="K46" s="59" t="s">
        <v>2412</v>
      </c>
      <c r="L46" s="53" t="str">
        <f ca="1">IF(OR((G46=""),(COUNTIF($H$2:H46,H46)=1)),"","重覆刷卡")</f>
        <v/>
      </c>
      <c r="M46" s="49"/>
      <c r="N46" s="4" t="e">
        <f>VLOOKUP(H46,人員主檔!A:D,4,0)</f>
        <v>#N/A</v>
      </c>
      <c r="P46" s="61" t="s">
        <v>2415</v>
      </c>
      <c r="Q46" s="62" t="s">
        <v>2441</v>
      </c>
    </row>
    <row r="47" spans="1:17" ht="21.75" customHeight="1">
      <c r="A47" s="108"/>
      <c r="B47" s="109"/>
      <c r="C47" s="109"/>
      <c r="D47" s="110"/>
      <c r="E47" s="3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59" t="s">
        <v>2412</v>
      </c>
      <c r="L47" s="53" t="str">
        <f ca="1">IF(OR((G47=""),(COUNTIF($H$2:H47,H47)=1)),"","重覆刷卡")</f>
        <v/>
      </c>
      <c r="M47" s="49"/>
      <c r="N47" s="4" t="e">
        <f>VLOOKUP(H47,人員主檔!A:D,4,0)</f>
        <v>#N/A</v>
      </c>
      <c r="P47" s="63" t="s">
        <v>1998</v>
      </c>
      <c r="Q47" s="64" t="s">
        <v>2442</v>
      </c>
    </row>
    <row r="48" spans="1:17" ht="21.75" customHeight="1">
      <c r="A48" s="108"/>
      <c r="B48" s="109"/>
      <c r="C48" s="109"/>
      <c r="D48" s="110"/>
      <c r="E48" s="3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59" t="s">
        <v>2412</v>
      </c>
      <c r="L48" s="53" t="str">
        <f ca="1">IF(OR((G48=""),(COUNTIF($H$2:H48,H48)=1)),"","重覆刷卡")</f>
        <v/>
      </c>
      <c r="M48" s="49"/>
      <c r="N48" s="4" t="e">
        <f>VLOOKUP(H48,人員主檔!A:D,4,0)</f>
        <v>#N/A</v>
      </c>
      <c r="P48" s="67" t="s">
        <v>2439</v>
      </c>
      <c r="Q48" s="60"/>
    </row>
    <row r="49" spans="1:17" ht="21.75" customHeight="1">
      <c r="A49" s="108"/>
      <c r="B49" s="109"/>
      <c r="C49" s="109"/>
      <c r="D49" s="110"/>
      <c r="E49" s="3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59" t="s">
        <v>2412</v>
      </c>
      <c r="L49" s="53" t="str">
        <f ca="1">IF(OR((G49=""),(COUNTIF($H$2:H49,H49)=1)),"","重覆刷卡")</f>
        <v/>
      </c>
      <c r="M49" s="49"/>
      <c r="N49" s="4" t="e">
        <f>VLOOKUP(H49,人員主檔!A:D,4,0)</f>
        <v>#N/A</v>
      </c>
      <c r="P49" s="61" t="s">
        <v>2414</v>
      </c>
      <c r="Q49" s="66" t="s">
        <v>2443</v>
      </c>
    </row>
    <row r="50" spans="1:17" ht="21.75" customHeight="1">
      <c r="A50" s="108"/>
      <c r="B50" s="109"/>
      <c r="C50" s="109"/>
      <c r="D50" s="110"/>
      <c r="E50" s="3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59" t="s">
        <v>2412</v>
      </c>
      <c r="L50" s="53" t="str">
        <f ca="1">IF(OR((G50=""),(COUNTIF($H$2:H50,H50)=1)),"","重覆刷卡")</f>
        <v/>
      </c>
      <c r="M50" s="49"/>
      <c r="N50" s="4" t="e">
        <f>VLOOKUP(H50,人員主檔!A:D,4,0)</f>
        <v>#N/A</v>
      </c>
      <c r="P50" s="61" t="s">
        <v>2415</v>
      </c>
      <c r="Q50" s="65" t="s">
        <v>2444</v>
      </c>
    </row>
    <row r="51" spans="1:17" ht="21.75" customHeight="1">
      <c r="A51" s="108"/>
      <c r="B51" s="109"/>
      <c r="C51" s="109"/>
      <c r="D51" s="110"/>
      <c r="E51" s="3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59" t="s">
        <v>2412</v>
      </c>
      <c r="L51" s="53" t="str">
        <f ca="1">IF(OR((G51=""),(COUNTIF($H$2:H51,H51)=1)),"","重覆刷卡")</f>
        <v/>
      </c>
      <c r="M51" s="49"/>
      <c r="N51" s="4" t="e">
        <f>VLOOKUP(H51,人員主檔!A:D,4,0)</f>
        <v>#N/A</v>
      </c>
      <c r="P51" s="63" t="s">
        <v>1998</v>
      </c>
      <c r="Q51" s="66" t="s">
        <v>2445</v>
      </c>
    </row>
    <row r="52" spans="1:17" ht="21.75" customHeight="1">
      <c r="A52" s="108"/>
      <c r="B52" s="109"/>
      <c r="C52" s="109"/>
      <c r="D52" s="110"/>
      <c r="E52" s="3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59" t="s">
        <v>2412</v>
      </c>
      <c r="L52" s="53" t="str">
        <f ca="1">IF(OR((G52=""),(COUNTIF($H$2:H52,H52)=1)),"","重覆刷卡")</f>
        <v/>
      </c>
      <c r="M52" s="49"/>
      <c r="N52" s="4" t="e">
        <f>VLOOKUP(H52,人員主檔!A:D,4,0)</f>
        <v>#N/A</v>
      </c>
    </row>
    <row r="53" spans="1:17" ht="21.75" customHeight="1">
      <c r="A53" s="108"/>
      <c r="B53" s="109"/>
      <c r="C53" s="109"/>
      <c r="D53" s="110"/>
      <c r="E53" s="3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59" t="s">
        <v>2412</v>
      </c>
      <c r="L53" s="53" t="str">
        <f ca="1">IF(OR((G53=""),(COUNTIF($H$2:H53,H53)=1)),"","重覆刷卡")</f>
        <v/>
      </c>
      <c r="M53" s="49"/>
      <c r="N53" s="4" t="e">
        <f>VLOOKUP(H53,人員主檔!A:D,4,0)</f>
        <v>#N/A</v>
      </c>
    </row>
    <row r="54" spans="1:17" ht="21.75" customHeight="1">
      <c r="A54" s="108"/>
      <c r="B54" s="109"/>
      <c r="C54" s="109"/>
      <c r="D54" s="110"/>
      <c r="E54" s="3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59" t="s">
        <v>2412</v>
      </c>
      <c r="L54" s="53" t="str">
        <f ca="1">IF(OR((G54=""),(COUNTIF($H$2:H54,H54)=1)),"","重覆刷卡")</f>
        <v/>
      </c>
      <c r="M54" s="49"/>
      <c r="N54" s="4" t="e">
        <f>VLOOKUP(H54,人員主檔!A:D,4,0)</f>
        <v>#N/A</v>
      </c>
    </row>
    <row r="55" spans="1:17" ht="21.75" customHeight="1">
      <c r="A55" s="108"/>
      <c r="B55" s="109"/>
      <c r="C55" s="109"/>
      <c r="D55" s="110"/>
      <c r="E55" s="3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59" t="s">
        <v>2412</v>
      </c>
      <c r="L55" s="53" t="str">
        <f ca="1">IF(OR((G55=""),(COUNTIF($H$2:H55,H55)=1)),"","重覆刷卡")</f>
        <v/>
      </c>
      <c r="M55" s="49"/>
      <c r="N55" s="4" t="e">
        <f>VLOOKUP(H55,人員主檔!A:D,4,0)</f>
        <v>#N/A</v>
      </c>
    </row>
    <row r="56" spans="1:17" ht="21.75" customHeight="1">
      <c r="A56" s="108"/>
      <c r="B56" s="109"/>
      <c r="C56" s="109"/>
      <c r="D56" s="110"/>
      <c r="E56" s="3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59" t="s">
        <v>2412</v>
      </c>
      <c r="L56" s="53" t="str">
        <f ca="1">IF(OR((G56=""),(COUNTIF($H$2:H56,H56)=1)),"","重覆刷卡")</f>
        <v/>
      </c>
      <c r="M56" s="49"/>
      <c r="N56" s="4" t="e">
        <f>VLOOKUP(H56,人員主檔!A:D,4,0)</f>
        <v>#N/A</v>
      </c>
    </row>
    <row r="57" spans="1:17" ht="21.75" customHeight="1">
      <c r="A57" s="108"/>
      <c r="B57" s="109"/>
      <c r="C57" s="109"/>
      <c r="D57" s="110"/>
      <c r="E57" s="3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59" t="s">
        <v>2412</v>
      </c>
      <c r="L57" s="53" t="str">
        <f ca="1">IF(OR((G57=""),(COUNTIF($H$2:H57,H57)=1)),"","重覆刷卡")</f>
        <v/>
      </c>
      <c r="M57" s="49"/>
      <c r="N57" s="4" t="e">
        <f>VLOOKUP(H57,人員主檔!A:D,4,0)</f>
        <v>#N/A</v>
      </c>
    </row>
    <row r="58" spans="1:17" ht="21.75" customHeight="1" thickBot="1">
      <c r="A58" s="111"/>
      <c r="B58" s="112"/>
      <c r="C58" s="112"/>
      <c r="D58" s="113"/>
      <c r="E58" s="3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59" t="s">
        <v>2412</v>
      </c>
      <c r="L58" s="53" t="str">
        <f ca="1">IF(OR((G58=""),(COUNTIF($H$2:H58,H58)=1)),"","重覆刷卡")</f>
        <v/>
      </c>
      <c r="M58" s="49"/>
      <c r="N58" s="4" t="e">
        <f>VLOOKUP(H58,人員主檔!A:D,4,0)</f>
        <v>#N/A</v>
      </c>
    </row>
    <row r="59" spans="1:17" ht="21.75" customHeight="1">
      <c r="E59" s="3"/>
      <c r="F59" s="11" t="str">
        <f>IF($H59="","",MAX($F$1:$F58)+1)</f>
        <v/>
      </c>
      <c r="G59" s="17"/>
      <c r="H59" s="12" t="str">
        <f t="shared" ref="H59:H62" si="1">IF($G59=0,"",ABS(RIGHT($G59,8)))</f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59" t="s">
        <v>2412</v>
      </c>
      <c r="L59" s="53" t="str">
        <f ca="1">IF(OR((G59=""),(COUNTIF($H$2:H59,H59)=1)),"","重覆刷卡")</f>
        <v/>
      </c>
      <c r="M59" s="49"/>
      <c r="N59" s="4" t="e">
        <f>VLOOKUP(H59,人員主檔!A:D,4,0)</f>
        <v>#N/A</v>
      </c>
    </row>
    <row r="60" spans="1:17" ht="21.75" customHeight="1">
      <c r="E60" s="3"/>
      <c r="F60" s="11" t="str">
        <f>IF($H60="","",MAX($F$1:$F59)+1)</f>
        <v/>
      </c>
      <c r="G60" s="17"/>
      <c r="H60" s="12" t="str">
        <f t="shared" si="1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59" t="s">
        <v>2412</v>
      </c>
      <c r="L60" s="53"/>
      <c r="M60" s="49"/>
      <c r="N60" s="4" t="e">
        <f>VLOOKUP(H60,人員主檔!A:D,4,0)</f>
        <v>#N/A</v>
      </c>
    </row>
    <row r="61" spans="1:17" ht="21.75" customHeight="1">
      <c r="E61" s="3"/>
      <c r="F61" s="11" t="str">
        <f>IF($H61="","",MAX($F$1:$F60)+1)</f>
        <v/>
      </c>
      <c r="G61" s="17"/>
      <c r="H61" s="12" t="str">
        <f t="shared" si="1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59" t="s">
        <v>2412</v>
      </c>
      <c r="L61" s="53"/>
      <c r="M61" s="49"/>
      <c r="N61" s="4" t="e">
        <f>VLOOKUP(H61,人員主檔!A:D,4,0)</f>
        <v>#N/A</v>
      </c>
    </row>
    <row r="62" spans="1:17" ht="21.75" customHeight="1">
      <c r="E62" s="3"/>
      <c r="F62" s="11" t="str">
        <f>IF($H62="","",MAX($F$1:$F61)+1)</f>
        <v/>
      </c>
      <c r="G62" s="17"/>
      <c r="H62" s="12" t="str">
        <f t="shared" si="1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59" t="s">
        <v>2412</v>
      </c>
      <c r="L62" s="53"/>
      <c r="M62" s="49"/>
      <c r="N62" s="4" t="e">
        <f>VLOOKUP(H62,人員主檔!A:D,4,0)</f>
        <v>#N/A</v>
      </c>
    </row>
    <row r="63" spans="1:17" ht="21.75" customHeight="1">
      <c r="E63" s="3"/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59" t="s">
        <v>2412</v>
      </c>
      <c r="L63" s="53"/>
      <c r="M63" s="49"/>
      <c r="N63" s="4" t="e">
        <f>VLOOKUP(H63,人員主檔!A:D,4,0)</f>
        <v>#N/A</v>
      </c>
    </row>
    <row r="64" spans="1:17" ht="21.75" customHeight="1">
      <c r="E64" s="3"/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59" t="s">
        <v>2412</v>
      </c>
      <c r="L64" s="53"/>
      <c r="M64" s="49"/>
      <c r="N64" s="4" t="e">
        <f>VLOOKUP(H64,人員主檔!A:D,4,0)</f>
        <v>#N/A</v>
      </c>
    </row>
    <row r="65" spans="5:14" ht="21.75" customHeight="1">
      <c r="E65" s="3"/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59" t="s">
        <v>2412</v>
      </c>
      <c r="L65" s="53"/>
      <c r="M65" s="49"/>
      <c r="N65" s="4" t="e">
        <f>VLOOKUP(H65,人員主檔!A:D,4,0)</f>
        <v>#N/A</v>
      </c>
    </row>
    <row r="66" spans="5:14" ht="21.75" customHeight="1">
      <c r="E66" s="3"/>
      <c r="F66" s="11" t="str">
        <f>IF($H66="","",MAX($F$1:$F65)+1)</f>
        <v/>
      </c>
      <c r="G66" s="17"/>
      <c r="H66" s="12" t="str">
        <f t="shared" ref="H66:H91" si="2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59" t="s">
        <v>2412</v>
      </c>
      <c r="L66" s="53"/>
      <c r="M66" s="49"/>
      <c r="N66" s="4" t="e">
        <f>VLOOKUP(H66,人員主檔!A:D,4,0)</f>
        <v>#N/A</v>
      </c>
    </row>
    <row r="67" spans="5:14" ht="21.75" customHeight="1">
      <c r="E67" s="3"/>
      <c r="F67" s="11" t="str">
        <f>IF($H67="","",MAX($F$1:$F66)+1)</f>
        <v/>
      </c>
      <c r="G67" s="17"/>
      <c r="H67" s="12" t="str">
        <f t="shared" si="2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59" t="s">
        <v>2412</v>
      </c>
      <c r="L67" s="53"/>
      <c r="M67" s="49"/>
      <c r="N67" s="4" t="e">
        <f>VLOOKUP(H67,人員主檔!A:D,4,0)</f>
        <v>#N/A</v>
      </c>
    </row>
    <row r="68" spans="5:14" ht="21.75" customHeight="1">
      <c r="E68" s="3"/>
      <c r="F68" s="11" t="str">
        <f>IF($H68="","",MAX($F$1:$F67)+1)</f>
        <v/>
      </c>
      <c r="G68" s="17"/>
      <c r="H68" s="12" t="str">
        <f t="shared" si="2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59" t="s">
        <v>2412</v>
      </c>
      <c r="L68" s="53"/>
      <c r="M68" s="49"/>
      <c r="N68" s="4" t="e">
        <f>VLOOKUP(H68,人員主檔!A:D,4,0)</f>
        <v>#N/A</v>
      </c>
    </row>
    <row r="69" spans="5:14" ht="21.75" customHeight="1">
      <c r="E69" s="3"/>
      <c r="F69" s="11" t="str">
        <f>IF($H69="","",MAX($F$1:$F68)+1)</f>
        <v/>
      </c>
      <c r="G69" s="17"/>
      <c r="H69" s="12" t="str">
        <f t="shared" si="2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59" t="s">
        <v>2412</v>
      </c>
      <c r="L69" s="53"/>
      <c r="M69" s="49"/>
      <c r="N69" s="4" t="e">
        <f>VLOOKUP(H69,人員主檔!A:D,4,0)</f>
        <v>#N/A</v>
      </c>
    </row>
    <row r="70" spans="5:14" ht="21.75" customHeight="1">
      <c r="E70" s="3"/>
      <c r="F70" s="11" t="str">
        <f>IF($H70="","",MAX($F$1:$F69)+1)</f>
        <v/>
      </c>
      <c r="G70" s="17"/>
      <c r="H70" s="12" t="str">
        <f t="shared" si="2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59" t="s">
        <v>2412</v>
      </c>
      <c r="L70" s="53"/>
      <c r="M70" s="49"/>
      <c r="N70" s="4" t="e">
        <f>VLOOKUP(H70,人員主檔!A:D,4,0)</f>
        <v>#N/A</v>
      </c>
    </row>
    <row r="71" spans="5:14" ht="21.75" customHeight="1">
      <c r="E71" s="3"/>
      <c r="F71" s="11" t="str">
        <f>IF($H71="","",MAX($F$1:$F70)+1)</f>
        <v/>
      </c>
      <c r="G71" s="17"/>
      <c r="H71" s="12" t="str">
        <f t="shared" si="2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59" t="s">
        <v>2412</v>
      </c>
      <c r="L71" s="53"/>
      <c r="M71" s="49"/>
      <c r="N71" s="4" t="e">
        <f>VLOOKUP(H71,人員主檔!A:D,4,0)</f>
        <v>#N/A</v>
      </c>
    </row>
    <row r="72" spans="5:14" ht="21.75" customHeight="1">
      <c r="E72" s="3"/>
      <c r="F72" s="11" t="str">
        <f>IF($H72="","",MAX($F$1:$F71)+1)</f>
        <v/>
      </c>
      <c r="G72" s="17"/>
      <c r="H72" s="12" t="str">
        <f t="shared" si="2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59" t="s">
        <v>2412</v>
      </c>
      <c r="L72" s="53"/>
      <c r="M72" s="49"/>
      <c r="N72" s="4" t="e">
        <f>VLOOKUP(H72,人員主檔!A:D,4,0)</f>
        <v>#N/A</v>
      </c>
    </row>
    <row r="73" spans="5:14" ht="21.75" customHeight="1">
      <c r="E73" s="3"/>
      <c r="F73" s="11" t="str">
        <f>IF($H73="","",MAX($F$1:$F72)+1)</f>
        <v/>
      </c>
      <c r="G73" s="17"/>
      <c r="H73" s="12" t="str">
        <f t="shared" si="2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59" t="s">
        <v>2412</v>
      </c>
      <c r="L73" s="53"/>
      <c r="M73" s="49"/>
      <c r="N73" s="4" t="e">
        <f>VLOOKUP(H73,人員主檔!A:D,4,0)</f>
        <v>#N/A</v>
      </c>
    </row>
    <row r="74" spans="5:14" ht="21.75" customHeight="1">
      <c r="E74" s="3"/>
      <c r="F74" s="11" t="str">
        <f>IF($H74="","",MAX($F$1:$F73)+1)</f>
        <v/>
      </c>
      <c r="G74" s="17"/>
      <c r="H74" s="12" t="str">
        <f t="shared" si="2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59" t="s">
        <v>2412</v>
      </c>
      <c r="L74" s="53"/>
      <c r="M74" s="49"/>
      <c r="N74" s="4" t="e">
        <f>VLOOKUP(H74,人員主檔!A:D,4,0)</f>
        <v>#N/A</v>
      </c>
    </row>
    <row r="75" spans="5:14" ht="21.75" customHeight="1">
      <c r="E75" s="3"/>
      <c r="F75" s="11" t="str">
        <f>IF($H75="","",MAX($F$1:$F74)+1)</f>
        <v/>
      </c>
      <c r="G75" s="17"/>
      <c r="H75" s="12" t="str">
        <f t="shared" si="2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59" t="s">
        <v>2412</v>
      </c>
      <c r="L75" s="53"/>
      <c r="M75" s="49"/>
      <c r="N75" s="4" t="e">
        <f>VLOOKUP(H75,人員主檔!A:D,4,0)</f>
        <v>#N/A</v>
      </c>
    </row>
    <row r="76" spans="5:14" ht="21.75" customHeight="1">
      <c r="E76" s="3"/>
      <c r="F76" s="11" t="str">
        <f>IF($H76="","",MAX($F$1:$F75)+1)</f>
        <v/>
      </c>
      <c r="G76" s="17"/>
      <c r="H76" s="12" t="str">
        <f t="shared" si="2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59" t="s">
        <v>2412</v>
      </c>
      <c r="L76" s="53"/>
      <c r="M76" s="49"/>
      <c r="N76" s="4" t="e">
        <f>VLOOKUP(H76,人員主檔!A:D,4,0)</f>
        <v>#N/A</v>
      </c>
    </row>
    <row r="77" spans="5:14" ht="21.75" customHeight="1">
      <c r="E77" s="3"/>
      <c r="F77" s="11" t="str">
        <f>IF($H77="","",MAX($F$1:$F76)+1)</f>
        <v/>
      </c>
      <c r="G77" s="17"/>
      <c r="H77" s="12" t="str">
        <f t="shared" si="2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59" t="s">
        <v>2412</v>
      </c>
      <c r="L77" s="53"/>
      <c r="M77" s="49"/>
      <c r="N77" s="4" t="e">
        <f>VLOOKUP(H77,人員主檔!A:D,4,0)</f>
        <v>#N/A</v>
      </c>
    </row>
    <row r="78" spans="5:14" ht="21.75" customHeight="1">
      <c r="E78" s="3"/>
      <c r="F78" s="11" t="str">
        <f>IF($H78="","",MAX($F$1:$F77)+1)</f>
        <v/>
      </c>
      <c r="G78" s="17"/>
      <c r="H78" s="12" t="str">
        <f t="shared" si="2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59" t="s">
        <v>2412</v>
      </c>
      <c r="L78" s="53"/>
      <c r="M78" s="49"/>
      <c r="N78" s="4" t="e">
        <f>VLOOKUP(H78,人員主檔!A:D,4,0)</f>
        <v>#N/A</v>
      </c>
    </row>
    <row r="79" spans="5:14" ht="21.75" customHeight="1">
      <c r="E79" s="3"/>
      <c r="F79" s="11" t="str">
        <f>IF($H79="","",MAX($F$1:$F78)+1)</f>
        <v/>
      </c>
      <c r="G79" s="17"/>
      <c r="H79" s="12" t="str">
        <f t="shared" si="2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59" t="s">
        <v>2412</v>
      </c>
      <c r="L79" s="53"/>
      <c r="M79" s="49"/>
      <c r="N79" s="4" t="e">
        <f>VLOOKUP(H79,人員主檔!A:D,4,0)</f>
        <v>#N/A</v>
      </c>
    </row>
    <row r="80" spans="5:14" ht="21.75" customHeight="1">
      <c r="E80" s="3"/>
      <c r="F80" s="11" t="str">
        <f>IF($H80="","",MAX($F$1:$F79)+1)</f>
        <v/>
      </c>
      <c r="G80" s="17"/>
      <c r="H80" s="12" t="str">
        <f t="shared" si="2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59" t="s">
        <v>2412</v>
      </c>
      <c r="L80" s="53"/>
      <c r="M80" s="49"/>
      <c r="N80" s="4" t="e">
        <f>VLOOKUP(H80,人員主檔!A:D,4,0)</f>
        <v>#N/A</v>
      </c>
    </row>
    <row r="81" spans="5:14" ht="21.75" customHeight="1">
      <c r="E81" s="3"/>
      <c r="F81" s="11" t="str">
        <f>IF($H81="","",MAX($F$1:$F80)+1)</f>
        <v/>
      </c>
      <c r="G81" s="17"/>
      <c r="H81" s="12" t="str">
        <f t="shared" si="2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59" t="s">
        <v>2412</v>
      </c>
      <c r="L81" s="53"/>
      <c r="M81" s="49"/>
      <c r="N81" s="4"/>
    </row>
    <row r="82" spans="5:14" ht="21.75" customHeight="1">
      <c r="E82" s="3"/>
      <c r="F82" s="11" t="str">
        <f>IF($H82="","",MAX($F$1:$F81)+1)</f>
        <v/>
      </c>
      <c r="G82" s="17"/>
      <c r="H82" s="12" t="str">
        <f t="shared" si="2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59" t="s">
        <v>2412</v>
      </c>
      <c r="L82" s="53"/>
      <c r="M82" s="49"/>
      <c r="N82" s="4"/>
    </row>
    <row r="83" spans="5:14" ht="21.75" customHeight="1">
      <c r="E83" s="3"/>
      <c r="F83" s="11" t="str">
        <f>IF($H83="","",MAX($F$1:$F82)+1)</f>
        <v/>
      </c>
      <c r="G83" s="17"/>
      <c r="H83" s="12" t="str">
        <f t="shared" si="2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59" t="s">
        <v>2412</v>
      </c>
      <c r="L83" s="53"/>
      <c r="M83" s="49"/>
      <c r="N83" s="4"/>
    </row>
    <row r="84" spans="5:14" ht="21.75" customHeight="1">
      <c r="E84" s="3"/>
      <c r="F84" s="11" t="str">
        <f>IF($H84="","",MAX($F$1:$F83)+1)</f>
        <v/>
      </c>
      <c r="G84" s="17"/>
      <c r="H84" s="12" t="str">
        <f t="shared" si="2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59" t="s">
        <v>2412</v>
      </c>
      <c r="L84" s="53"/>
      <c r="M84" s="49"/>
      <c r="N84" s="4"/>
    </row>
    <row r="85" spans="5:14" ht="21.75" customHeight="1">
      <c r="E85" s="3"/>
      <c r="F85" s="11" t="str">
        <f>IF($H85="","",MAX($F$1:$F84)+1)</f>
        <v/>
      </c>
      <c r="G85" s="17"/>
      <c r="H85" s="12" t="str">
        <f t="shared" si="2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59" t="s">
        <v>2412</v>
      </c>
      <c r="L85" s="53"/>
      <c r="M85" s="49"/>
      <c r="N85" s="4"/>
    </row>
    <row r="86" spans="5:14" ht="21.75" customHeight="1">
      <c r="E86" s="3"/>
      <c r="F86" s="11" t="str">
        <f>IF($H86="","",MAX($F$1:$F85)+1)</f>
        <v/>
      </c>
      <c r="G86" s="17"/>
      <c r="H86" s="12" t="str">
        <f t="shared" si="2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59" t="s">
        <v>2412</v>
      </c>
      <c r="L86" s="53"/>
      <c r="M86" s="49"/>
      <c r="N86" s="4"/>
    </row>
    <row r="87" spans="5:14" ht="21.75" customHeight="1">
      <c r="E87" s="3"/>
      <c r="F87" s="11" t="str">
        <f>IF($H87="","",MAX($F$1:$F86)+1)</f>
        <v/>
      </c>
      <c r="G87" s="17"/>
      <c r="H87" s="12" t="str">
        <f t="shared" si="2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59" t="s">
        <v>2412</v>
      </c>
      <c r="L87" s="53"/>
      <c r="M87" s="49"/>
      <c r="N87" s="4"/>
    </row>
    <row r="88" spans="5:14" ht="21.75" customHeight="1">
      <c r="E88" s="3"/>
      <c r="F88" s="11" t="str">
        <f>IF($H88="","",MAX($F$1:$F87)+1)</f>
        <v/>
      </c>
      <c r="G88" s="17"/>
      <c r="H88" s="12" t="str">
        <f t="shared" si="2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59" t="s">
        <v>2412</v>
      </c>
      <c r="L88" s="53"/>
      <c r="M88" s="49"/>
      <c r="N88" s="4"/>
    </row>
    <row r="89" spans="5:14" ht="21.75" customHeight="1">
      <c r="E89" s="3"/>
      <c r="F89" s="11" t="str">
        <f>IF($H89="","",MAX($F$1:$F88)+1)</f>
        <v/>
      </c>
      <c r="G89" s="17"/>
      <c r="H89" s="12" t="str">
        <f t="shared" si="2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59" t="s">
        <v>2412</v>
      </c>
      <c r="L89" s="53"/>
      <c r="M89" s="49"/>
      <c r="N89" s="4"/>
    </row>
    <row r="90" spans="5:14" ht="21.75" customHeight="1">
      <c r="E90" s="3"/>
      <c r="F90" s="11" t="str">
        <f>IF($H90="","",MAX($F$1:$F89)+1)</f>
        <v/>
      </c>
      <c r="G90" s="17"/>
      <c r="H90" s="12" t="str">
        <f t="shared" si="2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59" t="s">
        <v>2412</v>
      </c>
      <c r="L90" s="53"/>
      <c r="M90" s="49"/>
      <c r="N90" s="4"/>
    </row>
    <row r="91" spans="5:14" ht="21.75" customHeight="1">
      <c r="E91" s="3"/>
      <c r="F91" s="11" t="str">
        <f>IF($H91="","",MAX($F$1:$F90)+1)</f>
        <v/>
      </c>
      <c r="G91" s="17"/>
      <c r="H91" s="12" t="str">
        <f t="shared" si="2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59" t="s">
        <v>2412</v>
      </c>
      <c r="L91" s="53"/>
      <c r="M91" s="49"/>
      <c r="N91" s="4"/>
    </row>
    <row r="92" spans="5:14" ht="21.75" customHeight="1">
      <c r="E92" s="3"/>
      <c r="F92" s="11" t="str">
        <f>IF($H90="","",MAX($F$1:$F91)+1)</f>
        <v/>
      </c>
      <c r="G92" s="17"/>
      <c r="H92" s="12" t="str">
        <f t="shared" ref="H92:H129" si="3">IF($G92=0,"",ABS(RIGHT($G92,8)))</f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59" t="s">
        <v>2412</v>
      </c>
      <c r="L92" s="53" t="str">
        <f ca="1">IF(OR((G92=""),(COUNTIF($H$2:H92,H92)=1)),"","重覆刷卡")</f>
        <v/>
      </c>
      <c r="M92" s="70"/>
      <c r="N92" s="4"/>
    </row>
    <row r="93" spans="5:14" ht="21.75" customHeight="1">
      <c r="E93" s="3"/>
      <c r="F93" s="11" t="str">
        <f>IF($H91="","",MAX($F$1:$F92)+1)</f>
        <v/>
      </c>
      <c r="G93" s="17"/>
      <c r="H93" s="12" t="str">
        <f t="shared" si="3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59" t="s">
        <v>2412</v>
      </c>
      <c r="L93" s="53" t="str">
        <f ca="1">IF(OR((G93=""),(COUNTIF($H$2:H93,H93)=1)),"","重覆刷卡")</f>
        <v/>
      </c>
      <c r="M93" s="70"/>
      <c r="N93" s="4"/>
    </row>
    <row r="94" spans="5:14" ht="21.75" customHeight="1">
      <c r="E94" s="3"/>
      <c r="F94" s="11" t="str">
        <f>IF($H92="","",MAX($F$1:$F93)+1)</f>
        <v/>
      </c>
      <c r="G94" s="17"/>
      <c r="H94" s="12" t="str">
        <f t="shared" si="3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59" t="s">
        <v>2412</v>
      </c>
      <c r="L94" s="53" t="str">
        <f ca="1">IF(OR((G94=""),(COUNTIF($H$2:H94,H94)=1)),"","重覆刷卡")</f>
        <v/>
      </c>
      <c r="M94" s="70"/>
      <c r="N94" s="4"/>
    </row>
    <row r="95" spans="5:14" ht="21.75" customHeight="1">
      <c r="E95" s="3"/>
      <c r="F95" s="11" t="str">
        <f>IF($H93="","",MAX($F$1:$F94)+1)</f>
        <v/>
      </c>
      <c r="G95" s="17"/>
      <c r="H95" s="12" t="str">
        <f t="shared" si="3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59" t="s">
        <v>2412</v>
      </c>
      <c r="L95" s="53" t="str">
        <f ca="1">IF(OR((G95=""),(COUNTIF($H$2:H95,H95)=1)),"","重覆刷卡")</f>
        <v/>
      </c>
      <c r="M95" s="70"/>
      <c r="N95" s="4"/>
    </row>
    <row r="96" spans="5:14" ht="21.75" customHeight="1">
      <c r="E96" s="3"/>
      <c r="F96" s="11" t="str">
        <f>IF($H94="","",MAX($F$1:$F95)+1)</f>
        <v/>
      </c>
      <c r="G96" s="17"/>
      <c r="H96" s="12" t="str">
        <f t="shared" si="3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59" t="s">
        <v>2412</v>
      </c>
      <c r="L96" s="53" t="str">
        <f ca="1">IF(OR((G96=""),(COUNTIF($H$2:H96,H96)=1)),"","重覆刷卡")</f>
        <v/>
      </c>
      <c r="M96" s="70"/>
      <c r="N96" s="4"/>
    </row>
    <row r="97" spans="5:14" ht="21.75" customHeight="1">
      <c r="E97" s="3"/>
      <c r="F97" s="11" t="str">
        <f>IF($H95="","",MAX($F$1:$F96)+1)</f>
        <v/>
      </c>
      <c r="G97" s="17"/>
      <c r="H97" s="12" t="str">
        <f t="shared" si="3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59" t="s">
        <v>2412</v>
      </c>
      <c r="L97" s="53" t="str">
        <f ca="1">IF(OR((G97=""),(COUNTIF($H$2:H97,H97)=1)),"","重覆刷卡")</f>
        <v/>
      </c>
      <c r="M97" s="70"/>
      <c r="N97" s="4"/>
    </row>
    <row r="98" spans="5:14" ht="21.75" customHeight="1">
      <c r="E98" s="3"/>
      <c r="F98" s="11" t="str">
        <f>IF($H96="","",MAX($F$1:$F97)+1)</f>
        <v/>
      </c>
      <c r="G98" s="17"/>
      <c r="H98" s="12" t="str">
        <f t="shared" si="3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59" t="s">
        <v>2412</v>
      </c>
      <c r="L98" s="53" t="str">
        <f ca="1">IF(OR((G98=""),(COUNTIF($H$2:H98,H98)=1)),"","重覆刷卡")</f>
        <v/>
      </c>
      <c r="M98" s="70"/>
      <c r="N98" s="4"/>
    </row>
    <row r="99" spans="5:14" ht="21.75" customHeight="1">
      <c r="E99" s="3"/>
      <c r="F99" s="11" t="str">
        <f>IF($H97="","",MAX($F$1:$F98)+1)</f>
        <v/>
      </c>
      <c r="G99" s="17"/>
      <c r="H99" s="12" t="str">
        <f t="shared" si="3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59" t="s">
        <v>2412</v>
      </c>
      <c r="L99" s="53" t="str">
        <f ca="1">IF(OR((G99=""),(COUNTIF($H$2:H99,H99)=1)),"","重覆刷卡")</f>
        <v/>
      </c>
      <c r="M99" s="70"/>
      <c r="N99" s="4"/>
    </row>
    <row r="100" spans="5:14" ht="21.75" customHeight="1">
      <c r="E100" s="3"/>
      <c r="F100" s="11" t="str">
        <f>IF($H98="","",MAX($F$1:$F99)+1)</f>
        <v/>
      </c>
      <c r="G100" s="17"/>
      <c r="H100" s="12" t="str">
        <f t="shared" si="3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59" t="s">
        <v>2412</v>
      </c>
      <c r="L100" s="53" t="str">
        <f ca="1">IF(OR((G100=""),(COUNTIF($H$2:H100,H100)=1)),"","重覆刷卡")</f>
        <v/>
      </c>
      <c r="M100" s="70"/>
      <c r="N100" s="4"/>
    </row>
    <row r="101" spans="5:14" ht="21.75" customHeight="1">
      <c r="E101" s="3"/>
      <c r="F101" s="11" t="str">
        <f>IF($H99="","",MAX($F$1:$F100)+1)</f>
        <v/>
      </c>
      <c r="G101" s="17"/>
      <c r="H101" s="12" t="str">
        <f t="shared" si="3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59" t="s">
        <v>2412</v>
      </c>
      <c r="L101" s="53" t="str">
        <f ca="1">IF(OR((G101=""),(COUNTIF($H$2:H101,H101)=1)),"","重覆刷卡")</f>
        <v/>
      </c>
      <c r="M101" s="70"/>
      <c r="N101" s="4"/>
    </row>
    <row r="102" spans="5:14" ht="21.75" customHeight="1">
      <c r="E102" s="3"/>
      <c r="F102" s="11" t="str">
        <f>IF($H100="","",MAX($F$1:$F101)+1)</f>
        <v/>
      </c>
      <c r="G102" s="17"/>
      <c r="H102" s="12" t="str">
        <f t="shared" si="3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59" t="s">
        <v>2412</v>
      </c>
      <c r="L102" s="53" t="str">
        <f ca="1">IF(OR((G102=""),(COUNTIF($H$2:H102,H102)=1)),"","重覆刷卡")</f>
        <v/>
      </c>
      <c r="M102" s="70"/>
      <c r="N102" s="4"/>
    </row>
    <row r="103" spans="5:14" ht="21.75" customHeight="1">
      <c r="E103" s="3"/>
      <c r="F103" s="11" t="str">
        <f>IF($H101="","",MAX($F$1:$F102)+1)</f>
        <v/>
      </c>
      <c r="G103" s="17"/>
      <c r="H103" s="12" t="str">
        <f t="shared" si="3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59" t="s">
        <v>2412</v>
      </c>
      <c r="L103" s="53" t="str">
        <f ca="1">IF(OR((G103=""),(COUNTIF($H$2:H103,H103)=1)),"","重覆刷卡")</f>
        <v/>
      </c>
      <c r="M103" s="70"/>
      <c r="N103" s="4"/>
    </row>
    <row r="104" spans="5:14" ht="21.75" customHeight="1">
      <c r="E104" s="3"/>
      <c r="F104" s="11" t="str">
        <f>IF($H102="","",MAX($F$1:$F103)+1)</f>
        <v/>
      </c>
      <c r="G104" s="17"/>
      <c r="H104" s="12" t="str">
        <f t="shared" si="3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59" t="s">
        <v>2412</v>
      </c>
      <c r="L104" s="53" t="str">
        <f ca="1">IF(OR((G104=""),(COUNTIF($H$2:H104,H104)=1)),"","重覆刷卡")</f>
        <v/>
      </c>
      <c r="M104" s="70"/>
      <c r="N104" s="4"/>
    </row>
    <row r="105" spans="5:14" ht="21.75" customHeight="1">
      <c r="E105" s="3"/>
      <c r="F105" s="11" t="str">
        <f>IF($H103="","",MAX($F$1:$F104)+1)</f>
        <v/>
      </c>
      <c r="G105" s="17"/>
      <c r="H105" s="12" t="str">
        <f t="shared" si="3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59" t="s">
        <v>2412</v>
      </c>
      <c r="L105" s="53" t="str">
        <f ca="1">IF(OR((G105=""),(COUNTIF($H$2:H105,H105)=1)),"","重覆刷卡")</f>
        <v/>
      </c>
      <c r="M105" s="70"/>
      <c r="N105" s="4"/>
    </row>
    <row r="106" spans="5:14" ht="21.75" customHeight="1">
      <c r="E106" s="3"/>
      <c r="F106" s="11" t="str">
        <f>IF($H104="","",MAX($F$1:$F105)+1)</f>
        <v/>
      </c>
      <c r="G106" s="17"/>
      <c r="H106" s="12" t="str">
        <f t="shared" si="3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59" t="s">
        <v>2412</v>
      </c>
      <c r="L106" s="53" t="str">
        <f ca="1">IF(OR((G106=""),(COUNTIF($H$2:H106,H106)=1)),"","重覆刷卡")</f>
        <v/>
      </c>
      <c r="M106" s="70"/>
      <c r="N106" s="4"/>
    </row>
    <row r="107" spans="5:14" ht="21.75" customHeight="1">
      <c r="E107" s="3"/>
      <c r="F107" s="11" t="str">
        <f>IF($H105="","",MAX($F$1:$F106)+1)</f>
        <v/>
      </c>
      <c r="G107" s="17"/>
      <c r="H107" s="12" t="str">
        <f t="shared" si="3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59" t="s">
        <v>2412</v>
      </c>
      <c r="L107" s="53" t="str">
        <f ca="1">IF(OR((G107=""),(COUNTIF($H$2:H107,H107)=1)),"","重覆刷卡")</f>
        <v/>
      </c>
      <c r="M107" s="70"/>
      <c r="N107" s="4"/>
    </row>
    <row r="108" spans="5:14" ht="21.75" customHeight="1">
      <c r="E108" s="3"/>
      <c r="F108" s="11" t="str">
        <f>IF($H106="","",MAX($F$1:$F107)+1)</f>
        <v/>
      </c>
      <c r="G108" s="17"/>
      <c r="H108" s="12" t="str">
        <f t="shared" si="3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59" t="s">
        <v>2412</v>
      </c>
      <c r="L108" s="53" t="str">
        <f ca="1">IF(OR((G108=""),(COUNTIF($H$2:H108,H108)=1)),"","重覆刷卡")</f>
        <v/>
      </c>
      <c r="M108" s="70"/>
      <c r="N108" s="4"/>
    </row>
    <row r="109" spans="5:14" ht="21.75" customHeight="1">
      <c r="E109" s="3"/>
      <c r="F109" s="11" t="str">
        <f>IF($H107="","",MAX($F$1:$F108)+1)</f>
        <v/>
      </c>
      <c r="G109" s="17"/>
      <c r="H109" s="12" t="str">
        <f t="shared" si="3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59" t="s">
        <v>2412</v>
      </c>
      <c r="L109" s="53" t="str">
        <f ca="1">IF(OR((G109=""),(COUNTIF($H$2:H109,H109)=1)),"","重覆刷卡")</f>
        <v/>
      </c>
      <c r="M109" s="70"/>
      <c r="N109" s="4"/>
    </row>
    <row r="110" spans="5:14" ht="21.75" customHeight="1">
      <c r="E110" s="3"/>
      <c r="F110" s="11" t="str">
        <f>IF($H108="","",MAX($F$1:$F109)+1)</f>
        <v/>
      </c>
      <c r="G110" s="17"/>
      <c r="H110" s="12" t="str">
        <f t="shared" si="3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59" t="s">
        <v>2412</v>
      </c>
      <c r="L110" s="53" t="str">
        <f ca="1">IF(OR((G110=""),(COUNTIF($H$2:H110,H110)=1)),"","重覆刷卡")</f>
        <v/>
      </c>
      <c r="M110" s="70"/>
      <c r="N110" s="4"/>
    </row>
    <row r="111" spans="5:14" ht="21.75" customHeight="1">
      <c r="E111" s="3"/>
      <c r="F111" s="11" t="str">
        <f>IF($H109="","",MAX($F$1:$F110)+1)</f>
        <v/>
      </c>
      <c r="G111" s="17"/>
      <c r="H111" s="12" t="str">
        <f t="shared" si="3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59" t="s">
        <v>2412</v>
      </c>
      <c r="L111" s="53" t="str">
        <f ca="1">IF(OR((G111=""),(COUNTIF($H$2:H111,H111)=1)),"","重覆刷卡")</f>
        <v/>
      </c>
      <c r="M111" s="70"/>
      <c r="N111" s="4"/>
    </row>
    <row r="112" spans="5:14" ht="21.75" customHeight="1">
      <c r="E112" s="3"/>
      <c r="F112" s="11" t="str">
        <f>IF($H110="","",MAX($F$1:$F111)+1)</f>
        <v/>
      </c>
      <c r="G112" s="17"/>
      <c r="H112" s="12" t="str">
        <f t="shared" si="3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59" t="s">
        <v>2412</v>
      </c>
      <c r="L112" s="53" t="str">
        <f ca="1">IF(OR((G112=""),(COUNTIF($H$2:H112,H112)=1)),"","重覆刷卡")</f>
        <v/>
      </c>
      <c r="M112" s="70"/>
      <c r="N112" s="4"/>
    </row>
    <row r="113" spans="5:14" ht="21.75" customHeight="1">
      <c r="E113" s="3"/>
      <c r="F113" s="11" t="str">
        <f>IF($H111="","",MAX($F$1:$F112)+1)</f>
        <v/>
      </c>
      <c r="G113" s="17"/>
      <c r="H113" s="12" t="str">
        <f t="shared" si="3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59" t="s">
        <v>2412</v>
      </c>
      <c r="L113" s="53" t="str">
        <f ca="1">IF(OR((G113=""),(COUNTIF($H$2:H113,H113)=1)),"","重覆刷卡")</f>
        <v/>
      </c>
      <c r="M113" s="70"/>
      <c r="N113" s="4"/>
    </row>
    <row r="114" spans="5:14" ht="21.75" customHeight="1">
      <c r="E114" s="3"/>
      <c r="F114" s="11" t="str">
        <f>IF($H112="","",MAX($F$1:$F113)+1)</f>
        <v/>
      </c>
      <c r="G114" s="17"/>
      <c r="H114" s="12" t="str">
        <f t="shared" si="3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59" t="s">
        <v>2412</v>
      </c>
      <c r="L114" s="53" t="str">
        <f ca="1">IF(OR((G114=""),(COUNTIF($H$2:H114,H114)=1)),"","重覆刷卡")</f>
        <v/>
      </c>
      <c r="M114" s="70"/>
      <c r="N114" s="4"/>
    </row>
    <row r="115" spans="5:14" ht="21.75" customHeight="1">
      <c r="E115" s="3"/>
      <c r="F115" s="11" t="str">
        <f>IF($H113="","",MAX($F$1:$F114)+1)</f>
        <v/>
      </c>
      <c r="G115" s="17"/>
      <c r="H115" s="12" t="str">
        <f t="shared" si="3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59" t="s">
        <v>2412</v>
      </c>
      <c r="L115" s="53" t="str">
        <f ca="1">IF(OR((G115=""),(COUNTIF($H$2:H115,H115)=1)),"","重覆刷卡")</f>
        <v/>
      </c>
      <c r="M115" s="70"/>
      <c r="N115" s="4"/>
    </row>
    <row r="116" spans="5:14" ht="21.75" customHeight="1">
      <c r="E116" s="3"/>
      <c r="F116" s="11" t="str">
        <f>IF($H114="","",MAX($F$1:$F115)+1)</f>
        <v/>
      </c>
      <c r="G116" s="17"/>
      <c r="H116" s="12" t="str">
        <f t="shared" si="3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59" t="s">
        <v>2412</v>
      </c>
      <c r="L116" s="53" t="str">
        <f ca="1">IF(OR((G116=""),(COUNTIF($H$2:H116,H116)=1)),"","重覆刷卡")</f>
        <v/>
      </c>
      <c r="M116" s="70"/>
      <c r="N116" s="4"/>
    </row>
    <row r="117" spans="5:14" ht="21.75" customHeight="1">
      <c r="E117" s="3"/>
      <c r="F117" s="11" t="str">
        <f>IF($H115="","",MAX($F$1:$F116)+1)</f>
        <v/>
      </c>
      <c r="G117" s="17"/>
      <c r="H117" s="12" t="str">
        <f t="shared" si="3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59" t="s">
        <v>2412</v>
      </c>
      <c r="L117" s="53" t="str">
        <f ca="1">IF(OR((G117=""),(COUNTIF($H$2:H117,H117)=1)),"","重覆刷卡")</f>
        <v/>
      </c>
      <c r="M117" s="70"/>
      <c r="N117" s="4"/>
    </row>
    <row r="118" spans="5:14" ht="21.75" customHeight="1">
      <c r="E118" s="3"/>
      <c r="F118" s="11" t="str">
        <f>IF($H116="","",MAX($F$1:$F117)+1)</f>
        <v/>
      </c>
      <c r="G118" s="17"/>
      <c r="H118" s="12" t="str">
        <f t="shared" si="3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59" t="s">
        <v>2412</v>
      </c>
      <c r="L118" s="53" t="str">
        <f ca="1">IF(OR((G118=""),(COUNTIF($H$2:H118,H118)=1)),"","重覆刷卡")</f>
        <v/>
      </c>
      <c r="M118" s="70"/>
      <c r="N118" s="4"/>
    </row>
    <row r="119" spans="5:14" ht="21.75" customHeight="1">
      <c r="E119" s="3"/>
      <c r="F119" s="11" t="str">
        <f>IF($H117="","",MAX($F$1:$F118)+1)</f>
        <v/>
      </c>
      <c r="G119" s="17"/>
      <c r="H119" s="12" t="str">
        <f t="shared" si="3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59" t="s">
        <v>2412</v>
      </c>
      <c r="L119" s="53" t="str">
        <f ca="1">IF(OR((G119=""),(COUNTIF($H$2:H119,H119)=1)),"","重覆刷卡")</f>
        <v/>
      </c>
      <c r="M119" s="70"/>
      <c r="N119" s="4"/>
    </row>
    <row r="120" spans="5:14" ht="21.75" customHeight="1">
      <c r="E120" s="3"/>
      <c r="F120" s="11" t="str">
        <f>IF($H118="","",MAX($F$1:$F119)+1)</f>
        <v/>
      </c>
      <c r="G120" s="17"/>
      <c r="H120" s="12" t="str">
        <f t="shared" si="3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59" t="s">
        <v>2412</v>
      </c>
      <c r="L120" s="53" t="str">
        <f ca="1">IF(OR((G120=""),(COUNTIF($H$2:H120,H120)=1)),"","重覆刷卡")</f>
        <v/>
      </c>
      <c r="M120" s="70"/>
      <c r="N120" s="4"/>
    </row>
    <row r="121" spans="5:14" ht="21.75" customHeight="1">
      <c r="E121" s="3"/>
      <c r="F121" s="11" t="str">
        <f>IF($H119="","",MAX($F$1:$F120)+1)</f>
        <v/>
      </c>
      <c r="G121" s="17"/>
      <c r="H121" s="12" t="str">
        <f t="shared" si="3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59" t="s">
        <v>2412</v>
      </c>
      <c r="L121" s="53" t="str">
        <f ca="1">IF(OR((G121=""),(COUNTIF($H$2:H121,H121)=1)),"","重覆刷卡")</f>
        <v/>
      </c>
      <c r="M121" s="70"/>
      <c r="N121" s="4"/>
    </row>
    <row r="122" spans="5:14" ht="21.75" customHeight="1">
      <c r="E122" s="3"/>
      <c r="F122" s="11" t="str">
        <f>IF($H120="","",MAX($F$1:$F121)+1)</f>
        <v/>
      </c>
      <c r="G122" s="17"/>
      <c r="H122" s="12" t="str">
        <f t="shared" si="3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59" t="s">
        <v>2412</v>
      </c>
      <c r="L122" s="53" t="str">
        <f ca="1">IF(OR((G122=""),(COUNTIF($H$2:H122,H122)=1)),"","重覆刷卡")</f>
        <v/>
      </c>
      <c r="M122" s="70"/>
      <c r="N122" s="4"/>
    </row>
    <row r="123" spans="5:14" ht="21.75" customHeight="1">
      <c r="E123" s="3"/>
      <c r="F123" s="11" t="str">
        <f>IF($H121="","",MAX($F$1:$F122)+1)</f>
        <v/>
      </c>
      <c r="G123" s="17"/>
      <c r="H123" s="12" t="str">
        <f t="shared" si="3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59" t="s">
        <v>2412</v>
      </c>
      <c r="L123" s="53" t="str">
        <f ca="1">IF(OR((G123=""),(COUNTIF($H$2:H123,H123)=1)),"","重覆刷卡")</f>
        <v/>
      </c>
      <c r="M123" s="70"/>
      <c r="N123" s="4"/>
    </row>
    <row r="124" spans="5:14" ht="21.75" customHeight="1">
      <c r="E124" s="3"/>
      <c r="F124" s="11" t="str">
        <f>IF($H122="","",MAX($F$1:$F123)+1)</f>
        <v/>
      </c>
      <c r="G124" s="17"/>
      <c r="H124" s="12" t="str">
        <f t="shared" si="3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59" t="s">
        <v>2412</v>
      </c>
      <c r="L124" s="53" t="str">
        <f ca="1">IF(OR((G124=""),(COUNTIF($H$2:H124,H124)=1)),"","重覆刷卡")</f>
        <v/>
      </c>
      <c r="M124" s="70"/>
      <c r="N124" s="4"/>
    </row>
    <row r="125" spans="5:14" ht="21.75" customHeight="1">
      <c r="E125" s="3"/>
      <c r="F125" s="11" t="str">
        <f>IF($H123="","",MAX($F$1:$F124)+1)</f>
        <v/>
      </c>
      <c r="G125" s="17"/>
      <c r="H125" s="12" t="str">
        <f t="shared" si="3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59" t="s">
        <v>2412</v>
      </c>
      <c r="L125" s="53" t="str">
        <f ca="1">IF(OR((G125=""),(COUNTIF($H$2:H125,H125)=1)),"","重覆刷卡")</f>
        <v/>
      </c>
      <c r="M125" s="70"/>
      <c r="N125" s="4"/>
    </row>
    <row r="126" spans="5:14" ht="21.75" customHeight="1">
      <c r="E126" s="3"/>
      <c r="F126" s="11" t="str">
        <f>IF($H124="","",MAX($F$1:$F125)+1)</f>
        <v/>
      </c>
      <c r="G126" s="17"/>
      <c r="H126" s="12" t="str">
        <f t="shared" si="3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59" t="s">
        <v>2412</v>
      </c>
      <c r="L126" s="53" t="str">
        <f ca="1">IF(OR((G126=""),(COUNTIF($H$2:H126,H126)=1)),"","重覆刷卡")</f>
        <v/>
      </c>
      <c r="M126" s="70"/>
      <c r="N126" s="4"/>
    </row>
    <row r="127" spans="5:14" ht="21.75" customHeight="1">
      <c r="E127" s="3"/>
      <c r="F127" s="11" t="str">
        <f>IF($H125="","",MAX($F$1:$F126)+1)</f>
        <v/>
      </c>
      <c r="G127" s="17"/>
      <c r="H127" s="12" t="str">
        <f t="shared" si="3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59" t="s">
        <v>2412</v>
      </c>
      <c r="L127" s="53" t="str">
        <f ca="1">IF(OR((G127=""),(COUNTIF($H$2:H127,H127)=1)),"","重覆刷卡")</f>
        <v/>
      </c>
      <c r="M127" s="70"/>
      <c r="N127" s="4"/>
    </row>
    <row r="128" spans="5:14" ht="21.75" customHeight="1">
      <c r="E128" s="3"/>
      <c r="F128" s="11" t="str">
        <f>IF($H126="","",MAX($F$1:$F127)+1)</f>
        <v/>
      </c>
      <c r="G128" s="17"/>
      <c r="H128" s="12" t="str">
        <f t="shared" si="3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59" t="s">
        <v>2412</v>
      </c>
      <c r="L128" s="53" t="str">
        <f ca="1">IF(OR((G128=""),(COUNTIF($H$2:H128,H128)=1)),"","重覆刷卡")</f>
        <v/>
      </c>
      <c r="M128" s="70"/>
      <c r="N128" s="4"/>
    </row>
    <row r="129" spans="5:14" ht="21.75" customHeight="1">
      <c r="E129" s="3"/>
      <c r="F129" s="11" t="str">
        <f>IF($H127="","",MAX($F$1:$F128)+1)</f>
        <v/>
      </c>
      <c r="G129" s="17"/>
      <c r="H129" s="12" t="str">
        <f t="shared" si="3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59" t="s">
        <v>2412</v>
      </c>
      <c r="L129" s="53" t="str">
        <f ca="1">IF(OR((G129=""),(COUNTIF($H$2:H129,H129)=1)),"","重覆刷卡")</f>
        <v/>
      </c>
      <c r="M129" s="70"/>
      <c r="N129" s="4"/>
    </row>
    <row r="130" spans="5:14" ht="21.75" customHeight="1">
      <c r="E130" s="3"/>
      <c r="F130" s="11" t="str">
        <f>IF($H128="","",MAX($F$1:$F129)+1)</f>
        <v/>
      </c>
      <c r="G130" s="17"/>
      <c r="H130" s="12" t="str">
        <f t="shared" ref="H130:H165" si="4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59" t="s">
        <v>2412</v>
      </c>
      <c r="L130" s="53" t="str">
        <f ca="1">IF(OR((G130=""),(COUNTIF($H$2:H130,H130)=1)),"","重覆刷卡")</f>
        <v/>
      </c>
      <c r="M130" s="70"/>
      <c r="N130" s="4"/>
    </row>
    <row r="131" spans="5:14" ht="21.75" customHeight="1">
      <c r="E131" s="3"/>
      <c r="F131" s="11" t="str">
        <f>IF($H129="","",MAX($F$1:$F130)+1)</f>
        <v/>
      </c>
      <c r="G131" s="17"/>
      <c r="H131" s="12" t="str">
        <f t="shared" si="4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59" t="s">
        <v>2412</v>
      </c>
      <c r="L131" s="53" t="str">
        <f ca="1">IF(OR((G131=""),(COUNTIF($H$2:H131,H131)=1)),"","重覆刷卡")</f>
        <v/>
      </c>
      <c r="M131" s="70"/>
      <c r="N131" s="4"/>
    </row>
    <row r="132" spans="5:14" ht="21.75" customHeight="1">
      <c r="E132" s="3"/>
      <c r="F132" s="11" t="str">
        <f>IF($H130="","",MAX($F$1:$F131)+1)</f>
        <v/>
      </c>
      <c r="G132" s="17"/>
      <c r="H132" s="12" t="str">
        <f t="shared" si="4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59" t="s">
        <v>2412</v>
      </c>
      <c r="L132" s="53" t="str">
        <f ca="1">IF(OR((G132=""),(COUNTIF($H$2:H132,H132)=1)),"","重覆刷卡")</f>
        <v/>
      </c>
      <c r="M132" s="70"/>
      <c r="N132" s="4"/>
    </row>
    <row r="133" spans="5:14" ht="21.75" customHeight="1">
      <c r="E133" s="3"/>
      <c r="F133" s="11" t="str">
        <f>IF($H131="","",MAX($F$1:$F132)+1)</f>
        <v/>
      </c>
      <c r="G133" s="17"/>
      <c r="H133" s="12" t="str">
        <f t="shared" si="4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59" t="s">
        <v>2412</v>
      </c>
      <c r="L133" s="53" t="str">
        <f ca="1">IF(OR((G133=""),(COUNTIF($H$2:H133,H133)=1)),"","重覆刷卡")</f>
        <v/>
      </c>
      <c r="M133" s="70"/>
      <c r="N133" s="4"/>
    </row>
    <row r="134" spans="5:14" ht="21.75" customHeight="1">
      <c r="E134" s="3"/>
      <c r="F134" s="11" t="str">
        <f>IF($H132="","",MAX($F$1:$F133)+1)</f>
        <v/>
      </c>
      <c r="G134" s="17"/>
      <c r="H134" s="12" t="str">
        <f t="shared" si="4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59" t="s">
        <v>2412</v>
      </c>
      <c r="L134" s="53" t="str">
        <f ca="1">IF(OR((G134=""),(COUNTIF($H$2:H134,H134)=1)),"","重覆刷卡")</f>
        <v/>
      </c>
      <c r="M134" s="70"/>
      <c r="N134" s="4"/>
    </row>
    <row r="135" spans="5:14" ht="21.75" customHeight="1">
      <c r="E135" s="3"/>
      <c r="F135" s="11" t="str">
        <f>IF($H133="","",MAX($F$1:$F134)+1)</f>
        <v/>
      </c>
      <c r="G135" s="17"/>
      <c r="H135" s="12" t="str">
        <f t="shared" si="4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59" t="s">
        <v>2412</v>
      </c>
      <c r="L135" s="53" t="str">
        <f ca="1">IF(OR((G135=""),(COUNTIF($H$2:H135,H135)=1)),"","重覆刷卡")</f>
        <v/>
      </c>
      <c r="M135" s="70"/>
      <c r="N135" s="4"/>
    </row>
    <row r="136" spans="5:14" ht="21.75" customHeight="1">
      <c r="E136" s="3"/>
      <c r="F136" s="11" t="str">
        <f>IF($H134="","",MAX($F$1:$F135)+1)</f>
        <v/>
      </c>
      <c r="G136" s="17"/>
      <c r="H136" s="12" t="str">
        <f t="shared" si="4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59" t="s">
        <v>2412</v>
      </c>
      <c r="L136" s="53" t="str">
        <f ca="1">IF(OR((G136=""),(COUNTIF($H$2:H136,H136)=1)),"","重覆刷卡")</f>
        <v/>
      </c>
      <c r="M136" s="70"/>
      <c r="N136" s="4"/>
    </row>
    <row r="137" spans="5:14" ht="21.75" customHeight="1">
      <c r="E137" s="3"/>
      <c r="F137" s="11" t="str">
        <f>IF($H135="","",MAX($F$1:$F136)+1)</f>
        <v/>
      </c>
      <c r="G137" s="17"/>
      <c r="H137" s="12" t="str">
        <f t="shared" si="4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59" t="s">
        <v>2412</v>
      </c>
      <c r="L137" s="53" t="str">
        <f ca="1">IF(OR((G137=""),(COUNTIF($H$2:H137,H137)=1)),"","重覆刷卡")</f>
        <v/>
      </c>
      <c r="M137" s="70"/>
      <c r="N137" s="4"/>
    </row>
    <row r="138" spans="5:14" ht="21.75" customHeight="1">
      <c r="E138" s="3"/>
      <c r="F138" s="11" t="str">
        <f>IF($H136="","",MAX($F$1:$F137)+1)</f>
        <v/>
      </c>
      <c r="G138" s="17"/>
      <c r="H138" s="12" t="str">
        <f t="shared" si="4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59" t="s">
        <v>2412</v>
      </c>
      <c r="L138" s="53" t="str">
        <f ca="1">IF(OR((G138=""),(COUNTIF($H$2:H138,H138)=1)),"","重覆刷卡")</f>
        <v/>
      </c>
      <c r="M138" s="70"/>
      <c r="N138" s="4"/>
    </row>
    <row r="139" spans="5:14" ht="21.75" customHeight="1">
      <c r="E139" s="3"/>
      <c r="F139" s="11" t="str">
        <f>IF($H137="","",MAX($F$1:$F138)+1)</f>
        <v/>
      </c>
      <c r="G139" s="17"/>
      <c r="H139" s="12" t="str">
        <f t="shared" si="4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59" t="s">
        <v>2412</v>
      </c>
      <c r="L139" s="53" t="str">
        <f ca="1">IF(OR((G139=""),(COUNTIF($H$2:H139,H139)=1)),"","重覆刷卡")</f>
        <v/>
      </c>
      <c r="M139" s="70"/>
      <c r="N139" s="4"/>
    </row>
    <row r="140" spans="5:14" ht="21.75" customHeight="1">
      <c r="E140" s="3"/>
      <c r="F140" s="11" t="str">
        <f>IF($H138="","",MAX($F$1:$F139)+1)</f>
        <v/>
      </c>
      <c r="G140" s="17"/>
      <c r="H140" s="12" t="str">
        <f t="shared" si="4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59" t="s">
        <v>2412</v>
      </c>
      <c r="L140" s="53" t="str">
        <f ca="1">IF(OR((G140=""),(COUNTIF($H$2:H140,H140)=1)),"","重覆刷卡")</f>
        <v/>
      </c>
      <c r="M140" s="70"/>
      <c r="N140" s="4"/>
    </row>
    <row r="141" spans="5:14" ht="21.75" customHeight="1">
      <c r="E141" s="3"/>
      <c r="F141" s="11" t="str">
        <f>IF($H139="","",MAX($F$1:$F140)+1)</f>
        <v/>
      </c>
      <c r="G141" s="17"/>
      <c r="H141" s="12" t="str">
        <f t="shared" si="4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59" t="s">
        <v>2412</v>
      </c>
      <c r="L141" s="53" t="str">
        <f ca="1">IF(OR((G141=""),(COUNTIF($H$2:H141,H141)=1)),"","重覆刷卡")</f>
        <v/>
      </c>
      <c r="M141" s="70"/>
      <c r="N141" s="4"/>
    </row>
    <row r="142" spans="5:14" ht="21.75" customHeight="1">
      <c r="E142" s="3"/>
      <c r="F142" s="11" t="str">
        <f>IF($H140="","",MAX($F$1:$F141)+1)</f>
        <v/>
      </c>
      <c r="G142" s="17"/>
      <c r="H142" s="12" t="str">
        <f t="shared" si="4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59" t="s">
        <v>2412</v>
      </c>
      <c r="L142" s="53" t="str">
        <f ca="1">IF(OR((G142=""),(COUNTIF($H$2:H142,H142)=1)),"","重覆刷卡")</f>
        <v/>
      </c>
      <c r="M142" s="70"/>
      <c r="N142" s="4"/>
    </row>
    <row r="143" spans="5:14" ht="21.75" customHeight="1">
      <c r="E143" s="3"/>
      <c r="F143" s="11" t="str">
        <f>IF($H141="","",MAX($F$1:$F142)+1)</f>
        <v/>
      </c>
      <c r="G143" s="17"/>
      <c r="H143" s="12" t="str">
        <f t="shared" si="4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59" t="s">
        <v>2412</v>
      </c>
      <c r="L143" s="53" t="str">
        <f ca="1">IF(OR((G143=""),(COUNTIF($H$2:H143,H143)=1)),"","重覆刷卡")</f>
        <v/>
      </c>
      <c r="M143" s="70"/>
      <c r="N143" s="4"/>
    </row>
    <row r="144" spans="5:14" ht="21.75" customHeight="1">
      <c r="E144" s="3"/>
      <c r="F144" s="11" t="str">
        <f>IF($H142="","",MAX($F$1:$F143)+1)</f>
        <v/>
      </c>
      <c r="G144" s="17"/>
      <c r="H144" s="12" t="str">
        <f t="shared" si="4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59" t="s">
        <v>2412</v>
      </c>
      <c r="L144" s="53" t="str">
        <f ca="1">IF(OR((G144=""),(COUNTIF($H$2:H144,H144)=1)),"","重覆刷卡")</f>
        <v/>
      </c>
      <c r="M144" s="70"/>
      <c r="N144" s="4"/>
    </row>
    <row r="145" spans="5:14" ht="21.75" customHeight="1">
      <c r="E145" s="3"/>
      <c r="F145" s="11" t="str">
        <f>IF($H143="","",MAX($F$1:$F144)+1)</f>
        <v/>
      </c>
      <c r="G145" s="17"/>
      <c r="H145" s="12" t="str">
        <f t="shared" si="4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59" t="s">
        <v>2412</v>
      </c>
      <c r="L145" s="53" t="str">
        <f ca="1">IF(OR((G145=""),(COUNTIF($H$2:H145,H145)=1)),"","重覆刷卡")</f>
        <v/>
      </c>
      <c r="M145" s="70"/>
      <c r="N145" s="4"/>
    </row>
    <row r="146" spans="5:14" ht="21.75" customHeight="1">
      <c r="E146" s="3"/>
      <c r="F146" s="11" t="str">
        <f>IF($H144="","",MAX($F$1:$F145)+1)</f>
        <v/>
      </c>
      <c r="G146" s="17"/>
      <c r="H146" s="12" t="str">
        <f t="shared" si="4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59" t="s">
        <v>2412</v>
      </c>
      <c r="L146" s="53" t="str">
        <f ca="1">IF(OR((G146=""),(COUNTIF($H$2:H146,H146)=1)),"","重覆刷卡")</f>
        <v/>
      </c>
      <c r="M146" s="70"/>
      <c r="N146" s="4"/>
    </row>
    <row r="147" spans="5:14" ht="21.75" customHeight="1">
      <c r="E147" s="3"/>
      <c r="F147" s="11" t="str">
        <f>IF($H145="","",MAX($F$1:$F146)+1)</f>
        <v/>
      </c>
      <c r="G147" s="17"/>
      <c r="H147" s="12" t="str">
        <f t="shared" si="4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59" t="s">
        <v>2412</v>
      </c>
      <c r="L147" s="53" t="str">
        <f ca="1">IF(OR((G147=""),(COUNTIF($H$2:H147,H147)=1)),"","重覆刷卡")</f>
        <v/>
      </c>
      <c r="M147" s="70"/>
      <c r="N147" s="4"/>
    </row>
    <row r="148" spans="5:14" ht="21.75" customHeight="1">
      <c r="E148" s="3"/>
      <c r="F148" s="11" t="str">
        <f>IF($H146="","",MAX($F$1:$F147)+1)</f>
        <v/>
      </c>
      <c r="G148" s="17"/>
      <c r="H148" s="12" t="str">
        <f t="shared" si="4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59" t="s">
        <v>2412</v>
      </c>
      <c r="L148" s="53" t="str">
        <f ca="1">IF(OR((G148=""),(COUNTIF($H$2:H148,H148)=1)),"","重覆刷卡")</f>
        <v/>
      </c>
      <c r="M148" s="70"/>
      <c r="N148" s="4"/>
    </row>
    <row r="149" spans="5:14" ht="21.75" customHeight="1">
      <c r="E149" s="3"/>
      <c r="F149" s="11" t="str">
        <f>IF($H147="","",MAX($F$1:$F148)+1)</f>
        <v/>
      </c>
      <c r="G149" s="17"/>
      <c r="H149" s="12" t="str">
        <f t="shared" si="4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59" t="s">
        <v>2412</v>
      </c>
      <c r="L149" s="53" t="str">
        <f ca="1">IF(OR((G149=""),(COUNTIF($H$2:H149,H149)=1)),"","重覆刷卡")</f>
        <v/>
      </c>
      <c r="M149" s="70"/>
      <c r="N149" s="4"/>
    </row>
    <row r="150" spans="5:14" ht="21.75" customHeight="1">
      <c r="E150" s="3"/>
      <c r="F150" s="11" t="str">
        <f>IF($H148="","",MAX($F$1:$F149)+1)</f>
        <v/>
      </c>
      <c r="G150" s="17"/>
      <c r="H150" s="12" t="str">
        <f t="shared" si="4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59" t="s">
        <v>2412</v>
      </c>
      <c r="L150" s="53" t="str">
        <f ca="1">IF(OR((G150=""),(COUNTIF($H$2:H150,H150)=1)),"","重覆刷卡")</f>
        <v/>
      </c>
      <c r="M150" s="70"/>
      <c r="N150" s="4"/>
    </row>
    <row r="151" spans="5:14" ht="21.75" customHeight="1">
      <c r="E151" s="3"/>
      <c r="F151" s="11" t="str">
        <f>IF($H149="","",MAX($F$1:$F150)+1)</f>
        <v/>
      </c>
      <c r="G151" s="17"/>
      <c r="H151" s="12" t="str">
        <f t="shared" si="4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59" t="s">
        <v>2412</v>
      </c>
      <c r="L151" s="53" t="str">
        <f ca="1">IF(OR((G151=""),(COUNTIF($H$2:H151,H151)=1)),"","重覆刷卡")</f>
        <v/>
      </c>
      <c r="M151" s="70"/>
      <c r="N151" s="4"/>
    </row>
    <row r="152" spans="5:14" ht="21.75" customHeight="1">
      <c r="E152" s="3"/>
      <c r="F152" s="11" t="str">
        <f>IF($H150="","",MAX($F$1:$F151)+1)</f>
        <v/>
      </c>
      <c r="G152" s="17"/>
      <c r="H152" s="12" t="str">
        <f t="shared" si="4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59" t="s">
        <v>2412</v>
      </c>
      <c r="L152" s="53" t="str">
        <f ca="1">IF(OR((G152=""),(COUNTIF($H$2:H152,H152)=1)),"","重覆刷卡")</f>
        <v/>
      </c>
      <c r="M152" s="70"/>
      <c r="N152" s="4"/>
    </row>
    <row r="153" spans="5:14" ht="21.75" customHeight="1">
      <c r="E153" s="3"/>
      <c r="F153" s="11" t="str">
        <f>IF($H151="","",MAX($F$1:$F152)+1)</f>
        <v/>
      </c>
      <c r="G153" s="17"/>
      <c r="H153" s="12" t="str">
        <f t="shared" si="4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59" t="s">
        <v>2412</v>
      </c>
      <c r="L153" s="53" t="str">
        <f ca="1">IF(OR((G153=""),(COUNTIF($H$2:H153,H153)=1)),"","重覆刷卡")</f>
        <v/>
      </c>
      <c r="M153" s="70"/>
      <c r="N153" s="4"/>
    </row>
    <row r="154" spans="5:14" ht="21.75" customHeight="1">
      <c r="E154" s="3"/>
      <c r="F154" s="11" t="str">
        <f>IF($H152="","",MAX($F$1:$F153)+1)</f>
        <v/>
      </c>
      <c r="G154" s="17"/>
      <c r="H154" s="12" t="str">
        <f t="shared" si="4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59" t="s">
        <v>2412</v>
      </c>
      <c r="L154" s="53" t="str">
        <f ca="1">IF(OR((G154=""),(COUNTIF($H$2:H154,H154)=1)),"","重覆刷卡")</f>
        <v/>
      </c>
      <c r="M154" s="70"/>
      <c r="N154" s="4"/>
    </row>
    <row r="155" spans="5:14" ht="21.75" customHeight="1">
      <c r="E155" s="3"/>
      <c r="F155" s="11" t="str">
        <f>IF($H153="","",MAX($F$1:$F154)+1)</f>
        <v/>
      </c>
      <c r="G155" s="17"/>
      <c r="H155" s="12" t="str">
        <f t="shared" si="4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59" t="s">
        <v>2412</v>
      </c>
      <c r="L155" s="53" t="str">
        <f ca="1">IF(OR((G155=""),(COUNTIF($H$2:H155,H155)=1)),"","重覆刷卡")</f>
        <v/>
      </c>
      <c r="M155" s="70"/>
      <c r="N155" s="4"/>
    </row>
    <row r="156" spans="5:14" ht="21.75" customHeight="1">
      <c r="E156" s="3"/>
      <c r="F156" s="11" t="str">
        <f>IF($H154="","",MAX($F$1:$F155)+1)</f>
        <v/>
      </c>
      <c r="G156" s="17"/>
      <c r="H156" s="12" t="str">
        <f t="shared" si="4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59" t="s">
        <v>2412</v>
      </c>
      <c r="L156" s="53" t="str">
        <f ca="1">IF(OR((G156=""),(COUNTIF($H$2:H156,H156)=1)),"","重覆刷卡")</f>
        <v/>
      </c>
      <c r="M156" s="70"/>
      <c r="N156" s="4"/>
    </row>
    <row r="157" spans="5:14" ht="21.75" customHeight="1">
      <c r="E157" s="3"/>
      <c r="F157" s="11" t="str">
        <f>IF($H155="","",MAX($F$1:$F156)+1)</f>
        <v/>
      </c>
      <c r="G157" s="17"/>
      <c r="H157" s="12" t="str">
        <f t="shared" si="4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59" t="s">
        <v>2412</v>
      </c>
      <c r="L157" s="53" t="str">
        <f ca="1">IF(OR((G157=""),(COUNTIF($H$2:H157,H157)=1)),"","重覆刷卡")</f>
        <v/>
      </c>
      <c r="M157" s="70"/>
      <c r="N157" s="4"/>
    </row>
    <row r="158" spans="5:14" ht="21.75" customHeight="1">
      <c r="E158" s="3"/>
      <c r="F158" s="11" t="str">
        <f>IF($H156="","",MAX($F$1:$F157)+1)</f>
        <v/>
      </c>
      <c r="G158" s="17"/>
      <c r="H158" s="12" t="str">
        <f t="shared" si="4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59" t="s">
        <v>2412</v>
      </c>
      <c r="L158" s="53" t="str">
        <f ca="1">IF(OR((G158=""),(COUNTIF($H$2:H158,H158)=1)),"","重覆刷卡")</f>
        <v/>
      </c>
      <c r="M158" s="70"/>
      <c r="N158" s="4"/>
    </row>
    <row r="159" spans="5:14" ht="21.75" customHeight="1">
      <c r="E159" s="3"/>
      <c r="F159" s="11" t="str">
        <f>IF($H157="","",MAX($F$1:$F158)+1)</f>
        <v/>
      </c>
      <c r="G159" s="17"/>
      <c r="H159" s="12" t="str">
        <f t="shared" si="4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59" t="s">
        <v>2412</v>
      </c>
      <c r="L159" s="53" t="str">
        <f ca="1">IF(OR((G159=""),(COUNTIF($H$2:H159,H159)=1)),"","重覆刷卡")</f>
        <v/>
      </c>
      <c r="M159" s="70"/>
      <c r="N159" s="4"/>
    </row>
    <row r="160" spans="5:14" ht="21.75" customHeight="1">
      <c r="E160" s="3"/>
      <c r="F160" s="11" t="str">
        <f>IF($H158="","",MAX($F$1:$F159)+1)</f>
        <v/>
      </c>
      <c r="G160" s="17"/>
      <c r="H160" s="12" t="str">
        <f t="shared" si="4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59" t="s">
        <v>2412</v>
      </c>
      <c r="L160" s="53" t="str">
        <f ca="1">IF(OR((G160=""),(COUNTIF($H$2:H160,H160)=1)),"","重覆刷卡")</f>
        <v/>
      </c>
      <c r="M160" s="70"/>
      <c r="N160" s="4"/>
    </row>
    <row r="161" spans="5:14" ht="21.75" customHeight="1">
      <c r="E161" s="3"/>
      <c r="F161" s="11" t="str">
        <f>IF($H159="","",MAX($F$1:$F160)+1)</f>
        <v/>
      </c>
      <c r="G161" s="17"/>
      <c r="H161" s="12" t="str">
        <f t="shared" si="4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59" t="s">
        <v>2412</v>
      </c>
      <c r="L161" s="53" t="str">
        <f ca="1">IF(OR((G161=""),(COUNTIF($H$2:H161,H161)=1)),"","重覆刷卡")</f>
        <v/>
      </c>
      <c r="M161" s="70"/>
      <c r="N161" s="4"/>
    </row>
    <row r="162" spans="5:14" ht="21.75" customHeight="1">
      <c r="E162" s="3"/>
      <c r="F162" s="11" t="str">
        <f>IF($H160="","",MAX($F$1:$F161)+1)</f>
        <v/>
      </c>
      <c r="G162" s="17"/>
      <c r="H162" s="12" t="str">
        <f t="shared" si="4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59" t="s">
        <v>2412</v>
      </c>
      <c r="L162" s="53" t="str">
        <f ca="1">IF(OR((G162=""),(COUNTIF($H$2:H162,H162)=1)),"","重覆刷卡")</f>
        <v/>
      </c>
      <c r="M162" s="70"/>
      <c r="N162" s="4"/>
    </row>
    <row r="163" spans="5:14" ht="21.75" customHeight="1">
      <c r="E163" s="3"/>
      <c r="F163" s="11" t="str">
        <f>IF($H161="","",MAX($F$1:$F162)+1)</f>
        <v/>
      </c>
      <c r="G163" s="17"/>
      <c r="H163" s="12" t="str">
        <f t="shared" si="4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59" t="s">
        <v>2412</v>
      </c>
      <c r="L163" s="53" t="str">
        <f ca="1">IF(OR((G163=""),(COUNTIF($H$2:H163,H163)=1)),"","重覆刷卡")</f>
        <v/>
      </c>
      <c r="M163" s="70"/>
      <c r="N163" s="4"/>
    </row>
    <row r="164" spans="5:14" ht="21.75" customHeight="1">
      <c r="E164" s="3"/>
      <c r="F164" s="11" t="str">
        <f>IF($H162="","",MAX($F$1:$F163)+1)</f>
        <v/>
      </c>
      <c r="G164" s="17"/>
      <c r="H164" s="12" t="str">
        <f t="shared" si="4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59" t="s">
        <v>2412</v>
      </c>
      <c r="L164" s="53" t="str">
        <f ca="1">IF(OR((G164=""),(COUNTIF($H$2:H164,H164)=1)),"","重覆刷卡")</f>
        <v/>
      </c>
      <c r="M164" s="70"/>
      <c r="N164" s="4"/>
    </row>
    <row r="165" spans="5:14" ht="21.75" customHeight="1">
      <c r="E165" s="3"/>
      <c r="F165" s="11" t="str">
        <f>IF($H163="","",MAX($F$1:$F164)+1)</f>
        <v/>
      </c>
      <c r="G165" s="17"/>
      <c r="H165" s="12" t="str">
        <f t="shared" si="4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1817</v>
      </c>
      <c r="L165" s="53" t="str">
        <f ca="1">IF(OR((G164=""),(COUNTIF($H$2:H163,H163)=1)),"","重覆刷卡")</f>
        <v/>
      </c>
      <c r="M165" s="70"/>
      <c r="N165" s="4"/>
    </row>
    <row r="166" spans="5:14" ht="21.75" customHeight="1">
      <c r="E166" s="3"/>
      <c r="F166" s="11" t="str">
        <f>IF($H164="","",MAX($F$1:$F165)+1)</f>
        <v/>
      </c>
      <c r="G166" s="17"/>
      <c r="H166" s="12" t="str">
        <f t="shared" ref="H166:H170" si="5">IF($G166=0,"",ABS(RIGHT($G166,8)))</f>
        <v/>
      </c>
      <c r="I166" s="13" t="str">
        <f>IF($H166="","",IF(ISNA(VLOOKUP($H166,人員主檔!$A:$C,2,0)),"查無此人",VLOOKUP($H166,人員主檔!$A:$C,2,0)))</f>
        <v/>
      </c>
      <c r="J166" s="13" t="str">
        <f>IF($H164="","",IF(ISNA(VLOOKUP($H164,人員主檔!$A:$C,3,0)),"查無此人",VLOOKUP($H164,人員主檔!$A:$C,3,0)))</f>
        <v/>
      </c>
      <c r="K166" s="13" t="s">
        <v>1817</v>
      </c>
      <c r="L166" s="53" t="str">
        <f ca="1">IF(OR((G165=""),(COUNTIF($H$2:H164,H164)=1)),"","重覆刷卡")</f>
        <v/>
      </c>
      <c r="M166" s="70"/>
      <c r="N166" s="4"/>
    </row>
    <row r="167" spans="5:14" ht="21.75" customHeight="1">
      <c r="E167" s="3"/>
      <c r="F167" s="11" t="str">
        <f>IF($H165="","",MAX($F$1:$F166)+1)</f>
        <v/>
      </c>
      <c r="G167" s="17"/>
      <c r="H167" s="12" t="str">
        <f t="shared" si="5"/>
        <v/>
      </c>
      <c r="I167" s="13" t="str">
        <f>IF($H167="","",IF(ISNA(VLOOKUP($H167,人員主檔!$A:$C,2,0)),"查無此人",VLOOKUP($H167,人員主檔!$A:$C,2,0)))</f>
        <v/>
      </c>
      <c r="J167" s="13" t="str">
        <f>IF($H165="","",IF(ISNA(VLOOKUP($H165,人員主檔!$A:$C,3,0)),"查無此人",VLOOKUP($H165,人員主檔!$A:$C,3,0)))</f>
        <v/>
      </c>
      <c r="K167" s="13" t="s">
        <v>1817</v>
      </c>
      <c r="L167" s="53" t="str">
        <f ca="1">IF(OR((G166=""),(COUNTIF($H$2:H165,H165)=1)),"","重覆刷卡")</f>
        <v/>
      </c>
      <c r="M167" s="70"/>
      <c r="N167" s="4"/>
    </row>
    <row r="168" spans="5:14" ht="21.75" customHeight="1">
      <c r="E168" s="3"/>
      <c r="F168" s="11" t="str">
        <f>IF($H166="","",MAX($F$1:$F167)+1)</f>
        <v/>
      </c>
      <c r="G168" s="17"/>
      <c r="H168" s="12" t="str">
        <f t="shared" si="5"/>
        <v/>
      </c>
      <c r="I168" s="13" t="str">
        <f>IF($H168="","",IF(ISNA(VLOOKUP($H168,人員主檔!$A:$C,2,0)),"查無此人",VLOOKUP($H168,人員主檔!$A:$C,2,0)))</f>
        <v/>
      </c>
      <c r="J168" s="13" t="str">
        <f>IF($H166="","",IF(ISNA(VLOOKUP($H166,人員主檔!$A:$C,3,0)),"查無此人",VLOOKUP($H166,人員主檔!$A:$C,3,0)))</f>
        <v/>
      </c>
      <c r="K168" s="13" t="s">
        <v>1817</v>
      </c>
      <c r="L168" s="53" t="str">
        <f ca="1">IF(OR((G167=""),(COUNTIF($H$2:H166,H166)=1)),"","重覆刷卡")</f>
        <v/>
      </c>
      <c r="M168" s="70"/>
      <c r="N168" s="4"/>
    </row>
    <row r="169" spans="5:14" ht="21.75" customHeight="1">
      <c r="E169" s="3"/>
      <c r="F169" s="11" t="str">
        <f>IF($H167="","",MAX($F$1:$F168)+1)</f>
        <v/>
      </c>
      <c r="G169" s="17"/>
      <c r="H169" s="12" t="str">
        <f t="shared" si="5"/>
        <v/>
      </c>
      <c r="I169" s="13" t="str">
        <f>IF($H169="","",IF(ISNA(VLOOKUP($H169,人員主檔!$A:$C,2,0)),"查無此人",VLOOKUP($H169,人員主檔!$A:$C,2,0)))</f>
        <v/>
      </c>
      <c r="J169" s="13" t="str">
        <f>IF($H167="","",IF(ISNA(VLOOKUP($H167,人員主檔!$A:$C,3,0)),"查無此人",VLOOKUP($H167,人員主檔!$A:$C,3,0)))</f>
        <v/>
      </c>
      <c r="K169" s="13" t="s">
        <v>1817</v>
      </c>
      <c r="L169" s="53" t="str">
        <f ca="1">IF(OR((G168=""),(COUNTIF($H$2:H167,H167)=1)),"","重覆刷卡")</f>
        <v/>
      </c>
      <c r="M169" s="70"/>
      <c r="N169" s="4"/>
    </row>
    <row r="170" spans="5:14" ht="21.75" customHeight="1">
      <c r="E170" s="3"/>
      <c r="F170" s="11" t="str">
        <f>IF($H168="","",MAX($F$1:$F169)+1)</f>
        <v/>
      </c>
      <c r="G170" s="17"/>
      <c r="H170" s="12" t="str">
        <f t="shared" si="5"/>
        <v/>
      </c>
      <c r="I170" s="13" t="str">
        <f>IF($H170="","",IF(ISNA(VLOOKUP($H170,人員主檔!$A:$C,2,0)),"查無此人",VLOOKUP($H170,人員主檔!$A:$C,2,0)))</f>
        <v/>
      </c>
      <c r="J170" s="13" t="str">
        <f>IF($H168="","",IF(ISNA(VLOOKUP($H168,人員主檔!$A:$C,3,0)),"查無此人",VLOOKUP($H168,人員主檔!$A:$C,3,0)))</f>
        <v/>
      </c>
      <c r="K170" s="13" t="s">
        <v>1817</v>
      </c>
      <c r="L170" s="53" t="str">
        <f ca="1">IF(OR((G169=""),(COUNTIF($H$2:H168,H168)=1)),"","重覆刷卡")</f>
        <v/>
      </c>
      <c r="M170" s="70"/>
      <c r="N170" s="4"/>
    </row>
    <row r="171" spans="5:14" ht="21.75" customHeight="1">
      <c r="E171" s="3"/>
      <c r="F171" s="11" t="str">
        <f>IF($H169="","",MAX($F$1:$F170)+1)</f>
        <v/>
      </c>
      <c r="G171" s="17"/>
      <c r="H171" s="12" t="str">
        <f t="shared" ref="H171:H234" si="6">IF($G171=0,"",ABS(RIGHT($G171,8)))</f>
        <v/>
      </c>
      <c r="I171" s="13" t="str">
        <f>IF($H171="","",IF(ISNA(VLOOKUP($H171,人員主檔!$A:$C,2,0)),"查無此人",VLOOKUP($H171,人員主檔!$A:$C,2,0)))</f>
        <v/>
      </c>
      <c r="J171" s="13" t="str">
        <f>IF($H169="","",IF(ISNA(VLOOKUP($H169,人員主檔!$A:$C,3,0)),"查無此人",VLOOKUP($H169,人員主檔!$A:$C,3,0)))</f>
        <v/>
      </c>
      <c r="K171" s="13" t="s">
        <v>1817</v>
      </c>
      <c r="L171" s="53" t="str">
        <f ca="1">IF(OR((G170=""),(COUNTIF($H$2:H169,H169)=1)),"","重覆刷卡")</f>
        <v/>
      </c>
      <c r="M171" s="70"/>
      <c r="N171" s="4"/>
    </row>
    <row r="172" spans="5:14" ht="21.75" customHeight="1">
      <c r="E172" s="3"/>
      <c r="F172" s="11" t="str">
        <f>IF($H170="","",MAX($F$1:$F171)+1)</f>
        <v/>
      </c>
      <c r="G172" s="17"/>
      <c r="H172" s="12" t="str">
        <f t="shared" si="6"/>
        <v/>
      </c>
      <c r="I172" s="13" t="str">
        <f>IF($H172="","",IF(ISNA(VLOOKUP($H172,人員主檔!$A:$C,2,0)),"查無此人",VLOOKUP($H172,人員主檔!$A:$C,2,0)))</f>
        <v/>
      </c>
      <c r="J172" s="13" t="str">
        <f>IF($H170="","",IF(ISNA(VLOOKUP($H170,人員主檔!$A:$C,3,0)),"查無此人",VLOOKUP($H170,人員主檔!$A:$C,3,0)))</f>
        <v/>
      </c>
      <c r="K172" s="13" t="s">
        <v>1817</v>
      </c>
      <c r="L172" s="53" t="str">
        <f ca="1">IF(OR((G171=""),(COUNTIF($H$2:H170,H170)=1)),"","重覆刷卡")</f>
        <v/>
      </c>
      <c r="M172" s="70"/>
      <c r="N172" s="4"/>
    </row>
    <row r="173" spans="5:14" ht="21.75" customHeight="1">
      <c r="E173" s="3"/>
      <c r="F173" s="11" t="str">
        <f>IF($H171="","",MAX($F$1:$F172)+1)</f>
        <v/>
      </c>
      <c r="G173" s="17"/>
      <c r="H173" s="12" t="str">
        <f t="shared" si="6"/>
        <v/>
      </c>
      <c r="I173" s="13" t="str">
        <f>IF($H173="","",IF(ISNA(VLOOKUP($H173,人員主檔!$A:$C,2,0)),"查無此人",VLOOKUP($H173,人員主檔!$A:$C,2,0)))</f>
        <v/>
      </c>
      <c r="J173" s="13" t="str">
        <f>IF($H171="","",IF(ISNA(VLOOKUP($H171,人員主檔!$A:$C,3,0)),"查無此人",VLOOKUP($H171,人員主檔!$A:$C,3,0)))</f>
        <v/>
      </c>
      <c r="K173" s="13" t="s">
        <v>1817</v>
      </c>
      <c r="L173" s="53" t="str">
        <f ca="1">IF(OR((G172=""),(COUNTIF($H$2:H171,H171)=1)),"","重覆刷卡")</f>
        <v/>
      </c>
      <c r="M173" s="70"/>
      <c r="N173" s="4"/>
    </row>
    <row r="174" spans="5:14" ht="21.75" customHeight="1">
      <c r="E174" s="3"/>
      <c r="F174" s="11" t="str">
        <f>IF($H172="","",MAX($F$1:$F173)+1)</f>
        <v/>
      </c>
      <c r="G174" s="17"/>
      <c r="H174" s="12" t="str">
        <f t="shared" si="6"/>
        <v/>
      </c>
      <c r="I174" s="13" t="str">
        <f>IF($H174="","",IF(ISNA(VLOOKUP($H174,人員主檔!$A:$C,2,0)),"查無此人",VLOOKUP($H174,人員主檔!$A:$C,2,0)))</f>
        <v/>
      </c>
      <c r="J174" s="13" t="str">
        <f>IF($H172="","",IF(ISNA(VLOOKUP($H172,人員主檔!$A:$C,3,0)),"查無此人",VLOOKUP($H172,人員主檔!$A:$C,3,0)))</f>
        <v/>
      </c>
      <c r="K174" s="13" t="s">
        <v>1817</v>
      </c>
      <c r="L174" s="53" t="str">
        <f ca="1">IF(OR((G173=""),(COUNTIF($H$2:H172,H172)=1)),"","重覆刷卡")</f>
        <v/>
      </c>
      <c r="M174" s="70"/>
      <c r="N174" s="4"/>
    </row>
    <row r="175" spans="5:14" ht="21.75" customHeight="1">
      <c r="E175" s="3"/>
      <c r="F175" s="11" t="str">
        <f>IF($H173="","",MAX($F$1:$F174)+1)</f>
        <v/>
      </c>
      <c r="G175" s="17"/>
      <c r="H175" s="12" t="str">
        <f t="shared" si="6"/>
        <v/>
      </c>
      <c r="I175" s="13" t="str">
        <f>IF($H175="","",IF(ISNA(VLOOKUP($H175,人員主檔!$A:$C,2,0)),"查無此人",VLOOKUP($H175,人員主檔!$A:$C,2,0)))</f>
        <v/>
      </c>
      <c r="J175" s="13" t="str">
        <f>IF($H173="","",IF(ISNA(VLOOKUP($H173,人員主檔!$A:$C,3,0)),"查無此人",VLOOKUP($H173,人員主檔!$A:$C,3,0)))</f>
        <v/>
      </c>
      <c r="K175" s="13" t="s">
        <v>1817</v>
      </c>
      <c r="L175" s="53" t="str">
        <f ca="1">IF(OR((G174=""),(COUNTIF($H$2:H173,H173)=1)),"","重覆刷卡")</f>
        <v/>
      </c>
      <c r="M175" s="70"/>
      <c r="N175" s="4"/>
    </row>
    <row r="176" spans="5:14" ht="21.75" customHeight="1">
      <c r="E176" s="3"/>
      <c r="F176" s="11" t="str">
        <f>IF($H174="","",MAX($F$1:$F175)+1)</f>
        <v/>
      </c>
      <c r="G176" s="17"/>
      <c r="H176" s="12" t="str">
        <f t="shared" si="6"/>
        <v/>
      </c>
      <c r="I176" s="13" t="str">
        <f>IF($H176="","",IF(ISNA(VLOOKUP($H176,人員主檔!$A:$C,2,0)),"查無此人",VLOOKUP($H176,人員主檔!$A:$C,2,0)))</f>
        <v/>
      </c>
      <c r="J176" s="13" t="str">
        <f>IF($H174="","",IF(ISNA(VLOOKUP($H174,人員主檔!$A:$C,3,0)),"查無此人",VLOOKUP($H174,人員主檔!$A:$C,3,0)))</f>
        <v/>
      </c>
      <c r="K176" s="13" t="s">
        <v>1817</v>
      </c>
      <c r="L176" s="53" t="str">
        <f ca="1">IF(OR((G175=""),(COUNTIF($H$2:H174,H174)=1)),"","重覆刷卡")</f>
        <v/>
      </c>
      <c r="M176" s="70"/>
      <c r="N176" s="4"/>
    </row>
    <row r="177" spans="5:14" ht="21.75" customHeight="1">
      <c r="E177" s="3"/>
      <c r="F177" s="11" t="str">
        <f>IF($H175="","",MAX($F$1:$F176)+1)</f>
        <v/>
      </c>
      <c r="G177" s="17"/>
      <c r="H177" s="12" t="str">
        <f t="shared" si="6"/>
        <v/>
      </c>
      <c r="I177" s="13" t="str">
        <f>IF($H177="","",IF(ISNA(VLOOKUP($H177,人員主檔!$A:$C,2,0)),"查無此人",VLOOKUP($H177,人員主檔!$A:$C,2,0)))</f>
        <v/>
      </c>
      <c r="J177" s="13" t="str">
        <f>IF($H175="","",IF(ISNA(VLOOKUP($H175,人員主檔!$A:$C,3,0)),"查無此人",VLOOKUP($H175,人員主檔!$A:$C,3,0)))</f>
        <v/>
      </c>
      <c r="K177" s="13" t="s">
        <v>1817</v>
      </c>
      <c r="L177" s="53" t="str">
        <f ca="1">IF(OR((G176=""),(COUNTIF($H$2:H175,H175)=1)),"","重覆刷卡")</f>
        <v/>
      </c>
      <c r="M177" s="70"/>
      <c r="N177" s="4"/>
    </row>
    <row r="178" spans="5:14" ht="21.75" customHeight="1">
      <c r="E178" s="3"/>
      <c r="F178" s="11" t="str">
        <f>IF($H176="","",MAX($F$1:$F177)+1)</f>
        <v/>
      </c>
      <c r="G178" s="17"/>
      <c r="H178" s="12" t="str">
        <f t="shared" si="6"/>
        <v/>
      </c>
      <c r="I178" s="13" t="str">
        <f>IF($H178="","",IF(ISNA(VLOOKUP($H178,人員主檔!$A:$C,2,0)),"查無此人",VLOOKUP($H178,人員主檔!$A:$C,2,0)))</f>
        <v/>
      </c>
      <c r="J178" s="13" t="str">
        <f>IF($H176="","",IF(ISNA(VLOOKUP($H176,人員主檔!$A:$C,3,0)),"查無此人",VLOOKUP($H176,人員主檔!$A:$C,3,0)))</f>
        <v/>
      </c>
      <c r="K178" s="13" t="s">
        <v>1817</v>
      </c>
      <c r="L178" s="53" t="str">
        <f ca="1">IF(OR((G177=""),(COUNTIF($H$2:H176,H176)=1)),"","重覆刷卡")</f>
        <v/>
      </c>
      <c r="M178" s="70"/>
      <c r="N178" s="4"/>
    </row>
    <row r="179" spans="5:14" ht="21.75" customHeight="1">
      <c r="E179" s="3"/>
      <c r="F179" s="11" t="str">
        <f>IF($H177="","",MAX($F$1:$F178)+1)</f>
        <v/>
      </c>
      <c r="G179" s="17"/>
      <c r="H179" s="12" t="str">
        <f t="shared" si="6"/>
        <v/>
      </c>
      <c r="I179" s="13" t="str">
        <f>IF($H179="","",IF(ISNA(VLOOKUP($H179,人員主檔!$A:$C,2,0)),"查無此人",VLOOKUP($H179,人員主檔!$A:$C,2,0)))</f>
        <v/>
      </c>
      <c r="J179" s="13" t="str">
        <f>IF($H177="","",IF(ISNA(VLOOKUP($H177,人員主檔!$A:$C,3,0)),"查無此人",VLOOKUP($H177,人員主檔!$A:$C,3,0)))</f>
        <v/>
      </c>
      <c r="K179" s="13" t="s">
        <v>1817</v>
      </c>
      <c r="L179" s="53" t="str">
        <f ca="1">IF(OR((G178=""),(COUNTIF($H$2:H177,H177)=1)),"","重覆刷卡")</f>
        <v/>
      </c>
      <c r="M179" s="70"/>
      <c r="N179" s="4"/>
    </row>
    <row r="180" spans="5:14" ht="21.75" customHeight="1">
      <c r="E180" s="3"/>
      <c r="F180" s="11" t="str">
        <f>IF($H178="","",MAX($F$1:$F179)+1)</f>
        <v/>
      </c>
      <c r="G180" s="17"/>
      <c r="H180" s="12" t="str">
        <f t="shared" si="6"/>
        <v/>
      </c>
      <c r="I180" s="13" t="str">
        <f>IF($H180="","",IF(ISNA(VLOOKUP($H180,人員主檔!$A:$C,2,0)),"查無此人",VLOOKUP($H180,人員主檔!$A:$C,2,0)))</f>
        <v/>
      </c>
      <c r="J180" s="13" t="str">
        <f>IF($H178="","",IF(ISNA(VLOOKUP($H178,人員主檔!$A:$C,3,0)),"查無此人",VLOOKUP($H178,人員主檔!$A:$C,3,0)))</f>
        <v/>
      </c>
      <c r="K180" s="13" t="s">
        <v>1817</v>
      </c>
      <c r="L180" s="53" t="str">
        <f ca="1">IF(OR((G179=""),(COUNTIF($H$2:H178,H178)=1)),"","重覆刷卡")</f>
        <v/>
      </c>
      <c r="M180" s="70"/>
      <c r="N180" s="4"/>
    </row>
    <row r="181" spans="5:14" ht="21.75" customHeight="1">
      <c r="E181" s="3"/>
      <c r="F181" s="11" t="str">
        <f>IF($H179="","",MAX($F$1:$F180)+1)</f>
        <v/>
      </c>
      <c r="G181" s="17"/>
      <c r="H181" s="12" t="str">
        <f t="shared" si="6"/>
        <v/>
      </c>
      <c r="I181" s="13" t="str">
        <f>IF($H181="","",IF(ISNA(VLOOKUP($H181,人員主檔!$A:$C,2,0)),"查無此人",VLOOKUP($H181,人員主檔!$A:$C,2,0)))</f>
        <v/>
      </c>
      <c r="J181" s="13" t="str">
        <f>IF($H179="","",IF(ISNA(VLOOKUP($H179,人員主檔!$A:$C,3,0)),"查無此人",VLOOKUP($H179,人員主檔!$A:$C,3,0)))</f>
        <v/>
      </c>
      <c r="K181" s="13" t="s">
        <v>1817</v>
      </c>
      <c r="L181" s="53" t="str">
        <f ca="1">IF(OR((G180=""),(COUNTIF($H$2:H179,H179)=1)),"","重覆刷卡")</f>
        <v/>
      </c>
      <c r="M181" s="70"/>
      <c r="N181" s="4"/>
    </row>
    <row r="182" spans="5:14" ht="21.75" customHeight="1">
      <c r="E182" s="3"/>
      <c r="F182" s="11" t="str">
        <f>IF($H180="","",MAX($F$1:$F181)+1)</f>
        <v/>
      </c>
      <c r="G182" s="17"/>
      <c r="H182" s="12" t="str">
        <f t="shared" si="6"/>
        <v/>
      </c>
      <c r="I182" s="13" t="str">
        <f>IF($H182="","",IF(ISNA(VLOOKUP($H182,人員主檔!$A:$C,2,0)),"查無此人",VLOOKUP($H182,人員主檔!$A:$C,2,0)))</f>
        <v/>
      </c>
      <c r="J182" s="13" t="str">
        <f>IF($H180="","",IF(ISNA(VLOOKUP($H180,人員主檔!$A:$C,3,0)),"查無此人",VLOOKUP($H180,人員主檔!$A:$C,3,0)))</f>
        <v/>
      </c>
      <c r="K182" s="13" t="s">
        <v>1817</v>
      </c>
      <c r="L182" s="53" t="str">
        <f ca="1">IF(OR((G181=""),(COUNTIF($H$2:H180,H180)=1)),"","重覆刷卡")</f>
        <v/>
      </c>
      <c r="M182" s="70"/>
      <c r="N182" s="4"/>
    </row>
    <row r="183" spans="5:14" ht="21.75" customHeight="1">
      <c r="E183" s="3"/>
      <c r="F183" s="11" t="str">
        <f>IF($H181="","",MAX($F$1:$F182)+1)</f>
        <v/>
      </c>
      <c r="G183" s="17"/>
      <c r="H183" s="12" t="str">
        <f t="shared" si="6"/>
        <v/>
      </c>
      <c r="I183" s="13" t="str">
        <f>IF($H183="","",IF(ISNA(VLOOKUP($H183,人員主檔!$A:$C,2,0)),"查無此人",VLOOKUP($H183,人員主檔!$A:$C,2,0)))</f>
        <v/>
      </c>
      <c r="J183" s="13" t="str">
        <f>IF($H181="","",IF(ISNA(VLOOKUP($H181,人員主檔!$A:$C,3,0)),"查無此人",VLOOKUP($H181,人員主檔!$A:$C,3,0)))</f>
        <v/>
      </c>
      <c r="K183" s="13" t="s">
        <v>1817</v>
      </c>
      <c r="L183" s="53" t="str">
        <f ca="1">IF(OR((G182=""),(COUNTIF($H$2:H181,H181)=1)),"","重覆刷卡")</f>
        <v/>
      </c>
      <c r="M183" s="70"/>
      <c r="N183" s="4"/>
    </row>
    <row r="184" spans="5:14" ht="21.75" customHeight="1">
      <c r="E184" s="3"/>
      <c r="F184" s="11" t="str">
        <f>IF($H182="","",MAX($F$1:$F183)+1)</f>
        <v/>
      </c>
      <c r="G184" s="17"/>
      <c r="H184" s="12" t="str">
        <f t="shared" si="6"/>
        <v/>
      </c>
      <c r="I184" s="13" t="str">
        <f>IF($H184="","",IF(ISNA(VLOOKUP($H184,人員主檔!$A:$C,2,0)),"查無此人",VLOOKUP($H184,人員主檔!$A:$C,2,0)))</f>
        <v/>
      </c>
      <c r="J184" s="13" t="str">
        <f>IF($H182="","",IF(ISNA(VLOOKUP($H182,人員主檔!$A:$C,3,0)),"查無此人",VLOOKUP($H182,人員主檔!$A:$C,3,0)))</f>
        <v/>
      </c>
      <c r="K184" s="13" t="s">
        <v>1817</v>
      </c>
      <c r="L184" s="53" t="str">
        <f ca="1">IF(OR((G183=""),(COUNTIF($H$2:H182,H182)=1)),"","重覆刷卡")</f>
        <v/>
      </c>
      <c r="M184" s="70"/>
      <c r="N184" s="4"/>
    </row>
    <row r="185" spans="5:14" ht="21.75" customHeight="1">
      <c r="E185" s="3"/>
      <c r="F185" s="11" t="str">
        <f>IF($H183="","",MAX($F$1:$F184)+1)</f>
        <v/>
      </c>
      <c r="G185" s="17"/>
      <c r="H185" s="12" t="str">
        <f t="shared" si="6"/>
        <v/>
      </c>
      <c r="I185" s="13" t="str">
        <f>IF($H185="","",IF(ISNA(VLOOKUP($H185,人員主檔!$A:$C,2,0)),"查無此人",VLOOKUP($H185,人員主檔!$A:$C,2,0)))</f>
        <v/>
      </c>
      <c r="J185" s="13" t="str">
        <f>IF($H183="","",IF(ISNA(VLOOKUP($H183,人員主檔!$A:$C,3,0)),"查無此人",VLOOKUP($H183,人員主檔!$A:$C,3,0)))</f>
        <v/>
      </c>
      <c r="K185" s="13" t="s">
        <v>1817</v>
      </c>
      <c r="L185" s="53" t="str">
        <f ca="1">IF(OR((G184=""),(COUNTIF($H$2:H183,H183)=1)),"","重覆刷卡")</f>
        <v/>
      </c>
      <c r="M185" s="70"/>
      <c r="N185" s="4"/>
    </row>
    <row r="186" spans="5:14" ht="21.75" customHeight="1">
      <c r="E186" s="3"/>
      <c r="F186" s="11" t="str">
        <f>IF($H184="","",MAX($F$1:$F185)+1)</f>
        <v/>
      </c>
      <c r="G186" s="17"/>
      <c r="H186" s="12" t="str">
        <f t="shared" si="6"/>
        <v/>
      </c>
      <c r="I186" s="13" t="str">
        <f>IF($H186="","",IF(ISNA(VLOOKUP($H186,人員主檔!$A:$C,2,0)),"查無此人",VLOOKUP($H186,人員主檔!$A:$C,2,0)))</f>
        <v/>
      </c>
      <c r="J186" s="13" t="str">
        <f>IF($H184="","",IF(ISNA(VLOOKUP($H184,人員主檔!$A:$C,3,0)),"查無此人",VLOOKUP($H184,人員主檔!$A:$C,3,0)))</f>
        <v/>
      </c>
      <c r="K186" s="13" t="s">
        <v>1817</v>
      </c>
      <c r="L186" s="53" t="str">
        <f ca="1">IF(OR((G185=""),(COUNTIF($H$2:H184,H184)=1)),"","重覆刷卡")</f>
        <v/>
      </c>
      <c r="M186" s="70"/>
      <c r="N186" s="4"/>
    </row>
    <row r="187" spans="5:14" ht="21.75" customHeight="1">
      <c r="E187" s="3"/>
      <c r="F187" s="11" t="str">
        <f>IF($H185="","",MAX($F$1:$F186)+1)</f>
        <v/>
      </c>
      <c r="G187" s="17"/>
      <c r="H187" s="12" t="str">
        <f t="shared" si="6"/>
        <v/>
      </c>
      <c r="I187" s="13" t="str">
        <f>IF($H187="","",IF(ISNA(VLOOKUP($H187,人員主檔!$A:$C,2,0)),"查無此人",VLOOKUP($H187,人員主檔!$A:$C,2,0)))</f>
        <v/>
      </c>
      <c r="J187" s="13" t="str">
        <f>IF($H185="","",IF(ISNA(VLOOKUP($H185,人員主檔!$A:$C,3,0)),"查無此人",VLOOKUP($H185,人員主檔!$A:$C,3,0)))</f>
        <v/>
      </c>
      <c r="K187" s="13" t="s">
        <v>1817</v>
      </c>
      <c r="L187" s="53" t="str">
        <f ca="1">IF(OR((G186=""),(COUNTIF($H$2:H185,H185)=1)),"","重覆刷卡")</f>
        <v/>
      </c>
      <c r="M187" s="70"/>
      <c r="N187" s="4"/>
    </row>
    <row r="188" spans="5:14" ht="21.75" customHeight="1">
      <c r="E188" s="3"/>
      <c r="F188" s="11" t="str">
        <f>IF($H186="","",MAX($F$1:$F187)+1)</f>
        <v/>
      </c>
      <c r="G188" s="17"/>
      <c r="H188" s="12" t="str">
        <f t="shared" si="6"/>
        <v/>
      </c>
      <c r="I188" s="13" t="str">
        <f>IF($H188="","",IF(ISNA(VLOOKUP($H188,人員主檔!$A:$C,2,0)),"查無此人",VLOOKUP($H188,人員主檔!$A:$C,2,0)))</f>
        <v/>
      </c>
      <c r="J188" s="13" t="str">
        <f>IF($H186="","",IF(ISNA(VLOOKUP($H186,人員主檔!$A:$C,3,0)),"查無此人",VLOOKUP($H186,人員主檔!$A:$C,3,0)))</f>
        <v/>
      </c>
      <c r="K188" s="13" t="s">
        <v>1817</v>
      </c>
      <c r="L188" s="53" t="str">
        <f ca="1">IF(OR((G187=""),(COUNTIF($H$2:H186,H186)=1)),"","重覆刷卡")</f>
        <v/>
      </c>
      <c r="M188" s="70"/>
      <c r="N188" s="4"/>
    </row>
    <row r="189" spans="5:14" ht="21.75" customHeight="1">
      <c r="E189" s="3"/>
      <c r="F189" s="11" t="str">
        <f>IF($H187="","",MAX($F$1:$F188)+1)</f>
        <v/>
      </c>
      <c r="G189" s="17"/>
      <c r="H189" s="12" t="str">
        <f t="shared" si="6"/>
        <v/>
      </c>
      <c r="I189" s="13" t="str">
        <f>IF($H189="","",IF(ISNA(VLOOKUP($H189,人員主檔!$A:$C,2,0)),"查無此人",VLOOKUP($H189,人員主檔!$A:$C,2,0)))</f>
        <v/>
      </c>
      <c r="J189" s="13" t="str">
        <f>IF($H187="","",IF(ISNA(VLOOKUP($H187,人員主檔!$A:$C,3,0)),"查無此人",VLOOKUP($H187,人員主檔!$A:$C,3,0)))</f>
        <v/>
      </c>
      <c r="K189" s="13" t="s">
        <v>1817</v>
      </c>
      <c r="L189" s="53" t="str">
        <f ca="1">IF(OR((G188=""),(COUNTIF($H$2:H187,H187)=1)),"","重覆刷卡")</f>
        <v/>
      </c>
      <c r="M189" s="70"/>
      <c r="N189" s="4"/>
    </row>
    <row r="190" spans="5:14" ht="21.75" customHeight="1">
      <c r="E190" s="3"/>
      <c r="F190" s="11" t="str">
        <f>IF($H188="","",MAX($F$1:$F189)+1)</f>
        <v/>
      </c>
      <c r="G190" s="17"/>
      <c r="H190" s="12" t="str">
        <f t="shared" si="6"/>
        <v/>
      </c>
      <c r="I190" s="13" t="str">
        <f>IF($H190="","",IF(ISNA(VLOOKUP($H190,人員主檔!$A:$C,2,0)),"查無此人",VLOOKUP($H190,人員主檔!$A:$C,2,0)))</f>
        <v/>
      </c>
      <c r="J190" s="13" t="str">
        <f>IF($H188="","",IF(ISNA(VLOOKUP($H188,人員主檔!$A:$C,3,0)),"查無此人",VLOOKUP($H188,人員主檔!$A:$C,3,0)))</f>
        <v/>
      </c>
      <c r="K190" s="13" t="s">
        <v>1817</v>
      </c>
      <c r="L190" s="53" t="str">
        <f ca="1">IF(OR((G189=""),(COUNTIF($H$2:H188,H188)=1)),"","重覆刷卡")</f>
        <v/>
      </c>
      <c r="M190" s="70"/>
      <c r="N190" s="4"/>
    </row>
    <row r="191" spans="5:14" ht="21.75" customHeight="1">
      <c r="E191" s="3"/>
      <c r="F191" s="11" t="str">
        <f>IF($H189="","",MAX($F$1:$F190)+1)</f>
        <v/>
      </c>
      <c r="G191" s="17"/>
      <c r="H191" s="12" t="str">
        <f t="shared" si="6"/>
        <v/>
      </c>
      <c r="I191" s="13" t="str">
        <f>IF($H191="","",IF(ISNA(VLOOKUP($H191,人員主檔!$A:$C,2,0)),"查無此人",VLOOKUP($H191,人員主檔!$A:$C,2,0)))</f>
        <v/>
      </c>
      <c r="J191" s="13" t="str">
        <f>IF($H189="","",IF(ISNA(VLOOKUP($H189,人員主檔!$A:$C,3,0)),"查無此人",VLOOKUP($H189,人員主檔!$A:$C,3,0)))</f>
        <v/>
      </c>
      <c r="K191" s="13" t="s">
        <v>1817</v>
      </c>
      <c r="L191" s="53" t="str">
        <f ca="1">IF(OR((G190=""),(COUNTIF($H$2:H189,H189)=1)),"","重覆刷卡")</f>
        <v/>
      </c>
      <c r="M191" s="70"/>
      <c r="N191" s="4"/>
    </row>
    <row r="192" spans="5:14" ht="21.75" customHeight="1">
      <c r="E192" s="3"/>
      <c r="F192" s="11" t="str">
        <f>IF($H190="","",MAX($F$1:$F191)+1)</f>
        <v/>
      </c>
      <c r="G192" s="17"/>
      <c r="H192" s="12" t="str">
        <f t="shared" si="6"/>
        <v/>
      </c>
      <c r="I192" s="13" t="str">
        <f>IF($H192="","",IF(ISNA(VLOOKUP($H192,人員主檔!$A:$C,2,0)),"查無此人",VLOOKUP($H192,人員主檔!$A:$C,2,0)))</f>
        <v/>
      </c>
      <c r="J192" s="13" t="str">
        <f>IF($H190="","",IF(ISNA(VLOOKUP($H190,人員主檔!$A:$C,3,0)),"查無此人",VLOOKUP($H190,人員主檔!$A:$C,3,0)))</f>
        <v/>
      </c>
      <c r="K192" s="13" t="s">
        <v>1817</v>
      </c>
      <c r="L192" s="53" t="str">
        <f ca="1">IF(OR((G191=""),(COUNTIF($H$2:H190,H190)=1)),"","重覆刷卡")</f>
        <v/>
      </c>
      <c r="M192" s="70"/>
      <c r="N192" s="4"/>
    </row>
    <row r="193" spans="5:14" ht="21.75" customHeight="1">
      <c r="E193" s="3"/>
      <c r="F193" s="11" t="str">
        <f>IF($H191="","",MAX($F$1:$F192)+1)</f>
        <v/>
      </c>
      <c r="G193" s="17"/>
      <c r="H193" s="12" t="str">
        <f t="shared" si="6"/>
        <v/>
      </c>
      <c r="I193" s="13" t="str">
        <f>IF($H193="","",IF(ISNA(VLOOKUP($H193,人員主檔!$A:$C,2,0)),"查無此人",VLOOKUP($H193,人員主檔!$A:$C,2,0)))</f>
        <v/>
      </c>
      <c r="J193" s="13" t="str">
        <f>IF($H191="","",IF(ISNA(VLOOKUP($H191,人員主檔!$A:$C,3,0)),"查無此人",VLOOKUP($H191,人員主檔!$A:$C,3,0)))</f>
        <v/>
      </c>
      <c r="K193" s="13" t="s">
        <v>1817</v>
      </c>
      <c r="L193" s="53" t="str">
        <f ca="1">IF(OR((G192=""),(COUNTIF($H$2:H191,H191)=1)),"","重覆刷卡")</f>
        <v/>
      </c>
      <c r="M193" s="70"/>
      <c r="N193" s="4"/>
    </row>
    <row r="194" spans="5:14" ht="21.75" customHeight="1">
      <c r="E194" s="3"/>
      <c r="F194" s="11" t="str">
        <f>IF($H192="","",MAX($F$1:$F193)+1)</f>
        <v/>
      </c>
      <c r="G194" s="17"/>
      <c r="H194" s="12" t="str">
        <f t="shared" si="6"/>
        <v/>
      </c>
      <c r="I194" s="13" t="str">
        <f>IF($H194="","",IF(ISNA(VLOOKUP($H194,人員主檔!$A:$C,2,0)),"查無此人",VLOOKUP($H194,人員主檔!$A:$C,2,0)))</f>
        <v/>
      </c>
      <c r="J194" s="13" t="str">
        <f>IF($H192="","",IF(ISNA(VLOOKUP($H192,人員主檔!$A:$C,3,0)),"查無此人",VLOOKUP($H192,人員主檔!$A:$C,3,0)))</f>
        <v/>
      </c>
      <c r="K194" s="13" t="s">
        <v>1817</v>
      </c>
      <c r="L194" s="53" t="str">
        <f ca="1">IF(OR((G193=""),(COUNTIF($H$2:H192,H192)=1)),"","重覆刷卡")</f>
        <v/>
      </c>
      <c r="M194" s="70"/>
      <c r="N194" s="4"/>
    </row>
    <row r="195" spans="5:14" ht="21.75" customHeight="1">
      <c r="E195" s="3"/>
      <c r="F195" s="11" t="str">
        <f>IF($H193="","",MAX($F$1:$F194)+1)</f>
        <v/>
      </c>
      <c r="G195" s="17"/>
      <c r="H195" s="12" t="str">
        <f t="shared" si="6"/>
        <v/>
      </c>
      <c r="I195" s="13" t="str">
        <f>IF($H195="","",IF(ISNA(VLOOKUP($H195,人員主檔!$A:$C,2,0)),"查無此人",VLOOKUP($H195,人員主檔!$A:$C,2,0)))</f>
        <v/>
      </c>
      <c r="J195" s="13" t="str">
        <f>IF($H193="","",IF(ISNA(VLOOKUP($H193,人員主檔!$A:$C,3,0)),"查無此人",VLOOKUP($H193,人員主檔!$A:$C,3,0)))</f>
        <v/>
      </c>
      <c r="K195" s="13" t="s">
        <v>1817</v>
      </c>
      <c r="L195" s="53" t="str">
        <f ca="1">IF(OR((G194=""),(COUNTIF($H$2:H193,H193)=1)),"","重覆刷卡")</f>
        <v/>
      </c>
      <c r="M195" s="70"/>
      <c r="N195" s="4"/>
    </row>
    <row r="196" spans="5:14" ht="21.75" customHeight="1">
      <c r="E196" s="3"/>
      <c r="F196" s="11" t="str">
        <f>IF($H194="","",MAX($F$1:$F195)+1)</f>
        <v/>
      </c>
      <c r="G196" s="17"/>
      <c r="H196" s="12" t="str">
        <f t="shared" si="6"/>
        <v/>
      </c>
      <c r="I196" s="13" t="str">
        <f>IF($H196="","",IF(ISNA(VLOOKUP($H196,人員主檔!$A:$C,2,0)),"查無此人",VLOOKUP($H196,人員主檔!$A:$C,2,0)))</f>
        <v/>
      </c>
      <c r="J196" s="13" t="str">
        <f>IF($H194="","",IF(ISNA(VLOOKUP($H194,人員主檔!$A:$C,3,0)),"查無此人",VLOOKUP($H194,人員主檔!$A:$C,3,0)))</f>
        <v/>
      </c>
      <c r="K196" s="13" t="s">
        <v>1817</v>
      </c>
      <c r="L196" s="53" t="str">
        <f ca="1">IF(OR((G195=""),(COUNTIF($H$2:H194,H194)=1)),"","重覆刷卡")</f>
        <v/>
      </c>
      <c r="M196" s="70"/>
      <c r="N196" s="4"/>
    </row>
    <row r="197" spans="5:14" ht="21.75" customHeight="1">
      <c r="E197" s="3"/>
      <c r="F197" s="11" t="str">
        <f>IF($H195="","",MAX($F$1:$F196)+1)</f>
        <v/>
      </c>
      <c r="G197" s="17"/>
      <c r="H197" s="12" t="str">
        <f t="shared" si="6"/>
        <v/>
      </c>
      <c r="I197" s="13" t="str">
        <f>IF($H197="","",IF(ISNA(VLOOKUP($H197,人員主檔!$A:$C,2,0)),"查無此人",VLOOKUP($H197,人員主檔!$A:$C,2,0)))</f>
        <v/>
      </c>
      <c r="J197" s="13" t="str">
        <f>IF($H195="","",IF(ISNA(VLOOKUP($H195,人員主檔!$A:$C,3,0)),"查無此人",VLOOKUP($H195,人員主檔!$A:$C,3,0)))</f>
        <v/>
      </c>
      <c r="K197" s="13" t="s">
        <v>1817</v>
      </c>
      <c r="L197" s="53" t="str">
        <f ca="1">IF(OR((G196=""),(COUNTIF($H$2:H195,H195)=1)),"","重覆刷卡")</f>
        <v/>
      </c>
      <c r="M197" s="70"/>
      <c r="N197" s="4"/>
    </row>
    <row r="198" spans="5:14" ht="21.75" customHeight="1">
      <c r="E198" s="3"/>
      <c r="F198" s="11" t="str">
        <f>IF($H196="","",MAX($F$1:$F197)+1)</f>
        <v/>
      </c>
      <c r="G198" s="17"/>
      <c r="H198" s="12" t="str">
        <f t="shared" si="6"/>
        <v/>
      </c>
      <c r="I198" s="13" t="str">
        <f>IF($H198="","",IF(ISNA(VLOOKUP($H198,人員主檔!$A:$C,2,0)),"查無此人",VLOOKUP($H198,人員主檔!$A:$C,2,0)))</f>
        <v/>
      </c>
      <c r="J198" s="13" t="str">
        <f>IF($H196="","",IF(ISNA(VLOOKUP($H196,人員主檔!$A:$C,3,0)),"查無此人",VLOOKUP($H196,人員主檔!$A:$C,3,0)))</f>
        <v/>
      </c>
      <c r="K198" s="13" t="s">
        <v>1817</v>
      </c>
      <c r="L198" s="53" t="str">
        <f ca="1">IF(OR((G197=""),(COUNTIF($H$2:H196,H196)=1)),"","重覆刷卡")</f>
        <v/>
      </c>
      <c r="M198" s="70"/>
      <c r="N198" s="4"/>
    </row>
    <row r="199" spans="5:14" ht="21.75" customHeight="1">
      <c r="E199" s="3"/>
      <c r="F199" s="11" t="str">
        <f>IF($H197="","",MAX($F$1:$F198)+1)</f>
        <v/>
      </c>
      <c r="G199" s="17"/>
      <c r="H199" s="12" t="str">
        <f t="shared" si="6"/>
        <v/>
      </c>
      <c r="I199" s="13" t="str">
        <f>IF($H199="","",IF(ISNA(VLOOKUP($H199,人員主檔!$A:$C,2,0)),"查無此人",VLOOKUP($H199,人員主檔!$A:$C,2,0)))</f>
        <v/>
      </c>
      <c r="J199" s="13" t="str">
        <f>IF($H197="","",IF(ISNA(VLOOKUP($H197,人員主檔!$A:$C,3,0)),"查無此人",VLOOKUP($H197,人員主檔!$A:$C,3,0)))</f>
        <v/>
      </c>
      <c r="K199" s="13" t="s">
        <v>1817</v>
      </c>
      <c r="L199" s="53" t="str">
        <f ca="1">IF(OR((G198=""),(COUNTIF($H$2:H197,H197)=1)),"","重覆刷卡")</f>
        <v/>
      </c>
      <c r="M199" s="70"/>
      <c r="N199" s="4"/>
    </row>
    <row r="200" spans="5:14" ht="21.75" customHeight="1">
      <c r="E200" s="3"/>
      <c r="F200" s="11" t="str">
        <f>IF($H198="","",MAX($F$1:$F199)+1)</f>
        <v/>
      </c>
      <c r="G200" s="17"/>
      <c r="H200" s="12" t="str">
        <f t="shared" si="6"/>
        <v/>
      </c>
      <c r="I200" s="13" t="str">
        <f>IF($H200="","",IF(ISNA(VLOOKUP($H200,人員主檔!$A:$C,2,0)),"查無此人",VLOOKUP($H200,人員主檔!$A:$C,2,0)))</f>
        <v/>
      </c>
      <c r="J200" s="13" t="str">
        <f>IF($H198="","",IF(ISNA(VLOOKUP($H198,人員主檔!$A:$C,3,0)),"查無此人",VLOOKUP($H198,人員主檔!$A:$C,3,0)))</f>
        <v/>
      </c>
      <c r="K200" s="13" t="s">
        <v>1817</v>
      </c>
      <c r="L200" s="53" t="str">
        <f ca="1">IF(OR((G199=""),(COUNTIF($H$2:H198,H198)=1)),"","重覆刷卡")</f>
        <v/>
      </c>
      <c r="M200" s="70"/>
      <c r="N200" s="4"/>
    </row>
    <row r="201" spans="5:14" ht="21.75" customHeight="1">
      <c r="E201" s="3"/>
      <c r="F201" s="11" t="str">
        <f>IF($H199="","",MAX($F$1:$F200)+1)</f>
        <v/>
      </c>
      <c r="G201" s="17"/>
      <c r="H201" s="12" t="str">
        <f t="shared" si="6"/>
        <v/>
      </c>
      <c r="I201" s="13" t="str">
        <f>IF($H201="","",IF(ISNA(VLOOKUP($H201,人員主檔!$A:$C,2,0)),"查無此人",VLOOKUP($H201,人員主檔!$A:$C,2,0)))</f>
        <v/>
      </c>
      <c r="J201" s="13" t="str">
        <f>IF($H199="","",IF(ISNA(VLOOKUP($H199,人員主檔!$A:$C,3,0)),"查無此人",VLOOKUP($H199,人員主檔!$A:$C,3,0)))</f>
        <v/>
      </c>
      <c r="K201" s="13" t="s">
        <v>1817</v>
      </c>
      <c r="L201" s="53" t="str">
        <f ca="1">IF(OR((G200=""),(COUNTIF($H$2:H199,H199)=1)),"","重覆刷卡")</f>
        <v/>
      </c>
      <c r="M201" s="70"/>
      <c r="N201" s="4"/>
    </row>
    <row r="202" spans="5:14" ht="21.75" customHeight="1">
      <c r="E202" s="3"/>
      <c r="F202" s="11" t="str">
        <f>IF($H200="","",MAX($F$1:$F201)+1)</f>
        <v/>
      </c>
      <c r="G202" s="17"/>
      <c r="H202" s="12" t="str">
        <f t="shared" si="6"/>
        <v/>
      </c>
      <c r="I202" s="13" t="str">
        <f>IF($H202="","",IF(ISNA(VLOOKUP($H202,人員主檔!$A:$C,2,0)),"查無此人",VLOOKUP($H202,人員主檔!$A:$C,2,0)))</f>
        <v/>
      </c>
      <c r="J202" s="13" t="str">
        <f>IF($H200="","",IF(ISNA(VLOOKUP($H200,人員主檔!$A:$C,3,0)),"查無此人",VLOOKUP($H200,人員主檔!$A:$C,3,0)))</f>
        <v/>
      </c>
      <c r="K202" s="13" t="s">
        <v>1817</v>
      </c>
      <c r="L202" s="53" t="str">
        <f ca="1">IF(OR((G201=""),(COUNTIF($H$2:H200,H200)=1)),"","重覆刷卡")</f>
        <v/>
      </c>
      <c r="M202" s="70"/>
      <c r="N202" s="4"/>
    </row>
    <row r="203" spans="5:14" ht="21.75" customHeight="1">
      <c r="E203" s="3"/>
      <c r="F203" s="11" t="str">
        <f>IF($H201="","",MAX($F$1:$F202)+1)</f>
        <v/>
      </c>
      <c r="G203" s="17"/>
      <c r="H203" s="12" t="str">
        <f t="shared" si="6"/>
        <v/>
      </c>
      <c r="I203" s="13" t="str">
        <f>IF($H203="","",IF(ISNA(VLOOKUP($H203,人員主檔!$A:$C,2,0)),"查無此人",VLOOKUP($H203,人員主檔!$A:$C,2,0)))</f>
        <v/>
      </c>
      <c r="J203" s="13" t="str">
        <f>IF($H201="","",IF(ISNA(VLOOKUP($H201,人員主檔!$A:$C,3,0)),"查無此人",VLOOKUP($H201,人員主檔!$A:$C,3,0)))</f>
        <v/>
      </c>
      <c r="K203" s="13" t="s">
        <v>1817</v>
      </c>
      <c r="L203" s="53" t="str">
        <f ca="1">IF(OR((G202=""),(COUNTIF($H$2:H201,H201)=1)),"","重覆刷卡")</f>
        <v/>
      </c>
      <c r="M203" s="70"/>
      <c r="N203" s="4"/>
    </row>
    <row r="204" spans="5:14" ht="21.75" customHeight="1">
      <c r="E204" s="3"/>
      <c r="F204" s="11" t="str">
        <f>IF($H202="","",MAX($F$1:$F203)+1)</f>
        <v/>
      </c>
      <c r="G204" s="17"/>
      <c r="H204" s="12" t="str">
        <f t="shared" si="6"/>
        <v/>
      </c>
      <c r="I204" s="13" t="str">
        <f>IF($H204="","",IF(ISNA(VLOOKUP($H204,人員主檔!$A:$C,2,0)),"查無此人",VLOOKUP($H204,人員主檔!$A:$C,2,0)))</f>
        <v/>
      </c>
      <c r="J204" s="13" t="str">
        <f>IF($H202="","",IF(ISNA(VLOOKUP($H202,人員主檔!$A:$C,3,0)),"查無此人",VLOOKUP($H202,人員主檔!$A:$C,3,0)))</f>
        <v/>
      </c>
      <c r="K204" s="13" t="s">
        <v>1817</v>
      </c>
      <c r="L204" s="53" t="str">
        <f ca="1">IF(OR((G203=""),(COUNTIF($H$2:H202,H202)=1)),"","重覆刷卡")</f>
        <v/>
      </c>
      <c r="M204" s="70"/>
      <c r="N204" s="4"/>
    </row>
    <row r="205" spans="5:14" ht="21.75" customHeight="1">
      <c r="E205" s="3"/>
      <c r="F205" s="11" t="str">
        <f>IF($H203="","",MAX($F$1:$F204)+1)</f>
        <v/>
      </c>
      <c r="G205" s="17"/>
      <c r="H205" s="12" t="str">
        <f t="shared" si="6"/>
        <v/>
      </c>
      <c r="I205" s="13" t="str">
        <f>IF($H205="","",IF(ISNA(VLOOKUP($H205,人員主檔!$A:$C,2,0)),"查無此人",VLOOKUP($H205,人員主檔!$A:$C,2,0)))</f>
        <v/>
      </c>
      <c r="J205" s="13" t="str">
        <f>IF($H203="","",IF(ISNA(VLOOKUP($H203,人員主檔!$A:$C,3,0)),"查無此人",VLOOKUP($H203,人員主檔!$A:$C,3,0)))</f>
        <v/>
      </c>
      <c r="K205" s="13" t="s">
        <v>1817</v>
      </c>
      <c r="L205" s="53" t="str">
        <f ca="1">IF(OR((G204=""),(COUNTIF($H$2:H203,H203)=1)),"","重覆刷卡")</f>
        <v/>
      </c>
      <c r="M205" s="70"/>
      <c r="N205" s="4"/>
    </row>
    <row r="206" spans="5:14" ht="21.75" customHeight="1">
      <c r="E206" s="3"/>
      <c r="F206" s="11" t="str">
        <f>IF($H204="","",MAX($F$1:$F205)+1)</f>
        <v/>
      </c>
      <c r="G206" s="17"/>
      <c r="H206" s="12" t="str">
        <f t="shared" si="6"/>
        <v/>
      </c>
      <c r="I206" s="13" t="str">
        <f>IF($H206="","",IF(ISNA(VLOOKUP($H206,人員主檔!$A:$C,2,0)),"查無此人",VLOOKUP($H206,人員主檔!$A:$C,2,0)))</f>
        <v/>
      </c>
      <c r="J206" s="13" t="str">
        <f>IF($H204="","",IF(ISNA(VLOOKUP($H204,人員主檔!$A:$C,3,0)),"查無此人",VLOOKUP($H204,人員主檔!$A:$C,3,0)))</f>
        <v/>
      </c>
      <c r="K206" s="13" t="s">
        <v>1817</v>
      </c>
      <c r="L206" s="53" t="str">
        <f ca="1">IF(OR((G205=""),(COUNTIF($H$2:H204,H204)=1)),"","重覆刷卡")</f>
        <v/>
      </c>
      <c r="M206" s="70"/>
      <c r="N206" s="4"/>
    </row>
    <row r="207" spans="5:14" ht="21.75" customHeight="1">
      <c r="E207" s="3"/>
      <c r="F207" s="11" t="str">
        <f>IF($H205="","",MAX($F$1:$F206)+1)</f>
        <v/>
      </c>
      <c r="G207" s="17"/>
      <c r="H207" s="12" t="str">
        <f t="shared" si="6"/>
        <v/>
      </c>
      <c r="I207" s="13" t="str">
        <f>IF($H207="","",IF(ISNA(VLOOKUP($H207,人員主檔!$A:$C,2,0)),"查無此人",VLOOKUP($H207,人員主檔!$A:$C,2,0)))</f>
        <v/>
      </c>
      <c r="J207" s="13" t="str">
        <f>IF($H205="","",IF(ISNA(VLOOKUP($H205,人員主檔!$A:$C,3,0)),"查無此人",VLOOKUP($H205,人員主檔!$A:$C,3,0)))</f>
        <v/>
      </c>
      <c r="K207" s="13" t="s">
        <v>1817</v>
      </c>
      <c r="L207" s="53" t="str">
        <f ca="1">IF(OR((G206=""),(COUNTIF($H$2:H205,H205)=1)),"","重覆刷卡")</f>
        <v/>
      </c>
      <c r="M207" s="70"/>
      <c r="N207" s="4"/>
    </row>
    <row r="208" spans="5:14" ht="21.75" customHeight="1">
      <c r="E208" s="3"/>
      <c r="F208" s="11" t="str">
        <f>IF($H206="","",MAX($F$1:$F207)+1)</f>
        <v/>
      </c>
      <c r="G208" s="17"/>
      <c r="H208" s="12" t="str">
        <f t="shared" si="6"/>
        <v/>
      </c>
      <c r="I208" s="13" t="str">
        <f>IF($H208="","",IF(ISNA(VLOOKUP($H208,人員主檔!$A:$C,2,0)),"查無此人",VLOOKUP($H208,人員主檔!$A:$C,2,0)))</f>
        <v/>
      </c>
      <c r="J208" s="13" t="str">
        <f>IF($H206="","",IF(ISNA(VLOOKUP($H206,人員主檔!$A:$C,3,0)),"查無此人",VLOOKUP($H206,人員主檔!$A:$C,3,0)))</f>
        <v/>
      </c>
      <c r="K208" s="13" t="s">
        <v>1817</v>
      </c>
      <c r="L208" s="53" t="str">
        <f ca="1">IF(OR((G207=""),(COUNTIF($H$2:H206,H206)=1)),"","重覆刷卡")</f>
        <v/>
      </c>
      <c r="M208" s="70"/>
      <c r="N208" s="4"/>
    </row>
    <row r="209" spans="5:14" ht="21.75" customHeight="1">
      <c r="E209" s="3"/>
      <c r="F209" s="11" t="str">
        <f>IF($H207="","",MAX($F$1:$F208)+1)</f>
        <v/>
      </c>
      <c r="G209" s="17"/>
      <c r="H209" s="12" t="str">
        <f t="shared" si="6"/>
        <v/>
      </c>
      <c r="I209" s="13" t="str">
        <f>IF($H209="","",IF(ISNA(VLOOKUP($H209,人員主檔!$A:$C,2,0)),"查無此人",VLOOKUP($H209,人員主檔!$A:$C,2,0)))</f>
        <v/>
      </c>
      <c r="J209" s="13" t="str">
        <f>IF($H207="","",IF(ISNA(VLOOKUP($H207,人員主檔!$A:$C,3,0)),"查無此人",VLOOKUP($H207,人員主檔!$A:$C,3,0)))</f>
        <v/>
      </c>
      <c r="K209" s="13" t="s">
        <v>1817</v>
      </c>
      <c r="L209" s="53" t="str">
        <f ca="1">IF(OR((G208=""),(COUNTIF($H$2:H207,H207)=1)),"","重覆刷卡")</f>
        <v/>
      </c>
      <c r="M209" s="70"/>
      <c r="N209" s="4"/>
    </row>
    <row r="210" spans="5:14" ht="21.75" customHeight="1">
      <c r="E210" s="3"/>
      <c r="F210" s="11" t="str">
        <f>IF($H208="","",MAX($F$1:$F209)+1)</f>
        <v/>
      </c>
      <c r="G210" s="17"/>
      <c r="H210" s="12" t="str">
        <f t="shared" si="6"/>
        <v/>
      </c>
      <c r="I210" s="13" t="str">
        <f>IF($H210="","",IF(ISNA(VLOOKUP($H210,人員主檔!$A:$C,2,0)),"查無此人",VLOOKUP($H210,人員主檔!$A:$C,2,0)))</f>
        <v/>
      </c>
      <c r="J210" s="13" t="str">
        <f>IF($H208="","",IF(ISNA(VLOOKUP($H208,人員主檔!$A:$C,3,0)),"查無此人",VLOOKUP($H208,人員主檔!$A:$C,3,0)))</f>
        <v/>
      </c>
      <c r="K210" s="13" t="s">
        <v>1817</v>
      </c>
      <c r="L210" s="53" t="str">
        <f ca="1">IF(OR((G209=""),(COUNTIF($H$2:H208,H208)=1)),"","重覆刷卡")</f>
        <v/>
      </c>
      <c r="M210" s="70"/>
      <c r="N210" s="4"/>
    </row>
    <row r="211" spans="5:14" ht="21.75" customHeight="1">
      <c r="E211" s="3"/>
      <c r="F211" s="11" t="str">
        <f>IF($H209="","",MAX($F$1:$F210)+1)</f>
        <v/>
      </c>
      <c r="G211" s="17"/>
      <c r="H211" s="12" t="str">
        <f t="shared" si="6"/>
        <v/>
      </c>
      <c r="I211" s="13" t="str">
        <f>IF($H211="","",IF(ISNA(VLOOKUP($H211,人員主檔!$A:$C,2,0)),"查無此人",VLOOKUP($H211,人員主檔!$A:$C,2,0)))</f>
        <v/>
      </c>
      <c r="J211" s="13" t="str">
        <f>IF($H209="","",IF(ISNA(VLOOKUP($H209,人員主檔!$A:$C,3,0)),"查無此人",VLOOKUP($H209,人員主檔!$A:$C,3,0)))</f>
        <v/>
      </c>
      <c r="K211" s="13" t="s">
        <v>1817</v>
      </c>
      <c r="L211" s="53" t="str">
        <f ca="1">IF(OR((G210=""),(COUNTIF($H$2:H209,H209)=1)),"","重覆刷卡")</f>
        <v/>
      </c>
      <c r="M211" s="70"/>
      <c r="N211" s="4"/>
    </row>
    <row r="212" spans="5:14" ht="21.75" customHeight="1">
      <c r="E212" s="3"/>
      <c r="F212" s="11" t="str">
        <f>IF($H210="","",MAX($F$1:$F211)+1)</f>
        <v/>
      </c>
      <c r="G212" s="17"/>
      <c r="H212" s="12" t="str">
        <f t="shared" si="6"/>
        <v/>
      </c>
      <c r="I212" s="13" t="str">
        <f>IF($H212="","",IF(ISNA(VLOOKUP($H212,人員主檔!$A:$C,2,0)),"查無此人",VLOOKUP($H212,人員主檔!$A:$C,2,0)))</f>
        <v/>
      </c>
      <c r="J212" s="13" t="str">
        <f>IF($H210="","",IF(ISNA(VLOOKUP($H210,人員主檔!$A:$C,3,0)),"查無此人",VLOOKUP($H210,人員主檔!$A:$C,3,0)))</f>
        <v/>
      </c>
      <c r="K212" s="13" t="s">
        <v>1817</v>
      </c>
      <c r="L212" s="53" t="str">
        <f ca="1">IF(OR((G211=""),(COUNTIF($H$2:H210,H210)=1)),"","重覆刷卡")</f>
        <v/>
      </c>
      <c r="M212" s="70"/>
      <c r="N212" s="4"/>
    </row>
    <row r="213" spans="5:14" ht="21.75" customHeight="1">
      <c r="E213" s="3"/>
      <c r="F213" s="11" t="str">
        <f>IF($H211="","",MAX($F$1:$F212)+1)</f>
        <v/>
      </c>
      <c r="G213" s="17"/>
      <c r="H213" s="12" t="str">
        <f t="shared" si="6"/>
        <v/>
      </c>
      <c r="I213" s="13" t="str">
        <f>IF($H213="","",IF(ISNA(VLOOKUP($H213,人員主檔!$A:$C,2,0)),"查無此人",VLOOKUP($H213,人員主檔!$A:$C,2,0)))</f>
        <v/>
      </c>
      <c r="J213" s="13" t="str">
        <f>IF($H211="","",IF(ISNA(VLOOKUP($H211,人員主檔!$A:$C,3,0)),"查無此人",VLOOKUP($H211,人員主檔!$A:$C,3,0)))</f>
        <v/>
      </c>
      <c r="K213" s="13" t="s">
        <v>1817</v>
      </c>
      <c r="L213" s="53" t="str">
        <f ca="1">IF(OR((G212=""),(COUNTIF($H$2:H211,H211)=1)),"","重覆刷卡")</f>
        <v/>
      </c>
      <c r="M213" s="70"/>
      <c r="N213" s="4"/>
    </row>
    <row r="214" spans="5:14" ht="21.75" customHeight="1">
      <c r="E214" s="3"/>
      <c r="F214" s="11" t="str">
        <f>IF($H212="","",MAX($F$1:$F213)+1)</f>
        <v/>
      </c>
      <c r="G214" s="17"/>
      <c r="H214" s="12" t="str">
        <f t="shared" si="6"/>
        <v/>
      </c>
      <c r="I214" s="13" t="str">
        <f>IF($H214="","",IF(ISNA(VLOOKUP($H214,人員主檔!$A:$C,2,0)),"查無此人",VLOOKUP($H214,人員主檔!$A:$C,2,0)))</f>
        <v/>
      </c>
      <c r="J214" s="13" t="str">
        <f>IF($H212="","",IF(ISNA(VLOOKUP($H212,人員主檔!$A:$C,3,0)),"查無此人",VLOOKUP($H212,人員主檔!$A:$C,3,0)))</f>
        <v/>
      </c>
      <c r="K214" s="13" t="s">
        <v>1817</v>
      </c>
      <c r="L214" s="53" t="str">
        <f ca="1">IF(OR((G213=""),(COUNTIF($H$2:H212,H212)=1)),"","重覆刷卡")</f>
        <v/>
      </c>
      <c r="M214" s="70"/>
      <c r="N214" s="4"/>
    </row>
    <row r="215" spans="5:14" ht="21.75" customHeight="1">
      <c r="E215" s="3"/>
      <c r="F215" s="11" t="str">
        <f>IF($H213="","",MAX($F$1:$F214)+1)</f>
        <v/>
      </c>
      <c r="G215" s="17"/>
      <c r="H215" s="12" t="str">
        <f t="shared" si="6"/>
        <v/>
      </c>
      <c r="I215" s="13" t="str">
        <f>IF($H215="","",IF(ISNA(VLOOKUP($H215,人員主檔!$A:$C,2,0)),"查無此人",VLOOKUP($H215,人員主檔!$A:$C,2,0)))</f>
        <v/>
      </c>
      <c r="J215" s="13" t="str">
        <f>IF($H213="","",IF(ISNA(VLOOKUP($H213,人員主檔!$A:$C,3,0)),"查無此人",VLOOKUP($H213,人員主檔!$A:$C,3,0)))</f>
        <v/>
      </c>
      <c r="K215" s="13" t="s">
        <v>1817</v>
      </c>
      <c r="L215" s="53" t="str">
        <f ca="1">IF(OR((G214=""),(COUNTIF($H$2:H213,H213)=1)),"","重覆刷卡")</f>
        <v/>
      </c>
      <c r="M215" s="70"/>
      <c r="N215" s="4"/>
    </row>
    <row r="216" spans="5:14" ht="21.75" customHeight="1">
      <c r="E216" s="3"/>
      <c r="F216" s="11" t="str">
        <f>IF($H214="","",MAX($F$1:$F215)+1)</f>
        <v/>
      </c>
      <c r="G216" s="17"/>
      <c r="H216" s="12" t="str">
        <f t="shared" si="6"/>
        <v/>
      </c>
      <c r="I216" s="13" t="str">
        <f>IF($H216="","",IF(ISNA(VLOOKUP($H216,人員主檔!$A:$C,2,0)),"查無此人",VLOOKUP($H216,人員主檔!$A:$C,2,0)))</f>
        <v/>
      </c>
      <c r="J216" s="13" t="str">
        <f>IF($H214="","",IF(ISNA(VLOOKUP($H214,人員主檔!$A:$C,3,0)),"查無此人",VLOOKUP($H214,人員主檔!$A:$C,3,0)))</f>
        <v/>
      </c>
      <c r="K216" s="13" t="s">
        <v>1817</v>
      </c>
      <c r="L216" s="53" t="str">
        <f ca="1">IF(OR((G215=""),(COUNTIF($H$2:H214,H214)=1)),"","重覆刷卡")</f>
        <v/>
      </c>
      <c r="M216" s="70"/>
      <c r="N216" s="4"/>
    </row>
    <row r="217" spans="5:14" ht="21.75" customHeight="1">
      <c r="E217" s="3"/>
      <c r="F217" s="11" t="str">
        <f>IF($H215="","",MAX($F$1:$F216)+1)</f>
        <v/>
      </c>
      <c r="G217" s="17"/>
      <c r="H217" s="12" t="str">
        <f t="shared" si="6"/>
        <v/>
      </c>
      <c r="I217" s="13" t="str">
        <f>IF($H217="","",IF(ISNA(VLOOKUP($H217,人員主檔!$A:$C,2,0)),"查無此人",VLOOKUP($H217,人員主檔!$A:$C,2,0)))</f>
        <v/>
      </c>
      <c r="J217" s="13" t="str">
        <f>IF($H215="","",IF(ISNA(VLOOKUP($H215,人員主檔!$A:$C,3,0)),"查無此人",VLOOKUP($H215,人員主檔!$A:$C,3,0)))</f>
        <v/>
      </c>
      <c r="K217" s="13" t="s">
        <v>1817</v>
      </c>
      <c r="L217" s="53" t="str">
        <f ca="1">IF(OR((G216=""),(COUNTIF($H$2:H215,H215)=1)),"","重覆刷卡")</f>
        <v/>
      </c>
      <c r="M217" s="70"/>
      <c r="N217" s="4"/>
    </row>
    <row r="218" spans="5:14" ht="21.75" customHeight="1">
      <c r="E218" s="3"/>
      <c r="F218" s="11" t="str">
        <f>IF($H216="","",MAX($F$1:$F217)+1)</f>
        <v/>
      </c>
      <c r="G218" s="17"/>
      <c r="H218" s="12" t="str">
        <f t="shared" si="6"/>
        <v/>
      </c>
      <c r="I218" s="13" t="str">
        <f>IF($H218="","",IF(ISNA(VLOOKUP($H218,人員主檔!$A:$C,2,0)),"查無此人",VLOOKUP($H218,人員主檔!$A:$C,2,0)))</f>
        <v/>
      </c>
      <c r="J218" s="13" t="str">
        <f>IF($H216="","",IF(ISNA(VLOOKUP($H216,人員主檔!$A:$C,3,0)),"查無此人",VLOOKUP($H216,人員主檔!$A:$C,3,0)))</f>
        <v/>
      </c>
      <c r="K218" s="13" t="s">
        <v>1817</v>
      </c>
      <c r="L218" s="53" t="str">
        <f ca="1">IF(OR((G217=""),(COUNTIF($H$2:H216,H216)=1)),"","重覆刷卡")</f>
        <v/>
      </c>
      <c r="M218" s="70"/>
      <c r="N218" s="4"/>
    </row>
    <row r="219" spans="5:14" ht="21.75" customHeight="1">
      <c r="E219" s="3"/>
      <c r="F219" s="11" t="str">
        <f>IF($H217="","",MAX($F$1:$F218)+1)</f>
        <v/>
      </c>
      <c r="G219" s="17"/>
      <c r="H219" s="12" t="str">
        <f t="shared" si="6"/>
        <v/>
      </c>
      <c r="I219" s="13" t="str">
        <f>IF($H219="","",IF(ISNA(VLOOKUP($H219,人員主檔!$A:$C,2,0)),"查無此人",VLOOKUP($H219,人員主檔!$A:$C,2,0)))</f>
        <v/>
      </c>
      <c r="J219" s="13" t="str">
        <f>IF($H217="","",IF(ISNA(VLOOKUP($H217,人員主檔!$A:$C,3,0)),"查無此人",VLOOKUP($H217,人員主檔!$A:$C,3,0)))</f>
        <v/>
      </c>
      <c r="K219" s="13" t="s">
        <v>1817</v>
      </c>
      <c r="L219" s="53" t="str">
        <f ca="1">IF(OR((G218=""),(COUNTIF($H$2:H217,H217)=1)),"","重覆刷卡")</f>
        <v/>
      </c>
      <c r="M219" s="70"/>
      <c r="N219" s="4"/>
    </row>
    <row r="220" spans="5:14" ht="21.75" customHeight="1">
      <c r="E220" s="3"/>
      <c r="F220" s="11" t="str">
        <f>IF($H218="","",MAX($F$1:$F219)+1)</f>
        <v/>
      </c>
      <c r="G220" s="17"/>
      <c r="H220" s="12" t="str">
        <f t="shared" si="6"/>
        <v/>
      </c>
      <c r="I220" s="13" t="str">
        <f>IF($H220="","",IF(ISNA(VLOOKUP($H220,人員主檔!$A:$C,2,0)),"查無此人",VLOOKUP($H220,人員主檔!$A:$C,2,0)))</f>
        <v/>
      </c>
      <c r="J220" s="13" t="str">
        <f>IF($H218="","",IF(ISNA(VLOOKUP($H218,人員主檔!$A:$C,3,0)),"查無此人",VLOOKUP($H218,人員主檔!$A:$C,3,0)))</f>
        <v/>
      </c>
      <c r="K220" s="13" t="s">
        <v>1817</v>
      </c>
      <c r="L220" s="53" t="str">
        <f ca="1">IF(OR((G219=""),(COUNTIF($H$2:H218,H218)=1)),"","重覆刷卡")</f>
        <v/>
      </c>
      <c r="M220" s="70"/>
      <c r="N220" s="4"/>
    </row>
    <row r="221" spans="5:14" ht="21.75" customHeight="1">
      <c r="E221" s="3"/>
      <c r="F221" s="11" t="str">
        <f>IF($H219="","",MAX($F$1:$F220)+1)</f>
        <v/>
      </c>
      <c r="G221" s="17"/>
      <c r="H221" s="12" t="str">
        <f t="shared" si="6"/>
        <v/>
      </c>
      <c r="I221" s="13" t="str">
        <f>IF($H221="","",IF(ISNA(VLOOKUP($H221,人員主檔!$A:$C,2,0)),"查無此人",VLOOKUP($H221,人員主檔!$A:$C,2,0)))</f>
        <v/>
      </c>
      <c r="J221" s="13" t="str">
        <f>IF($H219="","",IF(ISNA(VLOOKUP($H219,人員主檔!$A:$C,3,0)),"查無此人",VLOOKUP($H219,人員主檔!$A:$C,3,0)))</f>
        <v/>
      </c>
      <c r="K221" s="13" t="s">
        <v>1817</v>
      </c>
      <c r="L221" s="53" t="str">
        <f ca="1">IF(OR((G220=""),(COUNTIF($H$2:H219,H219)=1)),"","重覆刷卡")</f>
        <v/>
      </c>
      <c r="M221" s="70"/>
      <c r="N221" s="4"/>
    </row>
    <row r="222" spans="5:14" ht="21.75" customHeight="1">
      <c r="E222" s="3"/>
      <c r="F222" s="11" t="str">
        <f>IF($H220="","",MAX($F$1:$F221)+1)</f>
        <v/>
      </c>
      <c r="G222" s="17"/>
      <c r="H222" s="12" t="str">
        <f t="shared" si="6"/>
        <v/>
      </c>
      <c r="I222" s="13" t="str">
        <f>IF($H222="","",IF(ISNA(VLOOKUP($H222,人員主檔!$A:$C,2,0)),"查無此人",VLOOKUP($H222,人員主檔!$A:$C,2,0)))</f>
        <v/>
      </c>
      <c r="J222" s="13" t="str">
        <f>IF($H220="","",IF(ISNA(VLOOKUP($H220,人員主檔!$A:$C,3,0)),"查無此人",VLOOKUP($H220,人員主檔!$A:$C,3,0)))</f>
        <v/>
      </c>
      <c r="K222" s="13" t="s">
        <v>1817</v>
      </c>
      <c r="L222" s="53" t="str">
        <f ca="1">IF(OR((G221=""),(COUNTIF($H$2:H220,H220)=1)),"","重覆刷卡")</f>
        <v/>
      </c>
      <c r="M222" s="70"/>
      <c r="N222" s="4"/>
    </row>
    <row r="223" spans="5:14" ht="21.75" customHeight="1">
      <c r="E223" s="3"/>
      <c r="F223" s="11" t="str">
        <f>IF($H221="","",MAX($F$1:$F222)+1)</f>
        <v/>
      </c>
      <c r="G223" s="17"/>
      <c r="H223" s="12" t="str">
        <f t="shared" si="6"/>
        <v/>
      </c>
      <c r="I223" s="13" t="str">
        <f>IF($H223="","",IF(ISNA(VLOOKUP($H223,人員主檔!$A:$C,2,0)),"查無此人",VLOOKUP($H223,人員主檔!$A:$C,2,0)))</f>
        <v/>
      </c>
      <c r="J223" s="13" t="str">
        <f>IF($H221="","",IF(ISNA(VLOOKUP($H221,人員主檔!$A:$C,3,0)),"查無此人",VLOOKUP($H221,人員主檔!$A:$C,3,0)))</f>
        <v/>
      </c>
      <c r="K223" s="13" t="s">
        <v>1817</v>
      </c>
      <c r="L223" s="53" t="str">
        <f ca="1">IF(OR((G222=""),(COUNTIF($H$2:H221,H221)=1)),"","重覆刷卡")</f>
        <v/>
      </c>
      <c r="M223" s="70"/>
      <c r="N223" s="4"/>
    </row>
    <row r="224" spans="5:14" ht="21.75" customHeight="1">
      <c r="E224" s="3"/>
      <c r="F224" s="11" t="str">
        <f>IF($H222="","",MAX($F$1:$F223)+1)</f>
        <v/>
      </c>
      <c r="G224" s="17"/>
      <c r="H224" s="12" t="str">
        <f t="shared" si="6"/>
        <v/>
      </c>
      <c r="I224" s="13" t="str">
        <f>IF($H224="","",IF(ISNA(VLOOKUP($H224,人員主檔!$A:$C,2,0)),"查無此人",VLOOKUP($H224,人員主檔!$A:$C,2,0)))</f>
        <v/>
      </c>
      <c r="J224" s="13" t="str">
        <f>IF($H222="","",IF(ISNA(VLOOKUP($H222,人員主檔!$A:$C,3,0)),"查無此人",VLOOKUP($H222,人員主檔!$A:$C,3,0)))</f>
        <v/>
      </c>
      <c r="K224" s="13" t="s">
        <v>1817</v>
      </c>
      <c r="L224" s="53" t="str">
        <f ca="1">IF(OR((G223=""),(COUNTIF($H$2:H222,H222)=1)),"","重覆刷卡")</f>
        <v/>
      </c>
      <c r="M224" s="70"/>
      <c r="N224" s="4"/>
    </row>
    <row r="225" spans="5:14" ht="21.75" customHeight="1">
      <c r="E225" s="3"/>
      <c r="F225" s="11" t="str">
        <f>IF($H223="","",MAX($F$1:$F224)+1)</f>
        <v/>
      </c>
      <c r="G225" s="17"/>
      <c r="H225" s="12" t="str">
        <f t="shared" si="6"/>
        <v/>
      </c>
      <c r="I225" s="13" t="str">
        <f>IF($H225="","",IF(ISNA(VLOOKUP($H225,人員主檔!$A:$C,2,0)),"查無此人",VLOOKUP($H225,人員主檔!$A:$C,2,0)))</f>
        <v/>
      </c>
      <c r="J225" s="13" t="str">
        <f>IF($H223="","",IF(ISNA(VLOOKUP($H223,人員主檔!$A:$C,3,0)),"查無此人",VLOOKUP($H223,人員主檔!$A:$C,3,0)))</f>
        <v/>
      </c>
      <c r="K225" s="13" t="s">
        <v>1817</v>
      </c>
      <c r="L225" s="53" t="str">
        <f ca="1">IF(OR((G224=""),(COUNTIF($H$2:H223,H223)=1)),"","重覆刷卡")</f>
        <v/>
      </c>
      <c r="M225" s="70"/>
      <c r="N225" s="4"/>
    </row>
    <row r="226" spans="5:14" ht="21.75" customHeight="1">
      <c r="E226" s="3"/>
      <c r="F226" s="11" t="str">
        <f>IF($H224="","",MAX($F$1:$F225)+1)</f>
        <v/>
      </c>
      <c r="G226" s="17"/>
      <c r="H226" s="12" t="str">
        <f t="shared" si="6"/>
        <v/>
      </c>
      <c r="I226" s="13" t="str">
        <f>IF($H226="","",IF(ISNA(VLOOKUP($H226,人員主檔!$A:$C,2,0)),"查無此人",VLOOKUP($H226,人員主檔!$A:$C,2,0)))</f>
        <v/>
      </c>
      <c r="J226" s="13" t="str">
        <f>IF($H224="","",IF(ISNA(VLOOKUP($H224,人員主檔!$A:$C,3,0)),"查無此人",VLOOKUP($H224,人員主檔!$A:$C,3,0)))</f>
        <v/>
      </c>
      <c r="K226" s="13" t="s">
        <v>1817</v>
      </c>
      <c r="L226" s="53" t="str">
        <f ca="1">IF(OR((G225=""),(COUNTIF($H$2:H224,H224)=1)),"","重覆刷卡")</f>
        <v/>
      </c>
      <c r="M226" s="70"/>
      <c r="N226" s="4"/>
    </row>
    <row r="227" spans="5:14" ht="21.75" customHeight="1">
      <c r="E227" s="3"/>
      <c r="F227" s="11" t="str">
        <f>IF($H225="","",MAX($F$1:$F226)+1)</f>
        <v/>
      </c>
      <c r="G227" s="17"/>
      <c r="H227" s="12" t="str">
        <f t="shared" si="6"/>
        <v/>
      </c>
      <c r="I227" s="13" t="str">
        <f>IF($H227="","",IF(ISNA(VLOOKUP($H227,人員主檔!$A:$C,2,0)),"查無此人",VLOOKUP($H227,人員主檔!$A:$C,2,0)))</f>
        <v/>
      </c>
      <c r="J227" s="13" t="str">
        <f>IF($H225="","",IF(ISNA(VLOOKUP($H225,人員主檔!$A:$C,3,0)),"查無此人",VLOOKUP($H225,人員主檔!$A:$C,3,0)))</f>
        <v/>
      </c>
      <c r="K227" s="13" t="s">
        <v>1817</v>
      </c>
      <c r="L227" s="53" t="str">
        <f ca="1">IF(OR((G226=""),(COUNTIF($H$2:H225,H225)=1)),"","重覆刷卡")</f>
        <v/>
      </c>
      <c r="M227" s="70"/>
      <c r="N227" s="4"/>
    </row>
    <row r="228" spans="5:14" ht="21.75" customHeight="1">
      <c r="E228" s="3"/>
      <c r="F228" s="11" t="str">
        <f>IF($H226="","",MAX($F$1:$F227)+1)</f>
        <v/>
      </c>
      <c r="G228" s="17"/>
      <c r="H228" s="12" t="str">
        <f t="shared" si="6"/>
        <v/>
      </c>
      <c r="I228" s="13" t="str">
        <f>IF($H228="","",IF(ISNA(VLOOKUP($H228,人員主檔!$A:$C,2,0)),"查無此人",VLOOKUP($H228,人員主檔!$A:$C,2,0)))</f>
        <v/>
      </c>
      <c r="J228" s="13" t="str">
        <f>IF($H226="","",IF(ISNA(VLOOKUP($H226,人員主檔!$A:$C,3,0)),"查無此人",VLOOKUP($H226,人員主檔!$A:$C,3,0)))</f>
        <v/>
      </c>
      <c r="K228" s="13" t="s">
        <v>1817</v>
      </c>
      <c r="L228" s="53" t="str">
        <f ca="1">IF(OR((G227=""),(COUNTIF($H$2:H226,H226)=1)),"","重覆刷卡")</f>
        <v/>
      </c>
      <c r="M228" s="70"/>
      <c r="N228" s="4"/>
    </row>
    <row r="229" spans="5:14" ht="21.75" customHeight="1">
      <c r="E229" s="3"/>
      <c r="F229" s="11" t="str">
        <f>IF($H227="","",MAX($F$1:$F228)+1)</f>
        <v/>
      </c>
      <c r="G229" s="17"/>
      <c r="H229" s="12" t="str">
        <f t="shared" si="6"/>
        <v/>
      </c>
      <c r="I229" s="13" t="str">
        <f>IF($H229="","",IF(ISNA(VLOOKUP($H229,人員主檔!$A:$C,2,0)),"查無此人",VLOOKUP($H229,人員主檔!$A:$C,2,0)))</f>
        <v/>
      </c>
      <c r="J229" s="13" t="str">
        <f>IF($H227="","",IF(ISNA(VLOOKUP($H227,人員主檔!$A:$C,3,0)),"查無此人",VLOOKUP($H227,人員主檔!$A:$C,3,0)))</f>
        <v/>
      </c>
      <c r="K229" s="13" t="s">
        <v>1817</v>
      </c>
      <c r="L229" s="53" t="str">
        <f ca="1">IF(OR((G228=""),(COUNTIF($H$2:H227,H227)=1)),"","重覆刷卡")</f>
        <v/>
      </c>
      <c r="M229" s="70"/>
      <c r="N229" s="4"/>
    </row>
    <row r="230" spans="5:14" ht="21.75" customHeight="1">
      <c r="E230" s="3"/>
      <c r="F230" s="11" t="str">
        <f>IF($H228="","",MAX($F$1:$F229)+1)</f>
        <v/>
      </c>
      <c r="G230" s="17"/>
      <c r="H230" s="12" t="str">
        <f t="shared" si="6"/>
        <v/>
      </c>
      <c r="I230" s="13" t="str">
        <f>IF($H230="","",IF(ISNA(VLOOKUP($H230,人員主檔!$A:$C,2,0)),"查無此人",VLOOKUP($H230,人員主檔!$A:$C,2,0)))</f>
        <v/>
      </c>
      <c r="J230" s="13" t="str">
        <f>IF($H228="","",IF(ISNA(VLOOKUP($H228,人員主檔!$A:$C,3,0)),"查無此人",VLOOKUP($H228,人員主檔!$A:$C,3,0)))</f>
        <v/>
      </c>
      <c r="K230" s="13" t="s">
        <v>1817</v>
      </c>
      <c r="L230" s="53" t="str">
        <f ca="1">IF(OR((G229=""),(COUNTIF($H$2:H228,H228)=1)),"","重覆刷卡")</f>
        <v/>
      </c>
      <c r="M230" s="70"/>
      <c r="N230" s="4"/>
    </row>
    <row r="231" spans="5:14" ht="21.75" customHeight="1">
      <c r="E231" s="3"/>
      <c r="F231" s="11" t="str">
        <f>IF($H229="","",MAX($F$1:$F230)+1)</f>
        <v/>
      </c>
      <c r="G231" s="17"/>
      <c r="H231" s="12" t="str">
        <f t="shared" si="6"/>
        <v/>
      </c>
      <c r="I231" s="13" t="str">
        <f>IF($H231="","",IF(ISNA(VLOOKUP($H231,人員主檔!$A:$C,2,0)),"查無此人",VLOOKUP($H231,人員主檔!$A:$C,2,0)))</f>
        <v/>
      </c>
      <c r="J231" s="13" t="str">
        <f>IF($H229="","",IF(ISNA(VLOOKUP($H229,人員主檔!$A:$C,3,0)),"查無此人",VLOOKUP($H229,人員主檔!$A:$C,3,0)))</f>
        <v/>
      </c>
      <c r="K231" s="13" t="s">
        <v>1817</v>
      </c>
      <c r="L231" s="53" t="str">
        <f ca="1">IF(OR((G230=""),(COUNTIF($H$2:H229,H229)=1)),"","重覆刷卡")</f>
        <v/>
      </c>
      <c r="M231" s="70"/>
      <c r="N231" s="4"/>
    </row>
    <row r="232" spans="5:14" ht="21.75" customHeight="1">
      <c r="E232" s="3"/>
      <c r="F232" s="11" t="str">
        <f>IF($H230="","",MAX($F$1:$F231)+1)</f>
        <v/>
      </c>
      <c r="G232" s="17"/>
      <c r="H232" s="12" t="str">
        <f t="shared" si="6"/>
        <v/>
      </c>
      <c r="I232" s="13" t="str">
        <f>IF($H232="","",IF(ISNA(VLOOKUP($H232,人員主檔!$A:$C,2,0)),"查無此人",VLOOKUP($H232,人員主檔!$A:$C,2,0)))</f>
        <v/>
      </c>
      <c r="J232" s="13" t="str">
        <f>IF($H230="","",IF(ISNA(VLOOKUP($H230,人員主檔!$A:$C,3,0)),"查無此人",VLOOKUP($H230,人員主檔!$A:$C,3,0)))</f>
        <v/>
      </c>
      <c r="K232" s="13" t="s">
        <v>1817</v>
      </c>
      <c r="L232" s="53" t="str">
        <f ca="1">IF(OR((G231=""),(COUNTIF($H$2:H230,H230)=1)),"","重覆刷卡")</f>
        <v/>
      </c>
      <c r="M232" s="70"/>
      <c r="N232" s="4"/>
    </row>
    <row r="233" spans="5:14" ht="21.75" customHeight="1">
      <c r="E233" s="3"/>
      <c r="F233" s="11" t="str">
        <f>IF($H231="","",MAX($F$1:$F232)+1)</f>
        <v/>
      </c>
      <c r="G233" s="17"/>
      <c r="H233" s="12" t="str">
        <f t="shared" si="6"/>
        <v/>
      </c>
      <c r="I233" s="13" t="str">
        <f>IF($H233="","",IF(ISNA(VLOOKUP($H233,人員主檔!$A:$C,2,0)),"查無此人",VLOOKUP($H233,人員主檔!$A:$C,2,0)))</f>
        <v/>
      </c>
      <c r="J233" s="13" t="str">
        <f>IF($H231="","",IF(ISNA(VLOOKUP($H231,人員主檔!$A:$C,3,0)),"查無此人",VLOOKUP($H231,人員主檔!$A:$C,3,0)))</f>
        <v/>
      </c>
      <c r="K233" s="13" t="s">
        <v>1817</v>
      </c>
      <c r="L233" s="53" t="str">
        <f ca="1">IF(OR((G232=""),(COUNTIF($H$2:H231,H231)=1)),"","重覆刷卡")</f>
        <v/>
      </c>
      <c r="M233" s="70"/>
      <c r="N233" s="4"/>
    </row>
    <row r="234" spans="5:14" ht="21.75" customHeight="1">
      <c r="E234" s="3"/>
      <c r="F234" s="11" t="str">
        <f>IF($H232="","",MAX($F$1:$F233)+1)</f>
        <v/>
      </c>
      <c r="G234" s="17"/>
      <c r="H234" s="12" t="str">
        <f t="shared" si="6"/>
        <v/>
      </c>
      <c r="I234" s="13" t="str">
        <f>IF($H234="","",IF(ISNA(VLOOKUP($H234,人員主檔!$A:$C,2,0)),"查無此人",VLOOKUP($H234,人員主檔!$A:$C,2,0)))</f>
        <v/>
      </c>
      <c r="J234" s="13" t="str">
        <f>IF($H232="","",IF(ISNA(VLOOKUP($H232,人員主檔!$A:$C,3,0)),"查無此人",VLOOKUP($H232,人員主檔!$A:$C,3,0)))</f>
        <v/>
      </c>
      <c r="K234" s="13" t="s">
        <v>1817</v>
      </c>
      <c r="L234" s="53" t="str">
        <f ca="1">IF(OR((G233=""),(COUNTIF($H$2:H232,H232)=1)),"","重覆刷卡")</f>
        <v/>
      </c>
      <c r="M234" s="70"/>
      <c r="N234" s="4"/>
    </row>
    <row r="235" spans="5:14" ht="21.75" customHeight="1">
      <c r="E235" s="3"/>
      <c r="F235" s="11" t="str">
        <f>IF($H233="","",MAX($F$1:$F234)+1)</f>
        <v/>
      </c>
      <c r="G235" s="17"/>
      <c r="H235" s="12" t="str">
        <f t="shared" ref="H235:H249" si="7">IF($G235=0,"",ABS(RIGHT($G235,8)))</f>
        <v/>
      </c>
      <c r="I235" s="13" t="str">
        <f>IF($H235="","",IF(ISNA(VLOOKUP($H235,人員主檔!$A:$C,2,0)),"查無此人",VLOOKUP($H235,人員主檔!$A:$C,2,0)))</f>
        <v/>
      </c>
      <c r="J235" s="13" t="str">
        <f>IF($H233="","",IF(ISNA(VLOOKUP($H233,人員主檔!$A:$C,3,0)),"查無此人",VLOOKUP($H233,人員主檔!$A:$C,3,0)))</f>
        <v/>
      </c>
      <c r="K235" s="13" t="s">
        <v>1817</v>
      </c>
      <c r="L235" s="53" t="str">
        <f ca="1">IF(OR((G234=""),(COUNTIF($H$2:H233,H233)=1)),"","重覆刷卡")</f>
        <v/>
      </c>
      <c r="M235" s="70"/>
      <c r="N235" s="4"/>
    </row>
    <row r="236" spans="5:14" ht="21.75" customHeight="1">
      <c r="E236" s="3"/>
      <c r="F236" s="11" t="str">
        <f>IF($H234="","",MAX($F$1:$F235)+1)</f>
        <v/>
      </c>
      <c r="G236" s="17"/>
      <c r="H236" s="12" t="str">
        <f t="shared" si="7"/>
        <v/>
      </c>
      <c r="I236" s="13" t="str">
        <f>IF($H236="","",IF(ISNA(VLOOKUP($H236,人員主檔!$A:$C,2,0)),"查無此人",VLOOKUP($H236,人員主檔!$A:$C,2,0)))</f>
        <v/>
      </c>
      <c r="J236" s="13" t="str">
        <f>IF($H234="","",IF(ISNA(VLOOKUP($H234,人員主檔!$A:$C,3,0)),"查無此人",VLOOKUP($H234,人員主檔!$A:$C,3,0)))</f>
        <v/>
      </c>
      <c r="K236" s="13" t="s">
        <v>1817</v>
      </c>
      <c r="L236" s="53" t="str">
        <f ca="1">IF(OR((G235=""),(COUNTIF($H$2:H234,H234)=1)),"","重覆刷卡")</f>
        <v/>
      </c>
      <c r="M236" s="70"/>
      <c r="N236" s="4"/>
    </row>
    <row r="237" spans="5:14" ht="21.75" customHeight="1">
      <c r="E237" s="3"/>
      <c r="F237" s="11" t="str">
        <f>IF($H235="","",MAX($F$1:$F236)+1)</f>
        <v/>
      </c>
      <c r="G237" s="17"/>
      <c r="H237" s="12" t="str">
        <f t="shared" si="7"/>
        <v/>
      </c>
      <c r="I237" s="13" t="str">
        <f>IF($H237="","",IF(ISNA(VLOOKUP($H237,人員主檔!$A:$C,2,0)),"查無此人",VLOOKUP($H237,人員主檔!$A:$C,2,0)))</f>
        <v/>
      </c>
      <c r="J237" s="13" t="str">
        <f>IF($H235="","",IF(ISNA(VLOOKUP($H235,人員主檔!$A:$C,3,0)),"查無此人",VLOOKUP($H235,人員主檔!$A:$C,3,0)))</f>
        <v/>
      </c>
      <c r="K237" s="13" t="s">
        <v>1817</v>
      </c>
      <c r="L237" s="53" t="str">
        <f ca="1">IF(OR((G236=""),(COUNTIF($H$2:H235,H235)=1)),"","重覆刷卡")</f>
        <v/>
      </c>
      <c r="M237" s="70"/>
      <c r="N237" s="4"/>
    </row>
    <row r="238" spans="5:14" ht="21.75" customHeight="1">
      <c r="E238" s="3"/>
      <c r="F238" s="11" t="str">
        <f>IF($H236="","",MAX($F$1:$F237)+1)</f>
        <v/>
      </c>
      <c r="G238" s="17"/>
      <c r="H238" s="12" t="str">
        <f t="shared" si="7"/>
        <v/>
      </c>
      <c r="I238" s="13" t="str">
        <f>IF($H238="","",IF(ISNA(VLOOKUP($H238,人員主檔!$A:$C,2,0)),"查無此人",VLOOKUP($H238,人員主檔!$A:$C,2,0)))</f>
        <v/>
      </c>
      <c r="J238" s="13" t="str">
        <f>IF($H236="","",IF(ISNA(VLOOKUP($H236,人員主檔!$A:$C,3,0)),"查無此人",VLOOKUP($H236,人員主檔!$A:$C,3,0)))</f>
        <v/>
      </c>
      <c r="K238" s="13" t="s">
        <v>1817</v>
      </c>
      <c r="L238" s="53" t="str">
        <f ca="1">IF(OR((G237=""),(COUNTIF($H$2:H236,H236)=1)),"","重覆刷卡")</f>
        <v/>
      </c>
      <c r="M238" s="70"/>
      <c r="N238" s="4"/>
    </row>
    <row r="239" spans="5:14" ht="21.75" customHeight="1">
      <c r="E239" s="3"/>
      <c r="F239" s="11" t="str">
        <f>IF($H237="","",MAX($F$1:$F238)+1)</f>
        <v/>
      </c>
      <c r="G239" s="17"/>
      <c r="H239" s="12" t="str">
        <f t="shared" si="7"/>
        <v/>
      </c>
      <c r="I239" s="13" t="str">
        <f>IF($H239="","",IF(ISNA(VLOOKUP($H239,人員主檔!$A:$C,2,0)),"查無此人",VLOOKUP($H239,人員主檔!$A:$C,2,0)))</f>
        <v/>
      </c>
      <c r="J239" s="13" t="str">
        <f>IF($H237="","",IF(ISNA(VLOOKUP($H237,人員主檔!$A:$C,3,0)),"查無此人",VLOOKUP($H237,人員主檔!$A:$C,3,0)))</f>
        <v/>
      </c>
      <c r="K239" s="13" t="s">
        <v>1817</v>
      </c>
      <c r="L239" s="53" t="str">
        <f ca="1">IF(OR((G238=""),(COUNTIF($H$2:H237,H237)=1)),"","重覆刷卡")</f>
        <v/>
      </c>
      <c r="M239" s="70"/>
      <c r="N239" s="4"/>
    </row>
    <row r="240" spans="5:14" ht="21.75" customHeight="1">
      <c r="E240" s="3"/>
      <c r="F240" s="11" t="str">
        <f>IF($H238="","",MAX($F$1:$F239)+1)</f>
        <v/>
      </c>
      <c r="G240" s="17"/>
      <c r="H240" s="12" t="str">
        <f t="shared" si="7"/>
        <v/>
      </c>
      <c r="I240" s="13" t="str">
        <f>IF($H240="","",IF(ISNA(VLOOKUP($H240,人員主檔!$A:$C,2,0)),"查無此人",VLOOKUP($H240,人員主檔!$A:$C,2,0)))</f>
        <v/>
      </c>
      <c r="J240" s="13" t="str">
        <f>IF($H238="","",IF(ISNA(VLOOKUP($H238,人員主檔!$A:$C,3,0)),"查無此人",VLOOKUP($H238,人員主檔!$A:$C,3,0)))</f>
        <v/>
      </c>
      <c r="K240" s="13" t="s">
        <v>1817</v>
      </c>
      <c r="L240" s="53" t="str">
        <f ca="1">IF(OR((G239=""),(COUNTIF($H$2:H238,H238)=1)),"","重覆刷卡")</f>
        <v/>
      </c>
      <c r="M240" s="70"/>
      <c r="N240" s="4"/>
    </row>
    <row r="241" spans="5:14" ht="21.75" customHeight="1">
      <c r="E241" s="3"/>
      <c r="F241" s="11" t="str">
        <f>IF($H239="","",MAX($F$1:$F240)+1)</f>
        <v/>
      </c>
      <c r="G241" s="17"/>
      <c r="H241" s="12" t="str">
        <f t="shared" si="7"/>
        <v/>
      </c>
      <c r="I241" s="13" t="str">
        <f>IF($H241="","",IF(ISNA(VLOOKUP($H241,人員主檔!$A:$C,2,0)),"查無此人",VLOOKUP($H241,人員主檔!$A:$C,2,0)))</f>
        <v/>
      </c>
      <c r="J241" s="13" t="str">
        <f>IF($H239="","",IF(ISNA(VLOOKUP($H239,人員主檔!$A:$C,3,0)),"查無此人",VLOOKUP($H239,人員主檔!$A:$C,3,0)))</f>
        <v/>
      </c>
      <c r="K241" s="13" t="s">
        <v>1817</v>
      </c>
      <c r="L241" s="53" t="str">
        <f ca="1">IF(OR((G240=""),(COUNTIF($H$2:H239,H239)=1)),"","重覆刷卡")</f>
        <v/>
      </c>
      <c r="M241" s="70"/>
      <c r="N241" s="4"/>
    </row>
    <row r="242" spans="5:14" ht="21.75" customHeight="1">
      <c r="E242" s="3"/>
      <c r="F242" s="11" t="str">
        <f>IF($H240="","",MAX($F$1:$F241)+1)</f>
        <v/>
      </c>
      <c r="G242" s="17"/>
      <c r="H242" s="12" t="str">
        <f t="shared" si="7"/>
        <v/>
      </c>
      <c r="I242" s="13" t="str">
        <f>IF($H242="","",IF(ISNA(VLOOKUP($H242,人員主檔!$A:$C,2,0)),"查無此人",VLOOKUP($H242,人員主檔!$A:$C,2,0)))</f>
        <v/>
      </c>
      <c r="J242" s="13" t="str">
        <f>IF($H240="","",IF(ISNA(VLOOKUP($H240,人員主檔!$A:$C,3,0)),"查無此人",VLOOKUP($H240,人員主檔!$A:$C,3,0)))</f>
        <v/>
      </c>
      <c r="K242" s="13" t="s">
        <v>1817</v>
      </c>
      <c r="L242" s="53" t="str">
        <f ca="1">IF(OR((G241=""),(COUNTIF($H$2:H240,H240)=1)),"","重覆刷卡")</f>
        <v/>
      </c>
      <c r="M242" s="70"/>
      <c r="N242" s="4"/>
    </row>
    <row r="243" spans="5:14" ht="21.75" customHeight="1">
      <c r="E243" s="3"/>
      <c r="F243" s="11" t="str">
        <f>IF($H241="","",MAX($F$1:$F242)+1)</f>
        <v/>
      </c>
      <c r="G243" s="17"/>
      <c r="H243" s="12" t="str">
        <f t="shared" si="7"/>
        <v/>
      </c>
      <c r="I243" s="13" t="str">
        <f>IF($H243="","",IF(ISNA(VLOOKUP($H243,人員主檔!$A:$C,2,0)),"查無此人",VLOOKUP($H243,人員主檔!$A:$C,2,0)))</f>
        <v/>
      </c>
      <c r="J243" s="13" t="str">
        <f>IF($H241="","",IF(ISNA(VLOOKUP($H241,人員主檔!$A:$C,3,0)),"查無此人",VLOOKUP($H241,人員主檔!$A:$C,3,0)))</f>
        <v/>
      </c>
      <c r="K243" s="13" t="s">
        <v>1817</v>
      </c>
      <c r="L243" s="53" t="str">
        <f ca="1">IF(OR((G242=""),(COUNTIF($H$2:H241,H241)=1)),"","重覆刷卡")</f>
        <v/>
      </c>
      <c r="M243" s="70"/>
      <c r="N243" s="4"/>
    </row>
    <row r="244" spans="5:14" ht="21.75" customHeight="1">
      <c r="E244" s="3"/>
      <c r="F244" s="11" t="str">
        <f>IF($H242="","",MAX($F$1:$F243)+1)</f>
        <v/>
      </c>
      <c r="G244" s="17"/>
      <c r="H244" s="12" t="str">
        <f t="shared" si="7"/>
        <v/>
      </c>
      <c r="I244" s="13" t="str">
        <f>IF($H244="","",IF(ISNA(VLOOKUP($H244,人員主檔!$A:$C,2,0)),"查無此人",VLOOKUP($H244,人員主檔!$A:$C,2,0)))</f>
        <v/>
      </c>
      <c r="J244" s="13" t="str">
        <f>IF($H242="","",IF(ISNA(VLOOKUP($H242,人員主檔!$A:$C,3,0)),"查無此人",VLOOKUP($H242,人員主檔!$A:$C,3,0)))</f>
        <v/>
      </c>
      <c r="K244" s="13" t="s">
        <v>1817</v>
      </c>
      <c r="L244" s="53" t="str">
        <f ca="1">IF(OR((G243=""),(COUNTIF($H$2:H242,H242)=1)),"","重覆刷卡")</f>
        <v/>
      </c>
      <c r="M244" s="70"/>
      <c r="N244" s="4"/>
    </row>
    <row r="245" spans="5:14" ht="21.75" customHeight="1">
      <c r="E245" s="3"/>
      <c r="F245" s="11" t="str">
        <f>IF($H243="","",MAX($F$1:$F244)+1)</f>
        <v/>
      </c>
      <c r="G245" s="17"/>
      <c r="H245" s="12" t="str">
        <f t="shared" si="7"/>
        <v/>
      </c>
      <c r="I245" s="13" t="str">
        <f>IF($H245="","",IF(ISNA(VLOOKUP($H245,人員主檔!$A:$C,2,0)),"查無此人",VLOOKUP($H245,人員主檔!$A:$C,2,0)))</f>
        <v/>
      </c>
      <c r="J245" s="13" t="str">
        <f>IF($H243="","",IF(ISNA(VLOOKUP($H243,人員主檔!$A:$C,3,0)),"查無此人",VLOOKUP($H243,人員主檔!$A:$C,3,0)))</f>
        <v/>
      </c>
      <c r="K245" s="13" t="s">
        <v>1817</v>
      </c>
      <c r="L245" s="53" t="str">
        <f ca="1">IF(OR((G244=""),(COUNTIF($H$2:H243,H243)=1)),"","重覆刷卡")</f>
        <v/>
      </c>
      <c r="M245" s="70"/>
      <c r="N245" s="4"/>
    </row>
    <row r="246" spans="5:14" ht="21.75" customHeight="1">
      <c r="E246" s="3"/>
      <c r="F246" s="11" t="str">
        <f>IF($H244="","",MAX($F$1:$F245)+1)</f>
        <v/>
      </c>
      <c r="G246" s="17"/>
      <c r="H246" s="12" t="str">
        <f t="shared" si="7"/>
        <v/>
      </c>
      <c r="I246" s="13" t="str">
        <f>IF($H246="","",IF(ISNA(VLOOKUP($H246,人員主檔!$A:$C,2,0)),"查無此人",VLOOKUP($H246,人員主檔!$A:$C,2,0)))</f>
        <v/>
      </c>
      <c r="J246" s="13" t="str">
        <f>IF($H244="","",IF(ISNA(VLOOKUP($H244,人員主檔!$A:$C,3,0)),"查無此人",VLOOKUP($H244,人員主檔!$A:$C,3,0)))</f>
        <v/>
      </c>
      <c r="K246" s="13" t="s">
        <v>1817</v>
      </c>
      <c r="L246" s="53" t="str">
        <f ca="1">IF(OR((G245=""),(COUNTIF($H$2:H244,H244)=1)),"","重覆刷卡")</f>
        <v/>
      </c>
      <c r="M246" s="70"/>
      <c r="N246" s="4"/>
    </row>
    <row r="247" spans="5:14" ht="21.75" customHeight="1">
      <c r="E247" s="3"/>
      <c r="F247" s="11" t="str">
        <f>IF($H245="","",MAX($F$1:$F246)+1)</f>
        <v/>
      </c>
      <c r="G247" s="17"/>
      <c r="H247" s="12" t="str">
        <f t="shared" si="7"/>
        <v/>
      </c>
      <c r="I247" s="13" t="str">
        <f>IF($H247="","",IF(ISNA(VLOOKUP($H247,人員主檔!$A:$C,2,0)),"查無此人",VLOOKUP($H247,人員主檔!$A:$C,2,0)))</f>
        <v/>
      </c>
      <c r="J247" s="13" t="str">
        <f>IF($H245="","",IF(ISNA(VLOOKUP($H245,人員主檔!$A:$C,3,0)),"查無此人",VLOOKUP($H245,人員主檔!$A:$C,3,0)))</f>
        <v/>
      </c>
      <c r="K247" s="13" t="s">
        <v>1817</v>
      </c>
      <c r="L247" s="53" t="str">
        <f ca="1">IF(OR((G246=""),(COUNTIF($H$2:H245,H245)=1)),"","重覆刷卡")</f>
        <v/>
      </c>
      <c r="M247" s="70"/>
      <c r="N247" s="4"/>
    </row>
    <row r="248" spans="5:14" ht="21.75" customHeight="1">
      <c r="E248" s="3"/>
      <c r="F248" s="11" t="str">
        <f>IF($H246="","",MAX($F$1:$F247)+1)</f>
        <v/>
      </c>
      <c r="G248" s="17"/>
      <c r="H248" s="12" t="str">
        <f t="shared" si="7"/>
        <v/>
      </c>
      <c r="I248" s="13" t="str">
        <f>IF($H248="","",IF(ISNA(VLOOKUP($H248,人員主檔!$A:$C,2,0)),"查無此人",VLOOKUP($H248,人員主檔!$A:$C,2,0)))</f>
        <v/>
      </c>
      <c r="J248" s="13" t="str">
        <f>IF($H246="","",IF(ISNA(VLOOKUP($H246,人員主檔!$A:$C,3,0)),"查無此人",VLOOKUP($H246,人員主檔!$A:$C,3,0)))</f>
        <v/>
      </c>
      <c r="K248" s="13" t="s">
        <v>1817</v>
      </c>
      <c r="L248" s="53" t="str">
        <f ca="1">IF(OR((G247=""),(COUNTIF($H$2:H246,H246)=1)),"","重覆刷卡")</f>
        <v/>
      </c>
      <c r="M248" s="70"/>
      <c r="N248" s="4"/>
    </row>
    <row r="249" spans="5:14" ht="21.75" customHeight="1">
      <c r="E249" s="3"/>
      <c r="F249" s="11" t="str">
        <f>IF($H247="","",MAX($F$1:$F248)+1)</f>
        <v/>
      </c>
      <c r="G249" s="17"/>
      <c r="H249" s="12" t="str">
        <f t="shared" si="7"/>
        <v/>
      </c>
      <c r="I249" s="13" t="str">
        <f>IF($H249="","",IF(ISNA(VLOOKUP($H249,人員主檔!$A:$C,2,0)),"查無此人",VLOOKUP($H249,人員主檔!$A:$C,2,0)))</f>
        <v/>
      </c>
      <c r="J249" s="13" t="str">
        <f>IF($H247="","",IF(ISNA(VLOOKUP($H247,人員主檔!$A:$C,3,0)),"查無此人",VLOOKUP($H247,人員主檔!$A:$C,3,0)))</f>
        <v/>
      </c>
      <c r="K249" s="13" t="s">
        <v>1817</v>
      </c>
      <c r="L249" s="53" t="str">
        <f ca="1">IF(OR((G248=""),(COUNTIF($H$2:H247,H247)=1)),"","重覆刷卡")</f>
        <v/>
      </c>
      <c r="M249" s="70"/>
      <c r="N249" s="4"/>
    </row>
    <row r="250" spans="5:14" ht="21.75" customHeight="1">
      <c r="E250" s="3"/>
      <c r="F250" s="11" t="str">
        <f>IF($H248="","",MAX($F$1:$F249)+1)</f>
        <v/>
      </c>
      <c r="G250" s="17"/>
      <c r="H250" s="12" t="str">
        <f t="shared" ref="H250:H276" si="8">IF($G251=0,"",ABS(RIGHT($G251,8)))</f>
        <v/>
      </c>
      <c r="I250" s="13" t="str">
        <f>IF($H250="","",IF(ISNA(VLOOKUP($H250,人員主檔!$A:$C,2,0)),"查無此人",VLOOKUP($H250,人員主檔!$A:$C,2,0)))</f>
        <v/>
      </c>
      <c r="J250" s="13" t="str">
        <f>IF($H248="","",IF(ISNA(VLOOKUP($H248,人員主檔!$A:$C,3,0)),"查無此人",VLOOKUP($H248,人員主檔!$A:$C,3,0)))</f>
        <v/>
      </c>
      <c r="K250" s="13" t="s">
        <v>1817</v>
      </c>
      <c r="L250" s="53" t="str">
        <f ca="1">IF(OR((G249=""),(COUNTIF($H$2:H248,H248)=1)),"","重覆刷卡")</f>
        <v/>
      </c>
      <c r="M250" s="70"/>
      <c r="N250" s="4"/>
    </row>
    <row r="251" spans="5:14" ht="21.75" customHeight="1">
      <c r="E251" s="3"/>
      <c r="F251" s="11" t="str">
        <f>IF($H249="","",MAX($F$1:$F250)+1)</f>
        <v/>
      </c>
      <c r="G251" s="17"/>
      <c r="H251" s="12" t="str">
        <f t="shared" si="8"/>
        <v/>
      </c>
      <c r="I251" s="13" t="str">
        <f>IF($H251="","",IF(ISNA(VLOOKUP($H251,人員主檔!$A:$C,2,0)),"查無此人",VLOOKUP($H251,人員主檔!$A:$C,2,0)))</f>
        <v/>
      </c>
      <c r="J251" s="13" t="str">
        <f>IF($H249="","",IF(ISNA(VLOOKUP($H249,人員主檔!$A:$C,3,0)),"查無此人",VLOOKUP($H249,人員主檔!$A:$C,3,0)))</f>
        <v/>
      </c>
      <c r="K251" s="13" t="s">
        <v>1817</v>
      </c>
      <c r="L251" s="53" t="str">
        <f ca="1">IF(OR((G250=""),(COUNTIF($H$2:H249,H249)=1)),"","重覆刷卡")</f>
        <v/>
      </c>
      <c r="M251" s="70"/>
      <c r="N251" s="4"/>
    </row>
    <row r="252" spans="5:14" ht="21.75" customHeight="1">
      <c r="E252" s="3"/>
      <c r="F252" s="11" t="str">
        <f>IF($H250="","",MAX($F$1:$F251)+1)</f>
        <v/>
      </c>
      <c r="G252" s="17"/>
      <c r="H252" s="12" t="str">
        <f t="shared" si="8"/>
        <v/>
      </c>
      <c r="I252" s="13" t="str">
        <f>IF($H252="","",IF(ISNA(VLOOKUP($H252,人員主檔!$A:$C,2,0)),"查無此人",VLOOKUP($H252,人員主檔!$A:$C,2,0)))</f>
        <v/>
      </c>
      <c r="J252" s="13" t="str">
        <f>IF($H250="","",IF(ISNA(VLOOKUP($H250,人員主檔!$A:$C,3,0)),"查無此人",VLOOKUP($H250,人員主檔!$A:$C,3,0)))</f>
        <v/>
      </c>
      <c r="K252" s="13" t="s">
        <v>1817</v>
      </c>
      <c r="L252" s="53" t="str">
        <f ca="1">IF(OR((G251=""),(COUNTIF($H$2:H250,H250)=1)),"","重覆刷卡")</f>
        <v/>
      </c>
      <c r="M252" s="70"/>
      <c r="N252" s="4"/>
    </row>
    <row r="253" spans="5:14" ht="21.75" customHeight="1">
      <c r="E253" s="3"/>
      <c r="F253" s="11" t="str">
        <f>IF($H251="","",MAX($F$1:$F252)+1)</f>
        <v/>
      </c>
      <c r="G253" s="17"/>
      <c r="H253" s="12" t="str">
        <f t="shared" si="8"/>
        <v/>
      </c>
      <c r="I253" s="13" t="str">
        <f>IF($H253="","",IF(ISNA(VLOOKUP($H253,人員主檔!$A:$C,2,0)),"查無此人",VLOOKUP($H253,人員主檔!$A:$C,2,0)))</f>
        <v/>
      </c>
      <c r="J253" s="13" t="str">
        <f>IF($H251="","",IF(ISNA(VLOOKUP($H251,人員主檔!$A:$C,3,0)),"查無此人",VLOOKUP($H251,人員主檔!$A:$C,3,0)))</f>
        <v/>
      </c>
      <c r="K253" s="13" t="s">
        <v>1817</v>
      </c>
      <c r="L253" s="53" t="str">
        <f ca="1">IF(OR((G252=""),(COUNTIF($H$2:H251,H251)=1)),"","重覆刷卡")</f>
        <v/>
      </c>
      <c r="M253" s="70"/>
      <c r="N253" s="4"/>
    </row>
    <row r="254" spans="5:14" ht="21.75" customHeight="1">
      <c r="E254" s="3"/>
      <c r="F254" s="11" t="str">
        <f>IF($H252="","",MAX($F$1:$F253)+1)</f>
        <v/>
      </c>
      <c r="G254" s="17"/>
      <c r="H254" s="12" t="str">
        <f t="shared" si="8"/>
        <v/>
      </c>
      <c r="I254" s="13" t="str">
        <f>IF($H254="","",IF(ISNA(VLOOKUP($H254,人員主檔!$A:$C,2,0)),"查無此人",VLOOKUP($H254,人員主檔!$A:$C,2,0)))</f>
        <v/>
      </c>
      <c r="J254" s="13" t="str">
        <f>IF($H252="","",IF(ISNA(VLOOKUP($H252,人員主檔!$A:$C,3,0)),"查無此人",VLOOKUP($H252,人員主檔!$A:$C,3,0)))</f>
        <v/>
      </c>
      <c r="K254" s="13" t="s">
        <v>1817</v>
      </c>
      <c r="L254" s="53" t="str">
        <f ca="1">IF(OR((G253=""),(COUNTIF($H$2:H252,H252)=1)),"","重覆刷卡")</f>
        <v/>
      </c>
      <c r="M254" s="70"/>
      <c r="N254" s="4"/>
    </row>
    <row r="255" spans="5:14" ht="21.75" customHeight="1">
      <c r="E255" s="3"/>
      <c r="F255" s="11" t="str">
        <f>IF($H253="","",MAX($F$1:$F254)+1)</f>
        <v/>
      </c>
      <c r="G255" s="17"/>
      <c r="H255" s="12" t="str">
        <f t="shared" si="8"/>
        <v/>
      </c>
      <c r="I255" s="13" t="str">
        <f>IF($H255="","",IF(ISNA(VLOOKUP($H255,人員主檔!$A:$C,2,0)),"查無此人",VLOOKUP($H255,人員主檔!$A:$C,2,0)))</f>
        <v/>
      </c>
      <c r="J255" s="13" t="str">
        <f>IF($H253="","",IF(ISNA(VLOOKUP($H253,人員主檔!$A:$C,3,0)),"查無此人",VLOOKUP($H253,人員主檔!$A:$C,3,0)))</f>
        <v/>
      </c>
      <c r="K255" s="13" t="s">
        <v>1817</v>
      </c>
      <c r="L255" s="53" t="str">
        <f ca="1">IF(OR((G254=""),(COUNTIF($H$2:H253,H253)=1)),"","重覆刷卡")</f>
        <v/>
      </c>
      <c r="M255" s="70"/>
      <c r="N255" s="4"/>
    </row>
    <row r="256" spans="5:14" ht="21.75" customHeight="1">
      <c r="E256" s="3"/>
      <c r="F256" s="11" t="str">
        <f>IF($H254="","",MAX($F$1:$F255)+1)</f>
        <v/>
      </c>
      <c r="G256" s="17"/>
      <c r="H256" s="12" t="str">
        <f t="shared" si="8"/>
        <v/>
      </c>
      <c r="I256" s="13" t="str">
        <f>IF($H256="","",IF(ISNA(VLOOKUP($H256,人員主檔!$A:$C,2,0)),"查無此人",VLOOKUP($H256,人員主檔!$A:$C,2,0)))</f>
        <v/>
      </c>
      <c r="J256" s="13" t="str">
        <f>IF($H254="","",IF(ISNA(VLOOKUP($H254,人員主檔!$A:$C,3,0)),"查無此人",VLOOKUP($H254,人員主檔!$A:$C,3,0)))</f>
        <v/>
      </c>
      <c r="K256" s="13" t="s">
        <v>1817</v>
      </c>
      <c r="L256" s="53" t="str">
        <f ca="1">IF(OR((G255=""),(COUNTIF($H$2:H254,H254)=1)),"","重覆刷卡")</f>
        <v/>
      </c>
      <c r="M256" s="70"/>
      <c r="N256" s="4"/>
    </row>
    <row r="257" spans="5:14" ht="21.75" customHeight="1">
      <c r="E257" s="3"/>
      <c r="F257" s="11" t="str">
        <f>IF($H255="","",MAX($F$1:$F256)+1)</f>
        <v/>
      </c>
      <c r="G257" s="17"/>
      <c r="H257" s="12" t="str">
        <f t="shared" si="8"/>
        <v/>
      </c>
      <c r="I257" s="13" t="str">
        <f>IF($H257="","",IF(ISNA(VLOOKUP($H257,人員主檔!$A:$C,2,0)),"查無此人",VLOOKUP($H257,人員主檔!$A:$C,2,0)))</f>
        <v/>
      </c>
      <c r="J257" s="13" t="str">
        <f>IF($H255="","",IF(ISNA(VLOOKUP($H255,人員主檔!$A:$C,3,0)),"查無此人",VLOOKUP($H255,人員主檔!$A:$C,3,0)))</f>
        <v/>
      </c>
      <c r="K257" s="13" t="s">
        <v>1817</v>
      </c>
      <c r="L257" s="53" t="str">
        <f ca="1">IF(OR((G256=""),(COUNTIF($H$2:H255,H255)=1)),"","重覆刷卡")</f>
        <v/>
      </c>
      <c r="M257" s="70"/>
      <c r="N257" s="4"/>
    </row>
    <row r="258" spans="5:14" ht="21.75" customHeight="1">
      <c r="E258" s="3"/>
      <c r="F258" s="11" t="str">
        <f>IF($H256="","",MAX($F$1:$F257)+1)</f>
        <v/>
      </c>
      <c r="G258" s="17"/>
      <c r="H258" s="12" t="str">
        <f t="shared" si="8"/>
        <v/>
      </c>
      <c r="I258" s="13" t="str">
        <f>IF($H258="","",IF(ISNA(VLOOKUP($H258,人員主檔!$A:$C,2,0)),"查無此人",VLOOKUP($H258,人員主檔!$A:$C,2,0)))</f>
        <v/>
      </c>
      <c r="J258" s="13" t="str">
        <f>IF($H256="","",IF(ISNA(VLOOKUP($H256,人員主檔!$A:$C,3,0)),"查無此人",VLOOKUP($H256,人員主檔!$A:$C,3,0)))</f>
        <v/>
      </c>
      <c r="K258" s="13" t="s">
        <v>1817</v>
      </c>
      <c r="L258" s="53" t="str">
        <f ca="1">IF(OR((G257=""),(COUNTIF($H$2:H256,H256)=1)),"","重覆刷卡")</f>
        <v/>
      </c>
      <c r="M258" s="70"/>
      <c r="N258" s="4"/>
    </row>
    <row r="259" spans="5:14" ht="21.75" customHeight="1">
      <c r="E259" s="3"/>
      <c r="F259" s="11" t="str">
        <f>IF($H257="","",MAX($F$1:$F258)+1)</f>
        <v/>
      </c>
      <c r="G259" s="17"/>
      <c r="H259" s="12" t="str">
        <f t="shared" si="8"/>
        <v/>
      </c>
      <c r="I259" s="13" t="str">
        <f>IF($H259="","",IF(ISNA(VLOOKUP($H259,人員主檔!$A:$C,2,0)),"查無此人",VLOOKUP($H259,人員主檔!$A:$C,2,0)))</f>
        <v/>
      </c>
      <c r="J259" s="13" t="str">
        <f>IF($H257="","",IF(ISNA(VLOOKUP($H257,人員主檔!$A:$C,3,0)),"查無此人",VLOOKUP($H257,人員主檔!$A:$C,3,0)))</f>
        <v/>
      </c>
      <c r="K259" s="13" t="s">
        <v>1817</v>
      </c>
      <c r="L259" s="53" t="str">
        <f ca="1">IF(OR((G258=""),(COUNTIF($H$2:H257,H257)=1)),"","重覆刷卡")</f>
        <v/>
      </c>
      <c r="M259" s="70"/>
      <c r="N259" s="4"/>
    </row>
    <row r="260" spans="5:14" ht="21.75" customHeight="1">
      <c r="E260" s="3"/>
      <c r="F260" s="11" t="str">
        <f>IF($H258="","",MAX($F$1:$F259)+1)</f>
        <v/>
      </c>
      <c r="G260" s="17"/>
      <c r="H260" s="12" t="str">
        <f t="shared" si="8"/>
        <v/>
      </c>
      <c r="I260" s="13" t="str">
        <f>IF($H260="","",IF(ISNA(VLOOKUP($H260,人員主檔!$A:$C,2,0)),"查無此人",VLOOKUP($H260,人員主檔!$A:$C,2,0)))</f>
        <v/>
      </c>
      <c r="J260" s="13" t="str">
        <f>IF($H258="","",IF(ISNA(VLOOKUP($H258,人員主檔!$A:$C,3,0)),"查無此人",VLOOKUP($H258,人員主檔!$A:$C,3,0)))</f>
        <v/>
      </c>
      <c r="K260" s="13" t="s">
        <v>1817</v>
      </c>
      <c r="L260" s="53" t="str">
        <f ca="1">IF(OR((G259=""),(COUNTIF($H$2:H258,H258)=1)),"","重覆刷卡")</f>
        <v/>
      </c>
      <c r="M260" s="70"/>
      <c r="N260" s="4"/>
    </row>
    <row r="261" spans="5:14" ht="21.75" customHeight="1">
      <c r="E261" s="3"/>
      <c r="F261" s="11" t="str">
        <f>IF($H259="","",MAX($F$1:$F260)+1)</f>
        <v/>
      </c>
      <c r="G261" s="17"/>
      <c r="H261" s="12" t="str">
        <f t="shared" si="8"/>
        <v/>
      </c>
      <c r="I261" s="13" t="str">
        <f>IF($H261="","",IF(ISNA(VLOOKUP($H261,人員主檔!$A:$C,2,0)),"查無此人",VLOOKUP($H261,人員主檔!$A:$C,2,0)))</f>
        <v/>
      </c>
      <c r="J261" s="13" t="str">
        <f>IF($H259="","",IF(ISNA(VLOOKUP($H259,人員主檔!$A:$C,3,0)),"查無此人",VLOOKUP($H259,人員主檔!$A:$C,3,0)))</f>
        <v/>
      </c>
      <c r="K261" s="13" t="s">
        <v>1817</v>
      </c>
      <c r="L261" s="53" t="str">
        <f ca="1">IF(OR((G260=""),(COUNTIF($H$2:H259,H259)=1)),"","重覆刷卡")</f>
        <v/>
      </c>
      <c r="M261" s="70"/>
      <c r="N261" s="4"/>
    </row>
    <row r="262" spans="5:14" ht="21.75" customHeight="1">
      <c r="E262" s="3"/>
      <c r="F262" s="11" t="str">
        <f>IF($H260="","",MAX($F$1:$F261)+1)</f>
        <v/>
      </c>
      <c r="G262" s="17"/>
      <c r="H262" s="12" t="str">
        <f t="shared" si="8"/>
        <v/>
      </c>
      <c r="I262" s="13" t="str">
        <f>IF($H262="","",IF(ISNA(VLOOKUP($H262,人員主檔!$A:$C,2,0)),"查無此人",VLOOKUP($H262,人員主檔!$A:$C,2,0)))</f>
        <v/>
      </c>
      <c r="J262" s="13" t="str">
        <f>IF($H260="","",IF(ISNA(VLOOKUP($H260,人員主檔!$A:$C,3,0)),"查無此人",VLOOKUP($H260,人員主檔!$A:$C,3,0)))</f>
        <v/>
      </c>
      <c r="K262" s="13" t="s">
        <v>1817</v>
      </c>
      <c r="L262" s="53" t="str">
        <f ca="1">IF(OR((G261=""),(COUNTIF($H$2:H260,H260)=1)),"","重覆刷卡")</f>
        <v/>
      </c>
      <c r="M262" s="70"/>
      <c r="N262" s="4"/>
    </row>
    <row r="263" spans="5:14" ht="21.75" customHeight="1">
      <c r="E263" s="3"/>
      <c r="F263" s="11" t="str">
        <f>IF($H261="","",MAX($F$1:$F262)+1)</f>
        <v/>
      </c>
      <c r="G263" s="17"/>
      <c r="H263" s="12" t="str">
        <f t="shared" si="8"/>
        <v/>
      </c>
      <c r="I263" s="13" t="str">
        <f>IF($H263="","",IF(ISNA(VLOOKUP($H263,人員主檔!$A:$C,2,0)),"查無此人",VLOOKUP($H263,人員主檔!$A:$C,2,0)))</f>
        <v/>
      </c>
      <c r="J263" s="13" t="str">
        <f>IF($H261="","",IF(ISNA(VLOOKUP($H261,人員主檔!$A:$C,3,0)),"查無此人",VLOOKUP($H261,人員主檔!$A:$C,3,0)))</f>
        <v/>
      </c>
      <c r="K263" s="13" t="s">
        <v>1817</v>
      </c>
      <c r="L263" s="53" t="str">
        <f ca="1">IF(OR((G262=""),(COUNTIF($H$2:H261,H261)=1)),"","重覆刷卡")</f>
        <v/>
      </c>
      <c r="M263" s="70"/>
      <c r="N263" s="4"/>
    </row>
    <row r="264" spans="5:14" ht="21.75" customHeight="1">
      <c r="E264" s="3"/>
      <c r="F264" s="11" t="str">
        <f>IF($H262="","",MAX($F$1:$F263)+1)</f>
        <v/>
      </c>
      <c r="G264" s="17"/>
      <c r="H264" s="12" t="str">
        <f t="shared" si="8"/>
        <v/>
      </c>
      <c r="I264" s="13" t="str">
        <f>IF($H264="","",IF(ISNA(VLOOKUP($H264,人員主檔!$A:$C,2,0)),"查無此人",VLOOKUP($H264,人員主檔!$A:$C,2,0)))</f>
        <v/>
      </c>
      <c r="J264" s="13" t="str">
        <f>IF($H262="","",IF(ISNA(VLOOKUP($H262,人員主檔!$A:$C,3,0)),"查無此人",VLOOKUP($H262,人員主檔!$A:$C,3,0)))</f>
        <v/>
      </c>
      <c r="K264" s="13" t="s">
        <v>1817</v>
      </c>
      <c r="L264" s="53" t="str">
        <f ca="1">IF(OR((G263=""),(COUNTIF($H$2:H262,H262)=1)),"","重覆刷卡")</f>
        <v/>
      </c>
      <c r="M264" s="70"/>
      <c r="N264" s="4"/>
    </row>
    <row r="265" spans="5:14" ht="21.75" customHeight="1">
      <c r="E265" s="3"/>
      <c r="F265" s="11" t="str">
        <f>IF($H263="","",MAX($F$1:$F264)+1)</f>
        <v/>
      </c>
      <c r="G265" s="17"/>
      <c r="H265" s="12" t="str">
        <f t="shared" si="8"/>
        <v/>
      </c>
      <c r="I265" s="13" t="str">
        <f>IF($H265="","",IF(ISNA(VLOOKUP($H265,人員主檔!$A:$C,2,0)),"查無此人",VLOOKUP($H265,人員主檔!$A:$C,2,0)))</f>
        <v/>
      </c>
      <c r="J265" s="13" t="str">
        <f>IF($H263="","",IF(ISNA(VLOOKUP($H263,人員主檔!$A:$C,3,0)),"查無此人",VLOOKUP($H263,人員主檔!$A:$C,3,0)))</f>
        <v/>
      </c>
      <c r="K265" s="13" t="s">
        <v>1817</v>
      </c>
      <c r="L265" s="53" t="str">
        <f ca="1">IF(OR((G264=""),(COUNTIF($H$2:H263,H263)=1)),"","重覆刷卡")</f>
        <v/>
      </c>
      <c r="M265" s="70"/>
      <c r="N265" s="4"/>
    </row>
    <row r="266" spans="5:14" ht="21.75" customHeight="1">
      <c r="E266" s="3"/>
      <c r="F266" s="11" t="str">
        <f>IF($H264="","",MAX($F$1:$F265)+1)</f>
        <v/>
      </c>
      <c r="G266" s="17"/>
      <c r="H266" s="12" t="str">
        <f t="shared" si="8"/>
        <v/>
      </c>
      <c r="I266" s="13" t="str">
        <f>IF($H266="","",IF(ISNA(VLOOKUP($H266,人員主檔!$A:$C,2,0)),"查無此人",VLOOKUP($H266,人員主檔!$A:$C,2,0)))</f>
        <v/>
      </c>
      <c r="J266" s="13" t="str">
        <f>IF($H264="","",IF(ISNA(VLOOKUP($H264,人員主檔!$A:$C,3,0)),"查無此人",VLOOKUP($H264,人員主檔!$A:$C,3,0)))</f>
        <v/>
      </c>
      <c r="K266" s="13" t="s">
        <v>1817</v>
      </c>
      <c r="L266" s="53" t="str">
        <f ca="1">IF(OR((G265=""),(COUNTIF($H$2:H264,H264)=1)),"","重覆刷卡")</f>
        <v/>
      </c>
      <c r="M266" s="70"/>
      <c r="N266" s="4"/>
    </row>
    <row r="267" spans="5:14" ht="21.75" customHeight="1">
      <c r="E267" s="3"/>
      <c r="F267" s="11" t="str">
        <f>IF($H265="","",MAX($F$1:$F266)+1)</f>
        <v/>
      </c>
      <c r="G267" s="17"/>
      <c r="H267" s="12" t="str">
        <f t="shared" si="8"/>
        <v/>
      </c>
      <c r="I267" s="13" t="str">
        <f>IF($H267="","",IF(ISNA(VLOOKUP($H267,人員主檔!$A:$C,2,0)),"查無此人",VLOOKUP($H267,人員主檔!$A:$C,2,0)))</f>
        <v/>
      </c>
      <c r="J267" s="13" t="str">
        <f>IF($H265="","",IF(ISNA(VLOOKUP($H265,人員主檔!$A:$C,3,0)),"查無此人",VLOOKUP($H265,人員主檔!$A:$C,3,0)))</f>
        <v/>
      </c>
      <c r="K267" s="13" t="s">
        <v>1817</v>
      </c>
      <c r="L267" s="53" t="str">
        <f ca="1">IF(OR((G266=""),(COUNTIF($H$2:H265,H265)=1)),"","重覆刷卡")</f>
        <v/>
      </c>
      <c r="M267" s="70"/>
      <c r="N267" s="4"/>
    </row>
    <row r="268" spans="5:14" ht="21.75" customHeight="1">
      <c r="E268" s="3"/>
      <c r="F268" s="11" t="str">
        <f>IF($H266="","",MAX($F$1:$F267)+1)</f>
        <v/>
      </c>
      <c r="G268" s="17"/>
      <c r="H268" s="12" t="str">
        <f t="shared" si="8"/>
        <v/>
      </c>
      <c r="I268" s="13" t="str">
        <f>IF($H268="","",IF(ISNA(VLOOKUP($H268,人員主檔!$A:$C,2,0)),"查無此人",VLOOKUP($H268,人員主檔!$A:$C,2,0)))</f>
        <v/>
      </c>
      <c r="J268" s="13" t="str">
        <f>IF($H266="","",IF(ISNA(VLOOKUP($H266,人員主檔!$A:$C,3,0)),"查無此人",VLOOKUP($H266,人員主檔!$A:$C,3,0)))</f>
        <v/>
      </c>
      <c r="K268" s="13" t="s">
        <v>1817</v>
      </c>
      <c r="L268" s="53" t="str">
        <f ca="1">IF(OR((G267=""),(COUNTIF($H$2:H266,H266)=1)),"","重覆刷卡")</f>
        <v/>
      </c>
      <c r="M268" s="70"/>
      <c r="N268" s="4"/>
    </row>
    <row r="269" spans="5:14" ht="21.75" customHeight="1">
      <c r="E269" s="3"/>
      <c r="F269" s="11" t="str">
        <f>IF($H267="","",MAX($F$1:$F268)+1)</f>
        <v/>
      </c>
      <c r="G269" s="17"/>
      <c r="H269" s="12" t="str">
        <f t="shared" si="8"/>
        <v/>
      </c>
      <c r="I269" s="13" t="str">
        <f>IF($H269="","",IF(ISNA(VLOOKUP($H269,人員主檔!$A:$C,2,0)),"查無此人",VLOOKUP($H269,人員主檔!$A:$C,2,0)))</f>
        <v/>
      </c>
      <c r="J269" s="13" t="str">
        <f>IF($H267="","",IF(ISNA(VLOOKUP($H267,人員主檔!$A:$C,3,0)),"查無此人",VLOOKUP($H267,人員主檔!$A:$C,3,0)))</f>
        <v/>
      </c>
      <c r="K269" s="13" t="s">
        <v>1817</v>
      </c>
      <c r="L269" s="53" t="str">
        <f ca="1">IF(OR((G268=""),(COUNTIF($H$2:H267,H267)=1)),"","重覆刷卡")</f>
        <v/>
      </c>
      <c r="M269" s="70"/>
      <c r="N269" s="4"/>
    </row>
    <row r="270" spans="5:14" ht="21.75" customHeight="1">
      <c r="E270" s="3"/>
      <c r="F270" s="11" t="str">
        <f>IF($H268="","",MAX($F$1:$F269)+1)</f>
        <v/>
      </c>
      <c r="G270" s="17"/>
      <c r="H270" s="12" t="str">
        <f t="shared" si="8"/>
        <v/>
      </c>
      <c r="I270" s="13" t="str">
        <f>IF($H270="","",IF(ISNA(VLOOKUP($H270,人員主檔!$A:$C,2,0)),"查無此人",VLOOKUP($H270,人員主檔!$A:$C,2,0)))</f>
        <v/>
      </c>
      <c r="J270" s="13" t="str">
        <f>IF($H268="","",IF(ISNA(VLOOKUP($H268,人員主檔!$A:$C,3,0)),"查無此人",VLOOKUP($H268,人員主檔!$A:$C,3,0)))</f>
        <v/>
      </c>
      <c r="K270" s="13" t="s">
        <v>1817</v>
      </c>
      <c r="L270" s="53" t="str">
        <f ca="1">IF(OR((G269=""),(COUNTIF($H$2:H268,H268)=1)),"","重覆刷卡")</f>
        <v/>
      </c>
      <c r="M270" s="70"/>
      <c r="N270" s="4"/>
    </row>
    <row r="271" spans="5:14" ht="21.75" customHeight="1">
      <c r="E271" s="3"/>
      <c r="F271" s="11" t="str">
        <f>IF($H269="","",MAX($F$1:$F270)+1)</f>
        <v/>
      </c>
      <c r="G271" s="17"/>
      <c r="H271" s="12" t="str">
        <f t="shared" si="8"/>
        <v/>
      </c>
      <c r="I271" s="13" t="str">
        <f>IF($H271="","",IF(ISNA(VLOOKUP($H271,人員主檔!$A:$C,2,0)),"查無此人",VLOOKUP($H271,人員主檔!$A:$C,2,0)))</f>
        <v/>
      </c>
      <c r="J271" s="13" t="str">
        <f>IF($H269="","",IF(ISNA(VLOOKUP($H269,人員主檔!$A:$C,3,0)),"查無此人",VLOOKUP($H269,人員主檔!$A:$C,3,0)))</f>
        <v/>
      </c>
      <c r="K271" s="13" t="s">
        <v>1817</v>
      </c>
      <c r="L271" s="53" t="str">
        <f ca="1">IF(OR((G270=""),(COUNTIF($H$2:H269,H269)=1)),"","重覆刷卡")</f>
        <v/>
      </c>
      <c r="M271" s="70"/>
      <c r="N271" s="4"/>
    </row>
    <row r="272" spans="5:14" ht="21.75" customHeight="1">
      <c r="E272" s="3"/>
      <c r="F272" s="11" t="str">
        <f>IF($H270="","",MAX($F$1:$F271)+1)</f>
        <v/>
      </c>
      <c r="G272" s="17"/>
      <c r="H272" s="12" t="str">
        <f t="shared" si="8"/>
        <v/>
      </c>
      <c r="I272" s="13" t="str">
        <f>IF($H272="","",IF(ISNA(VLOOKUP($H272,人員主檔!$A:$C,2,0)),"查無此人",VLOOKUP($H272,人員主檔!$A:$C,2,0)))</f>
        <v/>
      </c>
      <c r="J272" s="13" t="str">
        <f>IF($H270="","",IF(ISNA(VLOOKUP($H270,人員主檔!$A:$C,3,0)),"查無此人",VLOOKUP($H270,人員主檔!$A:$C,3,0)))</f>
        <v/>
      </c>
      <c r="K272" s="13" t="s">
        <v>1817</v>
      </c>
      <c r="L272" s="53" t="str">
        <f ca="1">IF(OR((G271=""),(COUNTIF($H$2:H270,H270)=1)),"","重覆刷卡")</f>
        <v/>
      </c>
      <c r="M272" s="70"/>
      <c r="N272" s="4"/>
    </row>
    <row r="273" spans="5:14" ht="21.75" customHeight="1">
      <c r="E273" s="3"/>
      <c r="F273" s="11" t="str">
        <f>IF($H271="","",MAX($F$1:$F272)+1)</f>
        <v/>
      </c>
      <c r="G273" s="17"/>
      <c r="H273" s="12" t="str">
        <f t="shared" si="8"/>
        <v/>
      </c>
      <c r="I273" s="13" t="str">
        <f>IF($H273="","",IF(ISNA(VLOOKUP($H273,人員主檔!$A:$C,2,0)),"查無此人",VLOOKUP($H273,人員主檔!$A:$C,2,0)))</f>
        <v/>
      </c>
      <c r="J273" s="13" t="str">
        <f>IF($H271="","",IF(ISNA(VLOOKUP($H271,人員主檔!$A:$C,3,0)),"查無此人",VLOOKUP($H271,人員主檔!$A:$C,3,0)))</f>
        <v/>
      </c>
      <c r="K273" s="13" t="s">
        <v>1817</v>
      </c>
      <c r="L273" s="53" t="str">
        <f ca="1">IF(OR((G272=""),(COUNTIF($H$2:H271,H271)=1)),"","重覆刷卡")</f>
        <v/>
      </c>
      <c r="M273" s="70"/>
      <c r="N273" s="4"/>
    </row>
    <row r="274" spans="5:14" ht="21.75" customHeight="1">
      <c r="E274" s="3"/>
      <c r="F274" s="11" t="str">
        <f>IF($H272="","",MAX($F$1:$F273)+1)</f>
        <v/>
      </c>
      <c r="G274" s="17"/>
      <c r="H274" s="12" t="str">
        <f t="shared" si="8"/>
        <v/>
      </c>
      <c r="I274" s="13" t="str">
        <f>IF($H274="","",IF(ISNA(VLOOKUP($H274,人員主檔!$A:$C,2,0)),"查無此人",VLOOKUP($H274,人員主檔!$A:$C,2,0)))</f>
        <v/>
      </c>
      <c r="J274" s="13" t="str">
        <f>IF($H272="","",IF(ISNA(VLOOKUP($H272,人員主檔!$A:$C,3,0)),"查無此人",VLOOKUP($H272,人員主檔!$A:$C,3,0)))</f>
        <v/>
      </c>
      <c r="K274" s="13" t="s">
        <v>1817</v>
      </c>
      <c r="L274" s="53" t="str">
        <f ca="1">IF(OR((G273=""),(COUNTIF($H$2:H272,H272)=1)),"","重覆刷卡")</f>
        <v/>
      </c>
      <c r="M274" s="70"/>
      <c r="N274" s="4"/>
    </row>
    <row r="275" spans="5:14" ht="21.75" customHeight="1">
      <c r="E275" s="3"/>
      <c r="F275" s="11" t="str">
        <f>IF($H273="","",MAX($F$1:$F274)+1)</f>
        <v/>
      </c>
      <c r="G275" s="17"/>
      <c r="H275" s="12" t="str">
        <f t="shared" si="8"/>
        <v/>
      </c>
      <c r="I275" s="13" t="str">
        <f>IF($H275="","",IF(ISNA(VLOOKUP($H275,人員主檔!$A:$C,2,0)),"查無此人",VLOOKUP($H275,人員主檔!$A:$C,2,0)))</f>
        <v/>
      </c>
      <c r="J275" s="13" t="str">
        <f>IF($H273="","",IF(ISNA(VLOOKUP($H273,人員主檔!$A:$C,3,0)),"查無此人",VLOOKUP($H273,人員主檔!$A:$C,3,0)))</f>
        <v/>
      </c>
      <c r="K275" s="13" t="s">
        <v>1817</v>
      </c>
      <c r="L275" s="53" t="str">
        <f ca="1">IF(OR((G274=""),(COUNTIF($H$2:H273,H273)=1)),"","重覆刷卡")</f>
        <v/>
      </c>
      <c r="M275" s="70"/>
      <c r="N275" s="4"/>
    </row>
    <row r="276" spans="5:14" ht="21.75" customHeight="1">
      <c r="E276" s="3"/>
      <c r="F276" s="11" t="str">
        <f>IF($H274="","",MAX($F$1:$F275)+1)</f>
        <v/>
      </c>
      <c r="G276" s="17"/>
      <c r="H276" s="12" t="str">
        <f t="shared" si="8"/>
        <v/>
      </c>
      <c r="I276" s="13" t="str">
        <f>IF($H276="","",IF(ISNA(VLOOKUP($H276,人員主檔!$A:$C,2,0)),"查無此人",VLOOKUP($H276,人員主檔!$A:$C,2,0)))</f>
        <v/>
      </c>
      <c r="J276" s="13" t="str">
        <f>IF($H274="","",IF(ISNA(VLOOKUP($H274,人員主檔!$A:$C,3,0)),"查無此人",VLOOKUP($H274,人員主檔!$A:$C,3,0)))</f>
        <v/>
      </c>
      <c r="K276" s="13" t="s">
        <v>1817</v>
      </c>
      <c r="L276" s="53" t="str">
        <f ca="1">IF(OR((G275=""),(COUNTIF($H$2:H274,H274)=1)),"","重覆刷卡")</f>
        <v/>
      </c>
      <c r="M276" s="70"/>
      <c r="N276" s="4"/>
    </row>
    <row r="277" spans="5:14" ht="21.75" customHeight="1">
      <c r="E277" s="3"/>
      <c r="F277" s="11" t="str">
        <f>IF($H275="","",MAX($F$1:$F276)+1)</f>
        <v/>
      </c>
      <c r="G277" s="17"/>
      <c r="H277" s="12" t="str">
        <f t="shared" ref="H277:H328" si="9">IF($G278=0,"",ABS(RIGHT($G278,8)))</f>
        <v/>
      </c>
      <c r="I277" s="13" t="str">
        <f>IF($H277="","",IF(ISNA(VLOOKUP($H277,人員主檔!$A:$C,2,0)),"查無此人",VLOOKUP($H277,人員主檔!$A:$C,2,0)))</f>
        <v/>
      </c>
      <c r="J277" s="13" t="str">
        <f>IF($H275="","",IF(ISNA(VLOOKUP($H275,人員主檔!$A:$C,3,0)),"查無此人",VLOOKUP($H275,人員主檔!$A:$C,3,0)))</f>
        <v/>
      </c>
      <c r="K277" s="13" t="s">
        <v>1817</v>
      </c>
      <c r="L277" s="53" t="str">
        <f ca="1">IF(OR((G276=""),(COUNTIF($H$2:H275,H275)=1)),"","重覆刷卡")</f>
        <v/>
      </c>
      <c r="M277" s="70"/>
      <c r="N277" s="4"/>
    </row>
    <row r="278" spans="5:14" ht="21.75" customHeight="1">
      <c r="E278" s="3"/>
      <c r="F278" s="11" t="str">
        <f>IF($H276="","",MAX($F$1:$F277)+1)</f>
        <v/>
      </c>
      <c r="G278" s="17"/>
      <c r="H278" s="12" t="str">
        <f t="shared" si="9"/>
        <v/>
      </c>
      <c r="I278" s="13" t="str">
        <f>IF($H278="","",IF(ISNA(VLOOKUP($H278,人員主檔!$A:$C,2,0)),"查無此人",VLOOKUP($H278,人員主檔!$A:$C,2,0)))</f>
        <v/>
      </c>
      <c r="J278" s="13" t="str">
        <f>IF($H276="","",IF(ISNA(VLOOKUP($H276,人員主檔!$A:$C,3,0)),"查無此人",VLOOKUP($H276,人員主檔!$A:$C,3,0)))</f>
        <v/>
      </c>
      <c r="K278" s="13" t="s">
        <v>1817</v>
      </c>
      <c r="L278" s="53" t="str">
        <f ca="1">IF(OR((G277=""),(COUNTIF($H$2:H276,H276)=1)),"","重覆刷卡")</f>
        <v/>
      </c>
      <c r="M278" s="70"/>
      <c r="N278" s="4"/>
    </row>
    <row r="279" spans="5:14" ht="21.75" customHeight="1">
      <c r="E279" s="3"/>
      <c r="F279" s="11" t="str">
        <f>IF($H277="","",MAX($F$1:$F278)+1)</f>
        <v/>
      </c>
      <c r="G279" s="17"/>
      <c r="H279" s="12" t="str">
        <f t="shared" si="9"/>
        <v/>
      </c>
      <c r="I279" s="13" t="str">
        <f>IF($H279="","",IF(ISNA(VLOOKUP($H279,人員主檔!$A:$C,2,0)),"查無此人",VLOOKUP($H279,人員主檔!$A:$C,2,0)))</f>
        <v/>
      </c>
      <c r="J279" s="13" t="str">
        <f>IF($H277="","",IF(ISNA(VLOOKUP($H277,人員主檔!$A:$C,3,0)),"查無此人",VLOOKUP($H277,人員主檔!$A:$C,3,0)))</f>
        <v/>
      </c>
      <c r="K279" s="13" t="s">
        <v>1817</v>
      </c>
      <c r="L279" s="53" t="str">
        <f ca="1">IF(OR((G278=""),(COUNTIF($H$2:H277,H277)=1)),"","重覆刷卡")</f>
        <v/>
      </c>
      <c r="M279" s="70"/>
      <c r="N279" s="4"/>
    </row>
    <row r="280" spans="5:14" ht="21.75" customHeight="1">
      <c r="E280" s="3"/>
      <c r="F280" s="11" t="str">
        <f>IF($H278="","",MAX($F$1:$F279)+1)</f>
        <v/>
      </c>
      <c r="G280" s="17"/>
      <c r="H280" s="12" t="str">
        <f t="shared" si="9"/>
        <v/>
      </c>
      <c r="I280" s="13" t="str">
        <f>IF($H280="","",IF(ISNA(VLOOKUP($H280,人員主檔!$A:$C,2,0)),"查無此人",VLOOKUP($H280,人員主檔!$A:$C,2,0)))</f>
        <v/>
      </c>
      <c r="J280" s="13" t="str">
        <f>IF($H278="","",IF(ISNA(VLOOKUP($H278,人員主檔!$A:$C,3,0)),"查無此人",VLOOKUP($H278,人員主檔!$A:$C,3,0)))</f>
        <v/>
      </c>
      <c r="K280" s="13" t="s">
        <v>1817</v>
      </c>
      <c r="L280" s="53" t="str">
        <f ca="1">IF(OR((G279=""),(COUNTIF($H$2:H278,H278)=1)),"","重覆刷卡")</f>
        <v/>
      </c>
      <c r="M280" s="70"/>
      <c r="N280" s="4"/>
    </row>
    <row r="281" spans="5:14" ht="21.75" customHeight="1">
      <c r="E281" s="3"/>
      <c r="F281" s="11" t="str">
        <f>IF($H279="","",MAX($F$1:$F280)+1)</f>
        <v/>
      </c>
      <c r="G281" s="17"/>
      <c r="H281" s="12" t="str">
        <f t="shared" si="9"/>
        <v/>
      </c>
      <c r="I281" s="13" t="str">
        <f>IF($H281="","",IF(ISNA(VLOOKUP($H281,人員主檔!$A:$C,2,0)),"查無此人",VLOOKUP($H281,人員主檔!$A:$C,2,0)))</f>
        <v/>
      </c>
      <c r="J281" s="13" t="str">
        <f>IF($H279="","",IF(ISNA(VLOOKUP($H279,人員主檔!$A:$C,3,0)),"查無此人",VLOOKUP($H279,人員主檔!$A:$C,3,0)))</f>
        <v/>
      </c>
      <c r="K281" s="13" t="s">
        <v>1817</v>
      </c>
      <c r="L281" s="53" t="str">
        <f ca="1">IF(OR((G280=""),(COUNTIF($H$2:H279,H279)=1)),"","重覆刷卡")</f>
        <v/>
      </c>
      <c r="M281" s="70"/>
      <c r="N281" s="4"/>
    </row>
    <row r="282" spans="5:14" ht="21.75" customHeight="1">
      <c r="E282" s="3"/>
      <c r="F282" s="11" t="str">
        <f>IF($H280="","",MAX($F$1:$F281)+1)</f>
        <v/>
      </c>
      <c r="G282" s="17"/>
      <c r="H282" s="12" t="str">
        <f t="shared" si="9"/>
        <v/>
      </c>
      <c r="I282" s="13" t="str">
        <f>IF($H282="","",IF(ISNA(VLOOKUP($H282,人員主檔!$A:$C,2,0)),"查無此人",VLOOKUP($H282,人員主檔!$A:$C,2,0)))</f>
        <v/>
      </c>
      <c r="J282" s="13" t="str">
        <f>IF($H280="","",IF(ISNA(VLOOKUP($H280,人員主檔!$A:$C,3,0)),"查無此人",VLOOKUP($H280,人員主檔!$A:$C,3,0)))</f>
        <v/>
      </c>
      <c r="K282" s="13" t="s">
        <v>1817</v>
      </c>
      <c r="L282" s="53" t="str">
        <f ca="1">IF(OR((G281=""),(COUNTIF($H$2:H280,H280)=1)),"","重覆刷卡")</f>
        <v/>
      </c>
      <c r="M282" s="70"/>
      <c r="N282" s="4"/>
    </row>
    <row r="283" spans="5:14" ht="21.75" customHeight="1">
      <c r="E283" s="3"/>
      <c r="F283" s="11" t="str">
        <f>IF($H281="","",MAX($F$1:$F282)+1)</f>
        <v/>
      </c>
      <c r="G283" s="17"/>
      <c r="H283" s="12" t="str">
        <f t="shared" si="9"/>
        <v/>
      </c>
      <c r="I283" s="13" t="str">
        <f>IF($H283="","",IF(ISNA(VLOOKUP($H283,人員主檔!$A:$C,2,0)),"查無此人",VLOOKUP($H283,人員主檔!$A:$C,2,0)))</f>
        <v/>
      </c>
      <c r="J283" s="13" t="str">
        <f>IF($H281="","",IF(ISNA(VLOOKUP($H281,人員主檔!$A:$C,3,0)),"查無此人",VLOOKUP($H281,人員主檔!$A:$C,3,0)))</f>
        <v/>
      </c>
      <c r="K283" s="13" t="s">
        <v>1817</v>
      </c>
      <c r="L283" s="53" t="str">
        <f ca="1">IF(OR((G282=""),(COUNTIF($H$2:H281,H281)=1)),"","重覆刷卡")</f>
        <v/>
      </c>
      <c r="M283" s="70"/>
      <c r="N283" s="4"/>
    </row>
    <row r="284" spans="5:14" ht="21.75" customHeight="1">
      <c r="E284" s="3"/>
      <c r="F284" s="11" t="str">
        <f>IF($H282="","",MAX($F$1:$F283)+1)</f>
        <v/>
      </c>
      <c r="G284" s="17"/>
      <c r="H284" s="12" t="str">
        <f t="shared" si="9"/>
        <v/>
      </c>
      <c r="I284" s="13" t="str">
        <f>IF($H284="","",IF(ISNA(VLOOKUP($H284,人員主檔!$A:$C,2,0)),"查無此人",VLOOKUP($H284,人員主檔!$A:$C,2,0)))</f>
        <v/>
      </c>
      <c r="J284" s="13" t="str">
        <f>IF($H282="","",IF(ISNA(VLOOKUP($H282,人員主檔!$A:$C,3,0)),"查無此人",VLOOKUP($H282,人員主檔!$A:$C,3,0)))</f>
        <v/>
      </c>
      <c r="K284" s="13" t="s">
        <v>1817</v>
      </c>
      <c r="L284" s="53" t="str">
        <f ca="1">IF(OR((G283=""),(COUNTIF($H$2:H282,H282)=1)),"","重覆刷卡")</f>
        <v/>
      </c>
      <c r="M284" s="70"/>
      <c r="N284" s="4"/>
    </row>
    <row r="285" spans="5:14" ht="21.75" customHeight="1">
      <c r="E285" s="3"/>
      <c r="F285" s="11" t="str">
        <f>IF($H283="","",MAX($F$1:$F284)+1)</f>
        <v/>
      </c>
      <c r="G285" s="17"/>
      <c r="H285" s="12" t="str">
        <f t="shared" si="9"/>
        <v/>
      </c>
      <c r="I285" s="13" t="str">
        <f>IF($H285="","",IF(ISNA(VLOOKUP($H285,人員主檔!$A:$C,2,0)),"查無此人",VLOOKUP($H285,人員主檔!$A:$C,2,0)))</f>
        <v/>
      </c>
      <c r="J285" s="13" t="str">
        <f>IF($H283="","",IF(ISNA(VLOOKUP($H283,人員主檔!$A:$C,3,0)),"查無此人",VLOOKUP($H283,人員主檔!$A:$C,3,0)))</f>
        <v/>
      </c>
      <c r="K285" s="13" t="s">
        <v>1817</v>
      </c>
      <c r="L285" s="53" t="str">
        <f ca="1">IF(OR((G284=""),(COUNTIF($H$2:H283,H283)=1)),"","重覆刷卡")</f>
        <v/>
      </c>
      <c r="M285" s="70"/>
      <c r="N285" s="4"/>
    </row>
    <row r="286" spans="5:14" ht="21.75" customHeight="1">
      <c r="E286" s="3"/>
      <c r="F286" s="11" t="str">
        <f>IF($H284="","",MAX($F$1:$F285)+1)</f>
        <v/>
      </c>
      <c r="G286" s="17"/>
      <c r="H286" s="12" t="str">
        <f t="shared" si="9"/>
        <v/>
      </c>
      <c r="I286" s="13" t="str">
        <f>IF($H286="","",IF(ISNA(VLOOKUP($H286,人員主檔!$A:$C,2,0)),"查無此人",VLOOKUP($H286,人員主檔!$A:$C,2,0)))</f>
        <v/>
      </c>
      <c r="J286" s="13" t="str">
        <f>IF($H284="","",IF(ISNA(VLOOKUP($H284,人員主檔!$A:$C,3,0)),"查無此人",VLOOKUP($H284,人員主檔!$A:$C,3,0)))</f>
        <v/>
      </c>
      <c r="K286" s="13" t="s">
        <v>1817</v>
      </c>
      <c r="L286" s="53" t="str">
        <f ca="1">IF(OR((G285=""),(COUNTIF($H$2:H284,H284)=1)),"","重覆刷卡")</f>
        <v/>
      </c>
      <c r="M286" s="70"/>
      <c r="N286" s="4"/>
    </row>
    <row r="287" spans="5:14" ht="21.75" customHeight="1">
      <c r="E287" s="3"/>
      <c r="F287" s="11" t="str">
        <f>IF($H285="","",MAX($F$1:$F286)+1)</f>
        <v/>
      </c>
      <c r="G287" s="17"/>
      <c r="H287" s="12" t="str">
        <f t="shared" si="9"/>
        <v/>
      </c>
      <c r="I287" s="13" t="str">
        <f>IF($H287="","",IF(ISNA(VLOOKUP($H287,人員主檔!$A:$C,2,0)),"查無此人",VLOOKUP($H287,人員主檔!$A:$C,2,0)))</f>
        <v/>
      </c>
      <c r="J287" s="13" t="str">
        <f>IF($H285="","",IF(ISNA(VLOOKUP($H285,人員主檔!$A:$C,3,0)),"查無此人",VLOOKUP($H285,人員主檔!$A:$C,3,0)))</f>
        <v/>
      </c>
      <c r="K287" s="13" t="s">
        <v>1817</v>
      </c>
      <c r="L287" s="53" t="str">
        <f ca="1">IF(OR((G286=""),(COUNTIF($H$2:H285,H285)=1)),"","重覆刷卡")</f>
        <v/>
      </c>
      <c r="M287" s="70"/>
      <c r="N287" s="4"/>
    </row>
    <row r="288" spans="5:14" ht="21.75" customHeight="1">
      <c r="E288" s="3"/>
      <c r="F288" s="11" t="str">
        <f>IF($H286="","",MAX($F$1:$F287)+1)</f>
        <v/>
      </c>
      <c r="G288" s="17"/>
      <c r="H288" s="12" t="str">
        <f t="shared" si="9"/>
        <v/>
      </c>
      <c r="I288" s="13" t="str">
        <f>IF($H288="","",IF(ISNA(VLOOKUP($H288,人員主檔!$A:$C,2,0)),"查無此人",VLOOKUP($H288,人員主檔!$A:$C,2,0)))</f>
        <v/>
      </c>
      <c r="J288" s="13" t="str">
        <f>IF($H286="","",IF(ISNA(VLOOKUP($H286,人員主檔!$A:$C,3,0)),"查無此人",VLOOKUP($H286,人員主檔!$A:$C,3,0)))</f>
        <v/>
      </c>
      <c r="K288" s="13" t="s">
        <v>1817</v>
      </c>
      <c r="L288" s="53" t="str">
        <f ca="1">IF(OR((G287=""),(COUNTIF($H$2:H286,H286)=1)),"","重覆刷卡")</f>
        <v/>
      </c>
      <c r="M288" s="70"/>
      <c r="N288" s="4"/>
    </row>
    <row r="289" spans="5:14" ht="21.75" customHeight="1">
      <c r="E289" s="3"/>
      <c r="F289" s="11" t="str">
        <f>IF($H287="","",MAX($F$1:$F288)+1)</f>
        <v/>
      </c>
      <c r="G289" s="17"/>
      <c r="H289" s="12" t="str">
        <f t="shared" si="9"/>
        <v/>
      </c>
      <c r="I289" s="13" t="str">
        <f>IF($H289="","",IF(ISNA(VLOOKUP($H289,人員主檔!$A:$C,2,0)),"查無此人",VLOOKUP($H289,人員主檔!$A:$C,2,0)))</f>
        <v/>
      </c>
      <c r="J289" s="13" t="str">
        <f>IF($H287="","",IF(ISNA(VLOOKUP($H287,人員主檔!$A:$C,3,0)),"查無此人",VLOOKUP($H287,人員主檔!$A:$C,3,0)))</f>
        <v/>
      </c>
      <c r="K289" s="13" t="s">
        <v>1817</v>
      </c>
      <c r="L289" s="53" t="str">
        <f ca="1">IF(OR((G288=""),(COUNTIF($H$2:H287,H287)=1)),"","重覆刷卡")</f>
        <v/>
      </c>
      <c r="M289" s="70"/>
      <c r="N289" s="4"/>
    </row>
    <row r="290" spans="5:14" ht="21.75" customHeight="1">
      <c r="E290" s="3"/>
      <c r="F290" s="11" t="str">
        <f>IF($H288="","",MAX($F$1:$F289)+1)</f>
        <v/>
      </c>
      <c r="G290" s="17"/>
      <c r="H290" s="12" t="str">
        <f t="shared" si="9"/>
        <v/>
      </c>
      <c r="I290" s="13" t="str">
        <f>IF($H290="","",IF(ISNA(VLOOKUP($H290,人員主檔!$A:$C,2,0)),"查無此人",VLOOKUP($H290,人員主檔!$A:$C,2,0)))</f>
        <v/>
      </c>
      <c r="J290" s="13" t="str">
        <f>IF($H288="","",IF(ISNA(VLOOKUP($H288,人員主檔!$A:$C,3,0)),"查無此人",VLOOKUP($H288,人員主檔!$A:$C,3,0)))</f>
        <v/>
      </c>
      <c r="K290" s="13" t="s">
        <v>1817</v>
      </c>
      <c r="L290" s="53" t="str">
        <f ca="1">IF(OR((G289=""),(COUNTIF($H$2:H288,H288)=1)),"","重覆刷卡")</f>
        <v/>
      </c>
      <c r="M290" s="70"/>
      <c r="N290" s="4"/>
    </row>
    <row r="291" spans="5:14" ht="21.75" customHeight="1">
      <c r="E291" s="3"/>
      <c r="F291" s="11" t="str">
        <f>IF($H289="","",MAX($F$1:$F290)+1)</f>
        <v/>
      </c>
      <c r="G291" s="17"/>
      <c r="H291" s="12" t="str">
        <f t="shared" si="9"/>
        <v/>
      </c>
      <c r="I291" s="13" t="str">
        <f>IF($H291="","",IF(ISNA(VLOOKUP($H291,人員主檔!$A:$C,2,0)),"查無此人",VLOOKUP($H291,人員主檔!$A:$C,2,0)))</f>
        <v/>
      </c>
      <c r="J291" s="13" t="str">
        <f>IF($H289="","",IF(ISNA(VLOOKUP($H289,人員主檔!$A:$C,3,0)),"查無此人",VLOOKUP($H289,人員主檔!$A:$C,3,0)))</f>
        <v/>
      </c>
      <c r="K291" s="13" t="s">
        <v>1817</v>
      </c>
      <c r="L291" s="53" t="str">
        <f ca="1">IF(OR((G290=""),(COUNTIF($H$2:H289,H289)=1)),"","重覆刷卡")</f>
        <v/>
      </c>
      <c r="M291" s="70"/>
      <c r="N291" s="4"/>
    </row>
    <row r="292" spans="5:14" ht="21.75" customHeight="1">
      <c r="E292" s="3"/>
      <c r="F292" s="11" t="str">
        <f>IF($H290="","",MAX($F$1:$F291)+1)</f>
        <v/>
      </c>
      <c r="G292" s="17"/>
      <c r="H292" s="12" t="str">
        <f t="shared" si="9"/>
        <v/>
      </c>
      <c r="I292" s="13" t="str">
        <f>IF($H292="","",IF(ISNA(VLOOKUP($H292,人員主檔!$A:$C,2,0)),"查無此人",VLOOKUP($H292,人員主檔!$A:$C,2,0)))</f>
        <v/>
      </c>
      <c r="J292" s="13" t="str">
        <f>IF($H290="","",IF(ISNA(VLOOKUP($H290,人員主檔!$A:$C,3,0)),"查無此人",VLOOKUP($H290,人員主檔!$A:$C,3,0)))</f>
        <v/>
      </c>
      <c r="K292" s="13" t="s">
        <v>1817</v>
      </c>
      <c r="L292" s="53" t="str">
        <f ca="1">IF(OR((G291=""),(COUNTIF($H$2:H290,H290)=1)),"","重覆刷卡")</f>
        <v/>
      </c>
      <c r="M292" s="70"/>
      <c r="N292" s="4"/>
    </row>
    <row r="293" spans="5:14" ht="21.75" customHeight="1">
      <c r="E293" s="3"/>
      <c r="F293" s="11" t="str">
        <f>IF($H291="","",MAX($F$1:$F292)+1)</f>
        <v/>
      </c>
      <c r="G293" s="17"/>
      <c r="H293" s="12" t="str">
        <f t="shared" si="9"/>
        <v/>
      </c>
      <c r="I293" s="13" t="str">
        <f>IF($H293="","",IF(ISNA(VLOOKUP($H293,人員主檔!$A:$C,2,0)),"查無此人",VLOOKUP($H293,人員主檔!$A:$C,2,0)))</f>
        <v/>
      </c>
      <c r="J293" s="13" t="str">
        <f>IF($H291="","",IF(ISNA(VLOOKUP($H291,人員主檔!$A:$C,3,0)),"查無此人",VLOOKUP($H291,人員主檔!$A:$C,3,0)))</f>
        <v/>
      </c>
      <c r="K293" s="13" t="s">
        <v>1817</v>
      </c>
      <c r="L293" s="53" t="str">
        <f ca="1">IF(OR((G292=""),(COUNTIF($H$2:H291,H291)=1)),"","重覆刷卡")</f>
        <v/>
      </c>
      <c r="M293" s="70"/>
      <c r="N293" s="4"/>
    </row>
    <row r="294" spans="5:14" ht="21.75" customHeight="1">
      <c r="E294" s="3"/>
      <c r="F294" s="11" t="str">
        <f>IF($H292="","",MAX($F$1:$F293)+1)</f>
        <v/>
      </c>
      <c r="G294" s="17"/>
      <c r="H294" s="12" t="str">
        <f t="shared" si="9"/>
        <v/>
      </c>
      <c r="I294" s="13" t="str">
        <f>IF($H294="","",IF(ISNA(VLOOKUP($H294,人員主檔!$A:$C,2,0)),"查無此人",VLOOKUP($H294,人員主檔!$A:$C,2,0)))</f>
        <v/>
      </c>
      <c r="J294" s="13" t="str">
        <f>IF($H292="","",IF(ISNA(VLOOKUP($H292,人員主檔!$A:$C,3,0)),"查無此人",VLOOKUP($H292,人員主檔!$A:$C,3,0)))</f>
        <v/>
      </c>
      <c r="K294" s="13" t="s">
        <v>1817</v>
      </c>
      <c r="L294" s="53" t="str">
        <f ca="1">IF(OR((G293=""),(COUNTIF($H$2:H292,H292)=1)),"","重覆刷卡")</f>
        <v/>
      </c>
      <c r="M294" s="70"/>
      <c r="N294" s="4"/>
    </row>
    <row r="295" spans="5:14" ht="21.75" customHeight="1">
      <c r="E295" s="3"/>
      <c r="F295" s="11" t="str">
        <f>IF($H293="","",MAX($F$1:$F294)+1)</f>
        <v/>
      </c>
      <c r="G295" s="17"/>
      <c r="H295" s="12" t="str">
        <f t="shared" si="9"/>
        <v/>
      </c>
      <c r="I295" s="13" t="str">
        <f>IF($H295="","",IF(ISNA(VLOOKUP($H295,人員主檔!$A:$C,2,0)),"查無此人",VLOOKUP($H295,人員主檔!$A:$C,2,0)))</f>
        <v/>
      </c>
      <c r="J295" s="13" t="str">
        <f>IF($H293="","",IF(ISNA(VLOOKUP($H293,人員主檔!$A:$C,3,0)),"查無此人",VLOOKUP($H293,人員主檔!$A:$C,3,0)))</f>
        <v/>
      </c>
      <c r="K295" s="13" t="s">
        <v>1817</v>
      </c>
      <c r="L295" s="53" t="str">
        <f ca="1">IF(OR((G294=""),(COUNTIF($H$2:H293,H293)=1)),"","重覆刷卡")</f>
        <v/>
      </c>
      <c r="M295" s="70"/>
      <c r="N295" s="4"/>
    </row>
    <row r="296" spans="5:14" ht="21.75" customHeight="1">
      <c r="E296" s="3"/>
      <c r="F296" s="11" t="str">
        <f>IF($H294="","",MAX($F$1:$F295)+1)</f>
        <v/>
      </c>
      <c r="G296" s="17"/>
      <c r="H296" s="12" t="str">
        <f t="shared" si="9"/>
        <v/>
      </c>
      <c r="I296" s="13" t="str">
        <f>IF($H296="","",IF(ISNA(VLOOKUP($H296,人員主檔!$A:$C,2,0)),"查無此人",VLOOKUP($H296,人員主檔!$A:$C,2,0)))</f>
        <v/>
      </c>
      <c r="J296" s="13" t="str">
        <f>IF($H294="","",IF(ISNA(VLOOKUP($H294,人員主檔!$A:$C,3,0)),"查無此人",VLOOKUP($H294,人員主檔!$A:$C,3,0)))</f>
        <v/>
      </c>
      <c r="K296" s="13" t="s">
        <v>1817</v>
      </c>
      <c r="L296" s="53" t="str">
        <f ca="1">IF(OR((G295=""),(COUNTIF($H$2:H294,H294)=1)),"","重覆刷卡")</f>
        <v/>
      </c>
      <c r="M296" s="70"/>
      <c r="N296" s="4"/>
    </row>
    <row r="297" spans="5:14" ht="21.75" customHeight="1">
      <c r="E297" s="3"/>
      <c r="F297" s="11" t="str">
        <f>IF($H295="","",MAX($F$1:$F296)+1)</f>
        <v/>
      </c>
      <c r="G297" s="17"/>
      <c r="H297" s="12" t="str">
        <f t="shared" si="9"/>
        <v/>
      </c>
      <c r="I297" s="13" t="str">
        <f>IF($H297="","",IF(ISNA(VLOOKUP($H297,人員主檔!$A:$C,2,0)),"查無此人",VLOOKUP($H297,人員主檔!$A:$C,2,0)))</f>
        <v/>
      </c>
      <c r="J297" s="13" t="str">
        <f>IF($H295="","",IF(ISNA(VLOOKUP($H295,人員主檔!$A:$C,3,0)),"查無此人",VLOOKUP($H295,人員主檔!$A:$C,3,0)))</f>
        <v/>
      </c>
      <c r="K297" s="13" t="s">
        <v>1817</v>
      </c>
      <c r="L297" s="53" t="str">
        <f ca="1">IF(OR((G296=""),(COUNTIF($H$2:H295,H295)=1)),"","重覆刷卡")</f>
        <v/>
      </c>
      <c r="M297" s="70"/>
      <c r="N297" s="4"/>
    </row>
    <row r="298" spans="5:14" ht="21.75" customHeight="1">
      <c r="E298" s="3"/>
      <c r="F298" s="11" t="str">
        <f>IF($H296="","",MAX($F$1:$F297)+1)</f>
        <v/>
      </c>
      <c r="G298" s="17"/>
      <c r="H298" s="12" t="str">
        <f t="shared" si="9"/>
        <v/>
      </c>
      <c r="I298" s="13" t="str">
        <f>IF($H298="","",IF(ISNA(VLOOKUP($H298,人員主檔!$A:$C,2,0)),"查無此人",VLOOKUP($H298,人員主檔!$A:$C,2,0)))</f>
        <v/>
      </c>
      <c r="J298" s="13" t="str">
        <f>IF($H296="","",IF(ISNA(VLOOKUP($H296,人員主檔!$A:$C,3,0)),"查無此人",VLOOKUP($H296,人員主檔!$A:$C,3,0)))</f>
        <v/>
      </c>
      <c r="K298" s="13" t="s">
        <v>1817</v>
      </c>
      <c r="L298" s="53" t="str">
        <f ca="1">IF(OR((G297=""),(COUNTIF($H$2:H296,H296)=1)),"","重覆刷卡")</f>
        <v/>
      </c>
      <c r="M298" s="70"/>
      <c r="N298" s="4"/>
    </row>
    <row r="299" spans="5:14" ht="21.75" customHeight="1">
      <c r="E299" s="3"/>
      <c r="F299" s="11" t="str">
        <f>IF($H297="","",MAX($F$1:$F298)+1)</f>
        <v/>
      </c>
      <c r="G299" s="17"/>
      <c r="H299" s="12" t="str">
        <f t="shared" si="9"/>
        <v/>
      </c>
      <c r="I299" s="13" t="str">
        <f>IF($H299="","",IF(ISNA(VLOOKUP($H299,人員主檔!$A:$C,2,0)),"查無此人",VLOOKUP($H299,人員主檔!$A:$C,2,0)))</f>
        <v/>
      </c>
      <c r="J299" s="13" t="str">
        <f>IF($H297="","",IF(ISNA(VLOOKUP($H297,人員主檔!$A:$C,3,0)),"查無此人",VLOOKUP($H297,人員主檔!$A:$C,3,0)))</f>
        <v/>
      </c>
      <c r="K299" s="13" t="s">
        <v>1817</v>
      </c>
      <c r="L299" s="53" t="str">
        <f ca="1">IF(OR((G298=""),(COUNTIF($H$2:H297,H297)=1)),"","重覆刷卡")</f>
        <v/>
      </c>
      <c r="M299" s="70"/>
      <c r="N299" s="4"/>
    </row>
    <row r="300" spans="5:14" ht="21.75" customHeight="1">
      <c r="E300" s="3"/>
      <c r="F300" s="11" t="str">
        <f>IF($H298="","",MAX($F$1:$F299)+1)</f>
        <v/>
      </c>
      <c r="G300" s="17"/>
      <c r="H300" s="12" t="str">
        <f t="shared" si="9"/>
        <v/>
      </c>
      <c r="I300" s="13" t="str">
        <f>IF($H300="","",IF(ISNA(VLOOKUP($H300,人員主檔!$A:$C,2,0)),"查無此人",VLOOKUP($H300,人員主檔!$A:$C,2,0)))</f>
        <v/>
      </c>
      <c r="J300" s="13" t="str">
        <f>IF($H298="","",IF(ISNA(VLOOKUP($H298,人員主檔!$A:$C,3,0)),"查無此人",VLOOKUP($H298,人員主檔!$A:$C,3,0)))</f>
        <v/>
      </c>
      <c r="K300" s="13" t="s">
        <v>1817</v>
      </c>
      <c r="L300" s="53" t="str">
        <f ca="1">IF(OR((G299=""),(COUNTIF($H$2:H298,H298)=1)),"","重覆刷卡")</f>
        <v/>
      </c>
      <c r="M300" s="70"/>
      <c r="N300" s="4"/>
    </row>
    <row r="301" spans="5:14" ht="21.75" customHeight="1">
      <c r="E301" s="3"/>
      <c r="F301" s="11" t="str">
        <f>IF($H299="","",MAX($F$1:$F300)+1)</f>
        <v/>
      </c>
      <c r="G301" s="17"/>
      <c r="H301" s="12" t="str">
        <f t="shared" si="9"/>
        <v/>
      </c>
      <c r="I301" s="13" t="str">
        <f>IF($H301="","",IF(ISNA(VLOOKUP($H301,人員主檔!$A:$C,2,0)),"查無此人",VLOOKUP($H301,人員主檔!$A:$C,2,0)))</f>
        <v/>
      </c>
      <c r="J301" s="13" t="str">
        <f>IF($H299="","",IF(ISNA(VLOOKUP($H299,人員主檔!$A:$C,3,0)),"查無此人",VLOOKUP($H299,人員主檔!$A:$C,3,0)))</f>
        <v/>
      </c>
      <c r="K301" s="13" t="s">
        <v>1817</v>
      </c>
      <c r="L301" s="53" t="str">
        <f ca="1">IF(OR((G300=""),(COUNTIF($H$2:H299,H299)=1)),"","重覆刷卡")</f>
        <v/>
      </c>
      <c r="M301" s="70"/>
      <c r="N301" s="4"/>
    </row>
    <row r="302" spans="5:14" ht="21.75" customHeight="1">
      <c r="E302" s="3"/>
      <c r="F302" s="11" t="str">
        <f>IF($H300="","",MAX($F$1:$F301)+1)</f>
        <v/>
      </c>
      <c r="G302" s="17"/>
      <c r="H302" s="12" t="str">
        <f t="shared" si="9"/>
        <v/>
      </c>
      <c r="I302" s="13" t="str">
        <f>IF($H302="","",IF(ISNA(VLOOKUP($H302,人員主檔!$A:$C,2,0)),"查無此人",VLOOKUP($H302,人員主檔!$A:$C,2,0)))</f>
        <v/>
      </c>
      <c r="J302" s="13" t="str">
        <f>IF($H300="","",IF(ISNA(VLOOKUP($H300,人員主檔!$A:$C,3,0)),"查無此人",VLOOKUP($H300,人員主檔!$A:$C,3,0)))</f>
        <v/>
      </c>
      <c r="K302" s="13" t="s">
        <v>1817</v>
      </c>
      <c r="L302" s="53" t="str">
        <f ca="1">IF(OR((G301=""),(COUNTIF($H$2:H300,H300)=1)),"","重覆刷卡")</f>
        <v/>
      </c>
      <c r="M302" s="70"/>
      <c r="N302" s="4"/>
    </row>
    <row r="303" spans="5:14" ht="21.75" customHeight="1">
      <c r="E303" s="3"/>
      <c r="F303" s="11" t="str">
        <f>IF($H301="","",MAX($F$1:$F302)+1)</f>
        <v/>
      </c>
      <c r="G303" s="17"/>
      <c r="H303" s="12" t="str">
        <f t="shared" si="9"/>
        <v/>
      </c>
      <c r="I303" s="13" t="str">
        <f>IF($H303="","",IF(ISNA(VLOOKUP($H303,人員主檔!$A:$C,2,0)),"查無此人",VLOOKUP($H303,人員主檔!$A:$C,2,0)))</f>
        <v/>
      </c>
      <c r="J303" s="13" t="str">
        <f>IF($H301="","",IF(ISNA(VLOOKUP($H301,人員主檔!$A:$C,3,0)),"查無此人",VLOOKUP($H301,人員主檔!$A:$C,3,0)))</f>
        <v/>
      </c>
      <c r="K303" s="13" t="s">
        <v>1817</v>
      </c>
      <c r="L303" s="53" t="str">
        <f ca="1">IF(OR((G302=""),(COUNTIF($H$2:H301,H301)=1)),"","重覆刷卡")</f>
        <v/>
      </c>
      <c r="M303" s="70"/>
      <c r="N303" s="4"/>
    </row>
    <row r="304" spans="5:14" ht="21.75" customHeight="1">
      <c r="E304" s="3"/>
      <c r="F304" s="11" t="str">
        <f>IF($H302="","",MAX($F$1:$F303)+1)</f>
        <v/>
      </c>
      <c r="G304" s="17"/>
      <c r="H304" s="12" t="str">
        <f t="shared" si="9"/>
        <v/>
      </c>
      <c r="I304" s="13" t="str">
        <f>IF($H304="","",IF(ISNA(VLOOKUP($H304,人員主檔!$A:$C,2,0)),"查無此人",VLOOKUP($H304,人員主檔!$A:$C,2,0)))</f>
        <v/>
      </c>
      <c r="J304" s="13" t="str">
        <f>IF($H302="","",IF(ISNA(VLOOKUP($H302,人員主檔!$A:$C,3,0)),"查無此人",VLOOKUP($H302,人員主檔!$A:$C,3,0)))</f>
        <v/>
      </c>
      <c r="K304" s="13" t="s">
        <v>1817</v>
      </c>
      <c r="L304" s="53" t="str">
        <f ca="1">IF(OR((G303=""),(COUNTIF($H$2:H302,H302)=1)),"","重覆刷卡")</f>
        <v/>
      </c>
      <c r="M304" s="70"/>
      <c r="N304" s="4"/>
    </row>
    <row r="305" spans="5:14" ht="21.75" customHeight="1">
      <c r="E305" s="3"/>
      <c r="F305" s="11" t="str">
        <f>IF($H303="","",MAX($F$1:$F304)+1)</f>
        <v/>
      </c>
      <c r="G305" s="17"/>
      <c r="H305" s="12" t="str">
        <f t="shared" si="9"/>
        <v/>
      </c>
      <c r="I305" s="13" t="str">
        <f>IF($H305="","",IF(ISNA(VLOOKUP($H305,人員主檔!$A:$C,2,0)),"查無此人",VLOOKUP($H305,人員主檔!$A:$C,2,0)))</f>
        <v/>
      </c>
      <c r="J305" s="13" t="str">
        <f>IF($H303="","",IF(ISNA(VLOOKUP($H303,人員主檔!$A:$C,3,0)),"查無此人",VLOOKUP($H303,人員主檔!$A:$C,3,0)))</f>
        <v/>
      </c>
      <c r="K305" s="13" t="s">
        <v>1817</v>
      </c>
      <c r="L305" s="53" t="str">
        <f ca="1">IF(OR((G304=""),(COUNTIF($H$2:H303,H303)=1)),"","重覆刷卡")</f>
        <v/>
      </c>
      <c r="M305" s="70"/>
      <c r="N305" s="4"/>
    </row>
    <row r="306" spans="5:14" ht="21.75" customHeight="1">
      <c r="E306" s="3"/>
      <c r="F306" s="11" t="str">
        <f>IF($H304="","",MAX($F$1:$F305)+1)</f>
        <v/>
      </c>
      <c r="G306" s="17"/>
      <c r="H306" s="12" t="str">
        <f t="shared" si="9"/>
        <v/>
      </c>
      <c r="I306" s="13" t="str">
        <f>IF($H306="","",IF(ISNA(VLOOKUP($H306,人員主檔!$A:$C,2,0)),"查無此人",VLOOKUP($H306,人員主檔!$A:$C,2,0)))</f>
        <v/>
      </c>
      <c r="J306" s="13" t="str">
        <f>IF($H304="","",IF(ISNA(VLOOKUP($H304,人員主檔!$A:$C,3,0)),"查無此人",VLOOKUP($H304,人員主檔!$A:$C,3,0)))</f>
        <v/>
      </c>
      <c r="K306" s="13" t="s">
        <v>1817</v>
      </c>
      <c r="L306" s="53" t="str">
        <f ca="1">IF(OR((G305=""),(COUNTIF($H$2:H304,H304)=1)),"","重覆刷卡")</f>
        <v/>
      </c>
      <c r="M306" s="70"/>
      <c r="N306" s="4"/>
    </row>
    <row r="307" spans="5:14" ht="21.75" customHeight="1">
      <c r="E307" s="3"/>
      <c r="F307" s="11" t="str">
        <f>IF($H305="","",MAX($F$1:$F306)+1)</f>
        <v/>
      </c>
      <c r="G307" s="17"/>
      <c r="H307" s="12" t="str">
        <f t="shared" si="9"/>
        <v/>
      </c>
      <c r="I307" s="13" t="str">
        <f>IF($H307="","",IF(ISNA(VLOOKUP($H307,人員主檔!$A:$C,2,0)),"查無此人",VLOOKUP($H307,人員主檔!$A:$C,2,0)))</f>
        <v/>
      </c>
      <c r="J307" s="13" t="str">
        <f>IF($H305="","",IF(ISNA(VLOOKUP($H305,人員主檔!$A:$C,3,0)),"查無此人",VLOOKUP($H305,人員主檔!$A:$C,3,0)))</f>
        <v/>
      </c>
      <c r="K307" s="13" t="s">
        <v>1817</v>
      </c>
      <c r="L307" s="53" t="str">
        <f ca="1">IF(OR((G306=""),(COUNTIF($H$2:H305,H305)=1)),"","重覆刷卡")</f>
        <v/>
      </c>
      <c r="M307" s="70"/>
      <c r="N307" s="4"/>
    </row>
    <row r="308" spans="5:14" ht="21.75" customHeight="1">
      <c r="E308" s="3"/>
      <c r="F308" s="11" t="str">
        <f>IF($H306="","",MAX($F$1:$F307)+1)</f>
        <v/>
      </c>
      <c r="G308" s="17"/>
      <c r="H308" s="12" t="str">
        <f t="shared" si="9"/>
        <v/>
      </c>
      <c r="I308" s="13" t="str">
        <f>IF($H308="","",IF(ISNA(VLOOKUP($H308,人員主檔!$A:$C,2,0)),"查無此人",VLOOKUP($H308,人員主檔!$A:$C,2,0)))</f>
        <v/>
      </c>
      <c r="J308" s="13" t="str">
        <f>IF($H306="","",IF(ISNA(VLOOKUP($H306,人員主檔!$A:$C,3,0)),"查無此人",VLOOKUP($H306,人員主檔!$A:$C,3,0)))</f>
        <v/>
      </c>
      <c r="K308" s="13" t="s">
        <v>1817</v>
      </c>
      <c r="L308" s="53" t="str">
        <f ca="1">IF(OR((G307=""),(COUNTIF($H$2:H306,H306)=1)),"","重覆刷卡")</f>
        <v/>
      </c>
      <c r="M308" s="70"/>
      <c r="N308" s="4"/>
    </row>
    <row r="309" spans="5:14" ht="21.75" customHeight="1">
      <c r="E309" s="3"/>
      <c r="F309" s="11" t="str">
        <f>IF($H307="","",MAX($F$1:$F308)+1)</f>
        <v/>
      </c>
      <c r="G309" s="17"/>
      <c r="H309" s="12" t="str">
        <f t="shared" si="9"/>
        <v/>
      </c>
      <c r="I309" s="13" t="str">
        <f>IF($H309="","",IF(ISNA(VLOOKUP($H309,人員主檔!$A:$C,2,0)),"查無此人",VLOOKUP($H309,人員主檔!$A:$C,2,0)))</f>
        <v/>
      </c>
      <c r="J309" s="13" t="str">
        <f>IF($H307="","",IF(ISNA(VLOOKUP($H307,人員主檔!$A:$C,3,0)),"查無此人",VLOOKUP($H307,人員主檔!$A:$C,3,0)))</f>
        <v/>
      </c>
      <c r="K309" s="13" t="s">
        <v>1817</v>
      </c>
      <c r="L309" s="53" t="str">
        <f ca="1">IF(OR((G308=""),(COUNTIF($H$2:H307,H307)=1)),"","重覆刷卡")</f>
        <v/>
      </c>
      <c r="M309" s="70"/>
      <c r="N309" s="4"/>
    </row>
    <row r="310" spans="5:14" ht="21.75" customHeight="1">
      <c r="E310" s="3"/>
      <c r="F310" s="11" t="str">
        <f>IF($H308="","",MAX($F$1:$F309)+1)</f>
        <v/>
      </c>
      <c r="G310" s="17"/>
      <c r="H310" s="12" t="str">
        <f t="shared" si="9"/>
        <v/>
      </c>
      <c r="I310" s="13" t="str">
        <f>IF($H310="","",IF(ISNA(VLOOKUP($H310,人員主檔!$A:$C,2,0)),"查無此人",VLOOKUP($H310,人員主檔!$A:$C,2,0)))</f>
        <v/>
      </c>
      <c r="J310" s="13" t="str">
        <f>IF($H308="","",IF(ISNA(VLOOKUP($H308,人員主檔!$A:$C,3,0)),"查無此人",VLOOKUP($H308,人員主檔!$A:$C,3,0)))</f>
        <v/>
      </c>
      <c r="K310" s="13" t="s">
        <v>1817</v>
      </c>
      <c r="L310" s="53" t="str">
        <f ca="1">IF(OR((G309=""),(COUNTIF($H$2:H308,H308)=1)),"","重覆刷卡")</f>
        <v/>
      </c>
      <c r="M310" s="70"/>
      <c r="N310" s="4"/>
    </row>
    <row r="311" spans="5:14" ht="21.75" customHeight="1">
      <c r="E311" s="3"/>
      <c r="F311" s="11" t="str">
        <f>IF($H309="","",MAX($F$1:$F310)+1)</f>
        <v/>
      </c>
      <c r="G311" s="17"/>
      <c r="H311" s="12" t="str">
        <f t="shared" si="9"/>
        <v/>
      </c>
      <c r="I311" s="13" t="str">
        <f>IF($H311="","",IF(ISNA(VLOOKUP($H311,人員主檔!$A:$C,2,0)),"查無此人",VLOOKUP($H311,人員主檔!$A:$C,2,0)))</f>
        <v/>
      </c>
      <c r="J311" s="13" t="str">
        <f>IF($H309="","",IF(ISNA(VLOOKUP($H309,人員主檔!$A:$C,3,0)),"查無此人",VLOOKUP($H309,人員主檔!$A:$C,3,0)))</f>
        <v/>
      </c>
      <c r="K311" s="13" t="s">
        <v>1817</v>
      </c>
      <c r="L311" s="53" t="str">
        <f ca="1">IF(OR((G310=""),(COUNTIF($H$2:H309,H309)=1)),"","重覆刷卡")</f>
        <v/>
      </c>
      <c r="M311" s="70"/>
      <c r="N311" s="4"/>
    </row>
    <row r="312" spans="5:14" ht="21.75" customHeight="1">
      <c r="E312" s="3"/>
      <c r="F312" s="11" t="str">
        <f>IF($H310="","",MAX($F$1:$F311)+1)</f>
        <v/>
      </c>
      <c r="G312" s="17"/>
      <c r="H312" s="12" t="str">
        <f t="shared" si="9"/>
        <v/>
      </c>
      <c r="I312" s="13" t="str">
        <f>IF($H312="","",IF(ISNA(VLOOKUP($H312,人員主檔!$A:$C,2,0)),"查無此人",VLOOKUP($H312,人員主檔!$A:$C,2,0)))</f>
        <v/>
      </c>
      <c r="J312" s="13" t="str">
        <f>IF($H310="","",IF(ISNA(VLOOKUP($H310,人員主檔!$A:$C,3,0)),"查無此人",VLOOKUP($H310,人員主檔!$A:$C,3,0)))</f>
        <v/>
      </c>
      <c r="K312" s="13" t="s">
        <v>1817</v>
      </c>
      <c r="L312" s="53" t="str">
        <f ca="1">IF(OR((G311=""),(COUNTIF($H$2:H310,H310)=1)),"","重覆刷卡")</f>
        <v/>
      </c>
      <c r="M312" s="70"/>
      <c r="N312" s="4"/>
    </row>
    <row r="313" spans="5:14" ht="21.75" customHeight="1">
      <c r="E313" s="3"/>
      <c r="F313" s="11" t="str">
        <f>IF($H311="","",MAX($F$1:$F312)+1)</f>
        <v/>
      </c>
      <c r="G313" s="17"/>
      <c r="H313" s="12" t="str">
        <f t="shared" si="9"/>
        <v/>
      </c>
      <c r="I313" s="13" t="str">
        <f>IF($H313="","",IF(ISNA(VLOOKUP($H313,人員主檔!$A:$C,2,0)),"查無此人",VLOOKUP($H313,人員主檔!$A:$C,2,0)))</f>
        <v/>
      </c>
      <c r="J313" s="13" t="str">
        <f>IF($H311="","",IF(ISNA(VLOOKUP($H311,人員主檔!$A:$C,3,0)),"查無此人",VLOOKUP($H311,人員主檔!$A:$C,3,0)))</f>
        <v/>
      </c>
      <c r="K313" s="13" t="s">
        <v>1817</v>
      </c>
      <c r="L313" s="53" t="str">
        <f ca="1">IF(OR((G312=""),(COUNTIF($H$2:H311,H311)=1)),"","重覆刷卡")</f>
        <v/>
      </c>
      <c r="M313" s="70"/>
      <c r="N313" s="4"/>
    </row>
    <row r="314" spans="5:14" ht="21.75" customHeight="1">
      <c r="E314" s="3"/>
      <c r="F314" s="11" t="str">
        <f>IF($H312="","",MAX($F$1:$F313)+1)</f>
        <v/>
      </c>
      <c r="G314" s="17"/>
      <c r="H314" s="12" t="str">
        <f t="shared" si="9"/>
        <v/>
      </c>
      <c r="I314" s="13" t="str">
        <f>IF($H314="","",IF(ISNA(VLOOKUP($H314,人員主檔!$A:$C,2,0)),"查無此人",VLOOKUP($H314,人員主檔!$A:$C,2,0)))</f>
        <v/>
      </c>
      <c r="J314" s="13" t="str">
        <f>IF($H312="","",IF(ISNA(VLOOKUP($H312,人員主檔!$A:$C,3,0)),"查無此人",VLOOKUP($H312,人員主檔!$A:$C,3,0)))</f>
        <v/>
      </c>
      <c r="K314" s="13" t="s">
        <v>1817</v>
      </c>
      <c r="L314" s="53" t="str">
        <f ca="1">IF(OR((G313=""),(COUNTIF($H$2:H312,H312)=1)),"","重覆刷卡")</f>
        <v/>
      </c>
      <c r="M314" s="70"/>
      <c r="N314" s="4"/>
    </row>
    <row r="315" spans="5:14" ht="21.75" customHeight="1">
      <c r="E315" s="3"/>
      <c r="F315" s="11" t="str">
        <f>IF($H313="","",MAX($F$1:$F314)+1)</f>
        <v/>
      </c>
      <c r="G315" s="17"/>
      <c r="H315" s="12" t="str">
        <f t="shared" si="9"/>
        <v/>
      </c>
      <c r="I315" s="13" t="str">
        <f>IF($H315="","",IF(ISNA(VLOOKUP($H315,人員主檔!$A:$C,2,0)),"查無此人",VLOOKUP($H315,人員主檔!$A:$C,2,0)))</f>
        <v/>
      </c>
      <c r="J315" s="13" t="str">
        <f>IF($H313="","",IF(ISNA(VLOOKUP($H313,人員主檔!$A:$C,3,0)),"查無此人",VLOOKUP($H313,人員主檔!$A:$C,3,0)))</f>
        <v/>
      </c>
      <c r="K315" s="13" t="s">
        <v>1817</v>
      </c>
      <c r="L315" s="53" t="str">
        <f ca="1">IF(OR((G314=""),(COUNTIF($H$2:H313,H313)=1)),"","重覆刷卡")</f>
        <v/>
      </c>
      <c r="M315" s="70"/>
      <c r="N315" s="4"/>
    </row>
    <row r="316" spans="5:14" ht="21.75" customHeight="1">
      <c r="E316" s="3"/>
      <c r="F316" s="11" t="str">
        <f>IF($H314="","",MAX($F$1:$F315)+1)</f>
        <v/>
      </c>
      <c r="G316" s="17"/>
      <c r="H316" s="12" t="str">
        <f t="shared" si="9"/>
        <v/>
      </c>
      <c r="I316" s="13" t="str">
        <f>IF($H316="","",IF(ISNA(VLOOKUP($H316,人員主檔!$A:$C,2,0)),"查無此人",VLOOKUP($H316,人員主檔!$A:$C,2,0)))</f>
        <v/>
      </c>
      <c r="J316" s="13" t="str">
        <f>IF($H314="","",IF(ISNA(VLOOKUP($H314,人員主檔!$A:$C,3,0)),"查無此人",VLOOKUP($H314,人員主檔!$A:$C,3,0)))</f>
        <v/>
      </c>
      <c r="K316" s="13" t="s">
        <v>1817</v>
      </c>
      <c r="L316" s="53" t="str">
        <f ca="1">IF(OR((G315=""),(COUNTIF($H$2:H314,H314)=1)),"","重覆刷卡")</f>
        <v/>
      </c>
      <c r="M316" s="70"/>
      <c r="N316" s="4"/>
    </row>
    <row r="317" spans="5:14" ht="21.75" customHeight="1">
      <c r="E317" s="3"/>
      <c r="F317" s="11" t="str">
        <f>IF($H315="","",MAX($F$1:$F316)+1)</f>
        <v/>
      </c>
      <c r="G317" s="17"/>
      <c r="H317" s="12" t="str">
        <f t="shared" si="9"/>
        <v/>
      </c>
      <c r="I317" s="13" t="str">
        <f>IF($H317="","",IF(ISNA(VLOOKUP($H317,人員主檔!$A:$C,2,0)),"查無此人",VLOOKUP($H317,人員主檔!$A:$C,2,0)))</f>
        <v/>
      </c>
      <c r="J317" s="13" t="str">
        <f>IF($H315="","",IF(ISNA(VLOOKUP($H315,人員主檔!$A:$C,3,0)),"查無此人",VLOOKUP($H315,人員主檔!$A:$C,3,0)))</f>
        <v/>
      </c>
      <c r="K317" s="13" t="s">
        <v>1817</v>
      </c>
      <c r="L317" s="53" t="str">
        <f ca="1">IF(OR((G316=""),(COUNTIF($H$2:H315,H315)=1)),"","重覆刷卡")</f>
        <v/>
      </c>
      <c r="M317" s="70"/>
      <c r="N317" s="4"/>
    </row>
    <row r="318" spans="5:14" ht="21.75" customHeight="1">
      <c r="E318" s="3"/>
      <c r="F318" s="11" t="str">
        <f>IF($H316="","",MAX($F$1:$F317)+1)</f>
        <v/>
      </c>
      <c r="G318" s="17"/>
      <c r="H318" s="12" t="str">
        <f t="shared" si="9"/>
        <v/>
      </c>
      <c r="I318" s="13" t="str">
        <f>IF($H318="","",IF(ISNA(VLOOKUP($H318,人員主檔!$A:$C,2,0)),"查無此人",VLOOKUP($H318,人員主檔!$A:$C,2,0)))</f>
        <v/>
      </c>
      <c r="J318" s="13" t="str">
        <f>IF($H316="","",IF(ISNA(VLOOKUP($H316,人員主檔!$A:$C,3,0)),"查無此人",VLOOKUP($H316,人員主檔!$A:$C,3,0)))</f>
        <v/>
      </c>
      <c r="K318" s="13" t="s">
        <v>1817</v>
      </c>
      <c r="L318" s="53" t="str">
        <f ca="1">IF(OR((G317=""),(COUNTIF($H$2:H316,H316)=1)),"","重覆刷卡")</f>
        <v/>
      </c>
      <c r="M318" s="70"/>
      <c r="N318" s="4"/>
    </row>
    <row r="319" spans="5:14" ht="21.75" customHeight="1">
      <c r="E319" s="3"/>
      <c r="F319" s="11" t="str">
        <f>IF($H317="","",MAX($F$1:$F318)+1)</f>
        <v/>
      </c>
      <c r="G319" s="17"/>
      <c r="H319" s="12" t="str">
        <f t="shared" si="9"/>
        <v/>
      </c>
      <c r="I319" s="13" t="str">
        <f>IF($H319="","",IF(ISNA(VLOOKUP($H319,人員主檔!$A:$C,2,0)),"查無此人",VLOOKUP($H319,人員主檔!$A:$C,2,0)))</f>
        <v/>
      </c>
      <c r="J319" s="13" t="str">
        <f>IF($H317="","",IF(ISNA(VLOOKUP($H317,人員主檔!$A:$C,3,0)),"查無此人",VLOOKUP($H317,人員主檔!$A:$C,3,0)))</f>
        <v/>
      </c>
      <c r="K319" s="13" t="s">
        <v>1817</v>
      </c>
      <c r="L319" s="53" t="str">
        <f ca="1">IF(OR((G318=""),(COUNTIF($H$2:H317,H317)=1)),"","重覆刷卡")</f>
        <v/>
      </c>
      <c r="M319" s="70"/>
      <c r="N319" s="4"/>
    </row>
    <row r="320" spans="5:14" ht="21.75" customHeight="1">
      <c r="E320" s="3"/>
      <c r="F320" s="11" t="str">
        <f>IF($H318="","",MAX($F$1:$F319)+1)</f>
        <v/>
      </c>
      <c r="G320" s="17"/>
      <c r="H320" s="12" t="str">
        <f t="shared" si="9"/>
        <v/>
      </c>
      <c r="I320" s="13" t="str">
        <f>IF($H320="","",IF(ISNA(VLOOKUP($H320,人員主檔!$A:$C,2,0)),"查無此人",VLOOKUP($H320,人員主檔!$A:$C,2,0)))</f>
        <v/>
      </c>
      <c r="J320" s="13" t="str">
        <f>IF($H318="","",IF(ISNA(VLOOKUP($H318,人員主檔!$A:$C,3,0)),"查無此人",VLOOKUP($H318,人員主檔!$A:$C,3,0)))</f>
        <v/>
      </c>
      <c r="K320" s="13" t="s">
        <v>1817</v>
      </c>
      <c r="L320" s="53" t="str">
        <f ca="1">IF(OR((G319=""),(COUNTIF($H$2:H318,H318)=1)),"","重覆刷卡")</f>
        <v/>
      </c>
      <c r="M320" s="70"/>
      <c r="N320" s="4"/>
    </row>
    <row r="321" spans="5:14" ht="21.75" customHeight="1">
      <c r="E321" s="3"/>
      <c r="F321" s="11" t="str">
        <f>IF($H319="","",MAX($F$1:$F320)+1)</f>
        <v/>
      </c>
      <c r="G321" s="17"/>
      <c r="H321" s="12" t="str">
        <f t="shared" si="9"/>
        <v/>
      </c>
      <c r="I321" s="13" t="str">
        <f>IF($H321="","",IF(ISNA(VLOOKUP($H321,人員主檔!$A:$C,2,0)),"查無此人",VLOOKUP($H321,人員主檔!$A:$C,2,0)))</f>
        <v/>
      </c>
      <c r="J321" s="13" t="str">
        <f>IF($H319="","",IF(ISNA(VLOOKUP($H319,人員主檔!$A:$C,3,0)),"查無此人",VLOOKUP($H319,人員主檔!$A:$C,3,0)))</f>
        <v/>
      </c>
      <c r="K321" s="13" t="s">
        <v>1817</v>
      </c>
      <c r="L321" s="53" t="str">
        <f ca="1">IF(OR((G320=""),(COUNTIF($H$2:H319,H319)=1)),"","重覆刷卡")</f>
        <v/>
      </c>
      <c r="M321" s="70"/>
      <c r="N321" s="4"/>
    </row>
    <row r="322" spans="5:14" ht="21.75" customHeight="1">
      <c r="E322" s="3"/>
      <c r="F322" s="11" t="str">
        <f>IF($H320="","",MAX($F$1:$F321)+1)</f>
        <v/>
      </c>
      <c r="G322" s="17"/>
      <c r="H322" s="12" t="str">
        <f t="shared" si="9"/>
        <v/>
      </c>
      <c r="I322" s="13" t="str">
        <f>IF($H322="","",IF(ISNA(VLOOKUP($H322,人員主檔!$A:$C,2,0)),"查無此人",VLOOKUP($H322,人員主檔!$A:$C,2,0)))</f>
        <v/>
      </c>
      <c r="J322" s="13" t="str">
        <f>IF($H320="","",IF(ISNA(VLOOKUP($H320,人員主檔!$A:$C,3,0)),"查無此人",VLOOKUP($H320,人員主檔!$A:$C,3,0)))</f>
        <v/>
      </c>
      <c r="K322" s="13" t="s">
        <v>1817</v>
      </c>
      <c r="L322" s="53" t="str">
        <f ca="1">IF(OR((G321=""),(COUNTIF($H$2:H320,H320)=1)),"","重覆刷卡")</f>
        <v/>
      </c>
      <c r="M322" s="70"/>
      <c r="N322" s="4"/>
    </row>
    <row r="323" spans="5:14" ht="21.75" customHeight="1">
      <c r="E323" s="3"/>
      <c r="F323" s="11" t="str">
        <f>IF($H321="","",MAX($F$1:$F322)+1)</f>
        <v/>
      </c>
      <c r="G323" s="17"/>
      <c r="H323" s="12" t="str">
        <f t="shared" si="9"/>
        <v/>
      </c>
      <c r="I323" s="13" t="str">
        <f>IF($H323="","",IF(ISNA(VLOOKUP($H323,人員主檔!$A:$C,2,0)),"查無此人",VLOOKUP($H323,人員主檔!$A:$C,2,0)))</f>
        <v/>
      </c>
      <c r="J323" s="13" t="str">
        <f>IF($H321="","",IF(ISNA(VLOOKUP($H321,人員主檔!$A:$C,3,0)),"查無此人",VLOOKUP($H321,人員主檔!$A:$C,3,0)))</f>
        <v/>
      </c>
      <c r="K323" s="13" t="s">
        <v>1817</v>
      </c>
      <c r="L323" s="53" t="str">
        <f ca="1">IF(OR((G322=""),(COUNTIF($H$2:H321,H321)=1)),"","重覆刷卡")</f>
        <v/>
      </c>
      <c r="M323" s="70"/>
      <c r="N323" s="4"/>
    </row>
    <row r="324" spans="5:14" ht="21.75" customHeight="1">
      <c r="E324" s="3"/>
      <c r="F324" s="11" t="str">
        <f>IF($H322="","",MAX($F$1:$F323)+1)</f>
        <v/>
      </c>
      <c r="G324" s="17"/>
      <c r="H324" s="12" t="str">
        <f t="shared" si="9"/>
        <v/>
      </c>
      <c r="I324" s="13" t="str">
        <f>IF($H324="","",IF(ISNA(VLOOKUP($H324,人員主檔!$A:$C,2,0)),"查無此人",VLOOKUP($H324,人員主檔!$A:$C,2,0)))</f>
        <v/>
      </c>
      <c r="J324" s="13" t="str">
        <f>IF($H322="","",IF(ISNA(VLOOKUP($H322,人員主檔!$A:$C,3,0)),"查無此人",VLOOKUP($H322,人員主檔!$A:$C,3,0)))</f>
        <v/>
      </c>
      <c r="K324" s="13" t="s">
        <v>1817</v>
      </c>
      <c r="L324" s="53" t="str">
        <f ca="1">IF(OR((G323=""),(COUNTIF($H$2:H322,H322)=1)),"","重覆刷卡")</f>
        <v/>
      </c>
      <c r="M324" s="70"/>
      <c r="N324" s="4"/>
    </row>
    <row r="325" spans="5:14" ht="21.75" customHeight="1">
      <c r="E325" s="3"/>
      <c r="F325" s="11" t="str">
        <f>IF($H323="","",MAX($F$1:$F324)+1)</f>
        <v/>
      </c>
      <c r="G325" s="17"/>
      <c r="H325" s="12" t="str">
        <f t="shared" si="9"/>
        <v/>
      </c>
      <c r="I325" s="13" t="str">
        <f>IF($H325="","",IF(ISNA(VLOOKUP($H325,人員主檔!$A:$C,2,0)),"查無此人",VLOOKUP($H325,人員主檔!$A:$C,2,0)))</f>
        <v/>
      </c>
      <c r="J325" s="13" t="str">
        <f>IF($H323="","",IF(ISNA(VLOOKUP($H323,人員主檔!$A:$C,3,0)),"查無此人",VLOOKUP($H323,人員主檔!$A:$C,3,0)))</f>
        <v/>
      </c>
      <c r="K325" s="13" t="s">
        <v>1817</v>
      </c>
      <c r="L325" s="53" t="str">
        <f ca="1">IF(OR((G324=""),(COUNTIF($H$2:H323,H323)=1)),"","重覆刷卡")</f>
        <v/>
      </c>
      <c r="M325" s="70"/>
      <c r="N325" s="4"/>
    </row>
    <row r="326" spans="5:14" ht="21.75" customHeight="1">
      <c r="E326" s="3"/>
      <c r="F326" s="11" t="str">
        <f>IF($H324="","",MAX($F$1:$F325)+1)</f>
        <v/>
      </c>
      <c r="G326" s="17"/>
      <c r="H326" s="12" t="str">
        <f t="shared" si="9"/>
        <v/>
      </c>
      <c r="I326" s="13" t="str">
        <f>IF($H326="","",IF(ISNA(VLOOKUP($H326,人員主檔!$A:$C,2,0)),"查無此人",VLOOKUP($H326,人員主檔!$A:$C,2,0)))</f>
        <v/>
      </c>
      <c r="J326" s="13" t="str">
        <f>IF($H324="","",IF(ISNA(VLOOKUP($H324,人員主檔!$A:$C,3,0)),"查無此人",VLOOKUP($H324,人員主檔!$A:$C,3,0)))</f>
        <v/>
      </c>
      <c r="K326" s="13" t="s">
        <v>1817</v>
      </c>
      <c r="L326" s="53" t="str">
        <f ca="1">IF(OR((G325=""),(COUNTIF($H$2:H324,H324)=1)),"","重覆刷卡")</f>
        <v/>
      </c>
      <c r="M326" s="70"/>
      <c r="N326" s="4"/>
    </row>
    <row r="327" spans="5:14" ht="21.75" customHeight="1">
      <c r="E327" s="3"/>
      <c r="F327" s="11" t="str">
        <f>IF($H325="","",MAX($F$1:$F326)+1)</f>
        <v/>
      </c>
      <c r="G327" s="17"/>
      <c r="H327" s="12" t="str">
        <f t="shared" si="9"/>
        <v/>
      </c>
      <c r="I327" s="13" t="str">
        <f>IF($H327="","",IF(ISNA(VLOOKUP($H327,人員主檔!$A:$C,2,0)),"查無此人",VLOOKUP($H327,人員主檔!$A:$C,2,0)))</f>
        <v/>
      </c>
      <c r="J327" s="13" t="str">
        <f>IF($H325="","",IF(ISNA(VLOOKUP($H325,人員主檔!$A:$C,3,0)),"查無此人",VLOOKUP($H325,人員主檔!$A:$C,3,0)))</f>
        <v/>
      </c>
      <c r="K327" s="13" t="s">
        <v>1817</v>
      </c>
      <c r="L327" s="53" t="str">
        <f ca="1">IF(OR((G326=""),(COUNTIF($H$2:H325,H325)=1)),"","重覆刷卡")</f>
        <v/>
      </c>
      <c r="M327" s="70"/>
      <c r="N327" s="4"/>
    </row>
    <row r="328" spans="5:14" ht="21.75" customHeight="1">
      <c r="E328" s="3"/>
      <c r="F328" s="11" t="str">
        <f>IF($H326="","",MAX($F$1:$F327)+1)</f>
        <v/>
      </c>
      <c r="G328" s="17"/>
      <c r="H328" s="12" t="str">
        <f t="shared" si="9"/>
        <v/>
      </c>
      <c r="I328" s="13" t="str">
        <f>IF($H328="","",IF(ISNA(VLOOKUP($H328,人員主檔!$A:$C,2,0)),"查無此人",VLOOKUP($H328,人員主檔!$A:$C,2,0)))</f>
        <v/>
      </c>
      <c r="J328" s="13" t="str">
        <f>IF($H326="","",IF(ISNA(VLOOKUP($H326,人員主檔!$A:$C,3,0)),"查無此人",VLOOKUP($H326,人員主檔!$A:$C,3,0)))</f>
        <v/>
      </c>
      <c r="K328" s="13" t="s">
        <v>1817</v>
      </c>
      <c r="L328" s="53" t="str">
        <f ca="1">IF(OR((G327=""),(COUNTIF($H$2:H326,H326)=1)),"","重覆刷卡")</f>
        <v/>
      </c>
      <c r="M328" s="70"/>
      <c r="N328" s="4"/>
    </row>
    <row r="329" spans="5:14" ht="21.75" customHeight="1">
      <c r="E329" s="3"/>
      <c r="F329" s="11" t="str">
        <f>IF($H327="","",MAX($F$1:$F328)+1)</f>
        <v/>
      </c>
      <c r="G329" s="17"/>
      <c r="H329" s="12" t="str">
        <f t="shared" ref="H329:H388" si="10">IF($G329=0,"",ABS(RIGHT($G329,8)))</f>
        <v/>
      </c>
      <c r="I329" s="13" t="str">
        <f>IF($H329="","",IF(ISNA(VLOOKUP($H329,人員主檔!$A:$C,2,0)),"查無此人",VLOOKUP($H329,人員主檔!$A:$C,2,0)))</f>
        <v/>
      </c>
      <c r="J329" s="13" t="str">
        <f>IF($H327="","",IF(ISNA(VLOOKUP($H327,人員主檔!$A:$C,3,0)),"查無此人",VLOOKUP($H327,人員主檔!$A:$C,3,0)))</f>
        <v/>
      </c>
      <c r="K329" s="13" t="s">
        <v>1817</v>
      </c>
      <c r="L329" s="53" t="str">
        <f ca="1">IF(OR((G328=""),(COUNTIF($H$2:H327,H327)=1)),"","重覆刷卡")</f>
        <v/>
      </c>
      <c r="M329" s="70"/>
      <c r="N329" s="4"/>
    </row>
    <row r="330" spans="5:14" ht="21.75" customHeight="1">
      <c r="E330" s="3"/>
      <c r="F330" s="11" t="str">
        <f>IF($H328="","",MAX($F$1:$F329)+1)</f>
        <v/>
      </c>
      <c r="G330" s="17"/>
      <c r="H330" s="12" t="str">
        <f t="shared" si="10"/>
        <v/>
      </c>
      <c r="I330" s="13" t="str">
        <f>IF($H330="","",IF(ISNA(VLOOKUP($H330,人員主檔!$A:$C,2,0)),"查無此人",VLOOKUP($H330,人員主檔!$A:$C,2,0)))</f>
        <v/>
      </c>
      <c r="J330" s="13" t="str">
        <f>IF($H328="","",IF(ISNA(VLOOKUP($H328,人員主檔!$A:$C,3,0)),"查無此人",VLOOKUP($H328,人員主檔!$A:$C,3,0)))</f>
        <v/>
      </c>
      <c r="K330" s="13" t="s">
        <v>1817</v>
      </c>
      <c r="L330" s="53" t="str">
        <f ca="1">IF(OR((G329=""),(COUNTIF($H$2:H328,H328)=1)),"","重覆刷卡")</f>
        <v/>
      </c>
      <c r="M330" s="70"/>
      <c r="N330" s="4"/>
    </row>
    <row r="331" spans="5:14" ht="21.75" customHeight="1">
      <c r="E331" s="3"/>
      <c r="F331" s="11" t="str">
        <f>IF($H329="","",MAX($F$1:$F330)+1)</f>
        <v/>
      </c>
      <c r="G331" s="17"/>
      <c r="H331" s="12" t="str">
        <f t="shared" si="10"/>
        <v/>
      </c>
      <c r="I331" s="13" t="str">
        <f>IF($H331="","",IF(ISNA(VLOOKUP($H331,人員主檔!$A:$C,2,0)),"查無此人",VLOOKUP($H331,人員主檔!$A:$C,2,0)))</f>
        <v/>
      </c>
      <c r="J331" s="13" t="str">
        <f>IF($H329="","",IF(ISNA(VLOOKUP($H329,人員主檔!$A:$C,3,0)),"查無此人",VLOOKUP($H329,人員主檔!$A:$C,3,0)))</f>
        <v/>
      </c>
      <c r="K331" s="38" t="s">
        <v>1669</v>
      </c>
      <c r="L331" s="53" t="str">
        <f ca="1">IF(OR((G330=""),(COUNTIF($H$2:H329,H329)=1)),"","重覆刷卡")</f>
        <v/>
      </c>
      <c r="M331" s="70"/>
      <c r="N331" s="4"/>
    </row>
    <row r="332" spans="5:14" ht="21.75" customHeight="1">
      <c r="E332" s="3"/>
      <c r="F332" s="11" t="str">
        <f>IF($H330="","",MAX($F$1:$F331)+1)</f>
        <v/>
      </c>
      <c r="G332" s="17"/>
      <c r="H332" s="12" t="str">
        <f t="shared" si="10"/>
        <v/>
      </c>
      <c r="I332" s="13" t="str">
        <f>IF($H332="","",IF(ISNA(VLOOKUP($H332,人員主檔!$A:$C,2,0)),"查無此人",VLOOKUP($H332,人員主檔!$A:$C,2,0)))</f>
        <v/>
      </c>
      <c r="J332" s="13" t="str">
        <f>IF($H330="","",IF(ISNA(VLOOKUP($H330,人員主檔!$A:$C,3,0)),"查無此人",VLOOKUP($H330,人員主檔!$A:$C,3,0)))</f>
        <v/>
      </c>
      <c r="K332" s="38" t="s">
        <v>1669</v>
      </c>
      <c r="L332" s="53" t="str">
        <f ca="1">IF(OR((G331=""),(COUNTIF($H$2:H330,H330)=1)),"","重覆刷卡")</f>
        <v/>
      </c>
      <c r="M332" s="70"/>
      <c r="N332" s="4"/>
    </row>
    <row r="333" spans="5:14" ht="21.75" customHeight="1">
      <c r="E333" s="3"/>
      <c r="F333" s="11" t="str">
        <f>IF($H331="","",MAX($F$1:$F332)+1)</f>
        <v/>
      </c>
      <c r="G333" s="17"/>
      <c r="H333" s="12" t="str">
        <f t="shared" si="10"/>
        <v/>
      </c>
      <c r="I333" s="13" t="str">
        <f>IF($H333="","",IF(ISNA(VLOOKUP($H333,人員主檔!$A:$C,2,0)),"查無此人",VLOOKUP($H333,人員主檔!$A:$C,2,0)))</f>
        <v/>
      </c>
      <c r="J333" s="13" t="str">
        <f>IF($H331="","",IF(ISNA(VLOOKUP($H331,人員主檔!$A:$C,3,0)),"查無此人",VLOOKUP($H331,人員主檔!$A:$C,3,0)))</f>
        <v/>
      </c>
      <c r="K333" s="38" t="s">
        <v>1669</v>
      </c>
      <c r="L333" s="53" t="str">
        <f ca="1">IF(OR((G332=""),(COUNTIF($H$2:H331,H331)=1)),"","重覆刷卡")</f>
        <v/>
      </c>
      <c r="M333" s="70"/>
      <c r="N333" s="4"/>
    </row>
    <row r="334" spans="5:14" ht="21.75" customHeight="1">
      <c r="E334" s="3"/>
      <c r="F334" s="11" t="str">
        <f>IF($H332="","",MAX($F$1:$F333)+1)</f>
        <v/>
      </c>
      <c r="G334" s="17"/>
      <c r="H334" s="12" t="str">
        <f t="shared" si="10"/>
        <v/>
      </c>
      <c r="I334" s="13" t="str">
        <f>IF($H334="","",IF(ISNA(VLOOKUP($H334,人員主檔!$A:$C,2,0)),"查無此人",VLOOKUP($H334,人員主檔!$A:$C,2,0)))</f>
        <v/>
      </c>
      <c r="J334" s="13" t="str">
        <f>IF($H332="","",IF(ISNA(VLOOKUP($H332,人員主檔!$A:$C,3,0)),"查無此人",VLOOKUP($H332,人員主檔!$A:$C,3,0)))</f>
        <v/>
      </c>
      <c r="K334" s="38" t="s">
        <v>1669</v>
      </c>
      <c r="L334" s="53" t="str">
        <f ca="1">IF(OR((G333=""),(COUNTIF($H$2:H332,H332)=1)),"","重覆刷卡")</f>
        <v/>
      </c>
      <c r="M334" s="70"/>
      <c r="N334" s="4"/>
    </row>
    <row r="335" spans="5:14" ht="21.75" customHeight="1">
      <c r="E335" s="3"/>
      <c r="F335" s="11" t="str">
        <f>IF($H333="","",MAX($F$1:$F334)+1)</f>
        <v/>
      </c>
      <c r="G335" s="17"/>
      <c r="H335" s="12" t="str">
        <f t="shared" si="10"/>
        <v/>
      </c>
      <c r="I335" s="13" t="str">
        <f>IF($H335="","",IF(ISNA(VLOOKUP($H335,人員主檔!$A:$C,2,0)),"查無此人",VLOOKUP($H335,人員主檔!$A:$C,2,0)))</f>
        <v/>
      </c>
      <c r="J335" s="13" t="str">
        <f>IF($H333="","",IF(ISNA(VLOOKUP($H333,人員主檔!$A:$C,3,0)),"查無此人",VLOOKUP($H333,人員主檔!$A:$C,3,0)))</f>
        <v/>
      </c>
      <c r="K335" s="38" t="s">
        <v>1669</v>
      </c>
      <c r="L335" s="53" t="str">
        <f ca="1">IF(OR((G334=""),(COUNTIF($H$2:H333,H333)=1)),"","重覆刷卡")</f>
        <v/>
      </c>
      <c r="M335" s="70"/>
      <c r="N335" s="4"/>
    </row>
    <row r="336" spans="5:14" ht="21.75" customHeight="1">
      <c r="E336" s="3"/>
      <c r="F336" s="11" t="str">
        <f>IF($H334="","",MAX($F$1:$F335)+1)</f>
        <v/>
      </c>
      <c r="G336" s="17"/>
      <c r="H336" s="12" t="str">
        <f t="shared" si="10"/>
        <v/>
      </c>
      <c r="I336" s="13" t="str">
        <f>IF($H336="","",IF(ISNA(VLOOKUP($H336,人員主檔!$A:$C,2,0)),"查無此人",VLOOKUP($H336,人員主檔!$A:$C,2,0)))</f>
        <v/>
      </c>
      <c r="J336" s="13" t="str">
        <f>IF($H334="","",IF(ISNA(VLOOKUP($H334,人員主檔!$A:$C,3,0)),"查無此人",VLOOKUP($H334,人員主檔!$A:$C,3,0)))</f>
        <v/>
      </c>
      <c r="K336" s="38" t="s">
        <v>1669</v>
      </c>
      <c r="L336" s="53" t="str">
        <f ca="1">IF(OR((G335=""),(COUNTIF($H$2:H334,H334)=1)),"","重覆刷卡")</f>
        <v/>
      </c>
      <c r="M336" s="70"/>
      <c r="N336" s="4"/>
    </row>
    <row r="337" spans="5:14" ht="21.75" customHeight="1">
      <c r="E337" s="3"/>
      <c r="F337" s="11" t="str">
        <f>IF($H335="","",MAX($F$1:$F336)+1)</f>
        <v/>
      </c>
      <c r="G337" s="17"/>
      <c r="H337" s="12" t="str">
        <f t="shared" si="10"/>
        <v/>
      </c>
      <c r="I337" s="13" t="str">
        <f>IF($H337="","",IF(ISNA(VLOOKUP($H337,人員主檔!$A:$C,2,0)),"查無此人",VLOOKUP($H337,人員主檔!$A:$C,2,0)))</f>
        <v/>
      </c>
      <c r="J337" s="13" t="str">
        <f>IF($H335="","",IF(ISNA(VLOOKUP($H335,人員主檔!$A:$C,3,0)),"查無此人",VLOOKUP($H335,人員主檔!$A:$C,3,0)))</f>
        <v/>
      </c>
      <c r="K337" s="38" t="s">
        <v>1669</v>
      </c>
      <c r="L337" s="53" t="str">
        <f ca="1">IF(OR((G336=""),(COUNTIF($H$2:H335,H335)=1)),"","重覆刷卡")</f>
        <v/>
      </c>
      <c r="M337" s="70"/>
      <c r="N337" s="4"/>
    </row>
    <row r="338" spans="5:14" ht="21.75" customHeight="1">
      <c r="E338" s="3"/>
      <c r="F338" s="11" t="str">
        <f>IF($H336="","",MAX($F$1:$F337)+1)</f>
        <v/>
      </c>
      <c r="G338" s="17"/>
      <c r="H338" s="12" t="str">
        <f t="shared" si="10"/>
        <v/>
      </c>
      <c r="I338" s="13" t="str">
        <f>IF($H338="","",IF(ISNA(VLOOKUP($H338,人員主檔!$A:$C,2,0)),"查無此人",VLOOKUP($H338,人員主檔!$A:$C,2,0)))</f>
        <v/>
      </c>
      <c r="J338" s="13" t="str">
        <f>IF($H336="","",IF(ISNA(VLOOKUP($H336,人員主檔!$A:$C,3,0)),"查無此人",VLOOKUP($H336,人員主檔!$A:$C,3,0)))</f>
        <v/>
      </c>
      <c r="K338" s="38" t="s">
        <v>1669</v>
      </c>
      <c r="L338" s="53" t="str">
        <f ca="1">IF(OR((G337=""),(COUNTIF($H$2:H336,H336)=1)),"","重覆刷卡")</f>
        <v/>
      </c>
      <c r="M338" s="70"/>
      <c r="N338" s="4"/>
    </row>
    <row r="339" spans="5:14" ht="21.75" customHeight="1">
      <c r="E339" s="3"/>
      <c r="F339" s="11" t="str">
        <f>IF($H337="","",MAX($F$1:$F338)+1)</f>
        <v/>
      </c>
      <c r="G339" s="17"/>
      <c r="H339" s="12" t="str">
        <f t="shared" si="10"/>
        <v/>
      </c>
      <c r="I339" s="13" t="str">
        <f>IF($H339="","",IF(ISNA(VLOOKUP($H339,人員主檔!$A:$C,2,0)),"查無此人",VLOOKUP($H339,人員主檔!$A:$C,2,0)))</f>
        <v/>
      </c>
      <c r="J339" s="13" t="str">
        <f>IF($H337="","",IF(ISNA(VLOOKUP($H337,人員主檔!$A:$C,3,0)),"查無此人",VLOOKUP($H337,人員主檔!$A:$C,3,0)))</f>
        <v/>
      </c>
      <c r="K339" s="38" t="s">
        <v>1669</v>
      </c>
      <c r="L339" s="53" t="str">
        <f ca="1">IF(OR((G338=""),(COUNTIF($H$2:H337,H337)=1)),"","重覆刷卡")</f>
        <v/>
      </c>
      <c r="M339" s="70"/>
      <c r="N339" s="4"/>
    </row>
    <row r="340" spans="5:14" ht="21.75" customHeight="1">
      <c r="E340" s="3"/>
      <c r="F340" s="11" t="str">
        <f>IF($H338="","",MAX($F$1:$F339)+1)</f>
        <v/>
      </c>
      <c r="G340" s="17"/>
      <c r="H340" s="12" t="str">
        <f t="shared" si="10"/>
        <v/>
      </c>
      <c r="I340" s="13" t="str">
        <f>IF($H340="","",IF(ISNA(VLOOKUP($H340,人員主檔!$A:$C,2,0)),"查無此人",VLOOKUP($H340,人員主檔!$A:$C,2,0)))</f>
        <v/>
      </c>
      <c r="J340" s="13" t="str">
        <f>IF($H338="","",IF(ISNA(VLOOKUP($H338,人員主檔!$A:$C,3,0)),"查無此人",VLOOKUP($H338,人員主檔!$A:$C,3,0)))</f>
        <v/>
      </c>
      <c r="K340" s="38" t="s">
        <v>1669</v>
      </c>
      <c r="L340" s="53" t="str">
        <f ca="1">IF(OR((G339=""),(COUNTIF($H$2:H338,H338)=1)),"","重覆刷卡")</f>
        <v/>
      </c>
      <c r="M340" s="70"/>
      <c r="N340" s="4"/>
    </row>
    <row r="341" spans="5:14" ht="21.75" customHeight="1">
      <c r="E341" s="3"/>
      <c r="F341" s="11" t="str">
        <f>IF($H339="","",MAX($F$1:$F340)+1)</f>
        <v/>
      </c>
      <c r="G341" s="17"/>
      <c r="H341" s="12" t="str">
        <f t="shared" si="10"/>
        <v/>
      </c>
      <c r="I341" s="13" t="str">
        <f>IF($H341="","",IF(ISNA(VLOOKUP($H341,人員主檔!$A:$C,2,0)),"查無此人",VLOOKUP($H341,人員主檔!$A:$C,2,0)))</f>
        <v/>
      </c>
      <c r="J341" s="13" t="str">
        <f>IF($H339="","",IF(ISNA(VLOOKUP($H339,人員主檔!$A:$C,3,0)),"查無此人",VLOOKUP($H339,人員主檔!$A:$C,3,0)))</f>
        <v/>
      </c>
      <c r="K341" s="38" t="s">
        <v>1669</v>
      </c>
      <c r="L341" s="53" t="str">
        <f ca="1">IF(OR((G340=""),(COUNTIF($H$2:H339,H339)=1)),"","重覆刷卡")</f>
        <v/>
      </c>
      <c r="M341" s="70"/>
      <c r="N341" s="4"/>
    </row>
    <row r="342" spans="5:14" ht="21.75" customHeight="1">
      <c r="E342" s="3"/>
      <c r="F342" s="11" t="str">
        <f>IF($H340="","",MAX($F$1:$F341)+1)</f>
        <v/>
      </c>
      <c r="G342" s="17"/>
      <c r="H342" s="12" t="str">
        <f t="shared" si="10"/>
        <v/>
      </c>
      <c r="I342" s="13" t="str">
        <f>IF($H342="","",IF(ISNA(VLOOKUP($H342,人員主檔!$A:$C,2,0)),"查無此人",VLOOKUP($H342,人員主檔!$A:$C,2,0)))</f>
        <v/>
      </c>
      <c r="J342" s="13" t="str">
        <f>IF($H340="","",IF(ISNA(VLOOKUP($H340,人員主檔!$A:$C,3,0)),"查無此人",VLOOKUP($H340,人員主檔!$A:$C,3,0)))</f>
        <v/>
      </c>
      <c r="K342" s="38" t="s">
        <v>1669</v>
      </c>
      <c r="L342" s="53" t="str">
        <f ca="1">IF(OR((G341=""),(COUNTIF($H$2:H340,H340)=1)),"","重覆刷卡")</f>
        <v/>
      </c>
      <c r="M342" s="70"/>
      <c r="N342" s="4"/>
    </row>
    <row r="343" spans="5:14" ht="21.75" customHeight="1">
      <c r="E343" s="3"/>
      <c r="F343" s="11" t="str">
        <f>IF($H341="","",MAX($F$1:$F342)+1)</f>
        <v/>
      </c>
      <c r="G343" s="17"/>
      <c r="H343" s="12" t="str">
        <f t="shared" si="10"/>
        <v/>
      </c>
      <c r="I343" s="13" t="str">
        <f>IF($H343="","",IF(ISNA(VLOOKUP($H343,人員主檔!$A:$C,2,0)),"查無此人",VLOOKUP($H343,人員主檔!$A:$C,2,0)))</f>
        <v/>
      </c>
      <c r="J343" s="13" t="str">
        <f>IF($H341="","",IF(ISNA(VLOOKUP($H341,人員主檔!$A:$C,3,0)),"查無此人",VLOOKUP($H341,人員主檔!$A:$C,3,0)))</f>
        <v/>
      </c>
      <c r="K343" s="38" t="s">
        <v>1669</v>
      </c>
      <c r="L343" s="53" t="str">
        <f ca="1">IF(OR((G342=""),(COUNTIF($H$2:H341,H341)=1)),"","重覆刷卡")</f>
        <v/>
      </c>
      <c r="M343" s="70"/>
      <c r="N343" s="4"/>
    </row>
    <row r="344" spans="5:14" ht="21.75" customHeight="1">
      <c r="E344" s="3"/>
      <c r="F344" s="11" t="str">
        <f>IF($H342="","",MAX($F$1:$F343)+1)</f>
        <v/>
      </c>
      <c r="G344" s="17"/>
      <c r="H344" s="12" t="str">
        <f t="shared" si="10"/>
        <v/>
      </c>
      <c r="I344" s="13" t="str">
        <f>IF($H344="","",IF(ISNA(VLOOKUP($H344,人員主檔!$A:$C,2,0)),"查無此人",VLOOKUP($H344,人員主檔!$A:$C,2,0)))</f>
        <v/>
      </c>
      <c r="J344" s="13" t="str">
        <f>IF($H342="","",IF(ISNA(VLOOKUP($H342,人員主檔!$A:$C,3,0)),"查無此人",VLOOKUP($H342,人員主檔!$A:$C,3,0)))</f>
        <v/>
      </c>
      <c r="K344" s="38" t="s">
        <v>1669</v>
      </c>
      <c r="L344" s="53" t="str">
        <f ca="1">IF(OR((G343=""),(COUNTIF($H$2:H342,H342)=1)),"","重覆刷卡")</f>
        <v/>
      </c>
      <c r="M344" s="70"/>
      <c r="N344" s="4"/>
    </row>
    <row r="345" spans="5:14" ht="21.75" customHeight="1">
      <c r="E345" s="3"/>
      <c r="F345" s="11" t="str">
        <f>IF($H343="","",MAX($F$1:$F344)+1)</f>
        <v/>
      </c>
      <c r="G345" s="17"/>
      <c r="H345" s="12" t="str">
        <f t="shared" si="10"/>
        <v/>
      </c>
      <c r="I345" s="13" t="str">
        <f>IF($H345="","",IF(ISNA(VLOOKUP($H345,人員主檔!$A:$C,2,0)),"查無此人",VLOOKUP($H345,人員主檔!$A:$C,2,0)))</f>
        <v/>
      </c>
      <c r="J345" s="13" t="str">
        <f>IF($H343="","",IF(ISNA(VLOOKUP($H343,人員主檔!$A:$C,3,0)),"查無此人",VLOOKUP($H343,人員主檔!$A:$C,3,0)))</f>
        <v/>
      </c>
      <c r="K345" s="38" t="s">
        <v>1669</v>
      </c>
      <c r="L345" s="53" t="str">
        <f ca="1">IF(OR((G344=""),(COUNTIF($H$2:H343,H343)=1)),"","重覆刷卡")</f>
        <v/>
      </c>
      <c r="M345" s="70"/>
      <c r="N345" s="4"/>
    </row>
    <row r="346" spans="5:14" ht="21.75" customHeight="1">
      <c r="E346" s="3"/>
      <c r="F346" s="11" t="str">
        <f>IF($H344="","",MAX($F$1:$F345)+1)</f>
        <v/>
      </c>
      <c r="G346" s="17"/>
      <c r="H346" s="12" t="str">
        <f t="shared" si="10"/>
        <v/>
      </c>
      <c r="I346" s="13" t="str">
        <f>IF($H346="","",IF(ISNA(VLOOKUP($H346,人員主檔!$A:$C,2,0)),"查無此人",VLOOKUP($H346,人員主檔!$A:$C,2,0)))</f>
        <v/>
      </c>
      <c r="J346" s="13" t="str">
        <f>IF($H344="","",IF(ISNA(VLOOKUP($H344,人員主檔!$A:$C,3,0)),"查無此人",VLOOKUP($H344,人員主檔!$A:$C,3,0)))</f>
        <v/>
      </c>
      <c r="K346" s="38" t="s">
        <v>1669</v>
      </c>
      <c r="L346" s="53" t="str">
        <f ca="1">IF(OR((G345=""),(COUNTIF($H$2:H344,H344)=1)),"","重覆刷卡")</f>
        <v/>
      </c>
      <c r="M346" s="70"/>
      <c r="N346" s="4"/>
    </row>
    <row r="347" spans="5:14" ht="21.75" customHeight="1">
      <c r="E347" s="3"/>
      <c r="F347" s="11" t="str">
        <f>IF($H345="","",MAX($F$1:$F346)+1)</f>
        <v/>
      </c>
      <c r="G347" s="17"/>
      <c r="H347" s="12" t="str">
        <f t="shared" si="10"/>
        <v/>
      </c>
      <c r="I347" s="13" t="str">
        <f>IF($H347="","",IF(ISNA(VLOOKUP($H347,人員主檔!$A:$C,2,0)),"查無此人",VLOOKUP($H347,人員主檔!$A:$C,2,0)))</f>
        <v/>
      </c>
      <c r="J347" s="13" t="str">
        <f>IF($H345="","",IF(ISNA(VLOOKUP($H345,人員主檔!$A:$C,3,0)),"查無此人",VLOOKUP($H345,人員主檔!$A:$C,3,0)))</f>
        <v/>
      </c>
      <c r="K347" s="38" t="s">
        <v>1669</v>
      </c>
      <c r="L347" s="53" t="str">
        <f ca="1">IF(OR((G346=""),(COUNTIF($H$2:H345,H345)=1)),"","重覆刷卡")</f>
        <v/>
      </c>
      <c r="M347" s="70"/>
      <c r="N347" s="4"/>
    </row>
    <row r="348" spans="5:14" ht="21.75" customHeight="1">
      <c r="E348" s="3"/>
      <c r="F348" s="11" t="str">
        <f>IF($H346="","",MAX($F$1:$F347)+1)</f>
        <v/>
      </c>
      <c r="G348" s="17"/>
      <c r="H348" s="12" t="str">
        <f t="shared" si="10"/>
        <v/>
      </c>
      <c r="I348" s="13" t="str">
        <f>IF($H348="","",IF(ISNA(VLOOKUP($H348,人員主檔!$A:$C,2,0)),"查無此人",VLOOKUP($H348,人員主檔!$A:$C,2,0)))</f>
        <v/>
      </c>
      <c r="J348" s="13" t="str">
        <f>IF($H346="","",IF(ISNA(VLOOKUP($H346,人員主檔!$A:$C,3,0)),"查無此人",VLOOKUP($H346,人員主檔!$A:$C,3,0)))</f>
        <v/>
      </c>
      <c r="K348" s="38" t="s">
        <v>1669</v>
      </c>
      <c r="L348" s="53" t="str">
        <f ca="1">IF(OR((G347=""),(COUNTIF($H$2:H346,H346)=1)),"","重覆刷卡")</f>
        <v/>
      </c>
      <c r="M348" s="70"/>
      <c r="N348" s="4"/>
    </row>
    <row r="349" spans="5:14" ht="21.75" customHeight="1">
      <c r="E349" s="3"/>
      <c r="F349" s="11" t="str">
        <f>IF($H347="","",MAX($F$1:$F348)+1)</f>
        <v/>
      </c>
      <c r="G349" s="17"/>
      <c r="H349" s="12" t="str">
        <f t="shared" si="10"/>
        <v/>
      </c>
      <c r="I349" s="13" t="str">
        <f>IF($H349="","",IF(ISNA(VLOOKUP($H349,人員主檔!$A:$C,2,0)),"查無此人",VLOOKUP($H349,人員主檔!$A:$C,2,0)))</f>
        <v/>
      </c>
      <c r="J349" s="13" t="str">
        <f>IF($H347="","",IF(ISNA(VLOOKUP($H347,人員主檔!$A:$C,3,0)),"查無此人",VLOOKUP($H347,人員主檔!$A:$C,3,0)))</f>
        <v/>
      </c>
      <c r="K349" s="38" t="s">
        <v>1669</v>
      </c>
      <c r="L349" s="53" t="str">
        <f ca="1">IF(OR((G348=""),(COUNTIF($H$2:H347,H347)=1)),"","重覆刷卡")</f>
        <v/>
      </c>
      <c r="M349" s="70"/>
      <c r="N349" s="4"/>
    </row>
    <row r="350" spans="5:14" ht="21.75" customHeight="1">
      <c r="E350" s="3"/>
      <c r="F350" s="11" t="str">
        <f>IF($H348="","",MAX($F$1:$F349)+1)</f>
        <v/>
      </c>
      <c r="G350" s="17"/>
      <c r="H350" s="12" t="str">
        <f t="shared" si="10"/>
        <v/>
      </c>
      <c r="I350" s="13" t="str">
        <f>IF($H350="","",IF(ISNA(VLOOKUP($H350,人員主檔!$A:$C,2,0)),"查無此人",VLOOKUP($H350,人員主檔!$A:$C,2,0)))</f>
        <v/>
      </c>
      <c r="J350" s="13" t="str">
        <f>IF($H348="","",IF(ISNA(VLOOKUP($H348,人員主檔!$A:$C,3,0)),"查無此人",VLOOKUP($H348,人員主檔!$A:$C,3,0)))</f>
        <v/>
      </c>
      <c r="K350" s="38" t="s">
        <v>1669</v>
      </c>
      <c r="L350" s="53" t="str">
        <f ca="1">IF(OR((G349=""),(COUNTIF($H$2:H348,H348)=1)),"","重覆刷卡")</f>
        <v/>
      </c>
      <c r="M350" s="70"/>
      <c r="N350" s="4"/>
    </row>
    <row r="351" spans="5:14" ht="21.75" customHeight="1">
      <c r="E351" s="3"/>
      <c r="F351" s="11" t="str">
        <f>IF($H349="","",MAX($F$1:$F350)+1)</f>
        <v/>
      </c>
      <c r="G351" s="17"/>
      <c r="H351" s="12" t="str">
        <f t="shared" si="10"/>
        <v/>
      </c>
      <c r="I351" s="13" t="str">
        <f>IF($H351="","",IF(ISNA(VLOOKUP($H351,人員主檔!$A:$C,2,0)),"查無此人",VLOOKUP($H351,人員主檔!$A:$C,2,0)))</f>
        <v/>
      </c>
      <c r="J351" s="13" t="str">
        <f>IF($H349="","",IF(ISNA(VLOOKUP($H349,人員主檔!$A:$C,3,0)),"查無此人",VLOOKUP($H349,人員主檔!$A:$C,3,0)))</f>
        <v/>
      </c>
      <c r="K351" s="38" t="s">
        <v>1669</v>
      </c>
      <c r="L351" s="53" t="str">
        <f ca="1">IF(OR((G350=""),(COUNTIF($H$2:H349,H349)=1)),"","重覆刷卡")</f>
        <v/>
      </c>
      <c r="M351" s="70"/>
      <c r="N351" s="4"/>
    </row>
    <row r="352" spans="5:14" ht="21.75" customHeight="1">
      <c r="E352" s="3"/>
      <c r="F352" s="11" t="str">
        <f>IF($H350="","",MAX($F$1:$F351)+1)</f>
        <v/>
      </c>
      <c r="G352" s="17"/>
      <c r="H352" s="12" t="str">
        <f t="shared" si="10"/>
        <v/>
      </c>
      <c r="I352" s="13" t="str">
        <f>IF($H352="","",IF(ISNA(VLOOKUP($H352,人員主檔!$A:$C,2,0)),"查無此人",VLOOKUP($H352,人員主檔!$A:$C,2,0)))</f>
        <v/>
      </c>
      <c r="J352" s="13" t="str">
        <f>IF($H350="","",IF(ISNA(VLOOKUP($H350,人員主檔!$A:$C,3,0)),"查無此人",VLOOKUP($H350,人員主檔!$A:$C,3,0)))</f>
        <v/>
      </c>
      <c r="K352" s="38" t="s">
        <v>1669</v>
      </c>
      <c r="L352" s="53" t="str">
        <f ca="1">IF(OR((G351=""),(COUNTIF($H$2:H350,H350)=1)),"","重覆刷卡")</f>
        <v/>
      </c>
      <c r="M352" s="70"/>
      <c r="N352" s="4"/>
    </row>
    <row r="353" spans="5:14" ht="21.75" customHeight="1">
      <c r="E353" s="3"/>
      <c r="F353" s="11" t="str">
        <f>IF($H351="","",MAX($F$1:$F352)+1)</f>
        <v/>
      </c>
      <c r="G353" s="17"/>
      <c r="H353" s="12" t="str">
        <f t="shared" si="10"/>
        <v/>
      </c>
      <c r="I353" s="13" t="str">
        <f>IF($H353="","",IF(ISNA(VLOOKUP($H353,人員主檔!$A:$C,2,0)),"查無此人",VLOOKUP($H353,人員主檔!$A:$C,2,0)))</f>
        <v/>
      </c>
      <c r="J353" s="13" t="str">
        <f>IF($H351="","",IF(ISNA(VLOOKUP($H351,人員主檔!$A:$C,3,0)),"查無此人",VLOOKUP($H351,人員主檔!$A:$C,3,0)))</f>
        <v/>
      </c>
      <c r="K353" s="38" t="s">
        <v>1669</v>
      </c>
      <c r="L353" s="53" t="str">
        <f ca="1">IF(OR((G352=""),(COUNTIF($H$2:H351,H351)=1)),"","重覆刷卡")</f>
        <v/>
      </c>
      <c r="M353" s="70"/>
      <c r="N353" s="4"/>
    </row>
    <row r="354" spans="5:14" ht="21.75" customHeight="1">
      <c r="E354" s="3"/>
      <c r="F354" s="11" t="str">
        <f>IF($H352="","",MAX($F$1:$F353)+1)</f>
        <v/>
      </c>
      <c r="G354" s="17"/>
      <c r="H354" s="12" t="str">
        <f t="shared" si="10"/>
        <v/>
      </c>
      <c r="I354" s="13" t="str">
        <f>IF($H354="","",IF(ISNA(VLOOKUP($H354,人員主檔!$A:$C,2,0)),"查無此人",VLOOKUP($H354,人員主檔!$A:$C,2,0)))</f>
        <v/>
      </c>
      <c r="J354" s="13" t="str">
        <f>IF($H352="","",IF(ISNA(VLOOKUP($H352,人員主檔!$A:$C,3,0)),"查無此人",VLOOKUP($H352,人員主檔!$A:$C,3,0)))</f>
        <v/>
      </c>
      <c r="K354" s="38" t="s">
        <v>1669</v>
      </c>
      <c r="L354" s="53" t="str">
        <f ca="1">IF(OR((G353=""),(COUNTIF($H$2:H352,H352)=1)),"","重覆刷卡")</f>
        <v/>
      </c>
      <c r="M354" s="70"/>
      <c r="N354" s="4"/>
    </row>
    <row r="355" spans="5:14" ht="21.75" customHeight="1">
      <c r="E355" s="3"/>
      <c r="F355" s="11" t="str">
        <f>IF($H353="","",MAX($F$1:$F354)+1)</f>
        <v/>
      </c>
      <c r="G355" s="17"/>
      <c r="H355" s="12" t="str">
        <f t="shared" si="10"/>
        <v/>
      </c>
      <c r="I355" s="13" t="str">
        <f>IF($H355="","",IF(ISNA(VLOOKUP($H355,人員主檔!$A:$C,2,0)),"查無此人",VLOOKUP($H355,人員主檔!$A:$C,2,0)))</f>
        <v/>
      </c>
      <c r="J355" s="13" t="str">
        <f>IF($H353="","",IF(ISNA(VLOOKUP($H353,人員主檔!$A:$C,3,0)),"查無此人",VLOOKUP($H353,人員主檔!$A:$C,3,0)))</f>
        <v/>
      </c>
      <c r="K355" s="38" t="s">
        <v>1669</v>
      </c>
      <c r="L355" s="53" t="str">
        <f ca="1">IF(OR((G354=""),(COUNTIF($H$2:H353,H353)=1)),"","重覆刷卡")</f>
        <v/>
      </c>
      <c r="M355" s="70"/>
      <c r="N355" s="4"/>
    </row>
    <row r="356" spans="5:14" ht="21.75" customHeight="1">
      <c r="E356" s="3"/>
      <c r="F356" s="11" t="str">
        <f>IF($H354="","",MAX($F$1:$F355)+1)</f>
        <v/>
      </c>
      <c r="G356" s="17"/>
      <c r="H356" s="12" t="str">
        <f t="shared" si="10"/>
        <v/>
      </c>
      <c r="I356" s="13" t="str">
        <f>IF($H356="","",IF(ISNA(VLOOKUP($H356,人員主檔!$A:$C,2,0)),"查無此人",VLOOKUP($H356,人員主檔!$A:$C,2,0)))</f>
        <v/>
      </c>
      <c r="J356" s="13" t="str">
        <f>IF($H354="","",IF(ISNA(VLOOKUP($H354,人員主檔!$A:$C,3,0)),"查無此人",VLOOKUP($H354,人員主檔!$A:$C,3,0)))</f>
        <v/>
      </c>
      <c r="K356" s="38" t="s">
        <v>1669</v>
      </c>
      <c r="L356" s="53" t="str">
        <f ca="1">IF(OR((G355=""),(COUNTIF($H$2:H354,H354)=1)),"","重覆刷卡")</f>
        <v/>
      </c>
      <c r="M356" s="70"/>
      <c r="N356" s="4"/>
    </row>
    <row r="357" spans="5:14" ht="21.75" customHeight="1">
      <c r="E357" s="3"/>
      <c r="F357" s="11" t="str">
        <f>IF($H355="","",MAX($F$1:$F356)+1)</f>
        <v/>
      </c>
      <c r="G357" s="17"/>
      <c r="H357" s="12" t="str">
        <f t="shared" si="10"/>
        <v/>
      </c>
      <c r="I357" s="13" t="str">
        <f>IF($H357="","",IF(ISNA(VLOOKUP($H357,人員主檔!$A:$C,2,0)),"查無此人",VLOOKUP($H357,人員主檔!$A:$C,2,0)))</f>
        <v/>
      </c>
      <c r="J357" s="13" t="str">
        <f>IF($H355="","",IF(ISNA(VLOOKUP($H355,人員主檔!$A:$C,3,0)),"查無此人",VLOOKUP($H355,人員主檔!$A:$C,3,0)))</f>
        <v/>
      </c>
      <c r="K357" s="38" t="s">
        <v>1669</v>
      </c>
      <c r="L357" s="53" t="str">
        <f ca="1">IF(OR((G356=""),(COUNTIF($H$2:H355,H355)=1)),"","重覆刷卡")</f>
        <v/>
      </c>
      <c r="M357" s="70"/>
      <c r="N357" s="4"/>
    </row>
    <row r="358" spans="5:14" ht="21.75" customHeight="1">
      <c r="E358" s="3"/>
      <c r="F358" s="11" t="str">
        <f>IF($H356="","",MAX($F$1:$F357)+1)</f>
        <v/>
      </c>
      <c r="G358" s="17"/>
      <c r="H358" s="12" t="str">
        <f t="shared" si="10"/>
        <v/>
      </c>
      <c r="I358" s="13" t="str">
        <f>IF($H358="","",IF(ISNA(VLOOKUP($H358,人員主檔!$A:$C,2,0)),"查無此人",VLOOKUP($H358,人員主檔!$A:$C,2,0)))</f>
        <v/>
      </c>
      <c r="J358" s="13" t="str">
        <f>IF($H356="","",IF(ISNA(VLOOKUP($H356,人員主檔!$A:$C,3,0)),"查無此人",VLOOKUP($H356,人員主檔!$A:$C,3,0)))</f>
        <v/>
      </c>
      <c r="K358" s="38" t="s">
        <v>1669</v>
      </c>
      <c r="L358" s="53" t="str">
        <f ca="1">IF(OR((G357=""),(COUNTIF($H$2:H356,H356)=1)),"","重覆刷卡")</f>
        <v/>
      </c>
      <c r="M358" s="70"/>
      <c r="N358" s="4"/>
    </row>
    <row r="359" spans="5:14" ht="21.75" customHeight="1">
      <c r="E359" s="3"/>
      <c r="F359" s="11" t="str">
        <f>IF($H357="","",MAX($F$1:$F358)+1)</f>
        <v/>
      </c>
      <c r="G359" s="17"/>
      <c r="H359" s="12" t="str">
        <f t="shared" si="10"/>
        <v/>
      </c>
      <c r="I359" s="13" t="str">
        <f>IF($H359="","",IF(ISNA(VLOOKUP($H359,人員主檔!$A:$C,2,0)),"查無此人",VLOOKUP($H359,人員主檔!$A:$C,2,0)))</f>
        <v/>
      </c>
      <c r="J359" s="13" t="str">
        <f>IF($H357="","",IF(ISNA(VLOOKUP($H357,人員主檔!$A:$C,3,0)),"查無此人",VLOOKUP($H357,人員主檔!$A:$C,3,0)))</f>
        <v/>
      </c>
      <c r="K359" s="38" t="s">
        <v>1669</v>
      </c>
      <c r="L359" s="53" t="str">
        <f ca="1">IF(OR((G358=""),(COUNTIF($H$2:H357,H357)=1)),"","重覆刷卡")</f>
        <v/>
      </c>
      <c r="M359" s="70"/>
      <c r="N359" s="4"/>
    </row>
    <row r="360" spans="5:14" ht="21.75" customHeight="1">
      <c r="E360" s="3"/>
      <c r="F360" s="11" t="str">
        <f>IF($H358="","",MAX($F$1:$F359)+1)</f>
        <v/>
      </c>
      <c r="G360" s="17"/>
      <c r="H360" s="12" t="str">
        <f t="shared" si="10"/>
        <v/>
      </c>
      <c r="I360" s="13" t="str">
        <f>IF($H360="","",IF(ISNA(VLOOKUP($H360,人員主檔!$A:$C,2,0)),"查無此人",VLOOKUP($H360,人員主檔!$A:$C,2,0)))</f>
        <v/>
      </c>
      <c r="J360" s="13" t="str">
        <f>IF($H358="","",IF(ISNA(VLOOKUP($H358,人員主檔!$A:$C,3,0)),"查無此人",VLOOKUP($H358,人員主檔!$A:$C,3,0)))</f>
        <v/>
      </c>
      <c r="K360" s="38" t="s">
        <v>1669</v>
      </c>
      <c r="L360" s="53" t="str">
        <f ca="1">IF(OR((G359=""),(COUNTIF($H$2:H358,H358)=1)),"","重覆刷卡")</f>
        <v/>
      </c>
      <c r="M360" s="70"/>
      <c r="N360" s="4"/>
    </row>
    <row r="361" spans="5:14" ht="21.75" customHeight="1">
      <c r="E361" s="3"/>
      <c r="F361" s="11" t="str">
        <f>IF($H359="","",MAX($F$1:$F360)+1)</f>
        <v/>
      </c>
      <c r="G361" s="17"/>
      <c r="H361" s="12" t="str">
        <f t="shared" si="10"/>
        <v/>
      </c>
      <c r="I361" s="13" t="str">
        <f>IF($H361="","",IF(ISNA(VLOOKUP($H361,人員主檔!$A:$C,2,0)),"查無此人",VLOOKUP($H361,人員主檔!$A:$C,2,0)))</f>
        <v/>
      </c>
      <c r="J361" s="13" t="str">
        <f>IF($H359="","",IF(ISNA(VLOOKUP($H359,人員主檔!$A:$C,3,0)),"查無此人",VLOOKUP($H359,人員主檔!$A:$C,3,0)))</f>
        <v/>
      </c>
      <c r="K361" s="38" t="s">
        <v>1669</v>
      </c>
      <c r="L361" s="53" t="str">
        <f ca="1">IF(OR((G360=""),(COUNTIF($H$2:H359,H359)=1)),"","重覆刷卡")</f>
        <v/>
      </c>
      <c r="M361" s="70"/>
      <c r="N361" s="4"/>
    </row>
    <row r="362" spans="5:14" ht="21.75" customHeight="1">
      <c r="E362" s="3"/>
      <c r="F362" s="11" t="str">
        <f>IF($H360="","",MAX($F$1:$F361)+1)</f>
        <v/>
      </c>
      <c r="G362" s="17"/>
      <c r="H362" s="12" t="str">
        <f t="shared" si="10"/>
        <v/>
      </c>
      <c r="I362" s="13" t="str">
        <f>IF($H362="","",IF(ISNA(VLOOKUP($H362,人員主檔!$A:$C,2,0)),"查無此人",VLOOKUP($H362,人員主檔!$A:$C,2,0)))</f>
        <v/>
      </c>
      <c r="J362" s="13" t="str">
        <f>IF($H360="","",IF(ISNA(VLOOKUP($H360,人員主檔!$A:$C,3,0)),"查無此人",VLOOKUP($H360,人員主檔!$A:$C,3,0)))</f>
        <v/>
      </c>
      <c r="K362" s="38" t="s">
        <v>1669</v>
      </c>
      <c r="L362" s="53" t="str">
        <f ca="1">IF(OR((G361=""),(COUNTIF($H$2:H360,H360)=1)),"","重覆刷卡")</f>
        <v/>
      </c>
      <c r="M362" s="70"/>
      <c r="N362" s="4"/>
    </row>
    <row r="363" spans="5:14" ht="21.75" customHeight="1">
      <c r="E363" s="3"/>
      <c r="F363" s="11" t="str">
        <f>IF($H361="","",MAX($F$1:$F362)+1)</f>
        <v/>
      </c>
      <c r="G363" s="17"/>
      <c r="H363" s="12" t="str">
        <f t="shared" si="10"/>
        <v/>
      </c>
      <c r="I363" s="13" t="str">
        <f>IF($H363="","",IF(ISNA(VLOOKUP($H363,人員主檔!$A:$C,2,0)),"查無此人",VLOOKUP($H363,人員主檔!$A:$C,2,0)))</f>
        <v/>
      </c>
      <c r="J363" s="13" t="str">
        <f>IF($H361="","",IF(ISNA(VLOOKUP($H361,人員主檔!$A:$C,3,0)),"查無此人",VLOOKUP($H361,人員主檔!$A:$C,3,0)))</f>
        <v/>
      </c>
      <c r="K363" s="38" t="s">
        <v>1669</v>
      </c>
      <c r="L363" s="53" t="str">
        <f ca="1">IF(OR((G362=""),(COUNTIF($H$2:H361,H361)=1)),"","重覆刷卡")</f>
        <v/>
      </c>
      <c r="M363" s="70"/>
      <c r="N363" s="4"/>
    </row>
    <row r="364" spans="5:14" ht="21.75" customHeight="1">
      <c r="E364" s="3"/>
      <c r="F364" s="11" t="str">
        <f>IF($H362="","",MAX($F$1:$F363)+1)</f>
        <v/>
      </c>
      <c r="G364" s="17"/>
      <c r="H364" s="12" t="str">
        <f t="shared" si="10"/>
        <v/>
      </c>
      <c r="I364" s="13" t="str">
        <f>IF($H364="","",IF(ISNA(VLOOKUP($H364,人員主檔!$A:$C,2,0)),"查無此人",VLOOKUP($H364,人員主檔!$A:$C,2,0)))</f>
        <v/>
      </c>
      <c r="J364" s="13" t="str">
        <f>IF($H362="","",IF(ISNA(VLOOKUP($H362,人員主檔!$A:$C,3,0)),"查無此人",VLOOKUP($H362,人員主檔!$A:$C,3,0)))</f>
        <v/>
      </c>
      <c r="K364" s="38" t="s">
        <v>1669</v>
      </c>
      <c r="L364" s="53" t="str">
        <f ca="1">IF(OR((G363=""),(COUNTIF($H$2:H362,H362)=1)),"","重覆刷卡")</f>
        <v/>
      </c>
      <c r="M364" s="70"/>
      <c r="N364" s="4"/>
    </row>
    <row r="365" spans="5:14" ht="21.75" customHeight="1">
      <c r="E365" s="3"/>
      <c r="F365" s="11" t="str">
        <f>IF($H363="","",MAX($F$1:$F364)+1)</f>
        <v/>
      </c>
      <c r="G365" s="17"/>
      <c r="H365" s="12" t="str">
        <f t="shared" si="10"/>
        <v/>
      </c>
      <c r="I365" s="13" t="str">
        <f>IF($H365="","",IF(ISNA(VLOOKUP($H365,人員主檔!$A:$C,2,0)),"查無此人",VLOOKUP($H365,人員主檔!$A:$C,2,0)))</f>
        <v/>
      </c>
      <c r="J365" s="13" t="str">
        <f>IF($H363="","",IF(ISNA(VLOOKUP($H363,人員主檔!$A:$C,3,0)),"查無此人",VLOOKUP($H363,人員主檔!$A:$C,3,0)))</f>
        <v/>
      </c>
      <c r="K365" s="38" t="s">
        <v>1669</v>
      </c>
      <c r="L365" s="53" t="str">
        <f ca="1">IF(OR((G364=""),(COUNTIF($H$2:H363,H363)=1)),"","重覆刷卡")</f>
        <v/>
      </c>
      <c r="M365" s="70"/>
      <c r="N365" s="4"/>
    </row>
    <row r="366" spans="5:14" ht="21.75" customHeight="1">
      <c r="E366" s="3"/>
      <c r="F366" s="11" t="str">
        <f>IF($H364="","",MAX($F$1:$F365)+1)</f>
        <v/>
      </c>
      <c r="G366" s="17"/>
      <c r="H366" s="12" t="str">
        <f t="shared" si="10"/>
        <v/>
      </c>
      <c r="I366" s="13" t="str">
        <f>IF($H366="","",IF(ISNA(VLOOKUP($H366,人員主檔!$A:$C,2,0)),"查無此人",VLOOKUP($H366,人員主檔!$A:$C,2,0)))</f>
        <v/>
      </c>
      <c r="J366" s="13" t="str">
        <f>IF($H364="","",IF(ISNA(VLOOKUP($H364,人員主檔!$A:$C,3,0)),"查無此人",VLOOKUP($H364,人員主檔!$A:$C,3,0)))</f>
        <v/>
      </c>
      <c r="K366" s="38" t="s">
        <v>1669</v>
      </c>
      <c r="L366" s="53" t="str">
        <f ca="1">IF(OR((G365=""),(COUNTIF($H$2:H364,H364)=1)),"","重覆刷卡")</f>
        <v/>
      </c>
      <c r="M366" s="70"/>
      <c r="N366" s="4"/>
    </row>
    <row r="367" spans="5:14" ht="21.75" customHeight="1">
      <c r="E367" s="3"/>
      <c r="F367" s="11" t="str">
        <f>IF($H365="","",MAX($F$1:$F366)+1)</f>
        <v/>
      </c>
      <c r="G367" s="17"/>
      <c r="H367" s="12" t="str">
        <f t="shared" si="10"/>
        <v/>
      </c>
      <c r="I367" s="13" t="str">
        <f>IF($H367="","",IF(ISNA(VLOOKUP($H367,人員主檔!$A:$C,2,0)),"查無此人",VLOOKUP($H367,人員主檔!$A:$C,2,0)))</f>
        <v/>
      </c>
      <c r="J367" s="13" t="str">
        <f>IF($H365="","",IF(ISNA(VLOOKUP($H365,人員主檔!$A:$C,3,0)),"查無此人",VLOOKUP($H365,人員主檔!$A:$C,3,0)))</f>
        <v/>
      </c>
      <c r="K367" s="38" t="s">
        <v>1669</v>
      </c>
      <c r="L367" s="53" t="str">
        <f ca="1">IF(OR((G366=""),(COUNTIF($H$2:H365,H365)=1)),"","重覆刷卡")</f>
        <v/>
      </c>
      <c r="M367" s="70"/>
      <c r="N367" s="4"/>
    </row>
    <row r="368" spans="5:14" ht="21.75" customHeight="1">
      <c r="E368" s="3"/>
      <c r="F368" s="11" t="str">
        <f>IF($H366="","",MAX($F$1:$F367)+1)</f>
        <v/>
      </c>
      <c r="G368" s="17"/>
      <c r="H368" s="12" t="str">
        <f t="shared" si="10"/>
        <v/>
      </c>
      <c r="I368" s="13" t="str">
        <f>IF($H368="","",IF(ISNA(VLOOKUP($H368,人員主檔!$A:$C,2,0)),"查無此人",VLOOKUP($H368,人員主檔!$A:$C,2,0)))</f>
        <v/>
      </c>
      <c r="J368" s="13" t="str">
        <f>IF($H366="","",IF(ISNA(VLOOKUP($H366,人員主檔!$A:$C,3,0)),"查無此人",VLOOKUP($H366,人員主檔!$A:$C,3,0)))</f>
        <v/>
      </c>
      <c r="K368" s="38" t="s">
        <v>1669</v>
      </c>
      <c r="L368" s="53" t="str">
        <f ca="1">IF(OR((G367=""),(COUNTIF($H$2:H366,H366)=1)),"","重覆刷卡")</f>
        <v/>
      </c>
      <c r="M368" s="70"/>
      <c r="N368" s="4"/>
    </row>
    <row r="369" spans="5:14" ht="21.75" customHeight="1">
      <c r="E369" s="3"/>
      <c r="F369" s="11" t="str">
        <f>IF($H367="","",MAX($F$1:$F368)+1)</f>
        <v/>
      </c>
      <c r="G369" s="17"/>
      <c r="H369" s="12" t="str">
        <f t="shared" si="10"/>
        <v/>
      </c>
      <c r="I369" s="13" t="str">
        <f>IF($H369="","",IF(ISNA(VLOOKUP($H369,人員主檔!$A:$C,2,0)),"查無此人",VLOOKUP($H369,人員主檔!$A:$C,2,0)))</f>
        <v/>
      </c>
      <c r="J369" s="13" t="str">
        <f>IF($H367="","",IF(ISNA(VLOOKUP($H367,人員主檔!$A:$C,3,0)),"查無此人",VLOOKUP($H367,人員主檔!$A:$C,3,0)))</f>
        <v/>
      </c>
      <c r="K369" s="38" t="s">
        <v>1669</v>
      </c>
      <c r="L369" s="53" t="str">
        <f ca="1">IF(OR((G368=""),(COUNTIF($H$2:H367,H367)=1)),"","重覆刷卡")</f>
        <v/>
      </c>
      <c r="M369" s="70"/>
      <c r="N369" s="4"/>
    </row>
    <row r="370" spans="5:14" ht="21.75" customHeight="1">
      <c r="E370" s="3"/>
      <c r="F370" s="11" t="str">
        <f>IF($H368="","",MAX($F$1:$F369)+1)</f>
        <v/>
      </c>
      <c r="G370" s="17"/>
      <c r="H370" s="12" t="str">
        <f t="shared" si="10"/>
        <v/>
      </c>
      <c r="I370" s="13" t="str">
        <f>IF($H370="","",IF(ISNA(VLOOKUP($H370,人員主檔!$A:$C,2,0)),"查無此人",VLOOKUP($H370,人員主檔!$A:$C,2,0)))</f>
        <v/>
      </c>
      <c r="J370" s="13" t="str">
        <f>IF($H368="","",IF(ISNA(VLOOKUP($H368,人員主檔!$A:$C,3,0)),"查無此人",VLOOKUP($H368,人員主檔!$A:$C,3,0)))</f>
        <v/>
      </c>
      <c r="K370" s="38" t="s">
        <v>1669</v>
      </c>
      <c r="L370" s="53" t="str">
        <f ca="1">IF(OR((G369=""),(COUNTIF($H$2:H368,H368)=1)),"","重覆刷卡")</f>
        <v/>
      </c>
      <c r="M370" s="70"/>
      <c r="N370" s="4"/>
    </row>
    <row r="371" spans="5:14" ht="21.75" customHeight="1">
      <c r="E371" s="3"/>
      <c r="F371" s="11" t="str">
        <f>IF($H369="","",MAX($F$1:$F370)+1)</f>
        <v/>
      </c>
      <c r="G371" s="17"/>
      <c r="H371" s="12" t="str">
        <f t="shared" si="10"/>
        <v/>
      </c>
      <c r="I371" s="13" t="str">
        <f>IF($H371="","",IF(ISNA(VLOOKUP($H371,人員主檔!$A:$C,2,0)),"查無此人",VLOOKUP($H371,人員主檔!$A:$C,2,0)))</f>
        <v/>
      </c>
      <c r="J371" s="13" t="str">
        <f>IF($H369="","",IF(ISNA(VLOOKUP($H369,人員主檔!$A:$C,3,0)),"查無此人",VLOOKUP($H369,人員主檔!$A:$C,3,0)))</f>
        <v/>
      </c>
      <c r="K371" s="38" t="s">
        <v>1669</v>
      </c>
      <c r="L371" s="53" t="str">
        <f ca="1">IF(OR((G370=""),(COUNTIF($H$2:H369,H369)=1)),"","重覆刷卡")</f>
        <v/>
      </c>
      <c r="M371" s="70"/>
      <c r="N371" s="4"/>
    </row>
    <row r="372" spans="5:14" ht="21.75" customHeight="1">
      <c r="E372" s="3"/>
      <c r="F372" s="11" t="str">
        <f>IF($H370="","",MAX($F$1:$F371)+1)</f>
        <v/>
      </c>
      <c r="G372" s="17"/>
      <c r="H372" s="12" t="str">
        <f t="shared" si="10"/>
        <v/>
      </c>
      <c r="I372" s="13" t="str">
        <f>IF($H372="","",IF(ISNA(VLOOKUP($H372,人員主檔!$A:$C,2,0)),"查無此人",VLOOKUP($H372,人員主檔!$A:$C,2,0)))</f>
        <v/>
      </c>
      <c r="J372" s="13" t="str">
        <f>IF($H370="","",IF(ISNA(VLOOKUP($H370,人員主檔!$A:$C,3,0)),"查無此人",VLOOKUP($H370,人員主檔!$A:$C,3,0)))</f>
        <v/>
      </c>
      <c r="K372" s="38" t="s">
        <v>1669</v>
      </c>
      <c r="L372" s="53" t="str">
        <f ca="1">IF(OR((G371=""),(COUNTIF($H$2:H370,H370)=1)),"","重覆刷卡")</f>
        <v/>
      </c>
      <c r="M372" s="70"/>
      <c r="N372" s="4"/>
    </row>
    <row r="373" spans="5:14" ht="21.75" customHeight="1">
      <c r="E373" s="3"/>
      <c r="F373" s="11" t="str">
        <f>IF($H371="","",MAX($F$1:$F372)+1)</f>
        <v/>
      </c>
      <c r="G373" s="17"/>
      <c r="H373" s="12" t="str">
        <f t="shared" si="10"/>
        <v/>
      </c>
      <c r="I373" s="13" t="str">
        <f>IF($H373="","",IF(ISNA(VLOOKUP($H373,人員主檔!$A:$C,2,0)),"查無此人",VLOOKUP($H373,人員主檔!$A:$C,2,0)))</f>
        <v/>
      </c>
      <c r="J373" s="13" t="str">
        <f>IF($H371="","",IF(ISNA(VLOOKUP($H371,人員主檔!$A:$C,3,0)),"查無此人",VLOOKUP($H371,人員主檔!$A:$C,3,0)))</f>
        <v/>
      </c>
      <c r="K373" s="38" t="s">
        <v>1669</v>
      </c>
      <c r="L373" s="53" t="str">
        <f ca="1">IF(OR((G372=""),(COUNTIF($H$2:H371,H371)=1)),"","重覆刷卡")</f>
        <v/>
      </c>
      <c r="M373" s="70"/>
      <c r="N373" s="4"/>
    </row>
    <row r="374" spans="5:14" ht="21.75" customHeight="1">
      <c r="E374" s="3"/>
      <c r="F374" s="11" t="str">
        <f>IF($H372="","",MAX($F$1:$F373)+1)</f>
        <v/>
      </c>
      <c r="G374" s="17"/>
      <c r="H374" s="12" t="str">
        <f t="shared" si="10"/>
        <v/>
      </c>
      <c r="I374" s="13" t="str">
        <f>IF($H374="","",IF(ISNA(VLOOKUP($H374,人員主檔!$A:$C,2,0)),"查無此人",VLOOKUP($H374,人員主檔!$A:$C,2,0)))</f>
        <v/>
      </c>
      <c r="J374" s="13" t="str">
        <f>IF($H372="","",IF(ISNA(VLOOKUP($H372,人員主檔!$A:$C,3,0)),"查無此人",VLOOKUP($H372,人員主檔!$A:$C,3,0)))</f>
        <v/>
      </c>
      <c r="K374" s="38" t="s">
        <v>1669</v>
      </c>
      <c r="L374" s="53" t="str">
        <f ca="1">IF(OR((G373=""),(COUNTIF($H$2:H372,H372)=1)),"","重覆刷卡")</f>
        <v/>
      </c>
      <c r="M374" s="70"/>
      <c r="N374" s="4"/>
    </row>
    <row r="375" spans="5:14" ht="21.75" customHeight="1">
      <c r="E375" s="3"/>
      <c r="F375" s="11" t="str">
        <f>IF($H373="","",MAX($F$1:$F374)+1)</f>
        <v/>
      </c>
      <c r="G375" s="17"/>
      <c r="H375" s="12" t="str">
        <f t="shared" si="10"/>
        <v/>
      </c>
      <c r="I375" s="13" t="str">
        <f>IF($H375="","",IF(ISNA(VLOOKUP($H375,人員主檔!$A:$C,2,0)),"查無此人",VLOOKUP($H375,人員主檔!$A:$C,2,0)))</f>
        <v/>
      </c>
      <c r="J375" s="13" t="str">
        <f>IF($H373="","",IF(ISNA(VLOOKUP($H373,人員主檔!$A:$C,3,0)),"查無此人",VLOOKUP($H373,人員主檔!$A:$C,3,0)))</f>
        <v/>
      </c>
      <c r="K375" s="38" t="s">
        <v>1669</v>
      </c>
      <c r="L375" s="53" t="str">
        <f ca="1">IF(OR((G374=""),(COUNTIF($H$2:H373,H373)=1)),"","重覆刷卡")</f>
        <v/>
      </c>
      <c r="M375" s="70"/>
      <c r="N375" s="4"/>
    </row>
    <row r="376" spans="5:14" ht="21.75" customHeight="1">
      <c r="E376" s="3"/>
      <c r="F376" s="11" t="str">
        <f>IF($H374="","",MAX($F$1:$F375)+1)</f>
        <v/>
      </c>
      <c r="G376" s="17"/>
      <c r="H376" s="12" t="str">
        <f t="shared" si="10"/>
        <v/>
      </c>
      <c r="I376" s="13" t="str">
        <f>IF($H376="","",IF(ISNA(VLOOKUP($H376,人員主檔!$A:$C,2,0)),"查無此人",VLOOKUP($H376,人員主檔!$A:$C,2,0)))</f>
        <v/>
      </c>
      <c r="J376" s="13" t="str">
        <f>IF($H374="","",IF(ISNA(VLOOKUP($H374,人員主檔!$A:$C,3,0)),"查無此人",VLOOKUP($H374,人員主檔!$A:$C,3,0)))</f>
        <v/>
      </c>
      <c r="K376" s="38" t="s">
        <v>1669</v>
      </c>
      <c r="L376" s="53" t="str">
        <f ca="1">IF(OR((G375=""),(COUNTIF($H$2:H374,H374)=1)),"","重覆刷卡")</f>
        <v/>
      </c>
      <c r="M376" s="70"/>
      <c r="N376" s="4"/>
    </row>
    <row r="377" spans="5:14" ht="21.75" customHeight="1">
      <c r="E377" s="3"/>
      <c r="F377" s="11" t="str">
        <f>IF($H375="","",MAX($F$1:$F376)+1)</f>
        <v/>
      </c>
      <c r="G377" s="17"/>
      <c r="H377" s="12" t="str">
        <f t="shared" si="10"/>
        <v/>
      </c>
      <c r="I377" s="13" t="str">
        <f>IF($H377="","",IF(ISNA(VLOOKUP($H377,人員主檔!$A:$C,2,0)),"查無此人",VLOOKUP($H377,人員主檔!$A:$C,2,0)))</f>
        <v/>
      </c>
      <c r="J377" s="13" t="str">
        <f>IF($H375="","",IF(ISNA(VLOOKUP($H375,人員主檔!$A:$C,3,0)),"查無此人",VLOOKUP($H375,人員主檔!$A:$C,3,0)))</f>
        <v/>
      </c>
      <c r="K377" s="38" t="s">
        <v>1669</v>
      </c>
      <c r="L377" s="53" t="str">
        <f ca="1">IF(OR((G376=""),(COUNTIF($H$2:H375,H375)=1)),"","重覆刷卡")</f>
        <v/>
      </c>
      <c r="M377" s="70"/>
      <c r="N377" s="4"/>
    </row>
    <row r="378" spans="5:14" ht="21.75" customHeight="1">
      <c r="E378" s="3"/>
      <c r="F378" s="11" t="str">
        <f>IF($H376="","",MAX($F$1:$F377)+1)</f>
        <v/>
      </c>
      <c r="G378" s="17"/>
      <c r="H378" s="12" t="str">
        <f t="shared" si="10"/>
        <v/>
      </c>
      <c r="I378" s="13" t="str">
        <f>IF($H378="","",IF(ISNA(VLOOKUP($H378,人員主檔!$A:$C,2,0)),"查無此人",VLOOKUP($H378,人員主檔!$A:$C,2,0)))</f>
        <v/>
      </c>
      <c r="J378" s="13" t="str">
        <f>IF($H376="","",IF(ISNA(VLOOKUP($H376,人員主檔!$A:$C,3,0)),"查無此人",VLOOKUP($H376,人員主檔!$A:$C,3,0)))</f>
        <v/>
      </c>
      <c r="K378" s="38" t="s">
        <v>1669</v>
      </c>
      <c r="L378" s="53" t="str">
        <f ca="1">IF(OR((G377=""),(COUNTIF($H$2:H376,H376)=1)),"","重覆刷卡")</f>
        <v/>
      </c>
      <c r="M378" s="70"/>
      <c r="N378" s="4"/>
    </row>
    <row r="379" spans="5:14" ht="21.75" customHeight="1">
      <c r="E379" s="3"/>
      <c r="F379" s="11" t="str">
        <f>IF($H377="","",MAX($F$1:$F378)+1)</f>
        <v/>
      </c>
      <c r="G379" s="17"/>
      <c r="H379" s="12" t="str">
        <f t="shared" si="10"/>
        <v/>
      </c>
      <c r="I379" s="13" t="str">
        <f>IF($H379="","",IF(ISNA(VLOOKUP($H379,人員主檔!$A:$C,2,0)),"查無此人",VLOOKUP($H379,人員主檔!$A:$C,2,0)))</f>
        <v/>
      </c>
      <c r="J379" s="13" t="str">
        <f>IF($H377="","",IF(ISNA(VLOOKUP($H377,人員主檔!$A:$C,3,0)),"查無此人",VLOOKUP($H377,人員主檔!$A:$C,3,0)))</f>
        <v/>
      </c>
      <c r="K379" s="38" t="s">
        <v>1669</v>
      </c>
      <c r="L379" s="53" t="str">
        <f ca="1">IF(OR((G378=""),(COUNTIF($H$2:H377,H377)=1)),"","重覆刷卡")</f>
        <v/>
      </c>
      <c r="M379" s="70"/>
      <c r="N379" s="4"/>
    </row>
    <row r="380" spans="5:14" ht="21.75" customHeight="1">
      <c r="E380" s="3"/>
      <c r="F380" s="11" t="str">
        <f>IF($H378="","",MAX($F$1:$F379)+1)</f>
        <v/>
      </c>
      <c r="G380" s="17"/>
      <c r="H380" s="12" t="str">
        <f t="shared" si="10"/>
        <v/>
      </c>
      <c r="I380" s="13" t="str">
        <f>IF($H380="","",IF(ISNA(VLOOKUP($H380,人員主檔!$A:$C,2,0)),"查無此人",VLOOKUP($H380,人員主檔!$A:$C,2,0)))</f>
        <v/>
      </c>
      <c r="J380" s="13" t="str">
        <f>IF($H378="","",IF(ISNA(VLOOKUP($H378,人員主檔!$A:$C,3,0)),"查無此人",VLOOKUP($H378,人員主檔!$A:$C,3,0)))</f>
        <v/>
      </c>
      <c r="K380" s="38" t="s">
        <v>1669</v>
      </c>
      <c r="L380" s="53" t="str">
        <f ca="1">IF(OR((G379=""),(COUNTIF($H$2:H378,H378)=1)),"","重覆刷卡")</f>
        <v/>
      </c>
      <c r="M380" s="70"/>
      <c r="N380" s="4"/>
    </row>
    <row r="381" spans="5:14" ht="21.75" customHeight="1">
      <c r="E381" s="3"/>
      <c r="F381" s="11" t="str">
        <f>IF($H379="","",MAX($F$1:$F380)+1)</f>
        <v/>
      </c>
      <c r="G381" s="17"/>
      <c r="H381" s="12" t="str">
        <f t="shared" si="10"/>
        <v/>
      </c>
      <c r="I381" s="13" t="str">
        <f>IF($H381="","",IF(ISNA(VLOOKUP($H381,人員主檔!$A:$C,2,0)),"查無此人",VLOOKUP($H381,人員主檔!$A:$C,2,0)))</f>
        <v/>
      </c>
      <c r="J381" s="13" t="str">
        <f>IF($H379="","",IF(ISNA(VLOOKUP($H379,人員主檔!$A:$C,3,0)),"查無此人",VLOOKUP($H379,人員主檔!$A:$C,3,0)))</f>
        <v/>
      </c>
      <c r="K381" s="38" t="s">
        <v>1669</v>
      </c>
      <c r="L381" s="53" t="str">
        <f ca="1">IF(OR((G380=""),(COUNTIF($H$2:H379,H379)=1)),"","重覆刷卡")</f>
        <v/>
      </c>
      <c r="M381" s="70"/>
      <c r="N381" s="4"/>
    </row>
    <row r="382" spans="5:14" ht="21.75" customHeight="1">
      <c r="E382" s="3"/>
      <c r="F382" s="11" t="str">
        <f>IF($H380="","",MAX($F$1:$F381)+1)</f>
        <v/>
      </c>
      <c r="G382" s="17"/>
      <c r="H382" s="12" t="str">
        <f t="shared" si="10"/>
        <v/>
      </c>
      <c r="I382" s="13" t="str">
        <f>IF($H382="","",IF(ISNA(VLOOKUP($H382,人員主檔!$A:$C,2,0)),"查無此人",VLOOKUP($H382,人員主檔!$A:$C,2,0)))</f>
        <v/>
      </c>
      <c r="J382" s="13" t="str">
        <f>IF($H380="","",IF(ISNA(VLOOKUP($H380,人員主檔!$A:$C,3,0)),"查無此人",VLOOKUP($H380,人員主檔!$A:$C,3,0)))</f>
        <v/>
      </c>
      <c r="K382" s="38" t="s">
        <v>1669</v>
      </c>
      <c r="L382" s="53" t="str">
        <f ca="1">IF(OR((G381=""),(COUNTIF($H$2:H380,H380)=1)),"","重覆刷卡")</f>
        <v/>
      </c>
      <c r="M382" s="70"/>
      <c r="N382" s="4"/>
    </row>
    <row r="383" spans="5:14" ht="21.75" customHeight="1">
      <c r="E383" s="3"/>
      <c r="F383" s="11" t="str">
        <f>IF($H381="","",MAX($F$1:$F382)+1)</f>
        <v/>
      </c>
      <c r="G383" s="17"/>
      <c r="H383" s="12" t="str">
        <f t="shared" si="10"/>
        <v/>
      </c>
      <c r="I383" s="13" t="str">
        <f>IF($H383="","",IF(ISNA(VLOOKUP($H383,人員主檔!$A:$C,2,0)),"查無此人",VLOOKUP($H383,人員主檔!$A:$C,2,0)))</f>
        <v/>
      </c>
      <c r="J383" s="13" t="str">
        <f>IF($H381="","",IF(ISNA(VLOOKUP($H381,人員主檔!$A:$C,3,0)),"查無此人",VLOOKUP($H381,人員主檔!$A:$C,3,0)))</f>
        <v/>
      </c>
      <c r="K383" s="38" t="s">
        <v>1669</v>
      </c>
      <c r="L383" s="53" t="str">
        <f ca="1">IF(OR((G382=""),(COUNTIF($H$2:H381,H381)=1)),"","重覆刷卡")</f>
        <v/>
      </c>
      <c r="M383" s="70"/>
      <c r="N383" s="4"/>
    </row>
    <row r="384" spans="5:14" ht="21.75" customHeight="1">
      <c r="E384" s="3"/>
      <c r="F384" s="11" t="str">
        <f>IF($H382="","",MAX($F$1:$F383)+1)</f>
        <v/>
      </c>
      <c r="G384" s="17"/>
      <c r="H384" s="12" t="str">
        <f t="shared" si="10"/>
        <v/>
      </c>
      <c r="I384" s="13" t="str">
        <f>IF($H384="","",IF(ISNA(VLOOKUP($H384,人員主檔!$A:$C,2,0)),"查無此人",VLOOKUP($H384,人員主檔!$A:$C,2,0)))</f>
        <v/>
      </c>
      <c r="J384" s="13" t="str">
        <f>IF($H382="","",IF(ISNA(VLOOKUP($H382,人員主檔!$A:$C,3,0)),"查無此人",VLOOKUP($H382,人員主檔!$A:$C,3,0)))</f>
        <v/>
      </c>
      <c r="K384" s="38" t="s">
        <v>1669</v>
      </c>
      <c r="L384" s="53" t="str">
        <f ca="1">IF(OR((G383=""),(COUNTIF($H$2:H382,H382)=1)),"","重覆刷卡")</f>
        <v/>
      </c>
      <c r="M384" s="70"/>
      <c r="N384" s="4"/>
    </row>
    <row r="385" spans="5:14" ht="21.75" customHeight="1">
      <c r="E385" s="3"/>
      <c r="F385" s="11" t="str">
        <f>IF($H383="","",MAX($F$1:$F384)+1)</f>
        <v/>
      </c>
      <c r="G385" s="17"/>
      <c r="H385" s="12" t="str">
        <f t="shared" si="10"/>
        <v/>
      </c>
      <c r="I385" s="13" t="str">
        <f>IF($H385="","",IF(ISNA(VLOOKUP($H385,人員主檔!$A:$C,2,0)),"查無此人",VLOOKUP($H385,人員主檔!$A:$C,2,0)))</f>
        <v/>
      </c>
      <c r="J385" s="13" t="str">
        <f>IF($H383="","",IF(ISNA(VLOOKUP($H383,人員主檔!$A:$C,3,0)),"查無此人",VLOOKUP($H383,人員主檔!$A:$C,3,0)))</f>
        <v/>
      </c>
      <c r="K385" s="38" t="s">
        <v>1669</v>
      </c>
      <c r="L385" s="53" t="str">
        <f ca="1">IF(OR((G384=""),(COUNTIF($H$2:H383,H383)=1)),"","重覆刷卡")</f>
        <v/>
      </c>
      <c r="M385" s="70"/>
      <c r="N385" s="4"/>
    </row>
    <row r="386" spans="5:14" ht="21.75" customHeight="1">
      <c r="E386" s="3"/>
      <c r="F386" s="11" t="str">
        <f>IF($H384="","",MAX($F$1:$F385)+1)</f>
        <v/>
      </c>
      <c r="G386" s="17"/>
      <c r="H386" s="12" t="str">
        <f t="shared" si="10"/>
        <v/>
      </c>
      <c r="I386" s="13" t="str">
        <f>IF($H386="","",IF(ISNA(VLOOKUP($H386,人員主檔!$A:$C,2,0)),"查無此人",VLOOKUP($H386,人員主檔!$A:$C,2,0)))</f>
        <v/>
      </c>
      <c r="J386" s="13" t="str">
        <f>IF($H384="","",IF(ISNA(VLOOKUP($H384,人員主檔!$A:$C,3,0)),"查無此人",VLOOKUP($H384,人員主檔!$A:$C,3,0)))</f>
        <v/>
      </c>
      <c r="K386" s="38" t="s">
        <v>1669</v>
      </c>
      <c r="L386" s="53" t="str">
        <f ca="1">IF(OR((G385=""),(COUNTIF($H$2:H384,H384)=1)),"","重覆刷卡")</f>
        <v/>
      </c>
      <c r="M386" s="70"/>
      <c r="N386" s="4"/>
    </row>
    <row r="387" spans="5:14" ht="21.75" customHeight="1">
      <c r="E387" s="3"/>
      <c r="F387" s="11" t="str">
        <f>IF($H385="","",MAX($F$1:$F386)+1)</f>
        <v/>
      </c>
      <c r="G387" s="17"/>
      <c r="H387" s="12" t="str">
        <f t="shared" si="10"/>
        <v/>
      </c>
      <c r="I387" s="13" t="str">
        <f>IF($H387="","",IF(ISNA(VLOOKUP($H387,人員主檔!$A:$C,2,0)),"查無此人",VLOOKUP($H387,人員主檔!$A:$C,2,0)))</f>
        <v/>
      </c>
      <c r="J387" s="13" t="str">
        <f>IF($H385="","",IF(ISNA(VLOOKUP($H385,人員主檔!$A:$C,3,0)),"查無此人",VLOOKUP($H385,人員主檔!$A:$C,3,0)))</f>
        <v/>
      </c>
      <c r="K387" s="38" t="s">
        <v>1669</v>
      </c>
      <c r="L387" s="53" t="str">
        <f ca="1">IF(OR((G386=""),(COUNTIF($H$2:H385,H385)=1)),"","重覆刷卡")</f>
        <v/>
      </c>
      <c r="M387" s="70"/>
      <c r="N387" s="4"/>
    </row>
    <row r="388" spans="5:14" ht="21.75" customHeight="1">
      <c r="E388" s="3"/>
      <c r="F388" s="11" t="str">
        <f>IF($H386="","",MAX($F$1:$F387)+1)</f>
        <v/>
      </c>
      <c r="G388" s="17"/>
      <c r="H388" s="12" t="str">
        <f t="shared" si="10"/>
        <v/>
      </c>
      <c r="I388" s="13" t="str">
        <f>IF($H388="","",IF(ISNA(VLOOKUP($H388,人員主檔!$A:$C,2,0)),"查無此人",VLOOKUP($H388,人員主檔!$A:$C,2,0)))</f>
        <v/>
      </c>
      <c r="J388" s="13" t="str">
        <f>IF($H386="","",IF(ISNA(VLOOKUP($H386,人員主檔!$A:$C,3,0)),"查無此人",VLOOKUP($H386,人員主檔!$A:$C,3,0)))</f>
        <v/>
      </c>
      <c r="K388" s="38" t="s">
        <v>1669</v>
      </c>
      <c r="L388" s="53" t="str">
        <f ca="1">IF(OR((G387=""),(COUNTIF($H$2:H386,H386)=1)),"","重覆刷卡")</f>
        <v/>
      </c>
      <c r="M388" s="70"/>
      <c r="N388" s="4"/>
    </row>
    <row r="389" spans="5:14" ht="21.75" customHeight="1">
      <c r="E389" s="3"/>
      <c r="F389" s="11" t="str">
        <f>IF($H387="","",MAX($F$1:$F388)+1)</f>
        <v/>
      </c>
      <c r="G389" s="17"/>
      <c r="H389" s="12" t="str">
        <f t="shared" ref="H389:H439" si="11">IF($G389=0,"",ABS(RIGHT($G389,8)))</f>
        <v/>
      </c>
      <c r="I389" s="13" t="str">
        <f>IF($H389="","",IF(ISNA(VLOOKUP($H389,人員主檔!$A:$C,2,0)),"查無此人",VLOOKUP($H389,人員主檔!$A:$C,2,0)))</f>
        <v/>
      </c>
      <c r="J389" s="13" t="str">
        <f>IF($H387="","",IF(ISNA(VLOOKUP($H387,人員主檔!$A:$C,3,0)),"查無此人",VLOOKUP($H387,人員主檔!$A:$C,3,0)))</f>
        <v/>
      </c>
      <c r="K389" s="38" t="s">
        <v>1669</v>
      </c>
      <c r="L389" s="53" t="str">
        <f ca="1">IF(OR((G388=""),(COUNTIF($H$2:H387,H387)=1)),"","重覆刷卡")</f>
        <v/>
      </c>
      <c r="M389" s="70"/>
      <c r="N389" s="4"/>
    </row>
    <row r="390" spans="5:14" ht="21.75" customHeight="1">
      <c r="E390" s="3"/>
      <c r="F390" s="11" t="str">
        <f>IF($H388="","",MAX($F$1:$F389)+1)</f>
        <v/>
      </c>
      <c r="G390" s="17"/>
      <c r="H390" s="12" t="str">
        <f t="shared" si="11"/>
        <v/>
      </c>
      <c r="I390" s="13" t="str">
        <f>IF($H390="","",IF(ISNA(VLOOKUP($H390,人員主檔!$A:$C,2,0)),"查無此人",VLOOKUP($H390,人員主檔!$A:$C,2,0)))</f>
        <v/>
      </c>
      <c r="J390" s="13" t="str">
        <f>IF($H388="","",IF(ISNA(VLOOKUP($H388,人員主檔!$A:$C,3,0)),"查無此人",VLOOKUP($H388,人員主檔!$A:$C,3,0)))</f>
        <v/>
      </c>
      <c r="K390" s="38" t="s">
        <v>1669</v>
      </c>
      <c r="L390" s="53" t="str">
        <f ca="1">IF(OR((G389=""),(COUNTIF($H$2:H388,H388)=1)),"","重覆刷卡")</f>
        <v/>
      </c>
      <c r="M390" s="70"/>
      <c r="N390" s="4"/>
    </row>
    <row r="391" spans="5:14" ht="21.75" customHeight="1">
      <c r="E391" s="3"/>
      <c r="F391" s="11" t="str">
        <f>IF($H389="","",MAX($F$1:$F390)+1)</f>
        <v/>
      </c>
      <c r="G391" s="17"/>
      <c r="H391" s="12" t="str">
        <f t="shared" si="11"/>
        <v/>
      </c>
      <c r="I391" s="13" t="str">
        <f>IF($H391="","",IF(ISNA(VLOOKUP($H391,人員主檔!$A:$C,2,0)),"查無此人",VLOOKUP($H391,人員主檔!$A:$C,2,0)))</f>
        <v/>
      </c>
      <c r="J391" s="13" t="str">
        <f>IF($H389="","",IF(ISNA(VLOOKUP($H389,人員主檔!$A:$C,3,0)),"查無此人",VLOOKUP($H389,人員主檔!$A:$C,3,0)))</f>
        <v/>
      </c>
      <c r="K391" s="38" t="s">
        <v>1669</v>
      </c>
      <c r="L391" s="53" t="str">
        <f ca="1">IF(OR((G390=""),(COUNTIF($H$2:H389,H389)=1)),"","重覆刷卡")</f>
        <v/>
      </c>
      <c r="M391" s="70"/>
      <c r="N391" s="4"/>
    </row>
    <row r="392" spans="5:14" ht="21.75" customHeight="1">
      <c r="E392" s="3"/>
      <c r="F392" s="11" t="str">
        <f>IF($H390="","",MAX($F$1:$F391)+1)</f>
        <v/>
      </c>
      <c r="G392" s="17"/>
      <c r="H392" s="12" t="str">
        <f t="shared" si="11"/>
        <v/>
      </c>
      <c r="I392" s="13" t="str">
        <f>IF($H392="","",IF(ISNA(VLOOKUP($H392,人員主檔!$A:$C,2,0)),"查無此人",VLOOKUP($H392,人員主檔!$A:$C,2,0)))</f>
        <v/>
      </c>
      <c r="J392" s="13" t="str">
        <f>IF($H390="","",IF(ISNA(VLOOKUP($H390,人員主檔!$A:$C,3,0)),"查無此人",VLOOKUP($H390,人員主檔!$A:$C,3,0)))</f>
        <v/>
      </c>
      <c r="K392" s="38" t="s">
        <v>1669</v>
      </c>
      <c r="L392" s="53" t="str">
        <f ca="1">IF(OR((G391=""),(COUNTIF($H$2:H390,H390)=1)),"","重覆刷卡")</f>
        <v/>
      </c>
      <c r="M392" s="70"/>
      <c r="N392" s="4"/>
    </row>
    <row r="393" spans="5:14" ht="21.75" customHeight="1">
      <c r="E393" s="3"/>
      <c r="F393" s="11" t="str">
        <f>IF($H391="","",MAX($F$1:$F392)+1)</f>
        <v/>
      </c>
      <c r="G393" s="17"/>
      <c r="H393" s="12" t="str">
        <f t="shared" si="11"/>
        <v/>
      </c>
      <c r="I393" s="13" t="str">
        <f>IF($H393="","",IF(ISNA(VLOOKUP($H393,人員主檔!$A:$C,2,0)),"查無此人",VLOOKUP($H393,人員主檔!$A:$C,2,0)))</f>
        <v/>
      </c>
      <c r="J393" s="13" t="str">
        <f>IF($H391="","",IF(ISNA(VLOOKUP($H391,人員主檔!$A:$C,3,0)),"查無此人",VLOOKUP($H391,人員主檔!$A:$C,3,0)))</f>
        <v/>
      </c>
      <c r="K393" s="38" t="s">
        <v>1669</v>
      </c>
      <c r="L393" s="53" t="str">
        <f ca="1">IF(OR((G392=""),(COUNTIF($H$2:H391,H391)=1)),"","重覆刷卡")</f>
        <v/>
      </c>
      <c r="M393" s="70"/>
      <c r="N393" s="4"/>
    </row>
    <row r="394" spans="5:14" ht="21.75" customHeight="1">
      <c r="E394" s="3"/>
      <c r="F394" s="11" t="str">
        <f>IF($H392="","",MAX($F$1:$F393)+1)</f>
        <v/>
      </c>
      <c r="G394" s="17"/>
      <c r="H394" s="12" t="str">
        <f t="shared" si="11"/>
        <v/>
      </c>
      <c r="I394" s="13" t="str">
        <f>IF($H394="","",IF(ISNA(VLOOKUP($H394,人員主檔!$A:$C,2,0)),"查無此人",VLOOKUP($H394,人員主檔!$A:$C,2,0)))</f>
        <v/>
      </c>
      <c r="J394" s="13" t="str">
        <f>IF($H392="","",IF(ISNA(VLOOKUP($H392,人員主檔!$A:$C,3,0)),"查無此人",VLOOKUP($H392,人員主檔!$A:$C,3,0)))</f>
        <v/>
      </c>
      <c r="K394" s="38" t="s">
        <v>1669</v>
      </c>
      <c r="L394" s="53" t="str">
        <f ca="1">IF(OR((G393=""),(COUNTIF($H$2:H392,H392)=1)),"","重覆刷卡")</f>
        <v/>
      </c>
      <c r="M394" s="70"/>
      <c r="N394" s="4"/>
    </row>
    <row r="395" spans="5:14" ht="21.75" customHeight="1">
      <c r="E395" s="3"/>
      <c r="F395" s="11" t="str">
        <f>IF($H393="","",MAX($F$1:$F394)+1)</f>
        <v/>
      </c>
      <c r="G395" s="17"/>
      <c r="H395" s="12" t="str">
        <f t="shared" si="11"/>
        <v/>
      </c>
      <c r="I395" s="13" t="str">
        <f>IF($H395="","",IF(ISNA(VLOOKUP($H395,人員主檔!$A:$C,2,0)),"查無此人",VLOOKUP($H395,人員主檔!$A:$C,2,0)))</f>
        <v/>
      </c>
      <c r="J395" s="13" t="str">
        <f>IF($H393="","",IF(ISNA(VLOOKUP($H393,人員主檔!$A:$C,3,0)),"查無此人",VLOOKUP($H393,人員主檔!$A:$C,3,0)))</f>
        <v/>
      </c>
      <c r="K395" s="38" t="s">
        <v>1669</v>
      </c>
      <c r="L395" s="53" t="str">
        <f ca="1">IF(OR((G394=""),(COUNTIF($H$2:H393,H393)=1)),"","重覆刷卡")</f>
        <v/>
      </c>
      <c r="M395" s="70"/>
      <c r="N395" s="4"/>
    </row>
    <row r="396" spans="5:14" ht="21.75" customHeight="1">
      <c r="E396" s="3"/>
      <c r="F396" s="11" t="str">
        <f>IF($H394="","",MAX($F$1:$F395)+1)</f>
        <v/>
      </c>
      <c r="G396" s="17"/>
      <c r="H396" s="12" t="str">
        <f t="shared" si="11"/>
        <v/>
      </c>
      <c r="I396" s="13" t="str">
        <f>IF($H396="","",IF(ISNA(VLOOKUP($H396,人員主檔!$A:$C,2,0)),"查無此人",VLOOKUP($H396,人員主檔!$A:$C,2,0)))</f>
        <v/>
      </c>
      <c r="J396" s="13" t="str">
        <f>IF($H394="","",IF(ISNA(VLOOKUP($H394,人員主檔!$A:$C,3,0)),"查無此人",VLOOKUP($H394,人員主檔!$A:$C,3,0)))</f>
        <v/>
      </c>
      <c r="K396" s="38" t="s">
        <v>1669</v>
      </c>
      <c r="L396" s="53" t="str">
        <f ca="1">IF(OR((G395=""),(COUNTIF($H$2:H394,H394)=1)),"","重覆刷卡")</f>
        <v/>
      </c>
      <c r="M396" s="70"/>
      <c r="N396" s="4"/>
    </row>
    <row r="397" spans="5:14" ht="21.75" customHeight="1">
      <c r="E397" s="3"/>
      <c r="F397" s="11" t="str">
        <f>IF($H395="","",MAX($F$1:$F396)+1)</f>
        <v/>
      </c>
      <c r="G397" s="17"/>
      <c r="H397" s="12" t="str">
        <f t="shared" si="11"/>
        <v/>
      </c>
      <c r="I397" s="13" t="str">
        <f>IF($H397="","",IF(ISNA(VLOOKUP($H397,人員主檔!$A:$C,2,0)),"查無此人",VLOOKUP($H397,人員主檔!$A:$C,2,0)))</f>
        <v/>
      </c>
      <c r="J397" s="13" t="str">
        <f>IF($H395="","",IF(ISNA(VLOOKUP($H395,人員主檔!$A:$C,3,0)),"查無此人",VLOOKUP($H395,人員主檔!$A:$C,3,0)))</f>
        <v/>
      </c>
      <c r="K397" s="38" t="s">
        <v>1669</v>
      </c>
      <c r="L397" s="53" t="str">
        <f ca="1">IF(OR((G396=""),(COUNTIF($H$2:H395,H395)=1)),"","重覆刷卡")</f>
        <v/>
      </c>
      <c r="M397" s="70"/>
      <c r="N397" s="4"/>
    </row>
    <row r="398" spans="5:14" ht="21.75" customHeight="1">
      <c r="E398" s="3"/>
      <c r="F398" s="11" t="str">
        <f>IF($H396="","",MAX($F$1:$F397)+1)</f>
        <v/>
      </c>
      <c r="G398" s="17"/>
      <c r="H398" s="12" t="str">
        <f t="shared" si="11"/>
        <v/>
      </c>
      <c r="I398" s="13" t="str">
        <f>IF($H398="","",IF(ISNA(VLOOKUP($H398,人員主檔!$A:$C,2,0)),"查無此人",VLOOKUP($H398,人員主檔!$A:$C,2,0)))</f>
        <v/>
      </c>
      <c r="J398" s="13" t="str">
        <f>IF($H396="","",IF(ISNA(VLOOKUP($H396,人員主檔!$A:$C,3,0)),"查無此人",VLOOKUP($H396,人員主檔!$A:$C,3,0)))</f>
        <v/>
      </c>
      <c r="K398" s="38" t="s">
        <v>1669</v>
      </c>
      <c r="L398" s="53" t="str">
        <f ca="1">IF(OR((G397=""),(COUNTIF($H$2:H396,H396)=1)),"","重覆刷卡")</f>
        <v/>
      </c>
      <c r="M398" s="70"/>
      <c r="N398" s="4"/>
    </row>
    <row r="399" spans="5:14" ht="21.75" customHeight="1">
      <c r="E399" s="3"/>
      <c r="F399" s="11" t="str">
        <f>IF($H397="","",MAX($F$1:$F398)+1)</f>
        <v/>
      </c>
      <c r="G399" s="17"/>
      <c r="H399" s="12" t="str">
        <f t="shared" si="11"/>
        <v/>
      </c>
      <c r="I399" s="13" t="str">
        <f>IF($H399="","",IF(ISNA(VLOOKUP($H399,人員主檔!$A:$C,2,0)),"查無此人",VLOOKUP($H399,人員主檔!$A:$C,2,0)))</f>
        <v/>
      </c>
      <c r="J399" s="13" t="str">
        <f>IF($H397="","",IF(ISNA(VLOOKUP($H397,人員主檔!$A:$C,3,0)),"查無此人",VLOOKUP($H397,人員主檔!$A:$C,3,0)))</f>
        <v/>
      </c>
      <c r="K399" s="38" t="s">
        <v>1669</v>
      </c>
      <c r="L399" s="53" t="str">
        <f ca="1">IF(OR((G398=""),(COUNTIF($H$2:H397,H397)=1)),"","重覆刷卡")</f>
        <v/>
      </c>
      <c r="M399" s="70"/>
      <c r="N399" s="4"/>
    </row>
    <row r="400" spans="5:14" ht="21.75" customHeight="1">
      <c r="E400" s="3"/>
      <c r="F400" s="11" t="str">
        <f>IF($H398="","",MAX($F$1:$F399)+1)</f>
        <v/>
      </c>
      <c r="G400" s="17"/>
      <c r="H400" s="12" t="str">
        <f t="shared" si="11"/>
        <v/>
      </c>
      <c r="I400" s="13" t="str">
        <f>IF($H400="","",IF(ISNA(VLOOKUP($H400,人員主檔!$A:$C,2,0)),"查無此人",VLOOKUP($H400,人員主檔!$A:$C,2,0)))</f>
        <v/>
      </c>
      <c r="J400" s="13" t="str">
        <f>IF($H398="","",IF(ISNA(VLOOKUP($H398,人員主檔!$A:$C,3,0)),"查無此人",VLOOKUP($H398,人員主檔!$A:$C,3,0)))</f>
        <v/>
      </c>
      <c r="K400" s="38" t="s">
        <v>1669</v>
      </c>
      <c r="L400" s="53" t="str">
        <f ca="1">IF(OR((G399=""),(COUNTIF($H$2:H398,H398)=1)),"","重覆刷卡")</f>
        <v/>
      </c>
      <c r="M400" s="70"/>
      <c r="N400" s="4"/>
    </row>
    <row r="401" spans="5:14" ht="21.75" customHeight="1">
      <c r="E401" s="3"/>
      <c r="F401" s="11" t="str">
        <f>IF($H399="","",MAX($F$1:$F400)+1)</f>
        <v/>
      </c>
      <c r="G401" s="17"/>
      <c r="H401" s="12" t="str">
        <f t="shared" si="11"/>
        <v/>
      </c>
      <c r="I401" s="13" t="str">
        <f>IF($H401="","",IF(ISNA(VLOOKUP($H401,人員主檔!$A:$C,2,0)),"查無此人",VLOOKUP($H401,人員主檔!$A:$C,2,0)))</f>
        <v/>
      </c>
      <c r="J401" s="13" t="str">
        <f>IF($H399="","",IF(ISNA(VLOOKUP($H399,人員主檔!$A:$C,3,0)),"查無此人",VLOOKUP($H399,人員主檔!$A:$C,3,0)))</f>
        <v/>
      </c>
      <c r="K401" s="38" t="s">
        <v>1669</v>
      </c>
      <c r="L401" s="53" t="str">
        <f ca="1">IF(OR((G400=""),(COUNTIF($H$2:H399,H399)=1)),"","重覆刷卡")</f>
        <v/>
      </c>
      <c r="M401" s="70"/>
      <c r="N401" s="4"/>
    </row>
    <row r="402" spans="5:14" ht="21.75" customHeight="1">
      <c r="E402" s="3"/>
      <c r="F402" s="11" t="str">
        <f>IF($H400="","",MAX($F$1:$F401)+1)</f>
        <v/>
      </c>
      <c r="G402" s="17"/>
      <c r="H402" s="12" t="str">
        <f t="shared" si="11"/>
        <v/>
      </c>
      <c r="I402" s="13" t="str">
        <f>IF($H402="","",IF(ISNA(VLOOKUP($H402,人員主檔!$A:$C,2,0)),"查無此人",VLOOKUP($H402,人員主檔!$A:$C,2,0)))</f>
        <v/>
      </c>
      <c r="J402" s="13" t="str">
        <f>IF($H400="","",IF(ISNA(VLOOKUP($H400,人員主檔!$A:$C,3,0)),"查無此人",VLOOKUP($H400,人員主檔!$A:$C,3,0)))</f>
        <v/>
      </c>
      <c r="K402" s="38" t="s">
        <v>1669</v>
      </c>
      <c r="L402" s="53" t="str">
        <f ca="1">IF(OR((G401=""),(COUNTIF($H$2:H400,H400)=1)),"","重覆刷卡")</f>
        <v/>
      </c>
      <c r="M402" s="70"/>
      <c r="N402" s="4"/>
    </row>
    <row r="403" spans="5:14" ht="21.75" customHeight="1">
      <c r="E403" s="3"/>
      <c r="F403" s="11" t="str">
        <f>IF($H401="","",MAX($F$1:$F402)+1)</f>
        <v/>
      </c>
      <c r="G403" s="17"/>
      <c r="H403" s="12" t="str">
        <f t="shared" si="11"/>
        <v/>
      </c>
      <c r="I403" s="13" t="str">
        <f>IF($H403="","",IF(ISNA(VLOOKUP($H403,人員主檔!$A:$C,2,0)),"查無此人",VLOOKUP($H403,人員主檔!$A:$C,2,0)))</f>
        <v/>
      </c>
      <c r="J403" s="13" t="str">
        <f>IF($H401="","",IF(ISNA(VLOOKUP($H401,人員主檔!$A:$C,3,0)),"查無此人",VLOOKUP($H401,人員主檔!$A:$C,3,0)))</f>
        <v/>
      </c>
      <c r="K403" s="38" t="s">
        <v>1669</v>
      </c>
      <c r="L403" s="53" t="str">
        <f ca="1">IF(OR((G402=""),(COUNTIF($H$2:H401,H401)=1)),"","重覆刷卡")</f>
        <v/>
      </c>
      <c r="M403" s="70"/>
      <c r="N403" s="4"/>
    </row>
    <row r="404" spans="5:14" ht="21.75" customHeight="1">
      <c r="E404" s="3"/>
      <c r="F404" s="11" t="str">
        <f>IF($H402="","",MAX($F$1:$F403)+1)</f>
        <v/>
      </c>
      <c r="G404" s="17"/>
      <c r="H404" s="12" t="str">
        <f t="shared" si="11"/>
        <v/>
      </c>
      <c r="I404" s="13" t="str">
        <f>IF($H404="","",IF(ISNA(VLOOKUP($H404,人員主檔!$A:$C,2,0)),"查無此人",VLOOKUP($H404,人員主檔!$A:$C,2,0)))</f>
        <v/>
      </c>
      <c r="J404" s="13" t="str">
        <f>IF($H402="","",IF(ISNA(VLOOKUP($H402,人員主檔!$A:$C,3,0)),"查無此人",VLOOKUP($H402,人員主檔!$A:$C,3,0)))</f>
        <v/>
      </c>
      <c r="K404" s="38" t="s">
        <v>1669</v>
      </c>
      <c r="L404" s="53" t="str">
        <f ca="1">IF(OR((G403=""),(COUNTIF($H$2:H402,H402)=1)),"","重覆刷卡")</f>
        <v/>
      </c>
      <c r="M404" s="70"/>
      <c r="N404" s="4"/>
    </row>
    <row r="405" spans="5:14" ht="21.75" customHeight="1">
      <c r="E405" s="3"/>
      <c r="F405" s="11" t="str">
        <f>IF($H403="","",MAX($F$1:$F404)+1)</f>
        <v/>
      </c>
      <c r="G405" s="17"/>
      <c r="H405" s="12" t="str">
        <f t="shared" si="11"/>
        <v/>
      </c>
      <c r="I405" s="13" t="str">
        <f>IF($H405="","",IF(ISNA(VLOOKUP($H405,人員主檔!$A:$C,2,0)),"查無此人",VLOOKUP($H405,人員主檔!$A:$C,2,0)))</f>
        <v/>
      </c>
      <c r="J405" s="13" t="str">
        <f>IF($H403="","",IF(ISNA(VLOOKUP($H403,人員主檔!$A:$C,3,0)),"查無此人",VLOOKUP($H403,人員主檔!$A:$C,3,0)))</f>
        <v/>
      </c>
      <c r="K405" s="38" t="s">
        <v>1669</v>
      </c>
      <c r="L405" s="53" t="str">
        <f ca="1">IF(OR((G404=""),(COUNTIF($H$2:H403,H403)=1)),"","重覆刷卡")</f>
        <v/>
      </c>
      <c r="M405" s="70"/>
      <c r="N405" s="4"/>
    </row>
    <row r="406" spans="5:14" ht="21.75" customHeight="1">
      <c r="E406" s="3"/>
      <c r="F406" s="11" t="str">
        <f>IF($H404="","",MAX($F$1:$F405)+1)</f>
        <v/>
      </c>
      <c r="G406" s="17"/>
      <c r="H406" s="12" t="str">
        <f t="shared" si="11"/>
        <v/>
      </c>
      <c r="I406" s="13" t="str">
        <f>IF($H406="","",IF(ISNA(VLOOKUP($H406,人員主檔!$A:$C,2,0)),"查無此人",VLOOKUP($H406,人員主檔!$A:$C,2,0)))</f>
        <v/>
      </c>
      <c r="J406" s="13" t="str">
        <f>IF($H404="","",IF(ISNA(VLOOKUP($H404,人員主檔!$A:$C,3,0)),"查無此人",VLOOKUP($H404,人員主檔!$A:$C,3,0)))</f>
        <v/>
      </c>
      <c r="K406" s="38" t="s">
        <v>1669</v>
      </c>
      <c r="L406" s="53" t="str">
        <f ca="1">IF(OR((G405=""),(COUNTIF($H$2:H404,H404)=1)),"","重覆刷卡")</f>
        <v/>
      </c>
      <c r="M406" s="70"/>
      <c r="N406" s="4"/>
    </row>
    <row r="407" spans="5:14" ht="21.75" customHeight="1">
      <c r="E407" s="3"/>
      <c r="F407" s="11" t="str">
        <f>IF($H405="","",MAX($F$1:$F406)+1)</f>
        <v/>
      </c>
      <c r="G407" s="17"/>
      <c r="H407" s="12" t="str">
        <f t="shared" si="11"/>
        <v/>
      </c>
      <c r="I407" s="13" t="str">
        <f>IF($H407="","",IF(ISNA(VLOOKUP($H407,人員主檔!$A:$C,2,0)),"查無此人",VLOOKUP($H407,人員主檔!$A:$C,2,0)))</f>
        <v/>
      </c>
      <c r="J407" s="13" t="str">
        <f>IF($H405="","",IF(ISNA(VLOOKUP($H405,人員主檔!$A:$C,3,0)),"查無此人",VLOOKUP($H405,人員主檔!$A:$C,3,0)))</f>
        <v/>
      </c>
      <c r="K407" s="38" t="s">
        <v>1669</v>
      </c>
      <c r="L407" s="53" t="str">
        <f ca="1">IF(OR((G406=""),(COUNTIF($H$2:H405,H405)=1)),"","重覆刷卡")</f>
        <v/>
      </c>
      <c r="M407" s="70"/>
      <c r="N407" s="4"/>
    </row>
    <row r="408" spans="5:14" ht="21.75" customHeight="1">
      <c r="E408" s="3"/>
      <c r="F408" s="11" t="str">
        <f>IF($H406="","",MAX($F$1:$F407)+1)</f>
        <v/>
      </c>
      <c r="G408" s="17"/>
      <c r="H408" s="12" t="str">
        <f t="shared" si="11"/>
        <v/>
      </c>
      <c r="I408" s="13" t="str">
        <f>IF($H408="","",IF(ISNA(VLOOKUP($H408,人員主檔!$A:$C,2,0)),"查無此人",VLOOKUP($H408,人員主檔!$A:$C,2,0)))</f>
        <v/>
      </c>
      <c r="J408" s="13" t="str">
        <f>IF($H406="","",IF(ISNA(VLOOKUP($H406,人員主檔!$A:$C,3,0)),"查無此人",VLOOKUP($H406,人員主檔!$A:$C,3,0)))</f>
        <v/>
      </c>
      <c r="K408" s="38" t="s">
        <v>1669</v>
      </c>
      <c r="L408" s="53" t="str">
        <f ca="1">IF(OR((G407=""),(COUNTIF($H$2:H406,H406)=1)),"","重覆刷卡")</f>
        <v/>
      </c>
      <c r="M408" s="70"/>
      <c r="N408" s="4"/>
    </row>
    <row r="409" spans="5:14" ht="21.75" customHeight="1">
      <c r="E409" s="3"/>
      <c r="F409" s="11" t="str">
        <f>IF($H407="","",MAX($F$1:$F408)+1)</f>
        <v/>
      </c>
      <c r="G409" s="17"/>
      <c r="H409" s="12" t="str">
        <f t="shared" si="11"/>
        <v/>
      </c>
      <c r="I409" s="13" t="str">
        <f>IF($H409="","",IF(ISNA(VLOOKUP($H409,人員主檔!$A:$C,2,0)),"查無此人",VLOOKUP($H409,人員主檔!$A:$C,2,0)))</f>
        <v/>
      </c>
      <c r="J409" s="13" t="str">
        <f>IF($H407="","",IF(ISNA(VLOOKUP($H407,人員主檔!$A:$C,3,0)),"查無此人",VLOOKUP($H407,人員主檔!$A:$C,3,0)))</f>
        <v/>
      </c>
      <c r="K409" s="38" t="s">
        <v>1669</v>
      </c>
      <c r="L409" s="53" t="str">
        <f ca="1">IF(OR((G408=""),(COUNTIF($H$2:H407,H407)=1)),"","重覆刷卡")</f>
        <v/>
      </c>
      <c r="M409" s="70"/>
      <c r="N409" s="4"/>
    </row>
    <row r="410" spans="5:14" ht="21.75" customHeight="1">
      <c r="E410" s="3"/>
      <c r="F410" s="11" t="str">
        <f>IF($H408="","",MAX($F$1:$F409)+1)</f>
        <v/>
      </c>
      <c r="G410" s="17"/>
      <c r="H410" s="12" t="str">
        <f t="shared" si="11"/>
        <v/>
      </c>
      <c r="I410" s="13" t="str">
        <f>IF($H410="","",IF(ISNA(VLOOKUP($H410,人員主檔!$A:$C,2,0)),"查無此人",VLOOKUP($H410,人員主檔!$A:$C,2,0)))</f>
        <v/>
      </c>
      <c r="J410" s="13" t="str">
        <f>IF($H408="","",IF(ISNA(VLOOKUP($H408,人員主檔!$A:$C,3,0)),"查無此人",VLOOKUP($H408,人員主檔!$A:$C,3,0)))</f>
        <v/>
      </c>
      <c r="K410" s="38" t="s">
        <v>1669</v>
      </c>
      <c r="L410" s="53" t="str">
        <f ca="1">IF(OR((G409=""),(COUNTIF($H$2:H408,H408)=1)),"","重覆刷卡")</f>
        <v/>
      </c>
      <c r="M410" s="70"/>
      <c r="N410" s="4"/>
    </row>
    <row r="411" spans="5:14" ht="21.75" customHeight="1">
      <c r="E411" s="3"/>
      <c r="F411" s="11" t="str">
        <f>IF($H409="","",MAX($F$1:$F410)+1)</f>
        <v/>
      </c>
      <c r="G411" s="17"/>
      <c r="H411" s="12" t="str">
        <f t="shared" si="11"/>
        <v/>
      </c>
      <c r="I411" s="13" t="str">
        <f>IF($H411="","",IF(ISNA(VLOOKUP($H411,人員主檔!$A:$C,2,0)),"查無此人",VLOOKUP($H411,人員主檔!$A:$C,2,0)))</f>
        <v/>
      </c>
      <c r="J411" s="13" t="str">
        <f>IF($H409="","",IF(ISNA(VLOOKUP($H409,人員主檔!$A:$C,3,0)),"查無此人",VLOOKUP($H409,人員主檔!$A:$C,3,0)))</f>
        <v/>
      </c>
      <c r="K411" s="38" t="s">
        <v>1669</v>
      </c>
      <c r="L411" s="53" t="str">
        <f ca="1">IF(OR((G410=""),(COUNTIF($H$2:H409,H409)=1)),"","重覆刷卡")</f>
        <v/>
      </c>
      <c r="M411" s="70"/>
      <c r="N411" s="4"/>
    </row>
    <row r="412" spans="5:14" ht="21.75" customHeight="1">
      <c r="E412" s="3"/>
      <c r="F412" s="11" t="str">
        <f>IF($H410="","",MAX($F$1:$F411)+1)</f>
        <v/>
      </c>
      <c r="G412" s="17"/>
      <c r="H412" s="12" t="str">
        <f t="shared" si="11"/>
        <v/>
      </c>
      <c r="I412" s="13" t="str">
        <f>IF($H412="","",IF(ISNA(VLOOKUP($H412,人員主檔!$A:$C,2,0)),"查無此人",VLOOKUP($H412,人員主檔!$A:$C,2,0)))</f>
        <v/>
      </c>
      <c r="J412" s="13" t="str">
        <f>IF($H410="","",IF(ISNA(VLOOKUP($H410,人員主檔!$A:$C,3,0)),"查無此人",VLOOKUP($H410,人員主檔!$A:$C,3,0)))</f>
        <v/>
      </c>
      <c r="K412" s="38" t="s">
        <v>1669</v>
      </c>
      <c r="L412" s="53" t="str">
        <f ca="1">IF(OR((G411=""),(COUNTIF($H$2:H410,H410)=1)),"","重覆刷卡")</f>
        <v/>
      </c>
      <c r="M412" s="70"/>
      <c r="N412" s="4"/>
    </row>
    <row r="413" spans="5:14" ht="21.75" customHeight="1">
      <c r="E413" s="3"/>
      <c r="F413" s="11" t="str">
        <f>IF($H411="","",MAX($F$1:$F412)+1)</f>
        <v/>
      </c>
      <c r="G413" s="17"/>
      <c r="H413" s="12" t="str">
        <f t="shared" si="11"/>
        <v/>
      </c>
      <c r="I413" s="13" t="str">
        <f>IF($H413="","",IF(ISNA(VLOOKUP($H413,人員主檔!$A:$C,2,0)),"查無此人",VLOOKUP($H413,人員主檔!$A:$C,2,0)))</f>
        <v/>
      </c>
      <c r="J413" s="13" t="str">
        <f>IF($H411="","",IF(ISNA(VLOOKUP($H411,人員主檔!$A:$C,3,0)),"查無此人",VLOOKUP($H411,人員主檔!$A:$C,3,0)))</f>
        <v/>
      </c>
      <c r="K413" s="38" t="s">
        <v>1669</v>
      </c>
      <c r="L413" s="53" t="str">
        <f ca="1">IF(OR((G412=""),(COUNTIF($H$2:H411,H411)=1)),"","重覆刷卡")</f>
        <v/>
      </c>
      <c r="M413" s="70"/>
      <c r="N413" s="4"/>
    </row>
    <row r="414" spans="5:14" ht="21.75" customHeight="1">
      <c r="E414" s="3"/>
      <c r="F414" s="11" t="str">
        <f>IF($H412="","",MAX($F$1:$F413)+1)</f>
        <v/>
      </c>
      <c r="G414" s="17"/>
      <c r="H414" s="12" t="str">
        <f t="shared" si="11"/>
        <v/>
      </c>
      <c r="I414" s="13" t="str">
        <f>IF($H414="","",IF(ISNA(VLOOKUP($H414,人員主檔!$A:$C,2,0)),"查無此人",VLOOKUP($H414,人員主檔!$A:$C,2,0)))</f>
        <v/>
      </c>
      <c r="J414" s="13" t="str">
        <f>IF($H412="","",IF(ISNA(VLOOKUP($H412,人員主檔!$A:$C,3,0)),"查無此人",VLOOKUP($H412,人員主檔!$A:$C,3,0)))</f>
        <v/>
      </c>
      <c r="K414" s="38" t="s">
        <v>1669</v>
      </c>
      <c r="L414" s="53" t="str">
        <f ca="1">IF(OR((G413=""),(COUNTIF($H$2:H412,H412)=1)),"","重覆刷卡")</f>
        <v/>
      </c>
      <c r="M414" s="70"/>
      <c r="N414" s="4"/>
    </row>
    <row r="415" spans="5:14" ht="21.75" customHeight="1">
      <c r="E415" s="3"/>
      <c r="F415" s="11" t="str">
        <f>IF($H413="","",MAX($F$1:$F414)+1)</f>
        <v/>
      </c>
      <c r="G415" s="17"/>
      <c r="H415" s="12" t="str">
        <f t="shared" si="11"/>
        <v/>
      </c>
      <c r="I415" s="13" t="str">
        <f>IF($H415="","",IF(ISNA(VLOOKUP($H415,人員主檔!$A:$C,2,0)),"查無此人",VLOOKUP($H415,人員主檔!$A:$C,2,0)))</f>
        <v/>
      </c>
      <c r="J415" s="13" t="str">
        <f>IF($H413="","",IF(ISNA(VLOOKUP($H413,人員主檔!$A:$C,3,0)),"查無此人",VLOOKUP($H413,人員主檔!$A:$C,3,0)))</f>
        <v/>
      </c>
      <c r="K415" s="38" t="s">
        <v>1669</v>
      </c>
      <c r="L415" s="53" t="str">
        <f ca="1">IF(OR((G414=""),(COUNTIF($H$2:H413,H413)=1)),"","重覆刷卡")</f>
        <v/>
      </c>
      <c r="M415" s="70"/>
      <c r="N415" s="4"/>
    </row>
    <row r="416" spans="5:14" ht="21.75" customHeight="1">
      <c r="E416" s="3"/>
      <c r="F416" s="11" t="str">
        <f>IF($H414="","",MAX($F$1:$F415)+1)</f>
        <v/>
      </c>
      <c r="G416" s="17"/>
      <c r="H416" s="12" t="str">
        <f t="shared" si="11"/>
        <v/>
      </c>
      <c r="I416" s="13" t="str">
        <f>IF($H416="","",IF(ISNA(VLOOKUP($H416,人員主檔!$A:$C,2,0)),"查無此人",VLOOKUP($H416,人員主檔!$A:$C,2,0)))</f>
        <v/>
      </c>
      <c r="J416" s="13" t="str">
        <f>IF($H414="","",IF(ISNA(VLOOKUP($H414,人員主檔!$A:$C,3,0)),"查無此人",VLOOKUP($H414,人員主檔!$A:$C,3,0)))</f>
        <v/>
      </c>
      <c r="K416" s="38" t="s">
        <v>1669</v>
      </c>
      <c r="L416" s="53" t="str">
        <f ca="1">IF(OR((G415=""),(COUNTIF($H$2:H414,H414)=1)),"","重覆刷卡")</f>
        <v/>
      </c>
      <c r="M416" s="70"/>
      <c r="N416" s="4"/>
    </row>
    <row r="417" spans="5:14" ht="21.75" customHeight="1">
      <c r="E417" s="3"/>
      <c r="F417" s="11" t="str">
        <f>IF($H415="","",MAX($F$1:$F416)+1)</f>
        <v/>
      </c>
      <c r="G417" s="17"/>
      <c r="H417" s="12" t="str">
        <f t="shared" si="11"/>
        <v/>
      </c>
      <c r="I417" s="13" t="str">
        <f>IF($H417="","",IF(ISNA(VLOOKUP($H417,人員主檔!$A:$C,2,0)),"查無此人",VLOOKUP($H417,人員主檔!$A:$C,2,0)))</f>
        <v/>
      </c>
      <c r="J417" s="13" t="str">
        <f>IF($H415="","",IF(ISNA(VLOOKUP($H415,人員主檔!$A:$C,3,0)),"查無此人",VLOOKUP($H415,人員主檔!$A:$C,3,0)))</f>
        <v/>
      </c>
      <c r="K417" s="38" t="s">
        <v>1669</v>
      </c>
      <c r="L417" s="53" t="str">
        <f ca="1">IF(OR((G416=""),(COUNTIF($H$2:H415,H415)=1)),"","重覆刷卡")</f>
        <v/>
      </c>
      <c r="M417" s="70"/>
      <c r="N417" s="4"/>
    </row>
    <row r="418" spans="5:14" ht="21.75" customHeight="1">
      <c r="E418" s="3"/>
      <c r="F418" s="11" t="str">
        <f>IF($H416="","",MAX($F$1:$F417)+1)</f>
        <v/>
      </c>
      <c r="G418" s="17"/>
      <c r="H418" s="12" t="str">
        <f t="shared" si="11"/>
        <v/>
      </c>
      <c r="I418" s="13" t="str">
        <f>IF($H418="","",IF(ISNA(VLOOKUP($H418,人員主檔!$A:$C,2,0)),"查無此人",VLOOKUP($H418,人員主檔!$A:$C,2,0)))</f>
        <v/>
      </c>
      <c r="J418" s="13" t="str">
        <f>IF($H416="","",IF(ISNA(VLOOKUP($H416,人員主檔!$A:$C,3,0)),"查無此人",VLOOKUP($H416,人員主檔!$A:$C,3,0)))</f>
        <v/>
      </c>
      <c r="K418" s="38" t="s">
        <v>1669</v>
      </c>
      <c r="L418" s="53" t="str">
        <f ca="1">IF(OR((G417=""),(COUNTIF($H$2:H416,H416)=1)),"","重覆刷卡")</f>
        <v/>
      </c>
      <c r="M418" s="70"/>
      <c r="N418" s="4"/>
    </row>
    <row r="419" spans="5:14" ht="21.75" customHeight="1">
      <c r="E419" s="3"/>
      <c r="F419" s="11" t="str">
        <f>IF($H417="","",MAX($F$1:$F418)+1)</f>
        <v/>
      </c>
      <c r="G419" s="17"/>
      <c r="H419" s="12" t="str">
        <f t="shared" si="11"/>
        <v/>
      </c>
      <c r="I419" s="13" t="str">
        <f>IF($H419="","",IF(ISNA(VLOOKUP($H419,人員主檔!$A:$C,2,0)),"查無此人",VLOOKUP($H419,人員主檔!$A:$C,2,0)))</f>
        <v/>
      </c>
      <c r="J419" s="13" t="str">
        <f>IF($H417="","",IF(ISNA(VLOOKUP($H417,人員主檔!$A:$C,3,0)),"查無此人",VLOOKUP($H417,人員主檔!$A:$C,3,0)))</f>
        <v/>
      </c>
      <c r="K419" s="38" t="s">
        <v>1669</v>
      </c>
      <c r="L419" s="53" t="str">
        <f ca="1">IF(OR((G418=""),(COUNTIF($H$2:H417,H417)=1)),"","重覆刷卡")</f>
        <v/>
      </c>
      <c r="M419" s="70"/>
      <c r="N419" s="4"/>
    </row>
    <row r="420" spans="5:14" ht="21.75" customHeight="1">
      <c r="E420" s="3"/>
      <c r="F420" s="11" t="str">
        <f>IF($H418="","",MAX($F$1:$F419)+1)</f>
        <v/>
      </c>
      <c r="G420" s="17"/>
      <c r="H420" s="12" t="str">
        <f t="shared" si="11"/>
        <v/>
      </c>
      <c r="I420" s="13" t="str">
        <f>IF($H420="","",IF(ISNA(VLOOKUP($H420,人員主檔!$A:$C,2,0)),"查無此人",VLOOKUP($H420,人員主檔!$A:$C,2,0)))</f>
        <v/>
      </c>
      <c r="J420" s="13" t="str">
        <f>IF($H418="","",IF(ISNA(VLOOKUP($H418,人員主檔!$A:$C,3,0)),"查無此人",VLOOKUP($H418,人員主檔!$A:$C,3,0)))</f>
        <v/>
      </c>
      <c r="K420" s="38" t="s">
        <v>1669</v>
      </c>
      <c r="L420" s="53" t="str">
        <f ca="1">IF(OR((G419=""),(COUNTIF($H$2:H418,H418)=1)),"","重覆刷卡")</f>
        <v/>
      </c>
      <c r="M420" s="70"/>
      <c r="N420" s="4"/>
    </row>
    <row r="421" spans="5:14" ht="21.75" customHeight="1">
      <c r="E421" s="3"/>
      <c r="F421" s="11" t="str">
        <f>IF($H419="","",MAX($F$1:$F420)+1)</f>
        <v/>
      </c>
      <c r="G421" s="17"/>
      <c r="H421" s="12" t="str">
        <f t="shared" si="11"/>
        <v/>
      </c>
      <c r="I421" s="13" t="str">
        <f>IF($H421="","",IF(ISNA(VLOOKUP($H421,人員主檔!$A:$C,2,0)),"查無此人",VLOOKUP($H421,人員主檔!$A:$C,2,0)))</f>
        <v/>
      </c>
      <c r="J421" s="13" t="str">
        <f>IF($H419="","",IF(ISNA(VLOOKUP($H419,人員主檔!$A:$C,3,0)),"查無此人",VLOOKUP($H419,人員主檔!$A:$C,3,0)))</f>
        <v/>
      </c>
      <c r="K421" s="38" t="s">
        <v>1669</v>
      </c>
      <c r="L421" s="53" t="str">
        <f ca="1">IF(OR((G420=""),(COUNTIF($H$2:H419,H419)=1)),"","重覆刷卡")</f>
        <v/>
      </c>
      <c r="M421" s="70"/>
      <c r="N421" s="4"/>
    </row>
    <row r="422" spans="5:14" ht="21.75" customHeight="1">
      <c r="E422" s="3"/>
      <c r="F422" s="11" t="str">
        <f>IF($H420="","",MAX($F$1:$F421)+1)</f>
        <v/>
      </c>
      <c r="G422" s="17"/>
      <c r="H422" s="12" t="str">
        <f t="shared" si="11"/>
        <v/>
      </c>
      <c r="I422" s="13" t="str">
        <f>IF($H422="","",IF(ISNA(VLOOKUP($H422,人員主檔!$A:$C,2,0)),"查無此人",VLOOKUP($H422,人員主檔!$A:$C,2,0)))</f>
        <v/>
      </c>
      <c r="J422" s="13" t="str">
        <f>IF($H420="","",IF(ISNA(VLOOKUP($H420,人員主檔!$A:$C,3,0)),"查無此人",VLOOKUP($H420,人員主檔!$A:$C,3,0)))</f>
        <v/>
      </c>
      <c r="K422" s="38" t="s">
        <v>1669</v>
      </c>
      <c r="L422" s="53" t="str">
        <f ca="1">IF(OR((G421=""),(COUNTIF($H$2:H420,H420)=1)),"","重覆刷卡")</f>
        <v/>
      </c>
      <c r="M422" s="70"/>
      <c r="N422" s="4"/>
    </row>
    <row r="423" spans="5:14" ht="21.75" customHeight="1">
      <c r="E423" s="3"/>
      <c r="F423" s="11" t="str">
        <f>IF($H421="","",MAX($F$1:$F422)+1)</f>
        <v/>
      </c>
      <c r="G423" s="17"/>
      <c r="H423" s="12" t="str">
        <f t="shared" si="11"/>
        <v/>
      </c>
      <c r="I423" s="13" t="str">
        <f>IF($H423="","",IF(ISNA(VLOOKUP($H423,人員主檔!$A:$C,2,0)),"查無此人",VLOOKUP($H423,人員主檔!$A:$C,2,0)))</f>
        <v/>
      </c>
      <c r="J423" s="13" t="str">
        <f>IF($H421="","",IF(ISNA(VLOOKUP($H421,人員主檔!$A:$C,3,0)),"查無此人",VLOOKUP($H421,人員主檔!$A:$C,3,0)))</f>
        <v/>
      </c>
      <c r="K423" s="38" t="s">
        <v>1669</v>
      </c>
      <c r="L423" s="53" t="str">
        <f ca="1">IF(OR((G422=""),(COUNTIF($H$2:H421,H421)=1)),"","重覆刷卡")</f>
        <v/>
      </c>
      <c r="M423" s="70"/>
      <c r="N423" s="4"/>
    </row>
    <row r="424" spans="5:14" ht="21.75" customHeight="1">
      <c r="E424" s="3"/>
      <c r="F424" s="11" t="str">
        <f>IF($H422="","",MAX($F$1:$F423)+1)</f>
        <v/>
      </c>
      <c r="G424" s="17"/>
      <c r="H424" s="12" t="str">
        <f t="shared" si="11"/>
        <v/>
      </c>
      <c r="I424" s="13" t="str">
        <f>IF($H424="","",IF(ISNA(VLOOKUP($H424,人員主檔!$A:$C,2,0)),"查無此人",VLOOKUP($H424,人員主檔!$A:$C,2,0)))</f>
        <v/>
      </c>
      <c r="J424" s="13" t="str">
        <f>IF($H422="","",IF(ISNA(VLOOKUP($H422,人員主檔!$A:$C,3,0)),"查無此人",VLOOKUP($H422,人員主檔!$A:$C,3,0)))</f>
        <v/>
      </c>
      <c r="K424" s="38" t="s">
        <v>1669</v>
      </c>
      <c r="L424" s="53" t="str">
        <f ca="1">IF(OR((G423=""),(COUNTIF($H$2:H422,H422)=1)),"","重覆刷卡")</f>
        <v/>
      </c>
      <c r="M424" s="70"/>
      <c r="N424" s="4"/>
    </row>
    <row r="425" spans="5:14" ht="21.75" customHeight="1">
      <c r="E425" s="3"/>
      <c r="F425" s="11" t="str">
        <f>IF($H423="","",MAX($F$1:$F424)+1)</f>
        <v/>
      </c>
      <c r="G425" s="17"/>
      <c r="H425" s="12" t="str">
        <f t="shared" si="11"/>
        <v/>
      </c>
      <c r="I425" s="13" t="str">
        <f>IF($H425="","",IF(ISNA(VLOOKUP($H425,人員主檔!$A:$C,2,0)),"查無此人",VLOOKUP($H425,人員主檔!$A:$C,2,0)))</f>
        <v/>
      </c>
      <c r="J425" s="13" t="str">
        <f>IF($H423="","",IF(ISNA(VLOOKUP($H423,人員主檔!$A:$C,3,0)),"查無此人",VLOOKUP($H423,人員主檔!$A:$C,3,0)))</f>
        <v/>
      </c>
      <c r="K425" s="38" t="s">
        <v>1669</v>
      </c>
      <c r="L425" s="53" t="str">
        <f ca="1">IF(OR((G424=""),(COUNTIF($H$2:H423,H423)=1)),"","重覆刷卡")</f>
        <v/>
      </c>
      <c r="M425" s="70"/>
      <c r="N425" s="4"/>
    </row>
    <row r="426" spans="5:14" ht="21.75" customHeight="1">
      <c r="E426" s="3"/>
      <c r="F426" s="11" t="str">
        <f>IF($H424="","",MAX($F$1:$F425)+1)</f>
        <v/>
      </c>
      <c r="G426" s="17"/>
      <c r="H426" s="12" t="str">
        <f t="shared" si="11"/>
        <v/>
      </c>
      <c r="I426" s="13" t="str">
        <f>IF($H426="","",IF(ISNA(VLOOKUP($H426,人員主檔!$A:$C,2,0)),"查無此人",VLOOKUP($H426,人員主檔!$A:$C,2,0)))</f>
        <v/>
      </c>
      <c r="J426" s="13" t="str">
        <f>IF($H424="","",IF(ISNA(VLOOKUP($H424,人員主檔!$A:$C,3,0)),"查無此人",VLOOKUP($H424,人員主檔!$A:$C,3,0)))</f>
        <v/>
      </c>
      <c r="K426" s="38" t="s">
        <v>1669</v>
      </c>
      <c r="L426" s="53" t="str">
        <f ca="1">IF(OR((G425=""),(COUNTIF($H$2:H424,H424)=1)),"","重覆刷卡")</f>
        <v/>
      </c>
      <c r="M426" s="70"/>
      <c r="N426" s="4"/>
    </row>
    <row r="427" spans="5:14" ht="21.75" customHeight="1">
      <c r="E427" s="3"/>
      <c r="F427" s="11" t="str">
        <f>IF($H425="","",MAX($F$1:$F426)+1)</f>
        <v/>
      </c>
      <c r="G427" s="17"/>
      <c r="H427" s="12" t="str">
        <f t="shared" si="11"/>
        <v/>
      </c>
      <c r="I427" s="13" t="str">
        <f>IF($H427="","",IF(ISNA(VLOOKUP($H427,人員主檔!$A:$C,2,0)),"查無此人",VLOOKUP($H427,人員主檔!$A:$C,2,0)))</f>
        <v/>
      </c>
      <c r="J427" s="13" t="str">
        <f>IF($H425="","",IF(ISNA(VLOOKUP($H425,人員主檔!$A:$C,3,0)),"查無此人",VLOOKUP($H425,人員主檔!$A:$C,3,0)))</f>
        <v/>
      </c>
      <c r="K427" s="38" t="s">
        <v>1669</v>
      </c>
      <c r="L427" s="53" t="str">
        <f ca="1">IF(OR((G426=""),(COUNTIF($H$2:H425,H425)=1)),"","重覆刷卡")</f>
        <v/>
      </c>
      <c r="M427" s="70"/>
      <c r="N427" s="4"/>
    </row>
    <row r="428" spans="5:14" ht="21.75" customHeight="1">
      <c r="E428" s="3"/>
      <c r="F428" s="11" t="str">
        <f>IF($H426="","",MAX($F$1:$F427)+1)</f>
        <v/>
      </c>
      <c r="G428" s="17"/>
      <c r="H428" s="12" t="str">
        <f t="shared" si="11"/>
        <v/>
      </c>
      <c r="I428" s="13" t="str">
        <f>IF($H428="","",IF(ISNA(VLOOKUP($H428,人員主檔!$A:$C,2,0)),"查無此人",VLOOKUP($H428,人員主檔!$A:$C,2,0)))</f>
        <v/>
      </c>
      <c r="J428" s="13" t="str">
        <f>IF($H426="","",IF(ISNA(VLOOKUP($H426,人員主檔!$A:$C,3,0)),"查無此人",VLOOKUP($H426,人員主檔!$A:$C,3,0)))</f>
        <v/>
      </c>
      <c r="K428" s="38" t="s">
        <v>1669</v>
      </c>
      <c r="L428" s="53" t="str">
        <f ca="1">IF(OR((G427=""),(COUNTIF($H$2:H426,H426)=1)),"","重覆刷卡")</f>
        <v/>
      </c>
      <c r="M428" s="70"/>
      <c r="N428" s="4"/>
    </row>
    <row r="429" spans="5:14" ht="21.75" customHeight="1">
      <c r="E429" s="3"/>
      <c r="F429" s="11" t="str">
        <f>IF($H427="","",MAX($F$1:$F428)+1)</f>
        <v/>
      </c>
      <c r="G429" s="17"/>
      <c r="H429" s="12" t="str">
        <f t="shared" si="11"/>
        <v/>
      </c>
      <c r="I429" s="13" t="str">
        <f>IF($H429="","",IF(ISNA(VLOOKUP($H429,人員主檔!$A:$C,2,0)),"查無此人",VLOOKUP($H429,人員主檔!$A:$C,2,0)))</f>
        <v/>
      </c>
      <c r="J429" s="13" t="str">
        <f>IF($H427="","",IF(ISNA(VLOOKUP($H427,人員主檔!$A:$C,3,0)),"查無此人",VLOOKUP($H427,人員主檔!$A:$C,3,0)))</f>
        <v/>
      </c>
      <c r="K429" s="38" t="s">
        <v>1669</v>
      </c>
      <c r="L429" s="53" t="str">
        <f ca="1">IF(OR((G428=""),(COUNTIF($H$2:H427,H427)=1)),"","重覆刷卡")</f>
        <v/>
      </c>
      <c r="M429" s="70"/>
      <c r="N429" s="4"/>
    </row>
    <row r="430" spans="5:14" ht="21.75" customHeight="1">
      <c r="E430" s="3"/>
      <c r="F430" s="11" t="str">
        <f>IF($H428="","",MAX($F$1:$F429)+1)</f>
        <v/>
      </c>
      <c r="G430" s="17"/>
      <c r="H430" s="12" t="str">
        <f t="shared" si="11"/>
        <v/>
      </c>
      <c r="I430" s="13" t="str">
        <f>IF($H430="","",IF(ISNA(VLOOKUP($H430,人員主檔!$A:$C,2,0)),"查無此人",VLOOKUP($H430,人員主檔!$A:$C,2,0)))</f>
        <v/>
      </c>
      <c r="J430" s="13" t="str">
        <f>IF($H428="","",IF(ISNA(VLOOKUP($H428,人員主檔!$A:$C,3,0)),"查無此人",VLOOKUP($H428,人員主檔!$A:$C,3,0)))</f>
        <v/>
      </c>
      <c r="K430" s="38" t="s">
        <v>1669</v>
      </c>
      <c r="L430" s="53" t="str">
        <f ca="1">IF(OR((G429=""),(COUNTIF($H$2:H428,H428)=1)),"","重覆刷卡")</f>
        <v/>
      </c>
      <c r="M430" s="70"/>
      <c r="N430" s="4"/>
    </row>
    <row r="431" spans="5:14" ht="21.75" customHeight="1">
      <c r="E431" s="3"/>
      <c r="F431" s="11" t="str">
        <f>IF($H429="","",MAX($F$1:$F430)+1)</f>
        <v/>
      </c>
      <c r="G431" s="17"/>
      <c r="H431" s="12" t="str">
        <f t="shared" si="11"/>
        <v/>
      </c>
      <c r="I431" s="13" t="str">
        <f>IF($H431="","",IF(ISNA(VLOOKUP($H431,人員主檔!$A:$C,2,0)),"查無此人",VLOOKUP($H431,人員主檔!$A:$C,2,0)))</f>
        <v/>
      </c>
      <c r="J431" s="13" t="str">
        <f>IF($H429="","",IF(ISNA(VLOOKUP($H429,人員主檔!$A:$C,3,0)),"查無此人",VLOOKUP($H429,人員主檔!$A:$C,3,0)))</f>
        <v/>
      </c>
      <c r="K431" s="38" t="s">
        <v>1669</v>
      </c>
      <c r="L431" s="53" t="str">
        <f ca="1">IF(OR((G430=""),(COUNTIF($H$2:H429,H429)=1)),"","重覆刷卡")</f>
        <v/>
      </c>
      <c r="M431" s="70"/>
      <c r="N431" s="4"/>
    </row>
    <row r="432" spans="5:14" ht="21.75" customHeight="1">
      <c r="E432" s="3"/>
      <c r="F432" s="11" t="str">
        <f>IF($H430="","",MAX($F$1:$F431)+1)</f>
        <v/>
      </c>
      <c r="G432" s="17"/>
      <c r="H432" s="12" t="str">
        <f t="shared" si="11"/>
        <v/>
      </c>
      <c r="I432" s="13" t="str">
        <f>IF($H432="","",IF(ISNA(VLOOKUP($H432,人員主檔!$A:$C,2,0)),"查無此人",VLOOKUP($H432,人員主檔!$A:$C,2,0)))</f>
        <v/>
      </c>
      <c r="J432" s="13" t="str">
        <f>IF($H430="","",IF(ISNA(VLOOKUP($H430,人員主檔!$A:$C,3,0)),"查無此人",VLOOKUP($H430,人員主檔!$A:$C,3,0)))</f>
        <v/>
      </c>
      <c r="K432" s="38" t="s">
        <v>1669</v>
      </c>
      <c r="L432" s="53" t="str">
        <f ca="1">IF(OR((G431=""),(COUNTIF($H$2:H430,H430)=1)),"","重覆刷卡")</f>
        <v/>
      </c>
      <c r="M432" s="70"/>
      <c r="N432" s="4"/>
    </row>
    <row r="433" spans="5:14" ht="21.75" customHeight="1">
      <c r="E433" s="3"/>
      <c r="F433" s="11" t="str">
        <f>IF($H431="","",MAX($F$1:$F432)+1)</f>
        <v/>
      </c>
      <c r="G433" s="17"/>
      <c r="H433" s="12" t="str">
        <f t="shared" si="11"/>
        <v/>
      </c>
      <c r="I433" s="13" t="str">
        <f>IF($H433="","",IF(ISNA(VLOOKUP($H433,人員主檔!$A:$C,2,0)),"查無此人",VLOOKUP($H433,人員主檔!$A:$C,2,0)))</f>
        <v/>
      </c>
      <c r="J433" s="13" t="str">
        <f>IF($H431="","",IF(ISNA(VLOOKUP($H431,人員主檔!$A:$C,3,0)),"查無此人",VLOOKUP($H431,人員主檔!$A:$C,3,0)))</f>
        <v/>
      </c>
      <c r="K433" s="38" t="s">
        <v>1669</v>
      </c>
      <c r="L433" s="53" t="str">
        <f ca="1">IF(OR((G432=""),(COUNTIF($H$2:H431,H431)=1)),"","重覆刷卡")</f>
        <v/>
      </c>
      <c r="M433" s="70"/>
      <c r="N433" s="4"/>
    </row>
    <row r="434" spans="5:14" ht="21.75" customHeight="1">
      <c r="E434" s="3"/>
      <c r="F434" s="11" t="str">
        <f>IF($H432="","",MAX($F$1:$F433)+1)</f>
        <v/>
      </c>
      <c r="G434" s="17"/>
      <c r="H434" s="12" t="str">
        <f t="shared" si="11"/>
        <v/>
      </c>
      <c r="I434" s="13" t="str">
        <f>IF($H434="","",IF(ISNA(VLOOKUP($H434,人員主檔!$A:$C,2,0)),"查無此人",VLOOKUP($H434,人員主檔!$A:$C,2,0)))</f>
        <v/>
      </c>
      <c r="J434" s="13" t="str">
        <f>IF($H432="","",IF(ISNA(VLOOKUP($H432,人員主檔!$A:$C,3,0)),"查無此人",VLOOKUP($H432,人員主檔!$A:$C,3,0)))</f>
        <v/>
      </c>
      <c r="K434" s="38" t="s">
        <v>1669</v>
      </c>
      <c r="L434" s="53" t="str">
        <f ca="1">IF(OR((G433=""),(COUNTIF($H$2:H432,H432)=1)),"","重覆刷卡")</f>
        <v/>
      </c>
      <c r="M434" s="70"/>
      <c r="N434" s="4"/>
    </row>
    <row r="435" spans="5:14" ht="21.75" customHeight="1">
      <c r="E435" s="3"/>
      <c r="F435" s="11" t="str">
        <f>IF($H433="","",MAX($F$1:$F434)+1)</f>
        <v/>
      </c>
      <c r="G435" s="17"/>
      <c r="H435" s="12" t="str">
        <f t="shared" si="11"/>
        <v/>
      </c>
      <c r="I435" s="13" t="str">
        <f>IF($H435="","",IF(ISNA(VLOOKUP($H435,人員主檔!$A:$C,2,0)),"查無此人",VLOOKUP($H435,人員主檔!$A:$C,2,0)))</f>
        <v/>
      </c>
      <c r="J435" s="13" t="str">
        <f>IF($H433="","",IF(ISNA(VLOOKUP($H433,人員主檔!$A:$C,3,0)),"查無此人",VLOOKUP($H433,人員主檔!$A:$C,3,0)))</f>
        <v/>
      </c>
      <c r="K435" s="38" t="s">
        <v>1669</v>
      </c>
      <c r="L435" s="53" t="str">
        <f ca="1">IF(OR((G434=""),(COUNTIF($H$2:H433,H433)=1)),"","重覆刷卡")</f>
        <v/>
      </c>
      <c r="M435" s="70"/>
      <c r="N435" s="4"/>
    </row>
    <row r="436" spans="5:14" ht="21.75" customHeight="1">
      <c r="E436" s="3"/>
      <c r="F436" s="11" t="str">
        <f>IF($H434="","",MAX($F$1:$F435)+1)</f>
        <v/>
      </c>
      <c r="G436" s="17"/>
      <c r="H436" s="12" t="str">
        <f t="shared" si="11"/>
        <v/>
      </c>
      <c r="I436" s="13" t="str">
        <f>IF($H436="","",IF(ISNA(VLOOKUP($H436,人員主檔!$A:$C,2,0)),"查無此人",VLOOKUP($H436,人員主檔!$A:$C,2,0)))</f>
        <v/>
      </c>
      <c r="J436" s="13" t="str">
        <f>IF($H434="","",IF(ISNA(VLOOKUP($H434,人員主檔!$A:$C,3,0)),"查無此人",VLOOKUP($H434,人員主檔!$A:$C,3,0)))</f>
        <v/>
      </c>
      <c r="K436" s="38" t="s">
        <v>1669</v>
      </c>
      <c r="L436" s="53" t="str">
        <f ca="1">IF(OR((G435=""),(COUNTIF($H$2:H434,H434)=1)),"","重覆刷卡")</f>
        <v/>
      </c>
      <c r="M436" s="70"/>
      <c r="N436" s="4"/>
    </row>
    <row r="437" spans="5:14" ht="21.75" customHeight="1">
      <c r="E437" s="3"/>
      <c r="F437" s="11" t="str">
        <f>IF($H435="","",MAX($F$1:$F436)+1)</f>
        <v/>
      </c>
      <c r="G437" s="17"/>
      <c r="H437" s="12" t="str">
        <f t="shared" si="11"/>
        <v/>
      </c>
      <c r="I437" s="13" t="str">
        <f>IF($H437="","",IF(ISNA(VLOOKUP($H437,人員主檔!$A:$C,2,0)),"查無此人",VLOOKUP($H437,人員主檔!$A:$C,2,0)))</f>
        <v/>
      </c>
      <c r="J437" s="13" t="str">
        <f>IF($H435="","",IF(ISNA(VLOOKUP($H435,人員主檔!$A:$C,3,0)),"查無此人",VLOOKUP($H435,人員主檔!$A:$C,3,0)))</f>
        <v/>
      </c>
      <c r="K437" s="38" t="s">
        <v>1669</v>
      </c>
      <c r="L437" s="53" t="str">
        <f ca="1">IF(OR((G436=""),(COUNTIF($H$2:H435,H435)=1)),"","重覆刷卡")</f>
        <v/>
      </c>
      <c r="M437" s="70"/>
      <c r="N437" s="4"/>
    </row>
    <row r="438" spans="5:14" ht="21.75" customHeight="1">
      <c r="E438" s="3"/>
      <c r="F438" s="11" t="str">
        <f>IF($H436="","",MAX($F$1:$F437)+1)</f>
        <v/>
      </c>
      <c r="G438" s="17"/>
      <c r="H438" s="12" t="str">
        <f t="shared" si="11"/>
        <v/>
      </c>
      <c r="I438" s="13" t="str">
        <f>IF($H438="","",IF(ISNA(VLOOKUP($H438,人員主檔!$A:$C,2,0)),"查無此人",VLOOKUP($H438,人員主檔!$A:$C,2,0)))</f>
        <v/>
      </c>
      <c r="J438" s="13" t="str">
        <f>IF($H436="","",IF(ISNA(VLOOKUP($H436,人員主檔!$A:$C,3,0)),"查無此人",VLOOKUP($H436,人員主檔!$A:$C,3,0)))</f>
        <v/>
      </c>
      <c r="K438" s="38" t="s">
        <v>1669</v>
      </c>
      <c r="L438" s="53" t="str">
        <f ca="1">IF(OR((G437=""),(COUNTIF($H$2:H436,H436)=1)),"","重覆刷卡")</f>
        <v/>
      </c>
      <c r="M438" s="70"/>
      <c r="N438" s="4"/>
    </row>
    <row r="439" spans="5:14" ht="21.75" customHeight="1">
      <c r="E439" s="3"/>
      <c r="F439" s="11" t="str">
        <f>IF($H437="","",MAX($F$1:$F438)+1)</f>
        <v/>
      </c>
      <c r="G439" s="17"/>
      <c r="H439" s="12" t="str">
        <f t="shared" si="11"/>
        <v/>
      </c>
      <c r="I439" s="13" t="str">
        <f>IF($H439="","",IF(ISNA(VLOOKUP($H439,人員主檔!$A:$C,2,0)),"查無此人",VLOOKUP($H439,人員主檔!$A:$C,2,0)))</f>
        <v/>
      </c>
      <c r="J439" s="13" t="str">
        <f>IF($H437="","",IF(ISNA(VLOOKUP($H437,人員主檔!$A:$C,3,0)),"查無此人",VLOOKUP($H437,人員主檔!$A:$C,3,0)))</f>
        <v/>
      </c>
      <c r="K439" s="38" t="s">
        <v>1669</v>
      </c>
      <c r="L439" s="53" t="str">
        <f ca="1">IF(OR((G438=""),(COUNTIF($H$2:H437,H437)=1)),"","重覆刷卡")</f>
        <v/>
      </c>
      <c r="M439" s="70"/>
      <c r="N439" s="4"/>
    </row>
    <row r="440" spans="5:14" ht="21.75" customHeight="1">
      <c r="E440" s="3"/>
      <c r="F440" s="11" t="str">
        <f>IF($H438="","",MAX($F$1:$F439)+1)</f>
        <v/>
      </c>
      <c r="J440" s="13" t="str">
        <f>IF($H438="","",IF(ISNA(VLOOKUP($H438,人員主檔!$A:$C,3,0)),"查無此人",VLOOKUP($H438,人員主檔!$A:$C,3,0)))</f>
        <v/>
      </c>
      <c r="K440" s="38" t="s">
        <v>1669</v>
      </c>
      <c r="L440" s="53" t="str">
        <f ca="1">IF(OR((G439=""),(COUNTIF($H$2:H438,H438)=1)),"","重覆刷卡")</f>
        <v/>
      </c>
      <c r="M440" s="70"/>
      <c r="N440" s="4"/>
    </row>
    <row r="441" spans="5:14" ht="21.75" customHeight="1">
      <c r="E441" s="3"/>
      <c r="F441" s="11" t="str">
        <f>IF($H439="","",MAX($F$1:$F440)+1)</f>
        <v/>
      </c>
      <c r="J441" s="13" t="str">
        <f>IF($H439="","",IF(ISNA(VLOOKUP($H439,人員主檔!$A:$C,3,0)),"查無此人",VLOOKUP($H439,人員主檔!$A:$C,3,0)))</f>
        <v/>
      </c>
      <c r="K441" s="38" t="s">
        <v>1669</v>
      </c>
      <c r="L441" s="53" t="str">
        <f ca="1">IF(OR((G440=""),(COUNTIF($H$2:H439,H439)=1)),"","重覆刷卡")</f>
        <v/>
      </c>
      <c r="M441" s="58"/>
      <c r="N441" s="58"/>
    </row>
    <row r="442" spans="5:14" ht="21.75" customHeight="1">
      <c r="E442" s="3"/>
      <c r="M442" s="58"/>
      <c r="N442" s="58"/>
    </row>
    <row r="443" spans="5:14" ht="21.75" customHeight="1">
      <c r="E443" s="3"/>
      <c r="M443" s="58"/>
      <c r="N443" s="58"/>
    </row>
    <row r="444" spans="5:14" ht="21.75" customHeight="1">
      <c r="E444" s="3"/>
      <c r="M444" s="58"/>
      <c r="N444" s="58"/>
    </row>
    <row r="445" spans="5:14" ht="21.75" customHeight="1">
      <c r="E445" s="3"/>
      <c r="M445" s="58"/>
      <c r="N445" s="58"/>
    </row>
    <row r="446" spans="5:14" ht="21.75" customHeight="1">
      <c r="E446" s="3"/>
      <c r="M446" s="58"/>
      <c r="N446" s="58"/>
    </row>
    <row r="447" spans="5:14" ht="21.75" customHeight="1">
      <c r="E447" s="3"/>
      <c r="M447" s="58"/>
      <c r="N447" s="58"/>
    </row>
    <row r="448" spans="5:14" ht="21.75" customHeight="1">
      <c r="E448" s="3"/>
      <c r="M448" s="58"/>
      <c r="N448" s="58"/>
    </row>
    <row r="449" spans="5:14" ht="21.75" customHeight="1">
      <c r="E449" s="3"/>
      <c r="M449" s="58"/>
      <c r="N449" s="58"/>
    </row>
    <row r="450" spans="5:14" ht="21.75" customHeight="1">
      <c r="E450" s="3"/>
      <c r="M450" s="58"/>
      <c r="N450" s="58"/>
    </row>
    <row r="451" spans="5:14" ht="21.75" customHeight="1">
      <c r="E451" s="3"/>
      <c r="F451" s="3"/>
      <c r="G451" s="3"/>
      <c r="H451" s="3"/>
      <c r="I451" s="3"/>
      <c r="J451" s="3"/>
      <c r="K451" s="3"/>
      <c r="L451" s="54"/>
      <c r="M451" s="58"/>
      <c r="N451" s="58"/>
    </row>
    <row r="452" spans="5:14" ht="21.75" customHeight="1">
      <c r="E452" s="3"/>
      <c r="F452" s="3"/>
      <c r="G452" s="3"/>
      <c r="H452" s="3"/>
      <c r="I452" s="3"/>
      <c r="J452" s="3"/>
      <c r="K452" s="3"/>
      <c r="L452" s="54"/>
      <c r="M452" s="58"/>
      <c r="N452" s="58"/>
    </row>
    <row r="453" spans="5:14" ht="21.75" customHeight="1">
      <c r="E453" s="3"/>
      <c r="F453" s="3"/>
      <c r="G453" s="3"/>
      <c r="H453" s="3"/>
      <c r="I453" s="3"/>
      <c r="J453" s="3"/>
      <c r="K453" s="3"/>
      <c r="L453" s="54"/>
      <c r="M453" s="58"/>
      <c r="N453" s="58"/>
    </row>
    <row r="454" spans="5:14" ht="21.75" customHeight="1">
      <c r="E454" s="3"/>
      <c r="F454" s="3"/>
      <c r="G454" s="3"/>
      <c r="H454" s="3"/>
      <c r="I454" s="3"/>
      <c r="J454" s="3"/>
      <c r="K454" s="3"/>
      <c r="L454" s="54"/>
      <c r="M454" s="58"/>
      <c r="N454" s="58"/>
    </row>
    <row r="455" spans="5:14" ht="21.75" customHeight="1">
      <c r="E455" s="3"/>
      <c r="F455" s="3"/>
      <c r="G455" s="3"/>
      <c r="H455" s="3"/>
      <c r="I455" s="3"/>
      <c r="J455" s="3"/>
      <c r="K455" s="3"/>
      <c r="L455" s="54"/>
      <c r="M455" s="58"/>
      <c r="N455" s="58"/>
    </row>
    <row r="456" spans="5:14" ht="21.75" customHeight="1">
      <c r="E456" s="3"/>
      <c r="F456" s="3"/>
      <c r="G456" s="3"/>
      <c r="H456" s="3"/>
      <c r="I456" s="3"/>
      <c r="J456" s="3"/>
      <c r="K456" s="3"/>
      <c r="L456" s="54"/>
      <c r="M456" s="58"/>
      <c r="N456" s="58"/>
    </row>
    <row r="457" spans="5:14" ht="21.75" customHeight="1">
      <c r="E457" s="3"/>
      <c r="F457" s="3"/>
      <c r="G457" s="3"/>
      <c r="H457" s="3"/>
      <c r="I457" s="3"/>
      <c r="J457" s="3"/>
      <c r="K457" s="3"/>
      <c r="L457" s="54"/>
      <c r="M457" s="58"/>
      <c r="N457" s="58"/>
    </row>
    <row r="458" spans="5:14" ht="21.75" customHeight="1">
      <c r="E458" s="3"/>
    </row>
    <row r="459" spans="5:14" ht="21.75" customHeight="1">
      <c r="E459" s="3"/>
    </row>
    <row r="460" spans="5:14" ht="21.75" customHeight="1">
      <c r="E460" s="3"/>
    </row>
    <row r="461" spans="5:14" ht="21.75" customHeight="1">
      <c r="E461" s="3"/>
    </row>
    <row r="462" spans="5:14" ht="21.75" customHeight="1">
      <c r="E462" s="3"/>
    </row>
    <row r="463" spans="5:14" ht="21.75" customHeight="1">
      <c r="E463" s="3"/>
    </row>
  </sheetData>
  <sheetProtection formatCells="0" formatColumns="0" formatRows="0" selectLockedCells="1" sort="0" autoFilter="0" pivotTables="0"/>
  <autoFilter ref="M1:N463"/>
  <mergeCells count="2">
    <mergeCell ref="A32:D58"/>
    <mergeCell ref="A4:D29"/>
  </mergeCells>
  <phoneticPr fontId="3" type="noConversion"/>
  <conditionalFormatting sqref="A39">
    <cfRule type="expression" dxfId="28" priority="147" stopIfTrue="1">
      <formula>#REF!="查無此人"</formula>
    </cfRule>
  </conditionalFormatting>
  <conditionalFormatting sqref="L2:L441">
    <cfRule type="cellIs" dxfId="27" priority="144" operator="equal">
      <formula>"重覆刷卡"</formula>
    </cfRule>
  </conditionalFormatting>
  <conditionalFormatting sqref="L2:L441">
    <cfRule type="cellIs" dxfId="26" priority="143" operator="equal">
      <formula>"重覆報到"</formula>
    </cfRule>
  </conditionalFormatting>
  <conditionalFormatting sqref="A32 A4">
    <cfRule type="expression" dxfId="25" priority="63" stopIfTrue="1">
      <formula>$C$2="查無此人"</formula>
    </cfRule>
  </conditionalFormatting>
  <conditionalFormatting sqref="A2:D2">
    <cfRule type="expression" dxfId="24" priority="61" stopIfTrue="1">
      <formula>#REF!="會中文"</formula>
    </cfRule>
    <cfRule type="expression" dxfId="23" priority="62" stopIfTrue="1">
      <formula>#REF!="重覆刷卡"</formula>
    </cfRule>
  </conditionalFormatting>
  <pageMargins left="0" right="0" top="0" bottom="0" header="0" footer="0"/>
  <pageSetup paperSize="9" scale="9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3"/>
  <sheetViews>
    <sheetView showGridLines="0" zoomScale="70" zoomScaleNormal="70" workbookViewId="0">
      <pane xSplit="7" ySplit="1" topLeftCell="H58" activePane="bottomRight" state="frozen"/>
      <selection pane="topRight" activeCell="H1" sqref="H1"/>
      <selection pane="bottomLeft" activeCell="A2" sqref="A2"/>
      <selection pane="bottomRight" activeCell="K5" sqref="K5:K80"/>
    </sheetView>
  </sheetViews>
  <sheetFormatPr defaultColWidth="9" defaultRowHeight="16.5" customHeight="1"/>
  <cols>
    <col min="1" max="1" width="11.44140625" style="6" customWidth="1"/>
    <col min="2" max="2" width="13.44140625" style="6" customWidth="1"/>
    <col min="3" max="3" width="11.21875" style="6" customWidth="1"/>
    <col min="4" max="4" width="10.6640625" style="6" customWidth="1"/>
    <col min="5" max="5" width="0.33203125" style="2" customWidth="1"/>
    <col min="6" max="6" width="7.77734375" style="9" bestFit="1" customWidth="1"/>
    <col min="7" max="7" width="25" style="14" bestFit="1" customWidth="1"/>
    <col min="8" max="8" width="20.44140625" style="9" customWidth="1"/>
    <col min="9" max="9" width="14.6640625" style="15" customWidth="1"/>
    <col min="10" max="10" width="19.33203125" style="15" customWidth="1"/>
    <col min="11" max="11" width="21" style="15" customWidth="1"/>
    <col min="12" max="12" width="13.44140625" style="55" bestFit="1" customWidth="1"/>
    <col min="13" max="14" width="11.6640625" style="50" customWidth="1"/>
    <col min="15" max="15" width="4.109375" style="3" customWidth="1"/>
    <col min="16" max="16" width="3.6640625" style="3" customWidth="1"/>
    <col min="17" max="17" width="30" style="3" bestFit="1" customWidth="1"/>
    <col min="18" max="22" width="9" style="3"/>
    <col min="23" max="23" width="18" style="3" customWidth="1"/>
    <col min="24" max="16384" width="9" style="3"/>
  </cols>
  <sheetData>
    <row r="1" spans="1:17" s="9" customFormat="1" ht="66.599999999999994">
      <c r="A1" s="1" t="s">
        <v>0</v>
      </c>
      <c r="B1" s="1" t="s">
        <v>22</v>
      </c>
      <c r="C1" s="1" t="s">
        <v>23</v>
      </c>
      <c r="D1" s="37" t="s">
        <v>1670</v>
      </c>
      <c r="F1" s="10">
        <v>0</v>
      </c>
      <c r="G1" s="16" t="s">
        <v>1660</v>
      </c>
      <c r="H1" s="37" t="s">
        <v>1657</v>
      </c>
      <c r="I1" s="37" t="s">
        <v>1658</v>
      </c>
      <c r="J1" s="37" t="s">
        <v>1670</v>
      </c>
      <c r="K1" s="37" t="s">
        <v>1661</v>
      </c>
      <c r="L1" s="52" t="s">
        <v>1659</v>
      </c>
      <c r="M1" s="45" t="s">
        <v>2506</v>
      </c>
      <c r="N1" s="37" t="s">
        <v>2428</v>
      </c>
      <c r="O1" s="3"/>
      <c r="P1" s="3"/>
    </row>
    <row r="2" spans="1:17" ht="21.75" customHeight="1">
      <c r="A2" s="4" t="str">
        <f ca="1">VLOOKUP(MAX($F:$F),$F:$I,3,0)</f>
        <v>翻譯</v>
      </c>
      <c r="B2" s="4" t="str">
        <f ca="1">VLOOKUP(MAX($F:$F),$F:$I,4,0)</f>
        <v>翻譯</v>
      </c>
      <c r="C2" s="5" t="str">
        <f ca="1">VLOOKUP(A2,H:K,4,0)</f>
        <v xml:space="preserve">午餐Lunch Bưã trưa </v>
      </c>
      <c r="D2" s="5" t="str">
        <f ca="1">VLOOKUP(A2,H:K,3,0)</f>
        <v>翻譯</v>
      </c>
      <c r="F2" s="11">
        <f>IF($H2="","",MAX($F$1:$F1)+1)</f>
        <v>1</v>
      </c>
      <c r="G2" s="17" t="s">
        <v>2448</v>
      </c>
      <c r="H2" s="12">
        <f t="shared" ref="H2:H65" si="0">IF($G2=0,"",ABS(RIGHT($G2,8)))</f>
        <v>20024321</v>
      </c>
      <c r="I2" s="13" t="str">
        <f>IF($H2="","",IF(ISNA(VLOOKUP($H2,人員主檔!$A:$C,2,0)),"查無此人",VLOOKUP($H2,人員主檔!$A:$C,2,0)))</f>
        <v>梁氏莊</v>
      </c>
      <c r="J2" s="13" t="str">
        <f>IF($H2="","",IF(ISNA(VLOOKUP($H2,人員主檔!$A:$C,3,0)),"查無此人",VLOOKUP($H2,人員主檔!$A:$C,3,0)))</f>
        <v>整機製造課</v>
      </c>
      <c r="K2" s="59" t="s">
        <v>2509</v>
      </c>
      <c r="L2" s="53" t="str">
        <f>IF(OR((G2=""),(COUNTIF($H$2:H2,H2)=1)),"","重覆刷卡")</f>
        <v/>
      </c>
      <c r="M2" s="49" t="s">
        <v>1522</v>
      </c>
      <c r="N2" s="4" t="str">
        <f>VLOOKUP(H2,人員主檔!A:D,4,0)</f>
        <v>B</v>
      </c>
    </row>
    <row r="3" spans="1:17" ht="21.75" customHeight="1" thickBot="1">
      <c r="F3" s="11">
        <f>IF($H3="","",MAX($F$1:$F2)+1)</f>
        <v>2</v>
      </c>
      <c r="G3" s="17" t="s">
        <v>2450</v>
      </c>
      <c r="H3" s="12">
        <f t="shared" si="0"/>
        <v>10017621</v>
      </c>
      <c r="I3" s="13" t="str">
        <f>IF($H3="","",IF(ISNA(VLOOKUP($H3,人員主檔!$A:$C,2,0)),"查無此人",VLOOKUP($H3,人員主檔!$A:$C,2,0)))</f>
        <v>鄭永堂</v>
      </c>
      <c r="J3" s="13" t="str">
        <f>IF($H3="","",IF(ISNA(VLOOKUP($H3,人員主檔!$A:$C,3,0)),"查無此人",VLOOKUP($H3,人員主檔!$A:$C,3,0)))</f>
        <v>整機製造課</v>
      </c>
      <c r="K3" s="59" t="s">
        <v>2510</v>
      </c>
      <c r="L3" s="53"/>
      <c r="M3" s="49" t="s">
        <v>2429</v>
      </c>
      <c r="N3" s="4" t="str">
        <f>VLOOKUP(H3,人員主檔!A:D,4,0)</f>
        <v>B.素</v>
      </c>
    </row>
    <row r="4" spans="1:17" ht="21.75" customHeight="1">
      <c r="A4" s="105" t="str">
        <f ca="1">IF($A$2=0,"",IF($B$2="查無此人","Sorry!!
You're not in the list MOD星夜趣 party","Welcome
"&amp;$B$2))</f>
        <v>Welcome
翻譯</v>
      </c>
      <c r="B4" s="106"/>
      <c r="C4" s="106"/>
      <c r="D4" s="107"/>
      <c r="F4" s="11">
        <f>IF($H4="","",MAX($F$1:$F3)+1)</f>
        <v>3</v>
      </c>
      <c r="G4" s="17" t="s">
        <v>2452</v>
      </c>
      <c r="H4" s="12">
        <f t="shared" si="0"/>
        <v>20024344</v>
      </c>
      <c r="I4" s="13" t="str">
        <f>IF($H4="","",IF(ISNA(VLOOKUP($H4,人員主檔!$A:$C,2,0)),"查無此人",VLOOKUP($H4,人員主檔!$A:$C,2,0)))</f>
        <v>阮氏和</v>
      </c>
      <c r="J4" s="13" t="str">
        <f>IF($H4="","",IF(ISNA(VLOOKUP($H4,人員主檔!$A:$C,3,0)),"查無此人",VLOOKUP($H4,人員主檔!$A:$C,3,0)))</f>
        <v>整機製造課</v>
      </c>
      <c r="K4" s="59" t="s">
        <v>2510</v>
      </c>
      <c r="L4" s="53"/>
      <c r="M4" s="49" t="s">
        <v>1522</v>
      </c>
      <c r="N4" s="4" t="str">
        <f>VLOOKUP(H4,人員主檔!A:D,4,0)</f>
        <v>B</v>
      </c>
    </row>
    <row r="5" spans="1:17" ht="21.75" customHeight="1">
      <c r="A5" s="108"/>
      <c r="B5" s="109"/>
      <c r="C5" s="109"/>
      <c r="D5" s="110"/>
      <c r="F5" s="11">
        <f>IF($H5="","",MAX($F$1:$F4)+1)</f>
        <v>4</v>
      </c>
      <c r="G5" s="17" t="s">
        <v>2453</v>
      </c>
      <c r="H5" s="12">
        <f t="shared" si="0"/>
        <v>20034960</v>
      </c>
      <c r="I5" s="13" t="str">
        <f>IF($H5="","",IF(ISNA(VLOOKUP($H5,人員主檔!$A:$C,2,0)),"查無此人",VLOOKUP($H5,人員主檔!$A:$C,2,0)))</f>
        <v>洪淑玲</v>
      </c>
      <c r="J5" s="13" t="str">
        <f>IF($H5="","",IF(ISNA(VLOOKUP($H5,人員主檔!$A:$C,3,0)),"查無此人",VLOOKUP($H5,人員主檔!$A:$C,3,0)))</f>
        <v>整機製造課</v>
      </c>
      <c r="K5" s="59" t="s">
        <v>2510</v>
      </c>
      <c r="L5" s="53" t="str">
        <f>IF(OR((G5=""),(COUNTIF($H$2:H5,H5)=1)),"","重覆刷卡")</f>
        <v/>
      </c>
      <c r="M5" s="49" t="s">
        <v>1519</v>
      </c>
      <c r="N5" s="4" t="str">
        <f>VLOOKUP(H5,人員主檔!A:D,4,0)</f>
        <v>R</v>
      </c>
    </row>
    <row r="6" spans="1:17" ht="21.75" customHeight="1">
      <c r="A6" s="108"/>
      <c r="B6" s="109"/>
      <c r="C6" s="109"/>
      <c r="D6" s="110"/>
      <c r="F6" s="11">
        <f>IF($H6="","",MAX($F$1:$F5)+1)</f>
        <v>5</v>
      </c>
      <c r="G6" s="17" t="s">
        <v>2454</v>
      </c>
      <c r="H6" s="12">
        <f t="shared" si="0"/>
        <v>12031661</v>
      </c>
      <c r="I6" s="13" t="str">
        <f>IF($H6="","",IF(ISNA(VLOOKUP($H6,人員主檔!$A:$C,2,0)),"查無此人",VLOOKUP($H6,人員主檔!$A:$C,2,0)))</f>
        <v>林秀娥</v>
      </c>
      <c r="J6" s="13" t="str">
        <f>IF($H6="","",IF(ISNA(VLOOKUP($H6,人員主檔!$A:$C,3,0)),"查無此人",VLOOKUP($H6,人員主檔!$A:$C,3,0)))</f>
        <v>整機製造課</v>
      </c>
      <c r="K6" s="59" t="s">
        <v>2510</v>
      </c>
      <c r="L6" s="53" t="str">
        <f>IF(OR((G6=""),(COUNTIF($H$2:H6,H6)=1)),"","重覆刷卡")</f>
        <v/>
      </c>
      <c r="M6" s="49" t="s">
        <v>2429</v>
      </c>
      <c r="N6" s="4" t="str">
        <f>VLOOKUP(H6,人員主檔!A:D,4,0)</f>
        <v>R.素</v>
      </c>
    </row>
    <row r="7" spans="1:17" ht="21.75" customHeight="1">
      <c r="A7" s="108"/>
      <c r="B7" s="109"/>
      <c r="C7" s="109"/>
      <c r="D7" s="110"/>
      <c r="F7" s="11">
        <f>IF($H7="","",MAX($F$1:$F6)+1)</f>
        <v>6</v>
      </c>
      <c r="G7" s="17" t="s">
        <v>2455</v>
      </c>
      <c r="H7" s="12">
        <f t="shared" si="0"/>
        <v>19025424</v>
      </c>
      <c r="I7" s="13" t="str">
        <f>IF($H7="","",IF(ISNA(VLOOKUP($H7,人員主檔!$A:$C,2,0)),"查無此人",VLOOKUP($H7,人員主檔!$A:$C,2,0)))</f>
        <v>修文</v>
      </c>
      <c r="J7" s="13" t="str">
        <f>IF($H7="","",IF(ISNA(VLOOKUP($H7,人員主檔!$A:$C,3,0)),"查無此人",VLOOKUP($H7,人員主檔!$A:$C,3,0)))</f>
        <v>整機製造課</v>
      </c>
      <c r="K7" s="59" t="s">
        <v>2510</v>
      </c>
      <c r="L7" s="53" t="str">
        <f>IF(OR((G7=""),(COUNTIF($H$2:H7,H7)=1)),"","重覆刷卡")</f>
        <v/>
      </c>
      <c r="M7" s="49" t="s">
        <v>1514</v>
      </c>
      <c r="N7" s="4" t="str">
        <f>VLOOKUP(H7,人員主檔!A:D,4,0)</f>
        <v>R</v>
      </c>
    </row>
    <row r="8" spans="1:17" ht="21.75" customHeight="1">
      <c r="A8" s="108"/>
      <c r="B8" s="109"/>
      <c r="C8" s="109"/>
      <c r="D8" s="110"/>
      <c r="F8" s="11">
        <f>IF($H8="","",MAX($F$1:$F7)+1)</f>
        <v>7</v>
      </c>
      <c r="G8" s="17" t="s">
        <v>2456</v>
      </c>
      <c r="H8" s="12">
        <f t="shared" si="0"/>
        <v>19027185</v>
      </c>
      <c r="I8" s="13" t="str">
        <f>IF($H8="","",IF(ISNA(VLOOKUP($H8,人員主檔!$A:$C,2,0)),"查無此人",VLOOKUP($H8,人員主檔!$A:$C,2,0)))</f>
        <v>卡絲蒂</v>
      </c>
      <c r="J8" s="13" t="str">
        <f>IF($H8="","",IF(ISNA(VLOOKUP($H8,人員主檔!$A:$C,3,0)),"查無此人",VLOOKUP($H8,人員主檔!$A:$C,3,0)))</f>
        <v>整機製造課</v>
      </c>
      <c r="K8" s="59" t="s">
        <v>2510</v>
      </c>
      <c r="L8" s="53" t="str">
        <f>IF(OR((G8=""),(COUNTIF($H$2:H8,H8)=1)),"","重覆刷卡")</f>
        <v/>
      </c>
      <c r="M8" s="49" t="s">
        <v>1514</v>
      </c>
      <c r="N8" s="4" t="str">
        <f>VLOOKUP(H8,人員主檔!A:D,4,0)</f>
        <v>R</v>
      </c>
    </row>
    <row r="9" spans="1:17" ht="21.75" customHeight="1">
      <c r="A9" s="108"/>
      <c r="B9" s="109"/>
      <c r="C9" s="109"/>
      <c r="D9" s="110"/>
      <c r="F9" s="11">
        <f>IF($H9="","",MAX($F$1:$F8)+1)</f>
        <v>8</v>
      </c>
      <c r="G9" s="17" t="s">
        <v>2457</v>
      </c>
      <c r="H9" s="12">
        <f t="shared" si="0"/>
        <v>21000593</v>
      </c>
      <c r="I9" s="13" t="str">
        <f>IF($H9="","",IF(ISNA(VLOOKUP($H9,人員主檔!$A:$C,2,0)),"查無此人",VLOOKUP($H9,人員主檔!$A:$C,2,0)))</f>
        <v>黃氏紅娥</v>
      </c>
      <c r="J9" s="13" t="str">
        <f>IF($H9="","",IF(ISNA(VLOOKUP($H9,人員主檔!$A:$C,3,0)),"查無此人",VLOOKUP($H9,人員主檔!$A:$C,3,0)))</f>
        <v>整機製造課</v>
      </c>
      <c r="K9" s="59" t="s">
        <v>2510</v>
      </c>
      <c r="L9" s="53" t="str">
        <f>IF(OR((G9=""),(COUNTIF($H$2:H9,H9)=1)),"","重覆刷卡")</f>
        <v/>
      </c>
      <c r="M9" s="49" t="s">
        <v>1522</v>
      </c>
      <c r="N9" s="4" t="str">
        <f>VLOOKUP(H9,人員主檔!A:D,4,0)</f>
        <v>B</v>
      </c>
    </row>
    <row r="10" spans="1:17" ht="21.75" customHeight="1">
      <c r="A10" s="108"/>
      <c r="B10" s="109"/>
      <c r="C10" s="109"/>
      <c r="D10" s="110"/>
      <c r="F10" s="11">
        <f>IF($H10="","",MAX($F$1:$F9)+1)</f>
        <v>9</v>
      </c>
      <c r="G10" s="17" t="s">
        <v>2458</v>
      </c>
      <c r="H10" s="12">
        <f t="shared" si="0"/>
        <v>20024346</v>
      </c>
      <c r="I10" s="13" t="str">
        <f>IF($H10="","",IF(ISNA(VLOOKUP($H10,人員主檔!$A:$C,2,0)),"查無此人",VLOOKUP($H10,人員主檔!$A:$C,2,0)))</f>
        <v>阮氏香水</v>
      </c>
      <c r="J10" s="13" t="str">
        <f>IF($H10="","",IF(ISNA(VLOOKUP($H10,人員主檔!$A:$C,3,0)),"查無此人",VLOOKUP($H10,人員主檔!$A:$C,3,0)))</f>
        <v>整機製造課</v>
      </c>
      <c r="K10" s="59" t="s">
        <v>2510</v>
      </c>
      <c r="L10" s="53"/>
      <c r="M10" s="49" t="s">
        <v>1522</v>
      </c>
      <c r="N10" s="4" t="str">
        <f>VLOOKUP(H10,人員主檔!A:D,4,0)</f>
        <v>B</v>
      </c>
    </row>
    <row r="11" spans="1:17" ht="21.75" customHeight="1">
      <c r="A11" s="108"/>
      <c r="B11" s="109"/>
      <c r="C11" s="109"/>
      <c r="D11" s="110"/>
      <c r="F11" s="11">
        <f>IF($H11="","",MAX($F$1:$F10)+1)</f>
        <v>10</v>
      </c>
      <c r="G11" s="17" t="s">
        <v>2459</v>
      </c>
      <c r="H11" s="12">
        <f t="shared" si="0"/>
        <v>20024324</v>
      </c>
      <c r="I11" s="13" t="str">
        <f>IF($H11="","",IF(ISNA(VLOOKUP($H11,人員主檔!$A:$C,2,0)),"查無此人",VLOOKUP($H11,人員主檔!$A:$C,2,0)))</f>
        <v>邊氏蓉</v>
      </c>
      <c r="J11" s="13" t="str">
        <f>IF($H11="","",IF(ISNA(VLOOKUP($H11,人員主檔!$A:$C,3,0)),"查無此人",VLOOKUP($H11,人員主檔!$A:$C,3,0)))</f>
        <v>整機製造課</v>
      </c>
      <c r="K11" s="59" t="s">
        <v>2510</v>
      </c>
      <c r="L11" s="53" t="str">
        <f>IF(OR((G11=""),(COUNTIF($H$2:H11,H11)=1)),"","重覆刷卡")</f>
        <v/>
      </c>
      <c r="M11" s="49" t="s">
        <v>1522</v>
      </c>
      <c r="N11" s="4" t="str">
        <f>VLOOKUP(H11,人員主檔!A:D,4,0)</f>
        <v>B</v>
      </c>
      <c r="P11" s="67" t="s">
        <v>2439</v>
      </c>
      <c r="Q11" s="60"/>
    </row>
    <row r="12" spans="1:17" ht="21.75" customHeight="1">
      <c r="A12" s="108"/>
      <c r="B12" s="109"/>
      <c r="C12" s="109"/>
      <c r="D12" s="110"/>
      <c r="F12" s="11">
        <f>IF($H12="","",MAX($F$1:$F11)+1)</f>
        <v>11</v>
      </c>
      <c r="G12" s="17" t="s">
        <v>2460</v>
      </c>
      <c r="H12" s="12">
        <f t="shared" si="0"/>
        <v>19027665</v>
      </c>
      <c r="I12" s="13" t="str">
        <f>IF($H12="","",IF(ISNA(VLOOKUP($H12,人員主檔!$A:$C,2,0)),"查無此人",VLOOKUP($H12,人員主檔!$A:$C,2,0)))</f>
        <v>馬博恩</v>
      </c>
      <c r="J12" s="13" t="str">
        <f>IF($H12="","",IF(ISNA(VLOOKUP($H12,人員主檔!$A:$C,3,0)),"查無此人",VLOOKUP($H12,人員主檔!$A:$C,3,0)))</f>
        <v>整機製造課</v>
      </c>
      <c r="K12" s="59" t="s">
        <v>2510</v>
      </c>
      <c r="L12" s="53" t="str">
        <f>IF(OR((G12=""),(COUNTIF($H$2:H12,H12)=1)),"","重覆刷卡")</f>
        <v/>
      </c>
      <c r="M12" s="49" t="s">
        <v>1522</v>
      </c>
      <c r="N12" s="4" t="str">
        <f>VLOOKUP(H12,人員主檔!A:D,4,0)</f>
        <v>R</v>
      </c>
      <c r="P12" s="61" t="s">
        <v>2414</v>
      </c>
      <c r="Q12" s="62" t="s">
        <v>2436</v>
      </c>
    </row>
    <row r="13" spans="1:17" ht="21.75" customHeight="1">
      <c r="A13" s="108"/>
      <c r="B13" s="109"/>
      <c r="C13" s="109"/>
      <c r="D13" s="110"/>
      <c r="F13" s="11">
        <f>IF($H13="","",MAX($F$1:$F12)+1)</f>
        <v>12</v>
      </c>
      <c r="G13" s="17" t="s">
        <v>2461</v>
      </c>
      <c r="H13" s="12">
        <f t="shared" si="0"/>
        <v>21001107</v>
      </c>
      <c r="I13" s="13" t="str">
        <f>IF($H13="","",IF(ISNA(VLOOKUP($H13,人員主檔!$A:$C,2,0)),"查無此人",VLOOKUP($H13,人員主檔!$A:$C,2,0)))</f>
        <v>武氏紅絨</v>
      </c>
      <c r="J13" s="13" t="str">
        <f>IF($H13="","",IF(ISNA(VLOOKUP($H13,人員主檔!$A:$C,3,0)),"查無此人",VLOOKUP($H13,人員主檔!$A:$C,3,0)))</f>
        <v>整機製造課</v>
      </c>
      <c r="K13" s="59" t="s">
        <v>2510</v>
      </c>
      <c r="L13" s="53" t="str">
        <f>IF(OR((G13=""),(COUNTIF($H$2:H13,H13)=1)),"","重覆刷卡")</f>
        <v/>
      </c>
      <c r="M13" s="49" t="s">
        <v>1522</v>
      </c>
      <c r="N13" s="4" t="str">
        <f>VLOOKUP(H13,人員主檔!A:D,4,0)</f>
        <v>R</v>
      </c>
      <c r="P13" s="61" t="s">
        <v>2415</v>
      </c>
      <c r="Q13" s="62" t="s">
        <v>2437</v>
      </c>
    </row>
    <row r="14" spans="1:17" ht="21.75" customHeight="1">
      <c r="A14" s="108"/>
      <c r="B14" s="109"/>
      <c r="C14" s="109"/>
      <c r="D14" s="110"/>
      <c r="F14" s="11">
        <f>IF($H14="","",MAX($F$1:$F13)+1)</f>
        <v>13</v>
      </c>
      <c r="G14" s="17" t="s">
        <v>2462</v>
      </c>
      <c r="H14" s="12">
        <f t="shared" si="0"/>
        <v>19025387</v>
      </c>
      <c r="I14" s="13" t="str">
        <f>IF($H14="","",IF(ISNA(VLOOKUP($H14,人員主檔!$A:$C,2,0)),"查無此人",VLOOKUP($H14,人員主檔!$A:$C,2,0)))</f>
        <v>琪昆安</v>
      </c>
      <c r="J14" s="13" t="str">
        <f>IF($H14="","",IF(ISNA(VLOOKUP($H14,人員主檔!$A:$C,3,0)),"查無此人",VLOOKUP($H14,人員主檔!$A:$C,3,0)))</f>
        <v>整機製造課</v>
      </c>
      <c r="K14" s="59" t="s">
        <v>2510</v>
      </c>
      <c r="L14" s="53" t="str">
        <f>IF(OR((G14=""),(COUNTIF($H$2:H14,H14)=1)),"","重覆刷卡")</f>
        <v/>
      </c>
      <c r="M14" s="49" t="s">
        <v>1514</v>
      </c>
      <c r="N14" s="4" t="str">
        <f>VLOOKUP(H14,人員主檔!A:D,4,0)</f>
        <v>B</v>
      </c>
      <c r="P14" s="63" t="s">
        <v>1998</v>
      </c>
      <c r="Q14" s="64" t="s">
        <v>2438</v>
      </c>
    </row>
    <row r="15" spans="1:17" ht="21.75" customHeight="1">
      <c r="A15" s="108"/>
      <c r="B15" s="109"/>
      <c r="C15" s="109"/>
      <c r="D15" s="110"/>
      <c r="F15" s="11">
        <f>IF($H15="","",MAX($F$1:$F14)+1)</f>
        <v>14</v>
      </c>
      <c r="G15" s="17" t="s">
        <v>2463</v>
      </c>
      <c r="H15" s="12">
        <f t="shared" si="0"/>
        <v>17014917</v>
      </c>
      <c r="I15" s="13" t="str">
        <f>IF($H15="","",IF(ISNA(VLOOKUP($H15,人員主檔!$A:$C,2,0)),"查無此人",VLOOKUP($H15,人員主檔!$A:$C,2,0)))</f>
        <v>潘氏水</v>
      </c>
      <c r="J15" s="13" t="str">
        <f>IF($H15="","",IF(ISNA(VLOOKUP($H15,人員主檔!$A:$C,3,0)),"查無此人",VLOOKUP($H15,人員主檔!$A:$C,3,0)))</f>
        <v>整機製造課</v>
      </c>
      <c r="K15" s="59" t="s">
        <v>2510</v>
      </c>
      <c r="L15" s="53" t="str">
        <f>IF(OR((G15=""),(COUNTIF($H$2:H15,H15)=1)),"","重覆刷卡")</f>
        <v/>
      </c>
      <c r="M15" s="49" t="s">
        <v>1519</v>
      </c>
      <c r="N15" s="4" t="str">
        <f>VLOOKUP(H15,人員主檔!A:D,4,0)</f>
        <v>B</v>
      </c>
      <c r="P15" s="67" t="s">
        <v>2439</v>
      </c>
      <c r="Q15" s="60"/>
    </row>
    <row r="16" spans="1:17" ht="21.75" customHeight="1">
      <c r="A16" s="108"/>
      <c r="B16" s="109"/>
      <c r="C16" s="109"/>
      <c r="D16" s="110"/>
      <c r="F16" s="11">
        <f>IF($H16="","",MAX($F$1:$F15)+1)</f>
        <v>15</v>
      </c>
      <c r="G16" s="17" t="s">
        <v>2464</v>
      </c>
      <c r="H16" s="12">
        <f t="shared" si="0"/>
        <v>20024340</v>
      </c>
      <c r="I16" s="13" t="str">
        <f>IF($H16="","",IF(ISNA(VLOOKUP($H16,人員主檔!$A:$C,2,0)),"查無此人",VLOOKUP($H16,人員主檔!$A:$C,2,0)))</f>
        <v>阮氏定</v>
      </c>
      <c r="J16" s="13" t="str">
        <f>IF($H16="","",IF(ISNA(VLOOKUP($H16,人員主檔!$A:$C,3,0)),"查無此人",VLOOKUP($H16,人員主檔!$A:$C,3,0)))</f>
        <v>整機製造課</v>
      </c>
      <c r="K16" s="59" t="s">
        <v>2510</v>
      </c>
      <c r="L16" s="53" t="str">
        <f>IF(OR((G16=""),(COUNTIF($H$2:H16,H16)=1)),"","重覆刷卡")</f>
        <v/>
      </c>
      <c r="M16" s="49" t="s">
        <v>1519</v>
      </c>
      <c r="N16" s="4" t="str">
        <f>VLOOKUP(H16,人員主檔!A:D,4,0)</f>
        <v>B</v>
      </c>
      <c r="P16" s="61" t="s">
        <v>2414</v>
      </c>
      <c r="Q16" s="62" t="s">
        <v>2440</v>
      </c>
    </row>
    <row r="17" spans="1:17" ht="21.75" customHeight="1">
      <c r="A17" s="108"/>
      <c r="B17" s="109"/>
      <c r="C17" s="109"/>
      <c r="D17" s="110"/>
      <c r="F17" s="11">
        <f>IF($H17="","",MAX($F$1:$F16)+1)</f>
        <v>16</v>
      </c>
      <c r="G17" s="17" t="s">
        <v>2465</v>
      </c>
      <c r="H17" s="12">
        <f t="shared" si="0"/>
        <v>21001155</v>
      </c>
      <c r="I17" s="13" t="str">
        <f>IF($H17="","",IF(ISNA(VLOOKUP($H17,人員主檔!$A:$C,2,0)),"查無此人",VLOOKUP($H17,人員主檔!$A:$C,2,0)))</f>
        <v>裴氏梅香</v>
      </c>
      <c r="J17" s="13" t="str">
        <f>IF($H17="","",IF(ISNA(VLOOKUP($H17,人員主檔!$A:$C,3,0)),"查無此人",VLOOKUP($H17,人員主檔!$A:$C,3,0)))</f>
        <v>整機製造課</v>
      </c>
      <c r="K17" s="59" t="s">
        <v>2510</v>
      </c>
      <c r="L17" s="53" t="str">
        <f>IF(OR((G17=""),(COUNTIF($H$2:H17,H17)=1)),"","重覆刷卡")</f>
        <v/>
      </c>
      <c r="M17" s="49" t="s">
        <v>1519</v>
      </c>
      <c r="N17" s="4" t="str">
        <f>VLOOKUP(H17,人員主檔!A:D,4,0)</f>
        <v>B</v>
      </c>
      <c r="P17" s="61" t="s">
        <v>2415</v>
      </c>
      <c r="Q17" s="62" t="s">
        <v>2441</v>
      </c>
    </row>
    <row r="18" spans="1:17" ht="21.75" customHeight="1">
      <c r="A18" s="108"/>
      <c r="B18" s="109"/>
      <c r="C18" s="109"/>
      <c r="D18" s="110"/>
      <c r="F18" s="11">
        <f>IF($H18="","",MAX($F$1:$F17)+1)</f>
        <v>17</v>
      </c>
      <c r="G18" s="17" t="s">
        <v>2466</v>
      </c>
      <c r="H18" s="12">
        <f t="shared" si="0"/>
        <v>21000595</v>
      </c>
      <c r="I18" s="13" t="str">
        <f>IF($H18="","",IF(ISNA(VLOOKUP($H18,人員主檔!$A:$C,2,0)),"查無此人",VLOOKUP($H18,人員主檔!$A:$C,2,0)))</f>
        <v>譚氏瓊英</v>
      </c>
      <c r="J18" s="13" t="str">
        <f>IF($H18="","",IF(ISNA(VLOOKUP($H18,人員主檔!$A:$C,3,0)),"查無此人",VLOOKUP($H18,人員主檔!$A:$C,3,0)))</f>
        <v>整機製造課</v>
      </c>
      <c r="K18" s="59" t="s">
        <v>2510</v>
      </c>
      <c r="L18" s="53" t="str">
        <f>IF(OR((G18=""),(COUNTIF($H$2:H18,H18)=1)),"","重覆刷卡")</f>
        <v/>
      </c>
      <c r="M18" s="49" t="s">
        <v>1522</v>
      </c>
      <c r="N18" s="4" t="str">
        <f>VLOOKUP(H18,人員主檔!A:D,4,0)</f>
        <v>B</v>
      </c>
      <c r="P18" s="63" t="s">
        <v>1998</v>
      </c>
      <c r="Q18" s="64" t="s">
        <v>2442</v>
      </c>
    </row>
    <row r="19" spans="1:17" ht="21.75" customHeight="1">
      <c r="A19" s="108"/>
      <c r="B19" s="109"/>
      <c r="C19" s="109"/>
      <c r="D19" s="110"/>
      <c r="F19" s="11">
        <f>IF($H19="","",MAX($F$1:$F18)+1)</f>
        <v>18</v>
      </c>
      <c r="G19" s="17" t="s">
        <v>2467</v>
      </c>
      <c r="H19" s="12">
        <f t="shared" si="0"/>
        <v>21005276</v>
      </c>
      <c r="I19" s="13" t="str">
        <f>IF($H19="","",IF(ISNA(VLOOKUP($H19,人員主檔!$A:$C,2,0)),"查無此人",VLOOKUP($H19,人員主檔!$A:$C,2,0)))</f>
        <v>楊媛婷</v>
      </c>
      <c r="J19" s="13" t="str">
        <f>IF($H19="","",IF(ISNA(VLOOKUP($H19,人員主檔!$A:$C,3,0)),"查無此人",VLOOKUP($H19,人員主檔!$A:$C,3,0)))</f>
        <v>整機製造課</v>
      </c>
      <c r="K19" s="59" t="s">
        <v>2510</v>
      </c>
      <c r="L19" s="53"/>
      <c r="M19" s="49" t="s">
        <v>1514</v>
      </c>
      <c r="N19" s="4" t="str">
        <f>VLOOKUP(H19,人員主檔!A:D,4,0)</f>
        <v>B</v>
      </c>
      <c r="P19" s="67" t="s">
        <v>2439</v>
      </c>
      <c r="Q19" s="60"/>
    </row>
    <row r="20" spans="1:17" ht="21.75" customHeight="1">
      <c r="A20" s="108"/>
      <c r="B20" s="109"/>
      <c r="C20" s="109"/>
      <c r="D20" s="110"/>
      <c r="F20" s="11">
        <f>IF($H20="","",MAX($F$1:$F19)+1)</f>
        <v>19</v>
      </c>
      <c r="G20" s="17" t="s">
        <v>2468</v>
      </c>
      <c r="H20" s="12">
        <f t="shared" si="0"/>
        <v>14067030</v>
      </c>
      <c r="I20" s="13" t="str">
        <f>IF($H20="","",IF(ISNA(VLOOKUP($H20,人員主檔!$A:$C,2,0)),"查無此人",VLOOKUP($H20,人員主檔!$A:$C,2,0)))</f>
        <v>米喬力</v>
      </c>
      <c r="J20" s="13" t="str">
        <f>IF($H20="","",IF(ISNA(VLOOKUP($H20,人員主檔!$A:$C,3,0)),"查無此人",VLOOKUP($H20,人員主檔!$A:$C,3,0)))</f>
        <v>整機製造課</v>
      </c>
      <c r="K20" s="59" t="s">
        <v>2510</v>
      </c>
      <c r="L20" s="53" t="str">
        <f>IF(OR((G20=""),(COUNTIF($H$2:H20,H20)=1)),"","重覆刷卡")</f>
        <v/>
      </c>
      <c r="M20" s="49" t="s">
        <v>1522</v>
      </c>
      <c r="N20" s="4" t="str">
        <f>VLOOKUP(H20,人員主檔!A:D,4,0)</f>
        <v>R</v>
      </c>
      <c r="P20" s="61" t="s">
        <v>2414</v>
      </c>
      <c r="Q20" s="66" t="s">
        <v>2443</v>
      </c>
    </row>
    <row r="21" spans="1:17" ht="21.75" customHeight="1">
      <c r="A21" s="108"/>
      <c r="B21" s="109"/>
      <c r="C21" s="109"/>
      <c r="D21" s="110"/>
      <c r="F21" s="11">
        <f>IF($H21="","",MAX($F$1:$F20)+1)</f>
        <v>20</v>
      </c>
      <c r="G21" s="17" t="s">
        <v>2469</v>
      </c>
      <c r="H21" s="12">
        <f t="shared" si="0"/>
        <v>19024680</v>
      </c>
      <c r="I21" s="13" t="str">
        <f>IF($H21="","",IF(ISNA(VLOOKUP($H21,人員主檔!$A:$C,2,0)),"查無此人",VLOOKUP($H21,人員主檔!$A:$C,2,0)))</f>
        <v>里亞</v>
      </c>
      <c r="J21" s="13" t="str">
        <f>IF($H21="","",IF(ISNA(VLOOKUP($H21,人員主檔!$A:$C,3,0)),"查無此人",VLOOKUP($H21,人員主檔!$A:$C,3,0)))</f>
        <v>整機製造課</v>
      </c>
      <c r="K21" s="59" t="s">
        <v>2510</v>
      </c>
      <c r="L21" s="53" t="str">
        <f>IF(OR((G21=""),(COUNTIF($H$2:H21,H21)=1)),"","重覆刷卡")</f>
        <v/>
      </c>
      <c r="M21" s="49" t="s">
        <v>1514</v>
      </c>
      <c r="N21" s="4" t="str">
        <f>VLOOKUP(H21,人員主檔!A:D,4,0)</f>
        <v>R</v>
      </c>
      <c r="P21" s="61" t="s">
        <v>2415</v>
      </c>
      <c r="Q21" s="65" t="s">
        <v>2444</v>
      </c>
    </row>
    <row r="22" spans="1:17" ht="21.75" customHeight="1">
      <c r="A22" s="108"/>
      <c r="B22" s="109"/>
      <c r="C22" s="109"/>
      <c r="D22" s="110"/>
      <c r="F22" s="11">
        <f>IF($H22="","",MAX($F$1:$F21)+1)</f>
        <v>21</v>
      </c>
      <c r="G22" s="17" t="s">
        <v>2470</v>
      </c>
      <c r="H22" s="12">
        <f t="shared" si="0"/>
        <v>19027217</v>
      </c>
      <c r="I22" s="13" t="str">
        <f>IF($H22="","",IF(ISNA(VLOOKUP($H22,人員主檔!$A:$C,2,0)),"查無此人",VLOOKUP($H22,人員主檔!$A:$C,2,0)))</f>
        <v>諾爾</v>
      </c>
      <c r="J22" s="13" t="str">
        <f>IF($H22="","",IF(ISNA(VLOOKUP($H22,人員主檔!$A:$C,3,0)),"查無此人",VLOOKUP($H22,人員主檔!$A:$C,3,0)))</f>
        <v>整機製造課</v>
      </c>
      <c r="K22" s="59" t="s">
        <v>2510</v>
      </c>
      <c r="L22" s="53" t="str">
        <f>IF(OR((G22=""),(COUNTIF($H$2:H22,H22)=1)),"","重覆刷卡")</f>
        <v/>
      </c>
      <c r="M22" s="49" t="s">
        <v>1519</v>
      </c>
      <c r="N22" s="4" t="str">
        <f>VLOOKUP(H22,人員主檔!A:D,4,0)</f>
        <v>B</v>
      </c>
      <c r="P22" s="63" t="s">
        <v>1998</v>
      </c>
      <c r="Q22" s="66" t="s">
        <v>2445</v>
      </c>
    </row>
    <row r="23" spans="1:17" ht="21.75" customHeight="1">
      <c r="A23" s="108"/>
      <c r="B23" s="109"/>
      <c r="C23" s="109"/>
      <c r="D23" s="110"/>
      <c r="F23" s="11">
        <f>IF($H23="","",MAX($F$1:$F22)+1)</f>
        <v>22</v>
      </c>
      <c r="G23" s="17" t="s">
        <v>2471</v>
      </c>
      <c r="H23" s="12">
        <f t="shared" si="0"/>
        <v>12124191</v>
      </c>
      <c r="I23" s="13" t="str">
        <f>IF($H23="","",IF(ISNA(VLOOKUP($H23,人員主檔!$A:$C,2,0)),"查無此人",VLOOKUP($H23,人員主檔!$A:$C,2,0)))</f>
        <v>陳彥誠</v>
      </c>
      <c r="J23" s="13" t="str">
        <f>IF($H23="","",IF(ISNA(VLOOKUP($H23,人員主檔!$A:$C,3,0)),"查無此人",VLOOKUP($H23,人員主檔!$A:$C,3,0)))</f>
        <v>整機製造課</v>
      </c>
      <c r="K23" s="59" t="s">
        <v>2510</v>
      </c>
      <c r="L23" s="53" t="str">
        <f>IF(OR((G23=""),(COUNTIF($H$2:H23,H23)=1)),"","重覆刷卡")</f>
        <v/>
      </c>
      <c r="M23" s="49" t="s">
        <v>1514</v>
      </c>
      <c r="N23" s="4" t="str">
        <f>VLOOKUP(H23,人員主檔!A:D,4,0)</f>
        <v>R</v>
      </c>
      <c r="P23" s="68"/>
      <c r="Q23" s="69"/>
    </row>
    <row r="24" spans="1:17" ht="21.75" customHeight="1">
      <c r="A24" s="108"/>
      <c r="B24" s="109"/>
      <c r="C24" s="109"/>
      <c r="D24" s="110"/>
      <c r="F24" s="11">
        <f>IF($H24="","",MAX($F$1:$F23)+1)</f>
        <v>23</v>
      </c>
      <c r="G24" s="17" t="s">
        <v>2472</v>
      </c>
      <c r="H24" s="12">
        <f t="shared" si="0"/>
        <v>16011416</v>
      </c>
      <c r="I24" s="13" t="str">
        <f>IF($H24="","",IF(ISNA(VLOOKUP($H24,人員主檔!$A:$C,2,0)),"查無此人",VLOOKUP($H24,人員主檔!$A:$C,2,0)))</f>
        <v>艾內</v>
      </c>
      <c r="J24" s="13" t="str">
        <f>IF($H24="","",IF(ISNA(VLOOKUP($H24,人員主檔!$A:$C,3,0)),"查無此人",VLOOKUP($H24,人員主檔!$A:$C,3,0)))</f>
        <v>整機製造課</v>
      </c>
      <c r="K24" s="59" t="s">
        <v>2510</v>
      </c>
      <c r="L24" s="53" t="str">
        <f>IF(OR((G24=""),(COUNTIF($H$2:H24,H24)=1)),"","重覆刷卡")</f>
        <v/>
      </c>
      <c r="M24" s="49" t="s">
        <v>1522</v>
      </c>
      <c r="N24" s="4" t="str">
        <f>VLOOKUP(H24,人員主檔!A:D,4,0)</f>
        <v>B</v>
      </c>
    </row>
    <row r="25" spans="1:17" ht="21.75" customHeight="1">
      <c r="A25" s="108"/>
      <c r="B25" s="109"/>
      <c r="C25" s="109"/>
      <c r="D25" s="110"/>
      <c r="F25" s="11">
        <f>IF($H25="","",MAX($F$1:$F24)+1)</f>
        <v>24</v>
      </c>
      <c r="G25" s="17" t="s">
        <v>2473</v>
      </c>
      <c r="H25" s="12">
        <f t="shared" si="0"/>
        <v>19025431</v>
      </c>
      <c r="I25" s="13" t="str">
        <f>IF($H25="","",IF(ISNA(VLOOKUP($H25,人員主檔!$A:$C,2,0)),"查無此人",VLOOKUP($H25,人員主檔!$A:$C,2,0)))</f>
        <v>杰拿</v>
      </c>
      <c r="J25" s="13" t="str">
        <f>IF($H25="","",IF(ISNA(VLOOKUP($H25,人員主檔!$A:$C,3,0)),"查無此人",VLOOKUP($H25,人員主檔!$A:$C,3,0)))</f>
        <v>整機製造課</v>
      </c>
      <c r="K25" s="59" t="s">
        <v>2510</v>
      </c>
      <c r="L25" s="53"/>
      <c r="M25" s="49" t="s">
        <v>1522</v>
      </c>
      <c r="N25" s="4" t="str">
        <f>VLOOKUP(H25,人員主檔!A:D,4,0)</f>
        <v>R</v>
      </c>
      <c r="P25" s="67" t="s">
        <v>2439</v>
      </c>
      <c r="Q25" s="60"/>
    </row>
    <row r="26" spans="1:17" ht="21.75" customHeight="1">
      <c r="A26" s="108"/>
      <c r="B26" s="109"/>
      <c r="C26" s="109"/>
      <c r="D26" s="110"/>
      <c r="F26" s="11">
        <f>IF($H26="","",MAX($F$1:$F25)+1)</f>
        <v>25</v>
      </c>
      <c r="G26" s="17" t="s">
        <v>2474</v>
      </c>
      <c r="H26" s="12">
        <f t="shared" si="0"/>
        <v>21011695</v>
      </c>
      <c r="I26" s="13" t="str">
        <f>IF($H26="","",IF(ISNA(VLOOKUP($H26,人員主檔!$A:$C,2,0)),"查無此人",VLOOKUP($H26,人員主檔!$A:$C,2,0)))</f>
        <v>羅翌軒</v>
      </c>
      <c r="J26" s="13" t="str">
        <f>IF($H26="","",IF(ISNA(VLOOKUP($H26,人員主檔!$A:$C,3,0)),"查無此人",VLOOKUP($H26,人員主檔!$A:$C,3,0)))</f>
        <v>整機製造課</v>
      </c>
      <c r="K26" s="59" t="s">
        <v>2510</v>
      </c>
      <c r="L26" s="53" t="str">
        <f>IF(OR((G26=""),(COUNTIF($H$2:H26,H26)=1)),"","重覆刷卡")</f>
        <v/>
      </c>
      <c r="M26" s="49" t="s">
        <v>1522</v>
      </c>
      <c r="N26" s="4" t="str">
        <f>VLOOKUP(H26,人員主檔!A:D,4,0)</f>
        <v>B</v>
      </c>
      <c r="P26" s="61" t="s">
        <v>2414</v>
      </c>
      <c r="Q26" s="62" t="s">
        <v>2436</v>
      </c>
    </row>
    <row r="27" spans="1:17" ht="21.75" customHeight="1">
      <c r="A27" s="108"/>
      <c r="B27" s="109"/>
      <c r="C27" s="109"/>
      <c r="D27" s="110"/>
      <c r="F27" s="11">
        <f>IF($H27="","",MAX($F$1:$F26)+1)</f>
        <v>26</v>
      </c>
      <c r="G27" s="17" t="s">
        <v>2475</v>
      </c>
      <c r="H27" s="12">
        <f t="shared" si="0"/>
        <v>14038651</v>
      </c>
      <c r="I27" s="13" t="str">
        <f>IF($H27="","",IF(ISNA(VLOOKUP($H27,人員主檔!$A:$C,2,0)),"查無此人",VLOOKUP($H27,人員主檔!$A:$C,2,0)))</f>
        <v>裘俐</v>
      </c>
      <c r="J27" s="13" t="str">
        <f>IF($H27="","",IF(ISNA(VLOOKUP($H27,人員主檔!$A:$C,3,0)),"查無此人",VLOOKUP($H27,人員主檔!$A:$C,3,0)))</f>
        <v>整機製造課</v>
      </c>
      <c r="K27" s="59" t="s">
        <v>2510</v>
      </c>
      <c r="L27" s="53" t="str">
        <f>IF(OR((G27=""),(COUNTIF($H$2:H27,H27)=1)),"","重覆刷卡")</f>
        <v/>
      </c>
      <c r="M27" s="49" t="s">
        <v>1519</v>
      </c>
      <c r="N27" s="4" t="str">
        <f>VLOOKUP(H27,人員主檔!A:D,4,0)</f>
        <v>R</v>
      </c>
      <c r="P27" s="61" t="s">
        <v>2415</v>
      </c>
      <c r="Q27" s="62" t="s">
        <v>2437</v>
      </c>
    </row>
    <row r="28" spans="1:17" ht="21.75" customHeight="1">
      <c r="A28" s="108"/>
      <c r="B28" s="109"/>
      <c r="C28" s="109"/>
      <c r="D28" s="110"/>
      <c r="F28" s="11">
        <f>IF($H28="","",MAX($F$1:$F27)+1)</f>
        <v>27</v>
      </c>
      <c r="G28" s="17" t="s">
        <v>2476</v>
      </c>
      <c r="H28" s="12">
        <f t="shared" si="0"/>
        <v>19025474</v>
      </c>
      <c r="I28" s="13" t="str">
        <f>IF($H28="","",IF(ISNA(VLOOKUP($H28,人員主檔!$A:$C,2,0)),"查無此人",VLOOKUP($H28,人員主檔!$A:$C,2,0)))</f>
        <v>伊倫</v>
      </c>
      <c r="J28" s="13" t="str">
        <f>IF($H28="","",IF(ISNA(VLOOKUP($H28,人員主檔!$A:$C,3,0)),"查無此人",VLOOKUP($H28,人員主檔!$A:$C,3,0)))</f>
        <v>整機製造課</v>
      </c>
      <c r="K28" s="59" t="s">
        <v>2510</v>
      </c>
      <c r="L28" s="53" t="str">
        <f>IF(OR((G28=""),(COUNTIF($H$2:H28,H28)=1)),"","重覆刷卡")</f>
        <v/>
      </c>
      <c r="M28" s="49" t="s">
        <v>1514</v>
      </c>
      <c r="N28" s="4" t="str">
        <f>VLOOKUP(H28,人員主檔!A:D,4,0)</f>
        <v>B</v>
      </c>
      <c r="P28" s="63" t="s">
        <v>1998</v>
      </c>
      <c r="Q28" s="64" t="s">
        <v>2438</v>
      </c>
    </row>
    <row r="29" spans="1:17" ht="21.75" customHeight="1" thickBot="1">
      <c r="A29" s="111"/>
      <c r="B29" s="112"/>
      <c r="C29" s="112"/>
      <c r="D29" s="113"/>
      <c r="F29" s="11">
        <f>IF($H29="","",MAX($F$1:$F28)+1)</f>
        <v>28</v>
      </c>
      <c r="G29" s="17" t="s">
        <v>2477</v>
      </c>
      <c r="H29" s="12">
        <f t="shared" si="0"/>
        <v>19025773</v>
      </c>
      <c r="I29" s="13" t="str">
        <f>IF($H29="","",IF(ISNA(VLOOKUP($H29,人員主檔!$A:$C,2,0)),"查無此人",VLOOKUP($H29,人員主檔!$A:$C,2,0)))</f>
        <v>維京</v>
      </c>
      <c r="J29" s="13" t="str">
        <f>IF($H29="","",IF(ISNA(VLOOKUP($H29,人員主檔!$A:$C,3,0)),"查無此人",VLOOKUP($H29,人員主檔!$A:$C,3,0)))</f>
        <v>整合</v>
      </c>
      <c r="K29" s="59" t="s">
        <v>2510</v>
      </c>
      <c r="L29" s="53" t="str">
        <f>IF(OR((G29=""),(COUNTIF($H$2:H29,H29)=1)),"","重覆刷卡")</f>
        <v/>
      </c>
      <c r="M29" s="49" t="s">
        <v>1522</v>
      </c>
      <c r="N29" s="4" t="str">
        <f>VLOOKUP(H29,人員主檔!A:D,4,0)</f>
        <v>B</v>
      </c>
      <c r="P29" s="67" t="s">
        <v>2439</v>
      </c>
      <c r="Q29" s="60"/>
    </row>
    <row r="30" spans="1:17" ht="21.75" customHeight="1">
      <c r="F30" s="11">
        <f>IF($H30="","",MAX($F$1:$F29)+1)</f>
        <v>29</v>
      </c>
      <c r="G30" s="17" t="s">
        <v>2478</v>
      </c>
      <c r="H30" s="12">
        <f>IF($G30=0,"",ABS(RIGHT($G30,8)))</f>
        <v>17017495</v>
      </c>
      <c r="I30" s="13" t="str">
        <f>IF($H30="","",IF(ISNA(VLOOKUP($H30,人員主檔!$A:$C,2,0)),"查無此人",VLOOKUP($H30,人員主檔!$A:$C,2,0)))</f>
        <v>李昱宏</v>
      </c>
      <c r="J30" s="13" t="str">
        <f>IF($H30="","",IF(ISNA(VLOOKUP($H30,人員主檔!$A:$C,3,0)),"查無此人",VLOOKUP($H30,人員主檔!$A:$C,3,0)))</f>
        <v>整機製造課</v>
      </c>
      <c r="K30" s="59" t="s">
        <v>2510</v>
      </c>
      <c r="L30" s="53" t="str">
        <f>IF(OR((G30=""),(COUNTIF($H$2:H30,H30)=1)),"","重覆刷卡")</f>
        <v/>
      </c>
      <c r="M30" s="49" t="s">
        <v>1522</v>
      </c>
      <c r="N30" s="4" t="str">
        <f>VLOOKUP(H30,人員主檔!A:D,4,0)</f>
        <v>B</v>
      </c>
      <c r="P30" s="61" t="s">
        <v>2414</v>
      </c>
      <c r="Q30" s="62" t="s">
        <v>2440</v>
      </c>
    </row>
    <row r="31" spans="1:17" ht="21.75" customHeight="1" thickBot="1">
      <c r="F31" s="11">
        <f>IF($H31="","",MAX($F$1:$F30)+1)</f>
        <v>30</v>
      </c>
      <c r="G31" s="17" t="s">
        <v>2479</v>
      </c>
      <c r="H31" s="12">
        <f t="shared" si="0"/>
        <v>19024685</v>
      </c>
      <c r="I31" s="13" t="str">
        <f>IF($H31="","",IF(ISNA(VLOOKUP($H31,人員主檔!$A:$C,2,0)),"查無此人",VLOOKUP($H31,人員主檔!$A:$C,2,0)))</f>
        <v>歐若拉</v>
      </c>
      <c r="J31" s="13" t="str">
        <f>IF($H31="","",IF(ISNA(VLOOKUP($H31,人員主檔!$A:$C,3,0)),"查無此人",VLOOKUP($H31,人員主檔!$A:$C,3,0)))</f>
        <v>整機製造課</v>
      </c>
      <c r="K31" s="59" t="s">
        <v>2510</v>
      </c>
      <c r="L31" s="53" t="str">
        <f>IF(OR((G31=""),(COUNTIF($H$2:H31,H31)=1)),"","重覆刷卡")</f>
        <v/>
      </c>
      <c r="M31" s="49" t="s">
        <v>1514</v>
      </c>
      <c r="N31" s="4" t="str">
        <f>VLOOKUP(H31,人員主檔!A:D,4,0)</f>
        <v>R</v>
      </c>
      <c r="P31" s="61" t="s">
        <v>2415</v>
      </c>
      <c r="Q31" s="62" t="s">
        <v>2441</v>
      </c>
    </row>
    <row r="32" spans="1:17" ht="21.75" customHeight="1">
      <c r="A32" s="105" t="str">
        <f ca="1">IF($A$2=0,"",IF($B$2="查無此人","Sorry!!
You're not in the list MOD星夜趣 party","Welcome
"&amp;$B$2))</f>
        <v>Welcome
翻譯</v>
      </c>
      <c r="B32" s="106"/>
      <c r="C32" s="106"/>
      <c r="D32" s="107"/>
      <c r="F32" s="11">
        <f>IF($H32="","",MAX($F$1:$F31)+1)</f>
        <v>31</v>
      </c>
      <c r="G32" s="17" t="s">
        <v>2480</v>
      </c>
      <c r="H32" s="12">
        <f t="shared" si="0"/>
        <v>21014377</v>
      </c>
      <c r="I32" s="13" t="str">
        <f>IF($H32="","",IF(ISNA(VLOOKUP($H32,人員主檔!$A:$C,2,0)),"查無此人",VLOOKUP($H32,人員主檔!$A:$C,2,0)))</f>
        <v>林保同</v>
      </c>
      <c r="J32" s="13" t="str">
        <f>IF($H32="","",IF(ISNA(VLOOKUP($H32,人員主檔!$A:$C,3,0)),"查無此人",VLOOKUP($H32,人員主檔!$A:$C,3,0)))</f>
        <v>整機製造課</v>
      </c>
      <c r="K32" s="59" t="s">
        <v>2510</v>
      </c>
      <c r="L32" s="53" t="str">
        <f>IF(OR((G32=""),(COUNTIF($H$2:H32,H32)=1)),"","重覆刷卡")</f>
        <v/>
      </c>
      <c r="M32" s="49" t="s">
        <v>1514</v>
      </c>
      <c r="N32" s="4" t="str">
        <f>VLOOKUP(H32,人員主檔!A:D,4,0)</f>
        <v>B</v>
      </c>
      <c r="P32" s="63" t="s">
        <v>1998</v>
      </c>
      <c r="Q32" s="64" t="s">
        <v>2442</v>
      </c>
    </row>
    <row r="33" spans="1:17" ht="21.75" customHeight="1">
      <c r="A33" s="108"/>
      <c r="B33" s="109"/>
      <c r="C33" s="109"/>
      <c r="D33" s="110"/>
      <c r="F33" s="11">
        <f>IF($H33="","",MAX($F$1:$F32)+1)</f>
        <v>32</v>
      </c>
      <c r="G33" s="17" t="s">
        <v>2481</v>
      </c>
      <c r="H33" s="12">
        <f t="shared" si="0"/>
        <v>13021573</v>
      </c>
      <c r="I33" s="13" t="str">
        <f>IF($H33="","",IF(ISNA(VLOOKUP($H33,人員主檔!$A:$C,2,0)),"查無此人",VLOOKUP($H33,人員主檔!$A:$C,2,0)))</f>
        <v>葉炳輝</v>
      </c>
      <c r="J33" s="13" t="str">
        <f>IF($H33="","",IF(ISNA(VLOOKUP($H33,人員主檔!$A:$C,3,0)),"查無此人",VLOOKUP($H33,人員主檔!$A:$C,3,0)))</f>
        <v>整機製造課</v>
      </c>
      <c r="K33" s="59" t="s">
        <v>2510</v>
      </c>
      <c r="L33" s="53" t="str">
        <f>IF(OR((G33=""),(COUNTIF($H$2:H33,H33)=1)),"","重覆刷卡")</f>
        <v/>
      </c>
      <c r="M33" s="49" t="s">
        <v>1522</v>
      </c>
      <c r="N33" s="4" t="str">
        <f>VLOOKUP(H33,人員主檔!A:D,4,0)</f>
        <v>R</v>
      </c>
      <c r="P33" s="67" t="s">
        <v>2439</v>
      </c>
      <c r="Q33" s="60"/>
    </row>
    <row r="34" spans="1:17" ht="21.75" customHeight="1">
      <c r="A34" s="108"/>
      <c r="B34" s="109"/>
      <c r="C34" s="109"/>
      <c r="D34" s="110"/>
      <c r="F34" s="11">
        <f>IF($H34="","",MAX($F$1:$F33)+1)</f>
        <v>33</v>
      </c>
      <c r="G34" s="17" t="s">
        <v>2482</v>
      </c>
      <c r="H34" s="12">
        <f t="shared" si="0"/>
        <v>19027612</v>
      </c>
      <c r="I34" s="13" t="str">
        <f>IF($H34="","",IF(ISNA(VLOOKUP($H34,人員主檔!$A:$C,2,0)),"查無此人",VLOOKUP($H34,人員主檔!$A:$C,2,0)))</f>
        <v>陸尼</v>
      </c>
      <c r="J34" s="13" t="str">
        <f>IF($H34="","",IF(ISNA(VLOOKUP($H34,人員主檔!$A:$C,3,0)),"查無此人",VLOOKUP($H34,人員主檔!$A:$C,3,0)))</f>
        <v xml:space="preserve">TOC倉儲管理課 </v>
      </c>
      <c r="K34" s="59" t="s">
        <v>2510</v>
      </c>
      <c r="L34" s="53" t="str">
        <f>IF(OR((G34=""),(COUNTIF($H$2:H34,H34)=1)),"","重覆刷卡")</f>
        <v/>
      </c>
      <c r="M34" s="49" t="s">
        <v>1522</v>
      </c>
      <c r="N34" s="4" t="str">
        <f>VLOOKUP(H34,人員主檔!A:D,4,0)</f>
        <v>R</v>
      </c>
      <c r="P34" s="61" t="s">
        <v>2414</v>
      </c>
      <c r="Q34" s="66" t="s">
        <v>2443</v>
      </c>
    </row>
    <row r="35" spans="1:17" ht="21.75" customHeight="1">
      <c r="A35" s="108"/>
      <c r="B35" s="109"/>
      <c r="C35" s="109"/>
      <c r="D35" s="110"/>
      <c r="F35" s="11">
        <f>IF($H35="","",MAX($F$1:$F34)+1)</f>
        <v>34</v>
      </c>
      <c r="G35" s="17" t="s">
        <v>2483</v>
      </c>
      <c r="H35" s="12">
        <f t="shared" si="0"/>
        <v>21014372</v>
      </c>
      <c r="I35" s="13" t="str">
        <f>IF($H35="","",IF(ISNA(VLOOKUP($H35,人員主檔!$A:$C,2,0)),"查無此人",VLOOKUP($H35,人員主檔!$A:$C,2,0)))</f>
        <v>黃永程</v>
      </c>
      <c r="J35" s="13" t="str">
        <f>IF($H35="","",IF(ISNA(VLOOKUP($H35,人員主檔!$A:$C,3,0)),"查無此人",VLOOKUP($H35,人員主檔!$A:$C,3,0)))</f>
        <v>整合</v>
      </c>
      <c r="K35" s="59" t="s">
        <v>2510</v>
      </c>
      <c r="L35" s="53" t="str">
        <f>IF(OR((G35=""),(COUNTIF($H$2:H35,H35)=1)),"","重覆刷卡")</f>
        <v/>
      </c>
      <c r="M35" s="49" t="s">
        <v>1514</v>
      </c>
      <c r="N35" s="4" t="str">
        <f>VLOOKUP(H35,人員主檔!A:D,4,0)</f>
        <v>B</v>
      </c>
      <c r="P35" s="61" t="s">
        <v>2415</v>
      </c>
      <c r="Q35" s="65" t="s">
        <v>2444</v>
      </c>
    </row>
    <row r="36" spans="1:17" ht="21.75" customHeight="1">
      <c r="A36" s="108"/>
      <c r="B36" s="109"/>
      <c r="C36" s="109"/>
      <c r="D36" s="110"/>
      <c r="F36" s="11">
        <f>IF($H36="","",MAX($F$1:$F35)+1)</f>
        <v>35</v>
      </c>
      <c r="G36" s="17" t="s">
        <v>2484</v>
      </c>
      <c r="H36" s="12">
        <f t="shared" si="0"/>
        <v>19025100</v>
      </c>
      <c r="I36" s="13" t="str">
        <f>IF($H36="","",IF(ISNA(VLOOKUP($H36,人員主檔!$A:$C,2,0)),"查無此人",VLOOKUP($H36,人員主檔!$A:$C,2,0)))</f>
        <v>王昌民</v>
      </c>
      <c r="J36" s="13" t="str">
        <f>IF($H36="","",IF(ISNA(VLOOKUP($H36,人員主檔!$A:$C,3,0)),"查無此人",VLOOKUP($H36,人員主檔!$A:$C,3,0)))</f>
        <v>工程二課</v>
      </c>
      <c r="K36" s="59" t="s">
        <v>2510</v>
      </c>
      <c r="L36" s="53" t="str">
        <f>IF(OR((G36=""),(COUNTIF($H$2:H36,H36)=1)),"","重覆刷卡")</f>
        <v/>
      </c>
      <c r="M36" s="49" t="s">
        <v>1514</v>
      </c>
      <c r="N36" s="4" t="str">
        <f>VLOOKUP(H36,人員主檔!A:D,4,0)</f>
        <v>R</v>
      </c>
      <c r="P36" s="63" t="s">
        <v>1998</v>
      </c>
      <c r="Q36" s="66" t="s">
        <v>2445</v>
      </c>
    </row>
    <row r="37" spans="1:17" ht="21.75" customHeight="1">
      <c r="A37" s="108"/>
      <c r="B37" s="109"/>
      <c r="C37" s="109"/>
      <c r="D37" s="110"/>
      <c r="F37" s="11">
        <f>IF($H37="","",MAX($F$1:$F36)+1)</f>
        <v>36</v>
      </c>
      <c r="G37" s="17" t="s">
        <v>2485</v>
      </c>
      <c r="H37" s="12">
        <f t="shared" si="0"/>
        <v>19027614</v>
      </c>
      <c r="I37" s="13" t="str">
        <f>IF($H37="","",IF(ISNA(VLOOKUP($H37,人員主檔!$A:$C,2,0)),"查無此人",VLOOKUP($H37,人員主檔!$A:$C,2,0)))</f>
        <v>迪司特</v>
      </c>
      <c r="J37" s="13" t="str">
        <f>IF($H37="","",IF(ISNA(VLOOKUP($H37,人員主檔!$A:$C,3,0)),"查無此人",VLOOKUP($H37,人員主檔!$A:$C,3,0)))</f>
        <v xml:space="preserve">TOC倉儲管理課 </v>
      </c>
      <c r="K37" s="59" t="s">
        <v>2510</v>
      </c>
      <c r="L37" s="53"/>
      <c r="M37" s="49" t="s">
        <v>1514</v>
      </c>
      <c r="N37" s="4" t="str">
        <f>VLOOKUP(H37,人員主檔!A:D,4,0)</f>
        <v>R</v>
      </c>
    </row>
    <row r="38" spans="1:17" ht="21.75" customHeight="1">
      <c r="A38" s="108"/>
      <c r="B38" s="109"/>
      <c r="C38" s="109"/>
      <c r="D38" s="110"/>
      <c r="F38" s="11">
        <f>IF($H38="","",MAX($F$1:$F37)+1)</f>
        <v>37</v>
      </c>
      <c r="G38" s="17" t="s">
        <v>2488</v>
      </c>
      <c r="H38" s="12">
        <f t="shared" si="0"/>
        <v>20031627</v>
      </c>
      <c r="I38" s="13" t="str">
        <f>IF($H38="","",IF(ISNA(VLOOKUP($H38,人員主檔!$A:$C,2,0)),"查無此人",VLOOKUP($H38,人員主檔!$A:$C,2,0)))</f>
        <v>吳璿登</v>
      </c>
      <c r="J38" s="13" t="str">
        <f>IF($H38="","",IF(ISNA(VLOOKUP($H38,人員主檔!$A:$C,3,0)),"查無此人",VLOOKUP($H38,人員主檔!$A:$C,3,0)))</f>
        <v>整合</v>
      </c>
      <c r="K38" s="59" t="s">
        <v>2510</v>
      </c>
      <c r="L38" s="53" t="str">
        <f>IF(OR((G38=""),(COUNTIF($H$2:H38,H38)=1)),"","重覆刷卡")</f>
        <v/>
      </c>
      <c r="M38" s="49" t="s">
        <v>1514</v>
      </c>
      <c r="N38" s="4" t="str">
        <f>VLOOKUP(H38,人員主檔!A:D,4,0)</f>
        <v>B</v>
      </c>
    </row>
    <row r="39" spans="1:17" ht="21.75" customHeight="1">
      <c r="A39" s="108"/>
      <c r="B39" s="109"/>
      <c r="C39" s="109"/>
      <c r="D39" s="110"/>
      <c r="F39" s="11">
        <f>IF($H39="","",MAX($F$1:$F38)+1)</f>
        <v>38</v>
      </c>
      <c r="G39" s="17" t="s">
        <v>2489</v>
      </c>
      <c r="H39" s="12">
        <f t="shared" si="0"/>
        <v>19027617</v>
      </c>
      <c r="I39" s="13" t="str">
        <f>IF($H39="","",IF(ISNA(VLOOKUP($H39,人員主檔!$A:$C,2,0)),"查無此人",VLOOKUP($H39,人員主檔!$A:$C,2,0)))</f>
        <v>達立</v>
      </c>
      <c r="J39" s="13" t="str">
        <f>IF($H39="","",IF(ISNA(VLOOKUP($H39,人員主檔!$A:$C,3,0)),"查無此人",VLOOKUP($H39,人員主檔!$A:$C,3,0)))</f>
        <v>TOC倉儲管理課</v>
      </c>
      <c r="K39" s="59" t="s">
        <v>2510</v>
      </c>
      <c r="L39" s="53" t="str">
        <f>IF(OR((G39=""),(COUNTIF($H$2:H39,H39)=1)),"","重覆刷卡")</f>
        <v/>
      </c>
      <c r="M39" s="49" t="s">
        <v>1514</v>
      </c>
      <c r="N39" s="4" t="str">
        <f>VLOOKUP(H39,人員主檔!A:D,4,0)</f>
        <v>B</v>
      </c>
    </row>
    <row r="40" spans="1:17" ht="21.75" customHeight="1">
      <c r="A40" s="108"/>
      <c r="B40" s="109"/>
      <c r="C40" s="109"/>
      <c r="D40" s="110"/>
      <c r="F40" s="11">
        <f>IF($H40="","",MAX($F$1:$F39)+1)</f>
        <v>39</v>
      </c>
      <c r="G40" s="17" t="s">
        <v>2490</v>
      </c>
      <c r="H40" s="12">
        <f t="shared" si="0"/>
        <v>10010027</v>
      </c>
      <c r="I40" s="13" t="str">
        <f>IF($H40="","",IF(ISNA(VLOOKUP($H40,人員主檔!$A:$C,2,0)),"查無此人",VLOOKUP($H40,人員主檔!$A:$C,2,0)))</f>
        <v>林宛諭</v>
      </c>
      <c r="J40" s="13" t="str">
        <f>IF($H40="","",IF(ISNA(VLOOKUP($H40,人員主檔!$A:$C,3,0)),"查無此人",VLOOKUP($H40,人員主檔!$A:$C,3,0)))</f>
        <v>製造一課</v>
      </c>
      <c r="K40" s="59" t="s">
        <v>2510</v>
      </c>
      <c r="L40" s="53" t="str">
        <f>IF(OR((G40=""),(COUNTIF($H$2:H40,H40)=1)),"","重覆刷卡")</f>
        <v/>
      </c>
      <c r="M40" s="49" t="s">
        <v>1522</v>
      </c>
      <c r="N40" s="4" t="str">
        <f>VLOOKUP(H40,人員主檔!A:D,4,0)</f>
        <v>R</v>
      </c>
      <c r="P40" s="67" t="s">
        <v>2439</v>
      </c>
      <c r="Q40" s="60"/>
    </row>
    <row r="41" spans="1:17" ht="21.75" customHeight="1">
      <c r="A41" s="108"/>
      <c r="B41" s="109"/>
      <c r="C41" s="109"/>
      <c r="D41" s="110"/>
      <c r="E41" s="3"/>
      <c r="F41" s="11">
        <f>IF($H41="","",MAX($F$1:$F40)+1)</f>
        <v>40</v>
      </c>
      <c r="G41" s="17" t="s">
        <v>2491</v>
      </c>
      <c r="H41" s="13" t="s">
        <v>2492</v>
      </c>
      <c r="I41" s="13" t="s">
        <v>2492</v>
      </c>
      <c r="J41" s="13" t="str">
        <f>IF($H41="","",IF(ISNA(VLOOKUP($H41,人員主檔!$A:$C,3,0)),"查無此人",VLOOKUP($H41,人員主檔!$A:$C,3,0)))</f>
        <v>晶城</v>
      </c>
      <c r="K41" s="59" t="s">
        <v>2510</v>
      </c>
      <c r="L41" s="53" t="str">
        <f>IF(OR((G41=""),(COUNTIF($H$2:H41,H41)=1)),"","重覆刷卡")</f>
        <v/>
      </c>
      <c r="M41" s="49" t="s">
        <v>1522</v>
      </c>
      <c r="N41" s="4" t="s">
        <v>1519</v>
      </c>
      <c r="P41" s="61" t="s">
        <v>2414</v>
      </c>
      <c r="Q41" s="62" t="s">
        <v>2436</v>
      </c>
    </row>
    <row r="42" spans="1:17" ht="21.75" customHeight="1">
      <c r="A42" s="108"/>
      <c r="B42" s="109"/>
      <c r="C42" s="109"/>
      <c r="D42" s="110"/>
      <c r="E42" s="3"/>
      <c r="F42" s="11">
        <f>IF($H42="","",MAX($F$1:$F41)+1)</f>
        <v>41</v>
      </c>
      <c r="G42" s="17" t="s">
        <v>2430</v>
      </c>
      <c r="H42" s="13" t="s">
        <v>2497</v>
      </c>
      <c r="I42" s="13" t="str">
        <f>IF($H42="","",IF(ISNA(VLOOKUP($H42,人員主檔!$A:$C,2,0)),"查無此人",VLOOKUP($H42,人員主檔!$A:$C,2,0)))</f>
        <v>鄭鄉慶</v>
      </c>
      <c r="J42" s="13" t="str">
        <f>IF($H42="","",IF(ISNA(VLOOKUP($H42,人員主檔!$A:$C,3,0)),"查無此人",VLOOKUP($H42,人員主檔!$A:$C,3,0)))</f>
        <v>晶城</v>
      </c>
      <c r="K42" s="59" t="s">
        <v>2510</v>
      </c>
      <c r="L42" s="53" t="str">
        <f>IF(OR((G42=""),(COUNTIF($H$2:H42,H42)=1)),"","重覆刷卡")</f>
        <v/>
      </c>
      <c r="M42" s="49" t="s">
        <v>1519</v>
      </c>
      <c r="N42" s="4" t="str">
        <f>VLOOKUP(H42,人員主檔!A:D,4,0)</f>
        <v>R</v>
      </c>
      <c r="P42" s="61" t="s">
        <v>2415</v>
      </c>
      <c r="Q42" s="62" t="s">
        <v>2437</v>
      </c>
    </row>
    <row r="43" spans="1:17" ht="21.75" customHeight="1">
      <c r="A43" s="108"/>
      <c r="B43" s="109"/>
      <c r="C43" s="109"/>
      <c r="D43" s="110"/>
      <c r="E43" s="3"/>
      <c r="F43" s="11">
        <f ca="1">IF($H43="","",MAX($F$1:$F42)+1)</f>
        <v>42</v>
      </c>
      <c r="G43" s="17" t="s">
        <v>2431</v>
      </c>
      <c r="H43" s="13" t="str">
        <f ca="1">IF($H43="","",IF(ISNA(VLOOKUP($H43,人員主檔!$A:$C,2,0)),"查無此人",VLOOKUP($H43,人員主檔!$A:$C,2,0)))</f>
        <v>陳桂蘭</v>
      </c>
      <c r="I43" s="13" t="str">
        <f ca="1">IF($H43="","",IF(ISNA(VLOOKUP($H43,人員主檔!$A:$C,2,0)),"查無此人",VLOOKUP($H43,人員主檔!$A:$C,2,0)))</f>
        <v>陳桂蘭</v>
      </c>
      <c r="J43" s="13" t="str">
        <f ca="1">IF($H43="","",IF(ISNA(VLOOKUP($H43,人員主檔!$A:$C,3,0)),"查無此人",VLOOKUP($H43,人員主檔!$A:$C,3,0)))</f>
        <v>晶城</v>
      </c>
      <c r="K43" s="59" t="s">
        <v>2510</v>
      </c>
      <c r="L43" s="53" t="str">
        <f ca="1">IF(OR((G43=""),(COUNTIF($H$2:H43,H43)=1)),"","重覆刷卡")</f>
        <v/>
      </c>
      <c r="M43" s="49" t="s">
        <v>2429</v>
      </c>
      <c r="N43" s="4" t="str">
        <f ca="1">VLOOKUP(H43,人員主檔!A:D,4,0)</f>
        <v>B</v>
      </c>
      <c r="P43" s="63" t="s">
        <v>1998</v>
      </c>
      <c r="Q43" s="64" t="s">
        <v>2438</v>
      </c>
    </row>
    <row r="44" spans="1:17" ht="21.75" customHeight="1">
      <c r="A44" s="108"/>
      <c r="B44" s="109"/>
      <c r="C44" s="109"/>
      <c r="D44" s="110"/>
      <c r="E44" s="3"/>
      <c r="F44" s="11">
        <v>43</v>
      </c>
      <c r="G44" s="17" t="s">
        <v>2503</v>
      </c>
      <c r="H44" s="12">
        <f t="shared" si="0"/>
        <v>21012540</v>
      </c>
      <c r="I44" s="13" t="str">
        <f>IF($H44="","",IF(ISNA(VLOOKUP($H44,人員主檔!$A:$C,2,0)),"查無此人",VLOOKUP($H44,人員主檔!$A:$C,2,0)))</f>
        <v>林詠涵</v>
      </c>
      <c r="J44" s="13" t="str">
        <f>IF($H44="","",IF(ISNA(VLOOKUP($H44,人員主檔!$A:$C,3,0)),"查無此人",VLOOKUP($H44,人員主檔!$A:$C,3,0)))</f>
        <v>製造一課</v>
      </c>
      <c r="K44" s="59" t="s">
        <v>2510</v>
      </c>
      <c r="L44" s="53" t="str">
        <f ca="1">IF(OR((G44=""),(COUNTIF($H$2:H44,H44)=1)),"","重覆刷卡")</f>
        <v/>
      </c>
      <c r="M44" s="49" t="s">
        <v>1514</v>
      </c>
      <c r="N44" s="4" t="str">
        <f>VLOOKUP(H44,人員主檔!A:D,4,0)</f>
        <v>B</v>
      </c>
      <c r="P44" s="67" t="s">
        <v>2439</v>
      </c>
      <c r="Q44" s="60"/>
    </row>
    <row r="45" spans="1:17" ht="21.75" customHeight="1">
      <c r="A45" s="108"/>
      <c r="B45" s="109"/>
      <c r="C45" s="109"/>
      <c r="D45" s="110"/>
      <c r="E45" s="3"/>
      <c r="F45" s="11">
        <v>44</v>
      </c>
      <c r="G45" s="17" t="s">
        <v>2028</v>
      </c>
      <c r="H45" s="17" t="s">
        <v>2028</v>
      </c>
      <c r="I45" s="17" t="s">
        <v>2028</v>
      </c>
      <c r="J45" s="13" t="str">
        <f>IF($H45="","",IF(ISNA(VLOOKUP($H45,人員主檔!$A:$C,3,0)),"查無此人",VLOOKUP($H45,人員主檔!$A:$C,3,0)))</f>
        <v>翻譯</v>
      </c>
      <c r="K45" s="59" t="s">
        <v>2510</v>
      </c>
      <c r="L45" s="53" t="str">
        <f ca="1">IF(OR((G45=""),(COUNTIF($H$2:H45,H45)=1)),"","重覆刷卡")</f>
        <v/>
      </c>
      <c r="M45" s="49" t="s">
        <v>1522</v>
      </c>
      <c r="N45" s="4" t="s">
        <v>2423</v>
      </c>
      <c r="P45" s="61" t="s">
        <v>2414</v>
      </c>
      <c r="Q45" s="62" t="s">
        <v>2440</v>
      </c>
    </row>
    <row r="46" spans="1:17" ht="21.75" customHeight="1">
      <c r="A46" s="108"/>
      <c r="B46" s="109"/>
      <c r="C46" s="109"/>
      <c r="D46" s="110"/>
      <c r="E46" s="3"/>
      <c r="F46" s="11" t="str">
        <f ca="1">IF($H46="","",MAX($F$1:$F45)+1)</f>
        <v/>
      </c>
      <c r="G46" s="17"/>
      <c r="H46" s="12">
        <v>32003616</v>
      </c>
      <c r="I46" s="13" t="s">
        <v>2507</v>
      </c>
      <c r="J46" s="13" t="s">
        <v>2426</v>
      </c>
      <c r="K46" s="59" t="s">
        <v>2510</v>
      </c>
      <c r="L46" s="53" t="str">
        <f ca="1">IF(OR((G46=""),(COUNTIF($H$2:H46,H46)=1)),"","重覆刷卡")</f>
        <v/>
      </c>
      <c r="M46" s="49"/>
      <c r="N46" s="4" t="e">
        <f>VLOOKUP(H46,人員主檔!A:D,4,0)</f>
        <v>#N/A</v>
      </c>
      <c r="P46" s="61" t="s">
        <v>2415</v>
      </c>
      <c r="Q46" s="62" t="s">
        <v>2441</v>
      </c>
    </row>
    <row r="47" spans="1:17" ht="21.75" customHeight="1">
      <c r="A47" s="108"/>
      <c r="B47" s="109"/>
      <c r="C47" s="109"/>
      <c r="D47" s="110"/>
      <c r="E47" s="3"/>
      <c r="F47" s="11" t="str">
        <f>IF($H47="","",MAX($F$1:$F46)+1)</f>
        <v/>
      </c>
      <c r="G47" s="17"/>
      <c r="H47" s="12" t="str">
        <f t="shared" si="0"/>
        <v/>
      </c>
      <c r="I47" s="13" t="str">
        <f>IF($H47="","",IF(ISNA(VLOOKUP($H47,人員主檔!$A:$C,2,0)),"查無此人",VLOOKUP($H47,人員主檔!$A:$C,2,0)))</f>
        <v/>
      </c>
      <c r="J47" s="13" t="str">
        <f>IF($H47="","",IF(ISNA(VLOOKUP($H47,人員主檔!$A:$C,3,0)),"查無此人",VLOOKUP($H47,人員主檔!$A:$C,3,0)))</f>
        <v/>
      </c>
      <c r="K47" s="59" t="s">
        <v>2510</v>
      </c>
      <c r="L47" s="53" t="str">
        <f ca="1">IF(OR((G47=""),(COUNTIF($H$2:H47,H47)=1)),"","重覆刷卡")</f>
        <v/>
      </c>
      <c r="M47" s="49"/>
      <c r="N47" s="4" t="e">
        <f>VLOOKUP(H47,人員主檔!A:D,4,0)</f>
        <v>#N/A</v>
      </c>
      <c r="P47" s="63" t="s">
        <v>1998</v>
      </c>
      <c r="Q47" s="64" t="s">
        <v>2442</v>
      </c>
    </row>
    <row r="48" spans="1:17" ht="21.75" customHeight="1">
      <c r="A48" s="108"/>
      <c r="B48" s="109"/>
      <c r="C48" s="109"/>
      <c r="D48" s="110"/>
      <c r="E48" s="3"/>
      <c r="F48" s="11" t="str">
        <f>IF($H48="","",MAX($F$1:$F47)+1)</f>
        <v/>
      </c>
      <c r="G48" s="17"/>
      <c r="H48" s="12" t="str">
        <f t="shared" si="0"/>
        <v/>
      </c>
      <c r="I48" s="13" t="str">
        <f>IF($H48="","",IF(ISNA(VLOOKUP($H48,人員主檔!$A:$C,2,0)),"查無此人",VLOOKUP($H48,人員主檔!$A:$C,2,0)))</f>
        <v/>
      </c>
      <c r="J48" s="13" t="str">
        <f>IF($H48="","",IF(ISNA(VLOOKUP($H48,人員主檔!$A:$C,3,0)),"查無此人",VLOOKUP($H48,人員主檔!$A:$C,3,0)))</f>
        <v/>
      </c>
      <c r="K48" s="59" t="s">
        <v>2510</v>
      </c>
      <c r="L48" s="53" t="str">
        <f ca="1">IF(OR((G48=""),(COUNTIF($H$2:H48,H48)=1)),"","重覆刷卡")</f>
        <v/>
      </c>
      <c r="M48" s="49"/>
      <c r="N48" s="4" t="e">
        <f>VLOOKUP(H48,人員主檔!A:D,4,0)</f>
        <v>#N/A</v>
      </c>
      <c r="P48" s="67" t="s">
        <v>2439</v>
      </c>
      <c r="Q48" s="60"/>
    </row>
    <row r="49" spans="1:17" ht="21.75" customHeight="1">
      <c r="A49" s="108"/>
      <c r="B49" s="109"/>
      <c r="C49" s="109"/>
      <c r="D49" s="110"/>
      <c r="E49" s="3"/>
      <c r="F49" s="11" t="str">
        <f>IF($H49="","",MAX($F$1:$F48)+1)</f>
        <v/>
      </c>
      <c r="G49" s="17"/>
      <c r="H49" s="12" t="str">
        <f t="shared" si="0"/>
        <v/>
      </c>
      <c r="I49" s="13" t="str">
        <f>IF($H49="","",IF(ISNA(VLOOKUP($H49,人員主檔!$A:$C,2,0)),"查無此人",VLOOKUP($H49,人員主檔!$A:$C,2,0)))</f>
        <v/>
      </c>
      <c r="J49" s="13" t="str">
        <f>IF($H49="","",IF(ISNA(VLOOKUP($H49,人員主檔!$A:$C,3,0)),"查無此人",VLOOKUP($H49,人員主檔!$A:$C,3,0)))</f>
        <v/>
      </c>
      <c r="K49" s="59" t="s">
        <v>2510</v>
      </c>
      <c r="L49" s="53" t="str">
        <f ca="1">IF(OR((G49=""),(COUNTIF($H$2:H49,H49)=1)),"","重覆刷卡")</f>
        <v/>
      </c>
      <c r="M49" s="49"/>
      <c r="N49" s="4" t="e">
        <f>VLOOKUP(H49,人員主檔!A:D,4,0)</f>
        <v>#N/A</v>
      </c>
      <c r="P49" s="61" t="s">
        <v>2414</v>
      </c>
      <c r="Q49" s="66" t="s">
        <v>2443</v>
      </c>
    </row>
    <row r="50" spans="1:17" ht="21.75" customHeight="1">
      <c r="A50" s="108"/>
      <c r="B50" s="109"/>
      <c r="C50" s="109"/>
      <c r="D50" s="110"/>
      <c r="E50" s="3"/>
      <c r="F50" s="11" t="str">
        <f>IF($H50="","",MAX($F$1:$F49)+1)</f>
        <v/>
      </c>
      <c r="G50" s="17"/>
      <c r="H50" s="12" t="str">
        <f t="shared" si="0"/>
        <v/>
      </c>
      <c r="I50" s="13" t="str">
        <f>IF($H50="","",IF(ISNA(VLOOKUP($H50,人員主檔!$A:$C,2,0)),"查無此人",VLOOKUP($H50,人員主檔!$A:$C,2,0)))</f>
        <v/>
      </c>
      <c r="J50" s="13" t="str">
        <f>IF($H50="","",IF(ISNA(VLOOKUP($H50,人員主檔!$A:$C,3,0)),"查無此人",VLOOKUP($H50,人員主檔!$A:$C,3,0)))</f>
        <v/>
      </c>
      <c r="K50" s="59" t="s">
        <v>2510</v>
      </c>
      <c r="L50" s="53" t="str">
        <f ca="1">IF(OR((G50=""),(COUNTIF($H$2:H50,H50)=1)),"","重覆刷卡")</f>
        <v/>
      </c>
      <c r="M50" s="49"/>
      <c r="N50" s="4" t="e">
        <f>VLOOKUP(H50,人員主檔!A:D,4,0)</f>
        <v>#N/A</v>
      </c>
      <c r="P50" s="61" t="s">
        <v>2415</v>
      </c>
      <c r="Q50" s="65" t="s">
        <v>2444</v>
      </c>
    </row>
    <row r="51" spans="1:17" ht="21.75" customHeight="1">
      <c r="A51" s="108"/>
      <c r="B51" s="109"/>
      <c r="C51" s="109"/>
      <c r="D51" s="110"/>
      <c r="E51" s="3"/>
      <c r="F51" s="11" t="str">
        <f>IF($H51="","",MAX($F$1:$F50)+1)</f>
        <v/>
      </c>
      <c r="G51" s="17"/>
      <c r="H51" s="12" t="str">
        <f t="shared" si="0"/>
        <v/>
      </c>
      <c r="I51" s="13" t="str">
        <f>IF($H51="","",IF(ISNA(VLOOKUP($H51,人員主檔!$A:$C,2,0)),"查無此人",VLOOKUP($H51,人員主檔!$A:$C,2,0)))</f>
        <v/>
      </c>
      <c r="J51" s="13" t="str">
        <f>IF($H51="","",IF(ISNA(VLOOKUP($H51,人員主檔!$A:$C,3,0)),"查無此人",VLOOKUP($H51,人員主檔!$A:$C,3,0)))</f>
        <v/>
      </c>
      <c r="K51" s="59" t="s">
        <v>2510</v>
      </c>
      <c r="L51" s="53" t="str">
        <f ca="1">IF(OR((G51=""),(COUNTIF($H$2:H51,H51)=1)),"","重覆刷卡")</f>
        <v/>
      </c>
      <c r="M51" s="49"/>
      <c r="N51" s="4" t="e">
        <f>VLOOKUP(H51,人員主檔!A:D,4,0)</f>
        <v>#N/A</v>
      </c>
      <c r="P51" s="63" t="s">
        <v>1998</v>
      </c>
      <c r="Q51" s="66" t="s">
        <v>2445</v>
      </c>
    </row>
    <row r="52" spans="1:17" ht="21.75" customHeight="1">
      <c r="A52" s="108"/>
      <c r="B52" s="109"/>
      <c r="C52" s="109"/>
      <c r="D52" s="110"/>
      <c r="E52" s="3"/>
      <c r="F52" s="11" t="str">
        <f>IF($H52="","",MAX($F$1:$F51)+1)</f>
        <v/>
      </c>
      <c r="G52" s="17"/>
      <c r="H52" s="12" t="str">
        <f t="shared" si="0"/>
        <v/>
      </c>
      <c r="I52" s="13" t="str">
        <f>IF($H52="","",IF(ISNA(VLOOKUP($H52,人員主檔!$A:$C,2,0)),"查無此人",VLOOKUP($H52,人員主檔!$A:$C,2,0)))</f>
        <v/>
      </c>
      <c r="J52" s="13" t="str">
        <f>IF($H52="","",IF(ISNA(VLOOKUP($H52,人員主檔!$A:$C,3,0)),"查無此人",VLOOKUP($H52,人員主檔!$A:$C,3,0)))</f>
        <v/>
      </c>
      <c r="K52" s="59" t="s">
        <v>2510</v>
      </c>
      <c r="L52" s="53" t="str">
        <f ca="1">IF(OR((G52=""),(COUNTIF($H$2:H52,H52)=1)),"","重覆刷卡")</f>
        <v/>
      </c>
      <c r="M52" s="49"/>
      <c r="N52" s="4" t="e">
        <f>VLOOKUP(H52,人員主檔!A:D,4,0)</f>
        <v>#N/A</v>
      </c>
    </row>
    <row r="53" spans="1:17" ht="21.75" customHeight="1">
      <c r="A53" s="108"/>
      <c r="B53" s="109"/>
      <c r="C53" s="109"/>
      <c r="D53" s="110"/>
      <c r="E53" s="3"/>
      <c r="F53" s="11" t="str">
        <f>IF($H53="","",MAX($F$1:$F52)+1)</f>
        <v/>
      </c>
      <c r="G53" s="17"/>
      <c r="H53" s="12" t="str">
        <f t="shared" si="0"/>
        <v/>
      </c>
      <c r="I53" s="13" t="str">
        <f>IF($H53="","",IF(ISNA(VLOOKUP($H53,人員主檔!$A:$C,2,0)),"查無此人",VLOOKUP($H53,人員主檔!$A:$C,2,0)))</f>
        <v/>
      </c>
      <c r="J53" s="13" t="str">
        <f>IF($H53="","",IF(ISNA(VLOOKUP($H53,人員主檔!$A:$C,3,0)),"查無此人",VLOOKUP($H53,人員主檔!$A:$C,3,0)))</f>
        <v/>
      </c>
      <c r="K53" s="59" t="s">
        <v>2510</v>
      </c>
      <c r="L53" s="53" t="str">
        <f ca="1">IF(OR((G53=""),(COUNTIF($H$2:H53,H53)=1)),"","重覆刷卡")</f>
        <v/>
      </c>
      <c r="M53" s="49"/>
      <c r="N53" s="4" t="e">
        <f>VLOOKUP(H53,人員主檔!A:D,4,0)</f>
        <v>#N/A</v>
      </c>
    </row>
    <row r="54" spans="1:17" ht="21.75" customHeight="1">
      <c r="A54" s="108"/>
      <c r="B54" s="109"/>
      <c r="C54" s="109"/>
      <c r="D54" s="110"/>
      <c r="E54" s="3"/>
      <c r="F54" s="11" t="str">
        <f>IF($H54="","",MAX($F$1:$F53)+1)</f>
        <v/>
      </c>
      <c r="G54" s="17"/>
      <c r="H54" s="12" t="str">
        <f t="shared" si="0"/>
        <v/>
      </c>
      <c r="I54" s="13" t="str">
        <f>IF($H54="","",IF(ISNA(VLOOKUP($H54,人員主檔!$A:$C,2,0)),"查無此人",VLOOKUP($H54,人員主檔!$A:$C,2,0)))</f>
        <v/>
      </c>
      <c r="J54" s="13" t="str">
        <f>IF($H54="","",IF(ISNA(VLOOKUP($H54,人員主檔!$A:$C,3,0)),"查無此人",VLOOKUP($H54,人員主檔!$A:$C,3,0)))</f>
        <v/>
      </c>
      <c r="K54" s="59" t="s">
        <v>2510</v>
      </c>
      <c r="L54" s="53" t="str">
        <f ca="1">IF(OR((G54=""),(COUNTIF($H$2:H54,H54)=1)),"","重覆刷卡")</f>
        <v/>
      </c>
      <c r="M54" s="49"/>
      <c r="N54" s="4" t="e">
        <f>VLOOKUP(H54,人員主檔!A:D,4,0)</f>
        <v>#N/A</v>
      </c>
    </row>
    <row r="55" spans="1:17" ht="21.75" customHeight="1">
      <c r="A55" s="108"/>
      <c r="B55" s="109"/>
      <c r="C55" s="109"/>
      <c r="D55" s="110"/>
      <c r="E55" s="3"/>
      <c r="F55" s="11" t="str">
        <f>IF($H55="","",MAX($F$1:$F54)+1)</f>
        <v/>
      </c>
      <c r="G55" s="17"/>
      <c r="H55" s="12" t="str">
        <f t="shared" si="0"/>
        <v/>
      </c>
      <c r="I55" s="13" t="str">
        <f>IF($H55="","",IF(ISNA(VLOOKUP($H55,人員主檔!$A:$C,2,0)),"查無此人",VLOOKUP($H55,人員主檔!$A:$C,2,0)))</f>
        <v/>
      </c>
      <c r="J55" s="13" t="str">
        <f>IF($H55="","",IF(ISNA(VLOOKUP($H55,人員主檔!$A:$C,3,0)),"查無此人",VLOOKUP($H55,人員主檔!$A:$C,3,0)))</f>
        <v/>
      </c>
      <c r="K55" s="59" t="s">
        <v>2510</v>
      </c>
      <c r="L55" s="53" t="str">
        <f ca="1">IF(OR((G55=""),(COUNTIF($H$2:H55,H55)=1)),"","重覆刷卡")</f>
        <v/>
      </c>
      <c r="M55" s="49"/>
      <c r="N55" s="4" t="e">
        <f>VLOOKUP(H55,人員主檔!A:D,4,0)</f>
        <v>#N/A</v>
      </c>
    </row>
    <row r="56" spans="1:17" ht="21.75" customHeight="1">
      <c r="A56" s="108"/>
      <c r="B56" s="109"/>
      <c r="C56" s="109"/>
      <c r="D56" s="110"/>
      <c r="E56" s="3"/>
      <c r="F56" s="11" t="str">
        <f>IF($H56="","",MAX($F$1:$F55)+1)</f>
        <v/>
      </c>
      <c r="G56" s="17"/>
      <c r="H56" s="12" t="str">
        <f t="shared" si="0"/>
        <v/>
      </c>
      <c r="I56" s="13" t="str">
        <f>IF($H56="","",IF(ISNA(VLOOKUP($H56,人員主檔!$A:$C,2,0)),"查無此人",VLOOKUP($H56,人員主檔!$A:$C,2,0)))</f>
        <v/>
      </c>
      <c r="J56" s="13" t="str">
        <f>IF($H56="","",IF(ISNA(VLOOKUP($H56,人員主檔!$A:$C,3,0)),"查無此人",VLOOKUP($H56,人員主檔!$A:$C,3,0)))</f>
        <v/>
      </c>
      <c r="K56" s="59" t="s">
        <v>2510</v>
      </c>
      <c r="L56" s="53" t="str">
        <f ca="1">IF(OR((G56=""),(COUNTIF($H$2:H56,H56)=1)),"","重覆刷卡")</f>
        <v/>
      </c>
      <c r="M56" s="49"/>
      <c r="N56" s="4" t="e">
        <f>VLOOKUP(H56,人員主檔!A:D,4,0)</f>
        <v>#N/A</v>
      </c>
    </row>
    <row r="57" spans="1:17" ht="21.75" customHeight="1">
      <c r="A57" s="108"/>
      <c r="B57" s="109"/>
      <c r="C57" s="109"/>
      <c r="D57" s="110"/>
      <c r="E57" s="3"/>
      <c r="F57" s="11" t="str">
        <f>IF($H57="","",MAX($F$1:$F56)+1)</f>
        <v/>
      </c>
      <c r="G57" s="17"/>
      <c r="H57" s="12" t="str">
        <f t="shared" si="0"/>
        <v/>
      </c>
      <c r="I57" s="13" t="str">
        <f>IF($H57="","",IF(ISNA(VLOOKUP($H57,人員主檔!$A:$C,2,0)),"查無此人",VLOOKUP($H57,人員主檔!$A:$C,2,0)))</f>
        <v/>
      </c>
      <c r="J57" s="13" t="str">
        <f>IF($H57="","",IF(ISNA(VLOOKUP($H57,人員主檔!$A:$C,3,0)),"查無此人",VLOOKUP($H57,人員主檔!$A:$C,3,0)))</f>
        <v/>
      </c>
      <c r="K57" s="59" t="s">
        <v>2510</v>
      </c>
      <c r="L57" s="53" t="str">
        <f ca="1">IF(OR((G57=""),(COUNTIF($H$2:H57,H57)=1)),"","重覆刷卡")</f>
        <v/>
      </c>
      <c r="M57" s="49"/>
      <c r="N57" s="4" t="e">
        <f>VLOOKUP(H57,人員主檔!A:D,4,0)</f>
        <v>#N/A</v>
      </c>
    </row>
    <row r="58" spans="1:17" ht="21.75" customHeight="1" thickBot="1">
      <c r="A58" s="111"/>
      <c r="B58" s="112"/>
      <c r="C58" s="112"/>
      <c r="D58" s="113"/>
      <c r="E58" s="3"/>
      <c r="F58" s="11" t="str">
        <f>IF($H58="","",MAX($F$1:$F57)+1)</f>
        <v/>
      </c>
      <c r="G58" s="17"/>
      <c r="H58" s="12" t="str">
        <f t="shared" si="0"/>
        <v/>
      </c>
      <c r="I58" s="13" t="str">
        <f>IF($H58="","",IF(ISNA(VLOOKUP($H58,人員主檔!$A:$C,2,0)),"查無此人",VLOOKUP($H58,人員主檔!$A:$C,2,0)))</f>
        <v/>
      </c>
      <c r="J58" s="13" t="str">
        <f>IF($H58="","",IF(ISNA(VLOOKUP($H58,人員主檔!$A:$C,3,0)),"查無此人",VLOOKUP($H58,人員主檔!$A:$C,3,0)))</f>
        <v/>
      </c>
      <c r="K58" s="59" t="s">
        <v>2510</v>
      </c>
      <c r="L58" s="53" t="str">
        <f ca="1">IF(OR((G58=""),(COUNTIF($H$2:H58,H58)=1)),"","重覆刷卡")</f>
        <v/>
      </c>
      <c r="M58" s="49"/>
      <c r="N58" s="4" t="e">
        <f>VLOOKUP(H58,人員主檔!A:D,4,0)</f>
        <v>#N/A</v>
      </c>
    </row>
    <row r="59" spans="1:17" ht="21.75" customHeight="1">
      <c r="E59" s="3"/>
      <c r="F59" s="11" t="str">
        <f>IF($H59="","",MAX($F$1:$F58)+1)</f>
        <v/>
      </c>
      <c r="G59" s="17"/>
      <c r="H59" s="12" t="str">
        <f t="shared" si="0"/>
        <v/>
      </c>
      <c r="I59" s="13" t="str">
        <f>IF($H59="","",IF(ISNA(VLOOKUP($H59,人員主檔!$A:$C,2,0)),"查無此人",VLOOKUP($H59,人員主檔!$A:$C,2,0)))</f>
        <v/>
      </c>
      <c r="J59" s="13" t="str">
        <f>IF($H59="","",IF(ISNA(VLOOKUP($H59,人員主檔!$A:$C,3,0)),"查無此人",VLOOKUP($H59,人員主檔!$A:$C,3,0)))</f>
        <v/>
      </c>
      <c r="K59" s="59" t="s">
        <v>2510</v>
      </c>
      <c r="L59" s="53" t="str">
        <f ca="1">IF(OR((G59=""),(COUNTIF($H$2:H59,H59)=1)),"","重覆刷卡")</f>
        <v/>
      </c>
      <c r="M59" s="49"/>
      <c r="N59" s="4" t="e">
        <f>VLOOKUP(H59,人員主檔!A:D,4,0)</f>
        <v>#N/A</v>
      </c>
    </row>
    <row r="60" spans="1:17" ht="21.75" customHeight="1">
      <c r="E60" s="3"/>
      <c r="F60" s="11" t="str">
        <f>IF($H60="","",MAX($F$1:$F59)+1)</f>
        <v/>
      </c>
      <c r="G60" s="17"/>
      <c r="H60" s="12" t="str">
        <f t="shared" si="0"/>
        <v/>
      </c>
      <c r="I60" s="13" t="str">
        <f>IF($H60="","",IF(ISNA(VLOOKUP($H60,人員主檔!$A:$C,2,0)),"查無此人",VLOOKUP($H60,人員主檔!$A:$C,2,0)))</f>
        <v/>
      </c>
      <c r="J60" s="13" t="str">
        <f>IF($H60="","",IF(ISNA(VLOOKUP($H60,人員主檔!$A:$C,3,0)),"查無此人",VLOOKUP($H60,人員主檔!$A:$C,3,0)))</f>
        <v/>
      </c>
      <c r="K60" s="59" t="s">
        <v>2510</v>
      </c>
      <c r="L60" s="53"/>
      <c r="M60" s="49"/>
      <c r="N60" s="4" t="e">
        <f>VLOOKUP(H60,人員主檔!A:D,4,0)</f>
        <v>#N/A</v>
      </c>
    </row>
    <row r="61" spans="1:17" ht="21.75" customHeight="1">
      <c r="E61" s="3"/>
      <c r="F61" s="11" t="str">
        <f>IF($H61="","",MAX($F$1:$F60)+1)</f>
        <v/>
      </c>
      <c r="G61" s="17"/>
      <c r="H61" s="12" t="str">
        <f t="shared" si="0"/>
        <v/>
      </c>
      <c r="I61" s="13" t="str">
        <f>IF($H61="","",IF(ISNA(VLOOKUP($H61,人員主檔!$A:$C,2,0)),"查無此人",VLOOKUP($H61,人員主檔!$A:$C,2,0)))</f>
        <v/>
      </c>
      <c r="J61" s="13" t="str">
        <f>IF($H61="","",IF(ISNA(VLOOKUP($H61,人員主檔!$A:$C,3,0)),"查無此人",VLOOKUP($H61,人員主檔!$A:$C,3,0)))</f>
        <v/>
      </c>
      <c r="K61" s="59" t="s">
        <v>2510</v>
      </c>
      <c r="L61" s="53"/>
      <c r="M61" s="49"/>
      <c r="N61" s="4" t="e">
        <f>VLOOKUP(H61,人員主檔!A:D,4,0)</f>
        <v>#N/A</v>
      </c>
    </row>
    <row r="62" spans="1:17" ht="21.75" customHeight="1">
      <c r="E62" s="3"/>
      <c r="F62" s="11" t="str">
        <f>IF($H62="","",MAX($F$1:$F61)+1)</f>
        <v/>
      </c>
      <c r="G62" s="17"/>
      <c r="H62" s="12" t="str">
        <f t="shared" si="0"/>
        <v/>
      </c>
      <c r="I62" s="13" t="str">
        <f>IF($H62="","",IF(ISNA(VLOOKUP($H62,人員主檔!$A:$C,2,0)),"查無此人",VLOOKUP($H62,人員主檔!$A:$C,2,0)))</f>
        <v/>
      </c>
      <c r="J62" s="13" t="str">
        <f>IF($H62="","",IF(ISNA(VLOOKUP($H62,人員主檔!$A:$C,3,0)),"查無此人",VLOOKUP($H62,人員主檔!$A:$C,3,0)))</f>
        <v/>
      </c>
      <c r="K62" s="59" t="s">
        <v>2510</v>
      </c>
      <c r="L62" s="53"/>
      <c r="M62" s="49"/>
      <c r="N62" s="4" t="e">
        <f>VLOOKUP(H62,人員主檔!A:D,4,0)</f>
        <v>#N/A</v>
      </c>
    </row>
    <row r="63" spans="1:17" ht="21.75" customHeight="1">
      <c r="E63" s="3"/>
      <c r="F63" s="11" t="str">
        <f>IF($H63="","",MAX($F$1:$F62)+1)</f>
        <v/>
      </c>
      <c r="G63" s="17"/>
      <c r="H63" s="12" t="str">
        <f t="shared" si="0"/>
        <v/>
      </c>
      <c r="I63" s="13" t="str">
        <f>IF($H63="","",IF(ISNA(VLOOKUP($H63,人員主檔!$A:$C,2,0)),"查無此人",VLOOKUP($H63,人員主檔!$A:$C,2,0)))</f>
        <v/>
      </c>
      <c r="J63" s="13" t="str">
        <f>IF($H63="","",IF(ISNA(VLOOKUP($H63,人員主檔!$A:$C,3,0)),"查無此人",VLOOKUP($H63,人員主檔!$A:$C,3,0)))</f>
        <v/>
      </c>
      <c r="K63" s="59" t="s">
        <v>2510</v>
      </c>
      <c r="L63" s="53"/>
      <c r="M63" s="49"/>
      <c r="N63" s="4" t="e">
        <f>VLOOKUP(H63,人員主檔!A:D,4,0)</f>
        <v>#N/A</v>
      </c>
    </row>
    <row r="64" spans="1:17" ht="21.75" customHeight="1">
      <c r="E64" s="3"/>
      <c r="F64" s="11" t="str">
        <f>IF($H64="","",MAX($F$1:$F63)+1)</f>
        <v/>
      </c>
      <c r="G64" s="17"/>
      <c r="H64" s="12" t="str">
        <f t="shared" si="0"/>
        <v/>
      </c>
      <c r="I64" s="13" t="str">
        <f>IF($H64="","",IF(ISNA(VLOOKUP($H64,人員主檔!$A:$C,2,0)),"查無此人",VLOOKUP($H64,人員主檔!$A:$C,2,0)))</f>
        <v/>
      </c>
      <c r="J64" s="13" t="str">
        <f>IF($H64="","",IF(ISNA(VLOOKUP($H64,人員主檔!$A:$C,3,0)),"查無此人",VLOOKUP($H64,人員主檔!$A:$C,3,0)))</f>
        <v/>
      </c>
      <c r="K64" s="59" t="s">
        <v>2510</v>
      </c>
      <c r="L64" s="53"/>
      <c r="M64" s="49"/>
      <c r="N64" s="4" t="e">
        <f>VLOOKUP(H64,人員主檔!A:D,4,0)</f>
        <v>#N/A</v>
      </c>
    </row>
    <row r="65" spans="5:14" ht="21.75" customHeight="1">
      <c r="E65" s="3"/>
      <c r="F65" s="11" t="str">
        <f>IF($H65="","",MAX($F$1:$F64)+1)</f>
        <v/>
      </c>
      <c r="G65" s="17"/>
      <c r="H65" s="12" t="str">
        <f t="shared" si="0"/>
        <v/>
      </c>
      <c r="I65" s="13" t="str">
        <f>IF($H65="","",IF(ISNA(VLOOKUP($H65,人員主檔!$A:$C,2,0)),"查無此人",VLOOKUP($H65,人員主檔!$A:$C,2,0)))</f>
        <v/>
      </c>
      <c r="J65" s="13" t="str">
        <f>IF($H65="","",IF(ISNA(VLOOKUP($H65,人員主檔!$A:$C,3,0)),"查無此人",VLOOKUP($H65,人員主檔!$A:$C,3,0)))</f>
        <v/>
      </c>
      <c r="K65" s="59" t="s">
        <v>2510</v>
      </c>
      <c r="L65" s="53"/>
      <c r="M65" s="49"/>
      <c r="N65" s="4" t="e">
        <f>VLOOKUP(H65,人員主檔!A:D,4,0)</f>
        <v>#N/A</v>
      </c>
    </row>
    <row r="66" spans="5:14" ht="21.75" customHeight="1">
      <c r="E66" s="3"/>
      <c r="F66" s="11" t="str">
        <f>IF($H66="","",MAX($F$1:$F65)+1)</f>
        <v/>
      </c>
      <c r="G66" s="17"/>
      <c r="H66" s="12" t="str">
        <f t="shared" ref="H66:H129" si="1">IF($G66=0,"",ABS(RIGHT($G66,8)))</f>
        <v/>
      </c>
      <c r="I66" s="13" t="str">
        <f>IF($H66="","",IF(ISNA(VLOOKUP($H66,人員主檔!$A:$C,2,0)),"查無此人",VLOOKUP($H66,人員主檔!$A:$C,2,0)))</f>
        <v/>
      </c>
      <c r="J66" s="13" t="str">
        <f>IF($H66="","",IF(ISNA(VLOOKUP($H66,人員主檔!$A:$C,3,0)),"查無此人",VLOOKUP($H66,人員主檔!$A:$C,3,0)))</f>
        <v/>
      </c>
      <c r="K66" s="59" t="s">
        <v>2510</v>
      </c>
      <c r="L66" s="53"/>
      <c r="M66" s="49"/>
      <c r="N66" s="4" t="e">
        <f>VLOOKUP(H66,人員主檔!A:D,4,0)</f>
        <v>#N/A</v>
      </c>
    </row>
    <row r="67" spans="5:14" ht="21.75" customHeight="1">
      <c r="E67" s="3"/>
      <c r="F67" s="11" t="str">
        <f>IF($H67="","",MAX($F$1:$F66)+1)</f>
        <v/>
      </c>
      <c r="G67" s="17"/>
      <c r="H67" s="12" t="str">
        <f t="shared" si="1"/>
        <v/>
      </c>
      <c r="I67" s="13" t="str">
        <f>IF($H67="","",IF(ISNA(VLOOKUP($H67,人員主檔!$A:$C,2,0)),"查無此人",VLOOKUP($H67,人員主檔!$A:$C,2,0)))</f>
        <v/>
      </c>
      <c r="J67" s="13" t="str">
        <f>IF($H67="","",IF(ISNA(VLOOKUP($H67,人員主檔!$A:$C,3,0)),"查無此人",VLOOKUP($H67,人員主檔!$A:$C,3,0)))</f>
        <v/>
      </c>
      <c r="K67" s="59" t="s">
        <v>2510</v>
      </c>
      <c r="L67" s="53"/>
      <c r="M67" s="49"/>
      <c r="N67" s="4" t="e">
        <f>VLOOKUP(H67,人員主檔!A:D,4,0)</f>
        <v>#N/A</v>
      </c>
    </row>
    <row r="68" spans="5:14" ht="21.75" customHeight="1">
      <c r="E68" s="3"/>
      <c r="F68" s="11" t="str">
        <f>IF($H68="","",MAX($F$1:$F67)+1)</f>
        <v/>
      </c>
      <c r="G68" s="17"/>
      <c r="H68" s="12" t="str">
        <f t="shared" si="1"/>
        <v/>
      </c>
      <c r="I68" s="13" t="str">
        <f>IF($H68="","",IF(ISNA(VLOOKUP($H68,人員主檔!$A:$C,2,0)),"查無此人",VLOOKUP($H68,人員主檔!$A:$C,2,0)))</f>
        <v/>
      </c>
      <c r="J68" s="13" t="str">
        <f>IF($H68="","",IF(ISNA(VLOOKUP($H68,人員主檔!$A:$C,3,0)),"查無此人",VLOOKUP($H68,人員主檔!$A:$C,3,0)))</f>
        <v/>
      </c>
      <c r="K68" s="59" t="s">
        <v>2510</v>
      </c>
      <c r="L68" s="53"/>
      <c r="M68" s="49"/>
      <c r="N68" s="4" t="e">
        <f>VLOOKUP(H68,人員主檔!A:D,4,0)</f>
        <v>#N/A</v>
      </c>
    </row>
    <row r="69" spans="5:14" ht="21.75" customHeight="1">
      <c r="E69" s="3"/>
      <c r="F69" s="11" t="str">
        <f>IF($H69="","",MAX($F$1:$F68)+1)</f>
        <v/>
      </c>
      <c r="G69" s="17"/>
      <c r="H69" s="12" t="str">
        <f t="shared" si="1"/>
        <v/>
      </c>
      <c r="I69" s="13" t="str">
        <f>IF($H69="","",IF(ISNA(VLOOKUP($H69,人員主檔!$A:$C,2,0)),"查無此人",VLOOKUP($H69,人員主檔!$A:$C,2,0)))</f>
        <v/>
      </c>
      <c r="J69" s="13" t="str">
        <f>IF($H69="","",IF(ISNA(VLOOKUP($H69,人員主檔!$A:$C,3,0)),"查無此人",VLOOKUP($H69,人員主檔!$A:$C,3,0)))</f>
        <v/>
      </c>
      <c r="K69" s="59" t="s">
        <v>2510</v>
      </c>
      <c r="L69" s="53"/>
      <c r="M69" s="49"/>
      <c r="N69" s="4" t="e">
        <f>VLOOKUP(H69,人員主檔!A:D,4,0)</f>
        <v>#N/A</v>
      </c>
    </row>
    <row r="70" spans="5:14" ht="21.75" customHeight="1">
      <c r="E70" s="3"/>
      <c r="F70" s="11" t="str">
        <f>IF($H70="","",MAX($F$1:$F69)+1)</f>
        <v/>
      </c>
      <c r="G70" s="17"/>
      <c r="H70" s="12" t="str">
        <f t="shared" si="1"/>
        <v/>
      </c>
      <c r="I70" s="13" t="str">
        <f>IF($H70="","",IF(ISNA(VLOOKUP($H70,人員主檔!$A:$C,2,0)),"查無此人",VLOOKUP($H70,人員主檔!$A:$C,2,0)))</f>
        <v/>
      </c>
      <c r="J70" s="13" t="str">
        <f>IF($H70="","",IF(ISNA(VLOOKUP($H70,人員主檔!$A:$C,3,0)),"查無此人",VLOOKUP($H70,人員主檔!$A:$C,3,0)))</f>
        <v/>
      </c>
      <c r="K70" s="59" t="s">
        <v>2510</v>
      </c>
      <c r="L70" s="53"/>
      <c r="M70" s="49"/>
      <c r="N70" s="4" t="e">
        <f>VLOOKUP(H70,人員主檔!A:D,4,0)</f>
        <v>#N/A</v>
      </c>
    </row>
    <row r="71" spans="5:14" ht="21.75" customHeight="1">
      <c r="E71" s="3"/>
      <c r="F71" s="11" t="str">
        <f>IF($H71="","",MAX($F$1:$F70)+1)</f>
        <v/>
      </c>
      <c r="G71" s="17"/>
      <c r="H71" s="12" t="str">
        <f t="shared" si="1"/>
        <v/>
      </c>
      <c r="I71" s="13" t="str">
        <f>IF($H71="","",IF(ISNA(VLOOKUP($H71,人員主檔!$A:$C,2,0)),"查無此人",VLOOKUP($H71,人員主檔!$A:$C,2,0)))</f>
        <v/>
      </c>
      <c r="J71" s="13" t="str">
        <f>IF($H71="","",IF(ISNA(VLOOKUP($H71,人員主檔!$A:$C,3,0)),"查無此人",VLOOKUP($H71,人員主檔!$A:$C,3,0)))</f>
        <v/>
      </c>
      <c r="K71" s="59" t="s">
        <v>2510</v>
      </c>
      <c r="L71" s="53"/>
      <c r="M71" s="49"/>
      <c r="N71" s="4" t="e">
        <f>VLOOKUP(H71,人員主檔!A:D,4,0)</f>
        <v>#N/A</v>
      </c>
    </row>
    <row r="72" spans="5:14" ht="21.75" customHeight="1">
      <c r="E72" s="3"/>
      <c r="F72" s="11" t="str">
        <f>IF($H72="","",MAX($F$1:$F71)+1)</f>
        <v/>
      </c>
      <c r="G72" s="17"/>
      <c r="H72" s="12" t="str">
        <f t="shared" si="1"/>
        <v/>
      </c>
      <c r="I72" s="13" t="str">
        <f>IF($H72="","",IF(ISNA(VLOOKUP($H72,人員主檔!$A:$C,2,0)),"查無此人",VLOOKUP($H72,人員主檔!$A:$C,2,0)))</f>
        <v/>
      </c>
      <c r="J72" s="13" t="str">
        <f>IF($H72="","",IF(ISNA(VLOOKUP($H72,人員主檔!$A:$C,3,0)),"查無此人",VLOOKUP($H72,人員主檔!$A:$C,3,0)))</f>
        <v/>
      </c>
      <c r="K72" s="59" t="s">
        <v>2510</v>
      </c>
      <c r="L72" s="53"/>
      <c r="M72" s="49"/>
      <c r="N72" s="4" t="e">
        <f>VLOOKUP(H72,人員主檔!A:D,4,0)</f>
        <v>#N/A</v>
      </c>
    </row>
    <row r="73" spans="5:14" ht="21.75" customHeight="1">
      <c r="E73" s="3"/>
      <c r="F73" s="11" t="str">
        <f>IF($H73="","",MAX($F$1:$F72)+1)</f>
        <v/>
      </c>
      <c r="G73" s="17"/>
      <c r="H73" s="12" t="str">
        <f t="shared" si="1"/>
        <v/>
      </c>
      <c r="I73" s="13" t="str">
        <f>IF($H73="","",IF(ISNA(VLOOKUP($H73,人員主檔!$A:$C,2,0)),"查無此人",VLOOKUP($H73,人員主檔!$A:$C,2,0)))</f>
        <v/>
      </c>
      <c r="J73" s="13" t="str">
        <f>IF($H73="","",IF(ISNA(VLOOKUP($H73,人員主檔!$A:$C,3,0)),"查無此人",VLOOKUP($H73,人員主檔!$A:$C,3,0)))</f>
        <v/>
      </c>
      <c r="K73" s="59" t="s">
        <v>2510</v>
      </c>
      <c r="L73" s="53"/>
      <c r="M73" s="49"/>
      <c r="N73" s="4" t="e">
        <f>VLOOKUP(H73,人員主檔!A:D,4,0)</f>
        <v>#N/A</v>
      </c>
    </row>
    <row r="74" spans="5:14" ht="21.75" customHeight="1">
      <c r="E74" s="3"/>
      <c r="F74" s="11" t="str">
        <f>IF($H74="","",MAX($F$1:$F73)+1)</f>
        <v/>
      </c>
      <c r="G74" s="17"/>
      <c r="H74" s="12" t="str">
        <f t="shared" si="1"/>
        <v/>
      </c>
      <c r="I74" s="13" t="str">
        <f>IF($H74="","",IF(ISNA(VLOOKUP($H74,人員主檔!$A:$C,2,0)),"查無此人",VLOOKUP($H74,人員主檔!$A:$C,2,0)))</f>
        <v/>
      </c>
      <c r="J74" s="13" t="str">
        <f>IF($H74="","",IF(ISNA(VLOOKUP($H74,人員主檔!$A:$C,3,0)),"查無此人",VLOOKUP($H74,人員主檔!$A:$C,3,0)))</f>
        <v/>
      </c>
      <c r="K74" s="59" t="s">
        <v>2510</v>
      </c>
      <c r="L74" s="53"/>
      <c r="M74" s="49"/>
      <c r="N74" s="4" t="e">
        <f>VLOOKUP(H74,人員主檔!A:D,4,0)</f>
        <v>#N/A</v>
      </c>
    </row>
    <row r="75" spans="5:14" ht="21.75" customHeight="1">
      <c r="E75" s="3"/>
      <c r="F75" s="11" t="str">
        <f>IF($H75="","",MAX($F$1:$F74)+1)</f>
        <v/>
      </c>
      <c r="G75" s="17"/>
      <c r="H75" s="12" t="str">
        <f t="shared" si="1"/>
        <v/>
      </c>
      <c r="I75" s="13" t="str">
        <f>IF($H75="","",IF(ISNA(VLOOKUP($H75,人員主檔!$A:$C,2,0)),"查無此人",VLOOKUP($H75,人員主檔!$A:$C,2,0)))</f>
        <v/>
      </c>
      <c r="J75" s="13" t="str">
        <f>IF($H75="","",IF(ISNA(VLOOKUP($H75,人員主檔!$A:$C,3,0)),"查無此人",VLOOKUP($H75,人員主檔!$A:$C,3,0)))</f>
        <v/>
      </c>
      <c r="K75" s="59" t="s">
        <v>2510</v>
      </c>
      <c r="L75" s="53"/>
      <c r="M75" s="49"/>
      <c r="N75" s="4" t="e">
        <f>VLOOKUP(H75,人員主檔!A:D,4,0)</f>
        <v>#N/A</v>
      </c>
    </row>
    <row r="76" spans="5:14" ht="21.75" customHeight="1">
      <c r="E76" s="3"/>
      <c r="F76" s="11" t="str">
        <f>IF($H76="","",MAX($F$1:$F75)+1)</f>
        <v/>
      </c>
      <c r="G76" s="17"/>
      <c r="H76" s="12" t="str">
        <f t="shared" si="1"/>
        <v/>
      </c>
      <c r="I76" s="13" t="str">
        <f>IF($H76="","",IF(ISNA(VLOOKUP($H76,人員主檔!$A:$C,2,0)),"查無此人",VLOOKUP($H76,人員主檔!$A:$C,2,0)))</f>
        <v/>
      </c>
      <c r="J76" s="13" t="str">
        <f>IF($H76="","",IF(ISNA(VLOOKUP($H76,人員主檔!$A:$C,3,0)),"查無此人",VLOOKUP($H76,人員主檔!$A:$C,3,0)))</f>
        <v/>
      </c>
      <c r="K76" s="59" t="s">
        <v>2510</v>
      </c>
      <c r="L76" s="53"/>
      <c r="M76" s="49"/>
      <c r="N76" s="4" t="e">
        <f>VLOOKUP(H76,人員主檔!A:D,4,0)</f>
        <v>#N/A</v>
      </c>
    </row>
    <row r="77" spans="5:14" ht="21.75" customHeight="1">
      <c r="E77" s="3"/>
      <c r="F77" s="11" t="str">
        <f>IF($H77="","",MAX($F$1:$F76)+1)</f>
        <v/>
      </c>
      <c r="G77" s="17"/>
      <c r="H77" s="12" t="str">
        <f t="shared" si="1"/>
        <v/>
      </c>
      <c r="I77" s="13" t="str">
        <f>IF($H77="","",IF(ISNA(VLOOKUP($H77,人員主檔!$A:$C,2,0)),"查無此人",VLOOKUP($H77,人員主檔!$A:$C,2,0)))</f>
        <v/>
      </c>
      <c r="J77" s="13" t="str">
        <f>IF($H77="","",IF(ISNA(VLOOKUP($H77,人員主檔!$A:$C,3,0)),"查無此人",VLOOKUP($H77,人員主檔!$A:$C,3,0)))</f>
        <v/>
      </c>
      <c r="K77" s="59" t="s">
        <v>2510</v>
      </c>
      <c r="L77" s="53"/>
      <c r="M77" s="49"/>
      <c r="N77" s="4" t="e">
        <f>VLOOKUP(H77,人員主檔!A:D,4,0)</f>
        <v>#N/A</v>
      </c>
    </row>
    <row r="78" spans="5:14" ht="21.75" customHeight="1">
      <c r="E78" s="3"/>
      <c r="F78" s="11" t="str">
        <f>IF($H78="","",MAX($F$1:$F77)+1)</f>
        <v/>
      </c>
      <c r="G78" s="17"/>
      <c r="H78" s="12" t="str">
        <f t="shared" si="1"/>
        <v/>
      </c>
      <c r="I78" s="13" t="str">
        <f>IF($H78="","",IF(ISNA(VLOOKUP($H78,人員主檔!$A:$C,2,0)),"查無此人",VLOOKUP($H78,人員主檔!$A:$C,2,0)))</f>
        <v/>
      </c>
      <c r="J78" s="13" t="str">
        <f>IF($H78="","",IF(ISNA(VLOOKUP($H78,人員主檔!$A:$C,3,0)),"查無此人",VLOOKUP($H78,人員主檔!$A:$C,3,0)))</f>
        <v/>
      </c>
      <c r="K78" s="59" t="s">
        <v>2510</v>
      </c>
      <c r="L78" s="53"/>
      <c r="M78" s="49"/>
      <c r="N78" s="4" t="e">
        <f>VLOOKUP(H78,人員主檔!A:D,4,0)</f>
        <v>#N/A</v>
      </c>
    </row>
    <row r="79" spans="5:14" ht="21.75" customHeight="1">
      <c r="E79" s="3"/>
      <c r="F79" s="11" t="str">
        <f>IF($H79="","",MAX($F$1:$F78)+1)</f>
        <v/>
      </c>
      <c r="G79" s="17"/>
      <c r="H79" s="12" t="str">
        <f t="shared" si="1"/>
        <v/>
      </c>
      <c r="I79" s="13" t="str">
        <f>IF($H79="","",IF(ISNA(VLOOKUP($H79,人員主檔!$A:$C,2,0)),"查無此人",VLOOKUP($H79,人員主檔!$A:$C,2,0)))</f>
        <v/>
      </c>
      <c r="J79" s="13" t="str">
        <f>IF($H79="","",IF(ISNA(VLOOKUP($H79,人員主檔!$A:$C,3,0)),"查無此人",VLOOKUP($H79,人員主檔!$A:$C,3,0)))</f>
        <v/>
      </c>
      <c r="K79" s="59" t="s">
        <v>2510</v>
      </c>
      <c r="L79" s="53"/>
      <c r="M79" s="49"/>
      <c r="N79" s="4" t="e">
        <f>VLOOKUP(H79,人員主檔!A:D,4,0)</f>
        <v>#N/A</v>
      </c>
    </row>
    <row r="80" spans="5:14" ht="21.75" customHeight="1">
      <c r="E80" s="3"/>
      <c r="F80" s="11" t="str">
        <f>IF($H80="","",MAX($F$1:$F79)+1)</f>
        <v/>
      </c>
      <c r="G80" s="17"/>
      <c r="H80" s="12" t="str">
        <f t="shared" si="1"/>
        <v/>
      </c>
      <c r="I80" s="13" t="str">
        <f>IF($H80="","",IF(ISNA(VLOOKUP($H80,人員主檔!$A:$C,2,0)),"查無此人",VLOOKUP($H80,人員主檔!$A:$C,2,0)))</f>
        <v/>
      </c>
      <c r="J80" s="13" t="str">
        <f>IF($H80="","",IF(ISNA(VLOOKUP($H80,人員主檔!$A:$C,3,0)),"查無此人",VLOOKUP($H80,人員主檔!$A:$C,3,0)))</f>
        <v/>
      </c>
      <c r="K80" s="59" t="s">
        <v>2510</v>
      </c>
      <c r="L80" s="53"/>
      <c r="M80" s="49"/>
      <c r="N80" s="4" t="e">
        <f>VLOOKUP(H80,人員主檔!A:D,4,0)</f>
        <v>#N/A</v>
      </c>
    </row>
    <row r="81" spans="5:14" ht="21.75" customHeight="1">
      <c r="E81" s="3"/>
      <c r="F81" s="11" t="str">
        <f>IF($H81="","",MAX($F$1:$F80)+1)</f>
        <v/>
      </c>
      <c r="G81" s="17"/>
      <c r="H81" s="12" t="str">
        <f t="shared" si="1"/>
        <v/>
      </c>
      <c r="I81" s="13" t="str">
        <f>IF($H81="","",IF(ISNA(VLOOKUP($H81,人員主檔!$A:$C,2,0)),"查無此人",VLOOKUP($H81,人員主檔!$A:$C,2,0)))</f>
        <v/>
      </c>
      <c r="J81" s="13" t="str">
        <f>IF($H81="","",IF(ISNA(VLOOKUP($H81,人員主檔!$A:$C,3,0)),"查無此人",VLOOKUP($H81,人員主檔!$A:$C,3,0)))</f>
        <v/>
      </c>
      <c r="K81" s="59" t="s">
        <v>2412</v>
      </c>
      <c r="L81" s="53"/>
      <c r="M81" s="49"/>
      <c r="N81" s="4"/>
    </row>
    <row r="82" spans="5:14" ht="21.75" customHeight="1">
      <c r="E82" s="3"/>
      <c r="F82" s="11" t="str">
        <f>IF($H82="","",MAX($F$1:$F81)+1)</f>
        <v/>
      </c>
      <c r="G82" s="17"/>
      <c r="H82" s="12" t="str">
        <f t="shared" si="1"/>
        <v/>
      </c>
      <c r="I82" s="13" t="str">
        <f>IF($H82="","",IF(ISNA(VLOOKUP($H82,人員主檔!$A:$C,2,0)),"查無此人",VLOOKUP($H82,人員主檔!$A:$C,2,0)))</f>
        <v/>
      </c>
      <c r="J82" s="13" t="str">
        <f>IF($H82="","",IF(ISNA(VLOOKUP($H82,人員主檔!$A:$C,3,0)),"查無此人",VLOOKUP($H82,人員主檔!$A:$C,3,0)))</f>
        <v/>
      </c>
      <c r="K82" s="59" t="s">
        <v>2412</v>
      </c>
      <c r="L82" s="53"/>
      <c r="M82" s="49"/>
      <c r="N82" s="4"/>
    </row>
    <row r="83" spans="5:14" ht="21.75" customHeight="1">
      <c r="E83" s="3"/>
      <c r="F83" s="11" t="str">
        <f>IF($H83="","",MAX($F$1:$F82)+1)</f>
        <v/>
      </c>
      <c r="G83" s="17"/>
      <c r="H83" s="12" t="str">
        <f t="shared" si="1"/>
        <v/>
      </c>
      <c r="I83" s="13" t="str">
        <f>IF($H83="","",IF(ISNA(VLOOKUP($H83,人員主檔!$A:$C,2,0)),"查無此人",VLOOKUP($H83,人員主檔!$A:$C,2,0)))</f>
        <v/>
      </c>
      <c r="J83" s="13" t="str">
        <f>IF($H83="","",IF(ISNA(VLOOKUP($H83,人員主檔!$A:$C,3,0)),"查無此人",VLOOKUP($H83,人員主檔!$A:$C,3,0)))</f>
        <v/>
      </c>
      <c r="K83" s="59" t="s">
        <v>2412</v>
      </c>
      <c r="L83" s="53"/>
      <c r="M83" s="49"/>
      <c r="N83" s="4"/>
    </row>
    <row r="84" spans="5:14" ht="21.75" customHeight="1">
      <c r="E84" s="3"/>
      <c r="F84" s="11" t="str">
        <f>IF($H84="","",MAX($F$1:$F83)+1)</f>
        <v/>
      </c>
      <c r="G84" s="17"/>
      <c r="H84" s="12" t="str">
        <f t="shared" si="1"/>
        <v/>
      </c>
      <c r="I84" s="13" t="str">
        <f>IF($H84="","",IF(ISNA(VLOOKUP($H84,人員主檔!$A:$C,2,0)),"查無此人",VLOOKUP($H84,人員主檔!$A:$C,2,0)))</f>
        <v/>
      </c>
      <c r="J84" s="13" t="str">
        <f>IF($H84="","",IF(ISNA(VLOOKUP($H84,人員主檔!$A:$C,3,0)),"查無此人",VLOOKUP($H84,人員主檔!$A:$C,3,0)))</f>
        <v/>
      </c>
      <c r="K84" s="59" t="s">
        <v>2412</v>
      </c>
      <c r="L84" s="53"/>
      <c r="M84" s="49"/>
      <c r="N84" s="4"/>
    </row>
    <row r="85" spans="5:14" ht="21.75" customHeight="1">
      <c r="E85" s="3"/>
      <c r="F85" s="11" t="str">
        <f>IF($H85="","",MAX($F$1:$F84)+1)</f>
        <v/>
      </c>
      <c r="G85" s="17"/>
      <c r="H85" s="12" t="str">
        <f t="shared" si="1"/>
        <v/>
      </c>
      <c r="I85" s="13" t="str">
        <f>IF($H85="","",IF(ISNA(VLOOKUP($H85,人員主檔!$A:$C,2,0)),"查無此人",VLOOKUP($H85,人員主檔!$A:$C,2,0)))</f>
        <v/>
      </c>
      <c r="J85" s="13" t="str">
        <f>IF($H85="","",IF(ISNA(VLOOKUP($H85,人員主檔!$A:$C,3,0)),"查無此人",VLOOKUP($H85,人員主檔!$A:$C,3,0)))</f>
        <v/>
      </c>
      <c r="K85" s="59" t="s">
        <v>2412</v>
      </c>
      <c r="L85" s="53"/>
      <c r="M85" s="49"/>
      <c r="N85" s="4"/>
    </row>
    <row r="86" spans="5:14" ht="21.75" customHeight="1">
      <c r="E86" s="3"/>
      <c r="F86" s="11" t="str">
        <f>IF($H86="","",MAX($F$1:$F85)+1)</f>
        <v/>
      </c>
      <c r="G86" s="17"/>
      <c r="H86" s="12" t="str">
        <f t="shared" si="1"/>
        <v/>
      </c>
      <c r="I86" s="13" t="str">
        <f>IF($H86="","",IF(ISNA(VLOOKUP($H86,人員主檔!$A:$C,2,0)),"查無此人",VLOOKUP($H86,人員主檔!$A:$C,2,0)))</f>
        <v/>
      </c>
      <c r="J86" s="13" t="str">
        <f>IF($H86="","",IF(ISNA(VLOOKUP($H86,人員主檔!$A:$C,3,0)),"查無此人",VLOOKUP($H86,人員主檔!$A:$C,3,0)))</f>
        <v/>
      </c>
      <c r="K86" s="59" t="s">
        <v>2412</v>
      </c>
      <c r="L86" s="53"/>
      <c r="M86" s="49"/>
      <c r="N86" s="4"/>
    </row>
    <row r="87" spans="5:14" ht="21.75" customHeight="1">
      <c r="E87" s="3"/>
      <c r="F87" s="11" t="str">
        <f>IF($H87="","",MAX($F$1:$F86)+1)</f>
        <v/>
      </c>
      <c r="G87" s="17"/>
      <c r="H87" s="12" t="str">
        <f t="shared" si="1"/>
        <v/>
      </c>
      <c r="I87" s="13" t="str">
        <f>IF($H87="","",IF(ISNA(VLOOKUP($H87,人員主檔!$A:$C,2,0)),"查無此人",VLOOKUP($H87,人員主檔!$A:$C,2,0)))</f>
        <v/>
      </c>
      <c r="J87" s="13" t="str">
        <f>IF($H87="","",IF(ISNA(VLOOKUP($H87,人員主檔!$A:$C,3,0)),"查無此人",VLOOKUP($H87,人員主檔!$A:$C,3,0)))</f>
        <v/>
      </c>
      <c r="K87" s="59" t="s">
        <v>2412</v>
      </c>
      <c r="L87" s="53"/>
      <c r="M87" s="49"/>
      <c r="N87" s="4"/>
    </row>
    <row r="88" spans="5:14" ht="21.75" customHeight="1">
      <c r="E88" s="3"/>
      <c r="F88" s="11" t="str">
        <f>IF($H88="","",MAX($F$1:$F87)+1)</f>
        <v/>
      </c>
      <c r="G88" s="17"/>
      <c r="H88" s="12" t="str">
        <f t="shared" si="1"/>
        <v/>
      </c>
      <c r="I88" s="13" t="str">
        <f>IF($H88="","",IF(ISNA(VLOOKUP($H88,人員主檔!$A:$C,2,0)),"查無此人",VLOOKUP($H88,人員主檔!$A:$C,2,0)))</f>
        <v/>
      </c>
      <c r="J88" s="13" t="str">
        <f>IF($H88="","",IF(ISNA(VLOOKUP($H88,人員主檔!$A:$C,3,0)),"查無此人",VLOOKUP($H88,人員主檔!$A:$C,3,0)))</f>
        <v/>
      </c>
      <c r="K88" s="59" t="s">
        <v>2412</v>
      </c>
      <c r="L88" s="53"/>
      <c r="M88" s="49"/>
      <c r="N88" s="4"/>
    </row>
    <row r="89" spans="5:14" ht="21.75" customHeight="1">
      <c r="E89" s="3"/>
      <c r="F89" s="11" t="str">
        <f>IF($H89="","",MAX($F$1:$F88)+1)</f>
        <v/>
      </c>
      <c r="G89" s="17"/>
      <c r="H89" s="12" t="str">
        <f t="shared" si="1"/>
        <v/>
      </c>
      <c r="I89" s="13" t="str">
        <f>IF($H89="","",IF(ISNA(VLOOKUP($H89,人員主檔!$A:$C,2,0)),"查無此人",VLOOKUP($H89,人員主檔!$A:$C,2,0)))</f>
        <v/>
      </c>
      <c r="J89" s="13" t="str">
        <f>IF($H89="","",IF(ISNA(VLOOKUP($H89,人員主檔!$A:$C,3,0)),"查無此人",VLOOKUP($H89,人員主檔!$A:$C,3,0)))</f>
        <v/>
      </c>
      <c r="K89" s="59" t="s">
        <v>2412</v>
      </c>
      <c r="L89" s="53"/>
      <c r="M89" s="49"/>
      <c r="N89" s="4"/>
    </row>
    <row r="90" spans="5:14" ht="21.75" customHeight="1">
      <c r="E90" s="3"/>
      <c r="F90" s="11" t="str">
        <f>IF($H90="","",MAX($F$1:$F89)+1)</f>
        <v/>
      </c>
      <c r="G90" s="17"/>
      <c r="H90" s="12" t="str">
        <f t="shared" si="1"/>
        <v/>
      </c>
      <c r="I90" s="13" t="str">
        <f>IF($H90="","",IF(ISNA(VLOOKUP($H90,人員主檔!$A:$C,2,0)),"查無此人",VLOOKUP($H90,人員主檔!$A:$C,2,0)))</f>
        <v/>
      </c>
      <c r="J90" s="13" t="str">
        <f>IF($H90="","",IF(ISNA(VLOOKUP($H90,人員主檔!$A:$C,3,0)),"查無此人",VLOOKUP($H90,人員主檔!$A:$C,3,0)))</f>
        <v/>
      </c>
      <c r="K90" s="59" t="s">
        <v>2412</v>
      </c>
      <c r="L90" s="53"/>
      <c r="M90" s="49"/>
      <c r="N90" s="4"/>
    </row>
    <row r="91" spans="5:14" ht="21.75" customHeight="1">
      <c r="E91" s="3"/>
      <c r="F91" s="11" t="str">
        <f>IF($H91="","",MAX($F$1:$F90)+1)</f>
        <v/>
      </c>
      <c r="G91" s="17"/>
      <c r="H91" s="12" t="str">
        <f t="shared" si="1"/>
        <v/>
      </c>
      <c r="I91" s="13" t="str">
        <f>IF($H91="","",IF(ISNA(VLOOKUP($H91,人員主檔!$A:$C,2,0)),"查無此人",VLOOKUP($H91,人員主檔!$A:$C,2,0)))</f>
        <v/>
      </c>
      <c r="J91" s="13" t="str">
        <f>IF($H91="","",IF(ISNA(VLOOKUP($H91,人員主檔!$A:$C,3,0)),"查無此人",VLOOKUP($H91,人員主檔!$A:$C,3,0)))</f>
        <v/>
      </c>
      <c r="K91" s="59" t="s">
        <v>2412</v>
      </c>
      <c r="L91" s="53"/>
      <c r="M91" s="49"/>
      <c r="N91" s="4"/>
    </row>
    <row r="92" spans="5:14" ht="21.75" customHeight="1">
      <c r="E92" s="3"/>
      <c r="F92" s="11" t="str">
        <f>IF($H90="","",MAX($F$1:$F91)+1)</f>
        <v/>
      </c>
      <c r="G92" s="17"/>
      <c r="H92" s="12" t="str">
        <f t="shared" si="1"/>
        <v/>
      </c>
      <c r="I92" s="13" t="str">
        <f>IF($H92="","",IF(ISNA(VLOOKUP($H92,人員主檔!$A:$C,2,0)),"查無此人",VLOOKUP($H92,人員主檔!$A:$C,2,0)))</f>
        <v/>
      </c>
      <c r="J92" s="13" t="str">
        <f>IF($H92="","",IF(ISNA(VLOOKUP($H92,人員主檔!$A:$C,3,0)),"查無此人",VLOOKUP($H92,人員主檔!$A:$C,3,0)))</f>
        <v/>
      </c>
      <c r="K92" s="59" t="s">
        <v>2412</v>
      </c>
      <c r="L92" s="53" t="str">
        <f ca="1">IF(OR((G92=""),(COUNTIF($H$2:H92,H92)=1)),"","重覆刷卡")</f>
        <v/>
      </c>
      <c r="M92" s="70"/>
      <c r="N92" s="4"/>
    </row>
    <row r="93" spans="5:14" ht="21.75" customHeight="1">
      <c r="E93" s="3"/>
      <c r="F93" s="11" t="str">
        <f>IF($H91="","",MAX($F$1:$F92)+1)</f>
        <v/>
      </c>
      <c r="G93" s="17"/>
      <c r="H93" s="12" t="str">
        <f t="shared" si="1"/>
        <v/>
      </c>
      <c r="I93" s="13" t="str">
        <f>IF($H93="","",IF(ISNA(VLOOKUP($H93,人員主檔!$A:$C,2,0)),"查無此人",VLOOKUP($H93,人員主檔!$A:$C,2,0)))</f>
        <v/>
      </c>
      <c r="J93" s="13" t="str">
        <f>IF($H93="","",IF(ISNA(VLOOKUP($H93,人員主檔!$A:$C,3,0)),"查無此人",VLOOKUP($H93,人員主檔!$A:$C,3,0)))</f>
        <v/>
      </c>
      <c r="K93" s="59" t="s">
        <v>2412</v>
      </c>
      <c r="L93" s="53" t="str">
        <f ca="1">IF(OR((G93=""),(COUNTIF($H$2:H93,H93)=1)),"","重覆刷卡")</f>
        <v/>
      </c>
      <c r="M93" s="70"/>
      <c r="N93" s="4"/>
    </row>
    <row r="94" spans="5:14" ht="21.75" customHeight="1">
      <c r="E94" s="3"/>
      <c r="F94" s="11" t="str">
        <f>IF($H92="","",MAX($F$1:$F93)+1)</f>
        <v/>
      </c>
      <c r="G94" s="17"/>
      <c r="H94" s="12" t="str">
        <f t="shared" si="1"/>
        <v/>
      </c>
      <c r="I94" s="13" t="str">
        <f>IF($H94="","",IF(ISNA(VLOOKUP($H94,人員主檔!$A:$C,2,0)),"查無此人",VLOOKUP($H94,人員主檔!$A:$C,2,0)))</f>
        <v/>
      </c>
      <c r="J94" s="13" t="str">
        <f>IF($H94="","",IF(ISNA(VLOOKUP($H94,人員主檔!$A:$C,3,0)),"查無此人",VLOOKUP($H94,人員主檔!$A:$C,3,0)))</f>
        <v/>
      </c>
      <c r="K94" s="59" t="s">
        <v>2412</v>
      </c>
      <c r="L94" s="53" t="str">
        <f ca="1">IF(OR((G94=""),(COUNTIF($H$2:H94,H94)=1)),"","重覆刷卡")</f>
        <v/>
      </c>
      <c r="M94" s="70"/>
      <c r="N94" s="4"/>
    </row>
    <row r="95" spans="5:14" ht="21.75" customHeight="1">
      <c r="E95" s="3"/>
      <c r="F95" s="11" t="str">
        <f>IF($H93="","",MAX($F$1:$F94)+1)</f>
        <v/>
      </c>
      <c r="G95" s="17"/>
      <c r="H95" s="12" t="str">
        <f t="shared" si="1"/>
        <v/>
      </c>
      <c r="I95" s="13" t="str">
        <f>IF($H95="","",IF(ISNA(VLOOKUP($H95,人員主檔!$A:$C,2,0)),"查無此人",VLOOKUP($H95,人員主檔!$A:$C,2,0)))</f>
        <v/>
      </c>
      <c r="J95" s="13" t="str">
        <f>IF($H95="","",IF(ISNA(VLOOKUP($H95,人員主檔!$A:$C,3,0)),"查無此人",VLOOKUP($H95,人員主檔!$A:$C,3,0)))</f>
        <v/>
      </c>
      <c r="K95" s="59" t="s">
        <v>2412</v>
      </c>
      <c r="L95" s="53" t="str">
        <f ca="1">IF(OR((G95=""),(COUNTIF($H$2:H95,H95)=1)),"","重覆刷卡")</f>
        <v/>
      </c>
      <c r="M95" s="70"/>
      <c r="N95" s="4"/>
    </row>
    <row r="96" spans="5:14" ht="21.75" customHeight="1">
      <c r="E96" s="3"/>
      <c r="F96" s="11" t="str">
        <f>IF($H94="","",MAX($F$1:$F95)+1)</f>
        <v/>
      </c>
      <c r="G96" s="17"/>
      <c r="H96" s="12" t="str">
        <f t="shared" si="1"/>
        <v/>
      </c>
      <c r="I96" s="13" t="str">
        <f>IF($H96="","",IF(ISNA(VLOOKUP($H96,人員主檔!$A:$C,2,0)),"查無此人",VLOOKUP($H96,人員主檔!$A:$C,2,0)))</f>
        <v/>
      </c>
      <c r="J96" s="13" t="str">
        <f>IF($H96="","",IF(ISNA(VLOOKUP($H96,人員主檔!$A:$C,3,0)),"查無此人",VLOOKUP($H96,人員主檔!$A:$C,3,0)))</f>
        <v/>
      </c>
      <c r="K96" s="59" t="s">
        <v>2412</v>
      </c>
      <c r="L96" s="53" t="str">
        <f ca="1">IF(OR((G96=""),(COUNTIF($H$2:H96,H96)=1)),"","重覆刷卡")</f>
        <v/>
      </c>
      <c r="M96" s="70"/>
      <c r="N96" s="4"/>
    </row>
    <row r="97" spans="5:14" ht="21.75" customHeight="1">
      <c r="E97" s="3"/>
      <c r="F97" s="11" t="str">
        <f>IF($H95="","",MAX($F$1:$F96)+1)</f>
        <v/>
      </c>
      <c r="G97" s="17"/>
      <c r="H97" s="12" t="str">
        <f t="shared" si="1"/>
        <v/>
      </c>
      <c r="I97" s="13" t="str">
        <f>IF($H97="","",IF(ISNA(VLOOKUP($H97,人員主檔!$A:$C,2,0)),"查無此人",VLOOKUP($H97,人員主檔!$A:$C,2,0)))</f>
        <v/>
      </c>
      <c r="J97" s="13" t="str">
        <f>IF($H97="","",IF(ISNA(VLOOKUP($H97,人員主檔!$A:$C,3,0)),"查無此人",VLOOKUP($H97,人員主檔!$A:$C,3,0)))</f>
        <v/>
      </c>
      <c r="K97" s="59" t="s">
        <v>2412</v>
      </c>
      <c r="L97" s="53" t="str">
        <f ca="1">IF(OR((G97=""),(COUNTIF($H$2:H97,H97)=1)),"","重覆刷卡")</f>
        <v/>
      </c>
      <c r="M97" s="70"/>
      <c r="N97" s="4"/>
    </row>
    <row r="98" spans="5:14" ht="21.75" customHeight="1">
      <c r="E98" s="3"/>
      <c r="F98" s="11" t="str">
        <f>IF($H96="","",MAX($F$1:$F97)+1)</f>
        <v/>
      </c>
      <c r="G98" s="17"/>
      <c r="H98" s="12" t="str">
        <f t="shared" si="1"/>
        <v/>
      </c>
      <c r="I98" s="13" t="str">
        <f>IF($H98="","",IF(ISNA(VLOOKUP($H98,人員主檔!$A:$C,2,0)),"查無此人",VLOOKUP($H98,人員主檔!$A:$C,2,0)))</f>
        <v/>
      </c>
      <c r="J98" s="13" t="str">
        <f>IF($H98="","",IF(ISNA(VLOOKUP($H98,人員主檔!$A:$C,3,0)),"查無此人",VLOOKUP($H98,人員主檔!$A:$C,3,0)))</f>
        <v/>
      </c>
      <c r="K98" s="59" t="s">
        <v>2412</v>
      </c>
      <c r="L98" s="53" t="str">
        <f ca="1">IF(OR((G98=""),(COUNTIF($H$2:H98,H98)=1)),"","重覆刷卡")</f>
        <v/>
      </c>
      <c r="M98" s="70"/>
      <c r="N98" s="4"/>
    </row>
    <row r="99" spans="5:14" ht="21.75" customHeight="1">
      <c r="E99" s="3"/>
      <c r="F99" s="11" t="str">
        <f>IF($H97="","",MAX($F$1:$F98)+1)</f>
        <v/>
      </c>
      <c r="G99" s="17"/>
      <c r="H99" s="12" t="str">
        <f t="shared" si="1"/>
        <v/>
      </c>
      <c r="I99" s="13" t="str">
        <f>IF($H99="","",IF(ISNA(VLOOKUP($H99,人員主檔!$A:$C,2,0)),"查無此人",VLOOKUP($H99,人員主檔!$A:$C,2,0)))</f>
        <v/>
      </c>
      <c r="J99" s="13" t="str">
        <f>IF($H99="","",IF(ISNA(VLOOKUP($H99,人員主檔!$A:$C,3,0)),"查無此人",VLOOKUP($H99,人員主檔!$A:$C,3,0)))</f>
        <v/>
      </c>
      <c r="K99" s="59" t="s">
        <v>2412</v>
      </c>
      <c r="L99" s="53" t="str">
        <f ca="1">IF(OR((G99=""),(COUNTIF($H$2:H99,H99)=1)),"","重覆刷卡")</f>
        <v/>
      </c>
      <c r="M99" s="70"/>
      <c r="N99" s="4"/>
    </row>
    <row r="100" spans="5:14" ht="21.75" customHeight="1">
      <c r="E100" s="3"/>
      <c r="F100" s="11" t="str">
        <f>IF($H98="","",MAX($F$1:$F99)+1)</f>
        <v/>
      </c>
      <c r="G100" s="17"/>
      <c r="H100" s="12" t="str">
        <f t="shared" si="1"/>
        <v/>
      </c>
      <c r="I100" s="13" t="str">
        <f>IF($H100="","",IF(ISNA(VLOOKUP($H100,人員主檔!$A:$C,2,0)),"查無此人",VLOOKUP($H100,人員主檔!$A:$C,2,0)))</f>
        <v/>
      </c>
      <c r="J100" s="13" t="str">
        <f>IF($H100="","",IF(ISNA(VLOOKUP($H100,人員主檔!$A:$C,3,0)),"查無此人",VLOOKUP($H100,人員主檔!$A:$C,3,0)))</f>
        <v/>
      </c>
      <c r="K100" s="59" t="s">
        <v>2412</v>
      </c>
      <c r="L100" s="53" t="str">
        <f ca="1">IF(OR((G100=""),(COUNTIF($H$2:H100,H100)=1)),"","重覆刷卡")</f>
        <v/>
      </c>
      <c r="M100" s="70"/>
      <c r="N100" s="4"/>
    </row>
    <row r="101" spans="5:14" ht="21.75" customHeight="1">
      <c r="E101" s="3"/>
      <c r="F101" s="11" t="str">
        <f>IF($H99="","",MAX($F$1:$F100)+1)</f>
        <v/>
      </c>
      <c r="G101" s="17"/>
      <c r="H101" s="12" t="str">
        <f t="shared" si="1"/>
        <v/>
      </c>
      <c r="I101" s="13" t="str">
        <f>IF($H101="","",IF(ISNA(VLOOKUP($H101,人員主檔!$A:$C,2,0)),"查無此人",VLOOKUP($H101,人員主檔!$A:$C,2,0)))</f>
        <v/>
      </c>
      <c r="J101" s="13" t="str">
        <f>IF($H101="","",IF(ISNA(VLOOKUP($H101,人員主檔!$A:$C,3,0)),"查無此人",VLOOKUP($H101,人員主檔!$A:$C,3,0)))</f>
        <v/>
      </c>
      <c r="K101" s="59" t="s">
        <v>2412</v>
      </c>
      <c r="L101" s="53" t="str">
        <f ca="1">IF(OR((G101=""),(COUNTIF($H$2:H101,H101)=1)),"","重覆刷卡")</f>
        <v/>
      </c>
      <c r="M101" s="70"/>
      <c r="N101" s="4"/>
    </row>
    <row r="102" spans="5:14" ht="21.75" customHeight="1">
      <c r="E102" s="3"/>
      <c r="F102" s="11" t="str">
        <f>IF($H100="","",MAX($F$1:$F101)+1)</f>
        <v/>
      </c>
      <c r="G102" s="17"/>
      <c r="H102" s="12" t="str">
        <f t="shared" si="1"/>
        <v/>
      </c>
      <c r="I102" s="13" t="str">
        <f>IF($H102="","",IF(ISNA(VLOOKUP($H102,人員主檔!$A:$C,2,0)),"查無此人",VLOOKUP($H102,人員主檔!$A:$C,2,0)))</f>
        <v/>
      </c>
      <c r="J102" s="13" t="str">
        <f>IF($H102="","",IF(ISNA(VLOOKUP($H102,人員主檔!$A:$C,3,0)),"查無此人",VLOOKUP($H102,人員主檔!$A:$C,3,0)))</f>
        <v/>
      </c>
      <c r="K102" s="59" t="s">
        <v>2412</v>
      </c>
      <c r="L102" s="53" t="str">
        <f ca="1">IF(OR((G102=""),(COUNTIF($H$2:H102,H102)=1)),"","重覆刷卡")</f>
        <v/>
      </c>
      <c r="M102" s="70"/>
      <c r="N102" s="4"/>
    </row>
    <row r="103" spans="5:14" ht="21.75" customHeight="1">
      <c r="E103" s="3"/>
      <c r="F103" s="11" t="str">
        <f>IF($H101="","",MAX($F$1:$F102)+1)</f>
        <v/>
      </c>
      <c r="G103" s="17"/>
      <c r="H103" s="12" t="str">
        <f t="shared" si="1"/>
        <v/>
      </c>
      <c r="I103" s="13" t="str">
        <f>IF($H103="","",IF(ISNA(VLOOKUP($H103,人員主檔!$A:$C,2,0)),"查無此人",VLOOKUP($H103,人員主檔!$A:$C,2,0)))</f>
        <v/>
      </c>
      <c r="J103" s="13" t="str">
        <f>IF($H103="","",IF(ISNA(VLOOKUP($H103,人員主檔!$A:$C,3,0)),"查無此人",VLOOKUP($H103,人員主檔!$A:$C,3,0)))</f>
        <v/>
      </c>
      <c r="K103" s="59" t="s">
        <v>2412</v>
      </c>
      <c r="L103" s="53" t="str">
        <f ca="1">IF(OR((G103=""),(COUNTIF($H$2:H103,H103)=1)),"","重覆刷卡")</f>
        <v/>
      </c>
      <c r="M103" s="70"/>
      <c r="N103" s="4"/>
    </row>
    <row r="104" spans="5:14" ht="21.75" customHeight="1">
      <c r="E104" s="3"/>
      <c r="F104" s="11" t="str">
        <f>IF($H102="","",MAX($F$1:$F103)+1)</f>
        <v/>
      </c>
      <c r="G104" s="17"/>
      <c r="H104" s="12" t="str">
        <f t="shared" si="1"/>
        <v/>
      </c>
      <c r="I104" s="13" t="str">
        <f>IF($H104="","",IF(ISNA(VLOOKUP($H104,人員主檔!$A:$C,2,0)),"查無此人",VLOOKUP($H104,人員主檔!$A:$C,2,0)))</f>
        <v/>
      </c>
      <c r="J104" s="13" t="str">
        <f>IF($H104="","",IF(ISNA(VLOOKUP($H104,人員主檔!$A:$C,3,0)),"查無此人",VLOOKUP($H104,人員主檔!$A:$C,3,0)))</f>
        <v/>
      </c>
      <c r="K104" s="59" t="s">
        <v>2412</v>
      </c>
      <c r="L104" s="53" t="str">
        <f ca="1">IF(OR((G104=""),(COUNTIF($H$2:H104,H104)=1)),"","重覆刷卡")</f>
        <v/>
      </c>
      <c r="M104" s="70"/>
      <c r="N104" s="4"/>
    </row>
    <row r="105" spans="5:14" ht="21.75" customHeight="1">
      <c r="E105" s="3"/>
      <c r="F105" s="11" t="str">
        <f>IF($H103="","",MAX($F$1:$F104)+1)</f>
        <v/>
      </c>
      <c r="G105" s="17"/>
      <c r="H105" s="12" t="str">
        <f t="shared" si="1"/>
        <v/>
      </c>
      <c r="I105" s="13" t="str">
        <f>IF($H105="","",IF(ISNA(VLOOKUP($H105,人員主檔!$A:$C,2,0)),"查無此人",VLOOKUP($H105,人員主檔!$A:$C,2,0)))</f>
        <v/>
      </c>
      <c r="J105" s="13" t="str">
        <f>IF($H105="","",IF(ISNA(VLOOKUP($H105,人員主檔!$A:$C,3,0)),"查無此人",VLOOKUP($H105,人員主檔!$A:$C,3,0)))</f>
        <v/>
      </c>
      <c r="K105" s="59" t="s">
        <v>2412</v>
      </c>
      <c r="L105" s="53" t="str">
        <f ca="1">IF(OR((G105=""),(COUNTIF($H$2:H105,H105)=1)),"","重覆刷卡")</f>
        <v/>
      </c>
      <c r="M105" s="70"/>
      <c r="N105" s="4"/>
    </row>
    <row r="106" spans="5:14" ht="21.75" customHeight="1">
      <c r="E106" s="3"/>
      <c r="F106" s="11" t="str">
        <f>IF($H104="","",MAX($F$1:$F105)+1)</f>
        <v/>
      </c>
      <c r="G106" s="17"/>
      <c r="H106" s="12" t="str">
        <f t="shared" si="1"/>
        <v/>
      </c>
      <c r="I106" s="13" t="str">
        <f>IF($H106="","",IF(ISNA(VLOOKUP($H106,人員主檔!$A:$C,2,0)),"查無此人",VLOOKUP($H106,人員主檔!$A:$C,2,0)))</f>
        <v/>
      </c>
      <c r="J106" s="13" t="str">
        <f>IF($H106="","",IF(ISNA(VLOOKUP($H106,人員主檔!$A:$C,3,0)),"查無此人",VLOOKUP($H106,人員主檔!$A:$C,3,0)))</f>
        <v/>
      </c>
      <c r="K106" s="59" t="s">
        <v>2412</v>
      </c>
      <c r="L106" s="53" t="str">
        <f ca="1">IF(OR((G106=""),(COUNTIF($H$2:H106,H106)=1)),"","重覆刷卡")</f>
        <v/>
      </c>
      <c r="M106" s="70"/>
      <c r="N106" s="4"/>
    </row>
    <row r="107" spans="5:14" ht="21.75" customHeight="1">
      <c r="E107" s="3"/>
      <c r="F107" s="11" t="str">
        <f>IF($H105="","",MAX($F$1:$F106)+1)</f>
        <v/>
      </c>
      <c r="G107" s="17"/>
      <c r="H107" s="12" t="str">
        <f t="shared" si="1"/>
        <v/>
      </c>
      <c r="I107" s="13" t="str">
        <f>IF($H107="","",IF(ISNA(VLOOKUP($H107,人員主檔!$A:$C,2,0)),"查無此人",VLOOKUP($H107,人員主檔!$A:$C,2,0)))</f>
        <v/>
      </c>
      <c r="J107" s="13" t="str">
        <f>IF($H107="","",IF(ISNA(VLOOKUP($H107,人員主檔!$A:$C,3,0)),"查無此人",VLOOKUP($H107,人員主檔!$A:$C,3,0)))</f>
        <v/>
      </c>
      <c r="K107" s="59" t="s">
        <v>2412</v>
      </c>
      <c r="L107" s="53" t="str">
        <f ca="1">IF(OR((G107=""),(COUNTIF($H$2:H107,H107)=1)),"","重覆刷卡")</f>
        <v/>
      </c>
      <c r="M107" s="70"/>
      <c r="N107" s="4"/>
    </row>
    <row r="108" spans="5:14" ht="21.75" customHeight="1">
      <c r="E108" s="3"/>
      <c r="F108" s="11" t="str">
        <f>IF($H106="","",MAX($F$1:$F107)+1)</f>
        <v/>
      </c>
      <c r="G108" s="17"/>
      <c r="H108" s="12" t="str">
        <f t="shared" si="1"/>
        <v/>
      </c>
      <c r="I108" s="13" t="str">
        <f>IF($H108="","",IF(ISNA(VLOOKUP($H108,人員主檔!$A:$C,2,0)),"查無此人",VLOOKUP($H108,人員主檔!$A:$C,2,0)))</f>
        <v/>
      </c>
      <c r="J108" s="13" t="str">
        <f>IF($H108="","",IF(ISNA(VLOOKUP($H108,人員主檔!$A:$C,3,0)),"查無此人",VLOOKUP($H108,人員主檔!$A:$C,3,0)))</f>
        <v/>
      </c>
      <c r="K108" s="59" t="s">
        <v>2412</v>
      </c>
      <c r="L108" s="53" t="str">
        <f ca="1">IF(OR((G108=""),(COUNTIF($H$2:H108,H108)=1)),"","重覆刷卡")</f>
        <v/>
      </c>
      <c r="M108" s="70"/>
      <c r="N108" s="4"/>
    </row>
    <row r="109" spans="5:14" ht="21.75" customHeight="1">
      <c r="E109" s="3"/>
      <c r="F109" s="11" t="str">
        <f>IF($H107="","",MAX($F$1:$F108)+1)</f>
        <v/>
      </c>
      <c r="G109" s="17"/>
      <c r="H109" s="12" t="str">
        <f t="shared" si="1"/>
        <v/>
      </c>
      <c r="I109" s="13" t="str">
        <f>IF($H109="","",IF(ISNA(VLOOKUP($H109,人員主檔!$A:$C,2,0)),"查無此人",VLOOKUP($H109,人員主檔!$A:$C,2,0)))</f>
        <v/>
      </c>
      <c r="J109" s="13" t="str">
        <f>IF($H109="","",IF(ISNA(VLOOKUP($H109,人員主檔!$A:$C,3,0)),"查無此人",VLOOKUP($H109,人員主檔!$A:$C,3,0)))</f>
        <v/>
      </c>
      <c r="K109" s="59" t="s">
        <v>2412</v>
      </c>
      <c r="L109" s="53" t="str">
        <f ca="1">IF(OR((G109=""),(COUNTIF($H$2:H109,H109)=1)),"","重覆刷卡")</f>
        <v/>
      </c>
      <c r="M109" s="70"/>
      <c r="N109" s="4"/>
    </row>
    <row r="110" spans="5:14" ht="21.75" customHeight="1">
      <c r="E110" s="3"/>
      <c r="F110" s="11" t="str">
        <f>IF($H108="","",MAX($F$1:$F109)+1)</f>
        <v/>
      </c>
      <c r="G110" s="17"/>
      <c r="H110" s="12" t="str">
        <f t="shared" si="1"/>
        <v/>
      </c>
      <c r="I110" s="13" t="str">
        <f>IF($H110="","",IF(ISNA(VLOOKUP($H110,人員主檔!$A:$C,2,0)),"查無此人",VLOOKUP($H110,人員主檔!$A:$C,2,0)))</f>
        <v/>
      </c>
      <c r="J110" s="13" t="str">
        <f>IF($H110="","",IF(ISNA(VLOOKUP($H110,人員主檔!$A:$C,3,0)),"查無此人",VLOOKUP($H110,人員主檔!$A:$C,3,0)))</f>
        <v/>
      </c>
      <c r="K110" s="59" t="s">
        <v>2412</v>
      </c>
      <c r="L110" s="53" t="str">
        <f ca="1">IF(OR((G110=""),(COUNTIF($H$2:H110,H110)=1)),"","重覆刷卡")</f>
        <v/>
      </c>
      <c r="M110" s="70"/>
      <c r="N110" s="4"/>
    </row>
    <row r="111" spans="5:14" ht="21.75" customHeight="1">
      <c r="E111" s="3"/>
      <c r="F111" s="11" t="str">
        <f>IF($H109="","",MAX($F$1:$F110)+1)</f>
        <v/>
      </c>
      <c r="G111" s="17"/>
      <c r="H111" s="12" t="str">
        <f t="shared" si="1"/>
        <v/>
      </c>
      <c r="I111" s="13" t="str">
        <f>IF($H111="","",IF(ISNA(VLOOKUP($H111,人員主檔!$A:$C,2,0)),"查無此人",VLOOKUP($H111,人員主檔!$A:$C,2,0)))</f>
        <v/>
      </c>
      <c r="J111" s="13" t="str">
        <f>IF($H111="","",IF(ISNA(VLOOKUP($H111,人員主檔!$A:$C,3,0)),"查無此人",VLOOKUP($H111,人員主檔!$A:$C,3,0)))</f>
        <v/>
      </c>
      <c r="K111" s="59" t="s">
        <v>2412</v>
      </c>
      <c r="L111" s="53" t="str">
        <f ca="1">IF(OR((G111=""),(COUNTIF($H$2:H111,H111)=1)),"","重覆刷卡")</f>
        <v/>
      </c>
      <c r="M111" s="70"/>
      <c r="N111" s="4"/>
    </row>
    <row r="112" spans="5:14" ht="21.75" customHeight="1">
      <c r="E112" s="3"/>
      <c r="F112" s="11" t="str">
        <f>IF($H110="","",MAX($F$1:$F111)+1)</f>
        <v/>
      </c>
      <c r="G112" s="17"/>
      <c r="H112" s="12" t="str">
        <f t="shared" si="1"/>
        <v/>
      </c>
      <c r="I112" s="13" t="str">
        <f>IF($H112="","",IF(ISNA(VLOOKUP($H112,人員主檔!$A:$C,2,0)),"查無此人",VLOOKUP($H112,人員主檔!$A:$C,2,0)))</f>
        <v/>
      </c>
      <c r="J112" s="13" t="str">
        <f>IF($H112="","",IF(ISNA(VLOOKUP($H112,人員主檔!$A:$C,3,0)),"查無此人",VLOOKUP($H112,人員主檔!$A:$C,3,0)))</f>
        <v/>
      </c>
      <c r="K112" s="59" t="s">
        <v>2412</v>
      </c>
      <c r="L112" s="53" t="str">
        <f ca="1">IF(OR((G112=""),(COUNTIF($H$2:H112,H112)=1)),"","重覆刷卡")</f>
        <v/>
      </c>
      <c r="M112" s="70"/>
      <c r="N112" s="4"/>
    </row>
    <row r="113" spans="5:14" ht="21.75" customHeight="1">
      <c r="E113" s="3"/>
      <c r="F113" s="11" t="str">
        <f>IF($H111="","",MAX($F$1:$F112)+1)</f>
        <v/>
      </c>
      <c r="G113" s="17"/>
      <c r="H113" s="12" t="str">
        <f t="shared" si="1"/>
        <v/>
      </c>
      <c r="I113" s="13" t="str">
        <f>IF($H113="","",IF(ISNA(VLOOKUP($H113,人員主檔!$A:$C,2,0)),"查無此人",VLOOKUP($H113,人員主檔!$A:$C,2,0)))</f>
        <v/>
      </c>
      <c r="J113" s="13" t="str">
        <f>IF($H113="","",IF(ISNA(VLOOKUP($H113,人員主檔!$A:$C,3,0)),"查無此人",VLOOKUP($H113,人員主檔!$A:$C,3,0)))</f>
        <v/>
      </c>
      <c r="K113" s="59" t="s">
        <v>2412</v>
      </c>
      <c r="L113" s="53" t="str">
        <f ca="1">IF(OR((G113=""),(COUNTIF($H$2:H113,H113)=1)),"","重覆刷卡")</f>
        <v/>
      </c>
      <c r="M113" s="70"/>
      <c r="N113" s="4"/>
    </row>
    <row r="114" spans="5:14" ht="21.75" customHeight="1">
      <c r="E114" s="3"/>
      <c r="F114" s="11" t="str">
        <f>IF($H112="","",MAX($F$1:$F113)+1)</f>
        <v/>
      </c>
      <c r="G114" s="17"/>
      <c r="H114" s="12" t="str">
        <f t="shared" si="1"/>
        <v/>
      </c>
      <c r="I114" s="13" t="str">
        <f>IF($H114="","",IF(ISNA(VLOOKUP($H114,人員主檔!$A:$C,2,0)),"查無此人",VLOOKUP($H114,人員主檔!$A:$C,2,0)))</f>
        <v/>
      </c>
      <c r="J114" s="13" t="str">
        <f>IF($H114="","",IF(ISNA(VLOOKUP($H114,人員主檔!$A:$C,3,0)),"查無此人",VLOOKUP($H114,人員主檔!$A:$C,3,0)))</f>
        <v/>
      </c>
      <c r="K114" s="59" t="s">
        <v>2412</v>
      </c>
      <c r="L114" s="53" t="str">
        <f ca="1">IF(OR((G114=""),(COUNTIF($H$2:H114,H114)=1)),"","重覆刷卡")</f>
        <v/>
      </c>
      <c r="M114" s="70"/>
      <c r="N114" s="4"/>
    </row>
    <row r="115" spans="5:14" ht="21.75" customHeight="1">
      <c r="E115" s="3"/>
      <c r="F115" s="11" t="str">
        <f>IF($H113="","",MAX($F$1:$F114)+1)</f>
        <v/>
      </c>
      <c r="G115" s="17"/>
      <c r="H115" s="12" t="str">
        <f t="shared" si="1"/>
        <v/>
      </c>
      <c r="I115" s="13" t="str">
        <f>IF($H115="","",IF(ISNA(VLOOKUP($H115,人員主檔!$A:$C,2,0)),"查無此人",VLOOKUP($H115,人員主檔!$A:$C,2,0)))</f>
        <v/>
      </c>
      <c r="J115" s="13" t="str">
        <f>IF($H115="","",IF(ISNA(VLOOKUP($H115,人員主檔!$A:$C,3,0)),"查無此人",VLOOKUP($H115,人員主檔!$A:$C,3,0)))</f>
        <v/>
      </c>
      <c r="K115" s="59" t="s">
        <v>2412</v>
      </c>
      <c r="L115" s="53" t="str">
        <f ca="1">IF(OR((G115=""),(COUNTIF($H$2:H115,H115)=1)),"","重覆刷卡")</f>
        <v/>
      </c>
      <c r="M115" s="70"/>
      <c r="N115" s="4"/>
    </row>
    <row r="116" spans="5:14" ht="21.75" customHeight="1">
      <c r="E116" s="3"/>
      <c r="F116" s="11" t="str">
        <f>IF($H114="","",MAX($F$1:$F115)+1)</f>
        <v/>
      </c>
      <c r="G116" s="17"/>
      <c r="H116" s="12" t="str">
        <f t="shared" si="1"/>
        <v/>
      </c>
      <c r="I116" s="13" t="str">
        <f>IF($H116="","",IF(ISNA(VLOOKUP($H116,人員主檔!$A:$C,2,0)),"查無此人",VLOOKUP($H116,人員主檔!$A:$C,2,0)))</f>
        <v/>
      </c>
      <c r="J116" s="13" t="str">
        <f>IF($H116="","",IF(ISNA(VLOOKUP($H116,人員主檔!$A:$C,3,0)),"查無此人",VLOOKUP($H116,人員主檔!$A:$C,3,0)))</f>
        <v/>
      </c>
      <c r="K116" s="59" t="s">
        <v>2412</v>
      </c>
      <c r="L116" s="53" t="str">
        <f ca="1">IF(OR((G116=""),(COUNTIF($H$2:H116,H116)=1)),"","重覆刷卡")</f>
        <v/>
      </c>
      <c r="M116" s="70"/>
      <c r="N116" s="4"/>
    </row>
    <row r="117" spans="5:14" ht="21.75" customHeight="1">
      <c r="E117" s="3"/>
      <c r="F117" s="11" t="str">
        <f>IF($H115="","",MAX($F$1:$F116)+1)</f>
        <v/>
      </c>
      <c r="G117" s="17"/>
      <c r="H117" s="12" t="str">
        <f t="shared" si="1"/>
        <v/>
      </c>
      <c r="I117" s="13" t="str">
        <f>IF($H117="","",IF(ISNA(VLOOKUP($H117,人員主檔!$A:$C,2,0)),"查無此人",VLOOKUP($H117,人員主檔!$A:$C,2,0)))</f>
        <v/>
      </c>
      <c r="J117" s="13" t="str">
        <f>IF($H117="","",IF(ISNA(VLOOKUP($H117,人員主檔!$A:$C,3,0)),"查無此人",VLOOKUP($H117,人員主檔!$A:$C,3,0)))</f>
        <v/>
      </c>
      <c r="K117" s="59" t="s">
        <v>2412</v>
      </c>
      <c r="L117" s="53" t="str">
        <f ca="1">IF(OR((G117=""),(COUNTIF($H$2:H117,H117)=1)),"","重覆刷卡")</f>
        <v/>
      </c>
      <c r="M117" s="70"/>
      <c r="N117" s="4"/>
    </row>
    <row r="118" spans="5:14" ht="21.75" customHeight="1">
      <c r="E118" s="3"/>
      <c r="F118" s="11" t="str">
        <f>IF($H116="","",MAX($F$1:$F117)+1)</f>
        <v/>
      </c>
      <c r="G118" s="17"/>
      <c r="H118" s="12" t="str">
        <f t="shared" si="1"/>
        <v/>
      </c>
      <c r="I118" s="13" t="str">
        <f>IF($H118="","",IF(ISNA(VLOOKUP($H118,人員主檔!$A:$C,2,0)),"查無此人",VLOOKUP($H118,人員主檔!$A:$C,2,0)))</f>
        <v/>
      </c>
      <c r="J118" s="13" t="str">
        <f>IF($H118="","",IF(ISNA(VLOOKUP($H118,人員主檔!$A:$C,3,0)),"查無此人",VLOOKUP($H118,人員主檔!$A:$C,3,0)))</f>
        <v/>
      </c>
      <c r="K118" s="59" t="s">
        <v>2412</v>
      </c>
      <c r="L118" s="53" t="str">
        <f ca="1">IF(OR((G118=""),(COUNTIF($H$2:H118,H118)=1)),"","重覆刷卡")</f>
        <v/>
      </c>
      <c r="M118" s="70"/>
      <c r="N118" s="4"/>
    </row>
    <row r="119" spans="5:14" ht="21.75" customHeight="1">
      <c r="E119" s="3"/>
      <c r="F119" s="11" t="str">
        <f>IF($H117="","",MAX($F$1:$F118)+1)</f>
        <v/>
      </c>
      <c r="G119" s="17"/>
      <c r="H119" s="12" t="str">
        <f t="shared" si="1"/>
        <v/>
      </c>
      <c r="I119" s="13" t="str">
        <f>IF($H119="","",IF(ISNA(VLOOKUP($H119,人員主檔!$A:$C,2,0)),"查無此人",VLOOKUP($H119,人員主檔!$A:$C,2,0)))</f>
        <v/>
      </c>
      <c r="J119" s="13" t="str">
        <f>IF($H119="","",IF(ISNA(VLOOKUP($H119,人員主檔!$A:$C,3,0)),"查無此人",VLOOKUP($H119,人員主檔!$A:$C,3,0)))</f>
        <v/>
      </c>
      <c r="K119" s="59" t="s">
        <v>2412</v>
      </c>
      <c r="L119" s="53" t="str">
        <f ca="1">IF(OR((G119=""),(COUNTIF($H$2:H119,H119)=1)),"","重覆刷卡")</f>
        <v/>
      </c>
      <c r="M119" s="70"/>
      <c r="N119" s="4"/>
    </row>
    <row r="120" spans="5:14" ht="21.75" customHeight="1">
      <c r="E120" s="3"/>
      <c r="F120" s="11" t="str">
        <f>IF($H118="","",MAX($F$1:$F119)+1)</f>
        <v/>
      </c>
      <c r="G120" s="17"/>
      <c r="H120" s="12" t="str">
        <f t="shared" si="1"/>
        <v/>
      </c>
      <c r="I120" s="13" t="str">
        <f>IF($H120="","",IF(ISNA(VLOOKUP($H120,人員主檔!$A:$C,2,0)),"查無此人",VLOOKUP($H120,人員主檔!$A:$C,2,0)))</f>
        <v/>
      </c>
      <c r="J120" s="13" t="str">
        <f>IF($H120="","",IF(ISNA(VLOOKUP($H120,人員主檔!$A:$C,3,0)),"查無此人",VLOOKUP($H120,人員主檔!$A:$C,3,0)))</f>
        <v/>
      </c>
      <c r="K120" s="59" t="s">
        <v>2412</v>
      </c>
      <c r="L120" s="53" t="str">
        <f ca="1">IF(OR((G120=""),(COUNTIF($H$2:H120,H120)=1)),"","重覆刷卡")</f>
        <v/>
      </c>
      <c r="M120" s="70"/>
      <c r="N120" s="4"/>
    </row>
    <row r="121" spans="5:14" ht="21.75" customHeight="1">
      <c r="E121" s="3"/>
      <c r="F121" s="11" t="str">
        <f>IF($H119="","",MAX($F$1:$F120)+1)</f>
        <v/>
      </c>
      <c r="G121" s="17"/>
      <c r="H121" s="12" t="str">
        <f t="shared" si="1"/>
        <v/>
      </c>
      <c r="I121" s="13" t="str">
        <f>IF($H121="","",IF(ISNA(VLOOKUP($H121,人員主檔!$A:$C,2,0)),"查無此人",VLOOKUP($H121,人員主檔!$A:$C,2,0)))</f>
        <v/>
      </c>
      <c r="J121" s="13" t="str">
        <f>IF($H121="","",IF(ISNA(VLOOKUP($H121,人員主檔!$A:$C,3,0)),"查無此人",VLOOKUP($H121,人員主檔!$A:$C,3,0)))</f>
        <v/>
      </c>
      <c r="K121" s="59" t="s">
        <v>2412</v>
      </c>
      <c r="L121" s="53" t="str">
        <f ca="1">IF(OR((G121=""),(COUNTIF($H$2:H121,H121)=1)),"","重覆刷卡")</f>
        <v/>
      </c>
      <c r="M121" s="70"/>
      <c r="N121" s="4"/>
    </row>
    <row r="122" spans="5:14" ht="21.75" customHeight="1">
      <c r="E122" s="3"/>
      <c r="F122" s="11" t="str">
        <f>IF($H120="","",MAX($F$1:$F121)+1)</f>
        <v/>
      </c>
      <c r="G122" s="17"/>
      <c r="H122" s="12" t="str">
        <f t="shared" si="1"/>
        <v/>
      </c>
      <c r="I122" s="13" t="str">
        <f>IF($H122="","",IF(ISNA(VLOOKUP($H122,人員主檔!$A:$C,2,0)),"查無此人",VLOOKUP($H122,人員主檔!$A:$C,2,0)))</f>
        <v/>
      </c>
      <c r="J122" s="13" t="str">
        <f>IF($H122="","",IF(ISNA(VLOOKUP($H122,人員主檔!$A:$C,3,0)),"查無此人",VLOOKUP($H122,人員主檔!$A:$C,3,0)))</f>
        <v/>
      </c>
      <c r="K122" s="59" t="s">
        <v>2412</v>
      </c>
      <c r="L122" s="53" t="str">
        <f ca="1">IF(OR((G122=""),(COUNTIF($H$2:H122,H122)=1)),"","重覆刷卡")</f>
        <v/>
      </c>
      <c r="M122" s="70"/>
      <c r="N122" s="4"/>
    </row>
    <row r="123" spans="5:14" ht="21.75" customHeight="1">
      <c r="E123" s="3"/>
      <c r="F123" s="11" t="str">
        <f>IF($H121="","",MAX($F$1:$F122)+1)</f>
        <v/>
      </c>
      <c r="G123" s="17"/>
      <c r="H123" s="12" t="str">
        <f t="shared" si="1"/>
        <v/>
      </c>
      <c r="I123" s="13" t="str">
        <f>IF($H123="","",IF(ISNA(VLOOKUP($H123,人員主檔!$A:$C,2,0)),"查無此人",VLOOKUP($H123,人員主檔!$A:$C,2,0)))</f>
        <v/>
      </c>
      <c r="J123" s="13" t="str">
        <f>IF($H123="","",IF(ISNA(VLOOKUP($H123,人員主檔!$A:$C,3,0)),"查無此人",VLOOKUP($H123,人員主檔!$A:$C,3,0)))</f>
        <v/>
      </c>
      <c r="K123" s="59" t="s">
        <v>2412</v>
      </c>
      <c r="L123" s="53" t="str">
        <f ca="1">IF(OR((G123=""),(COUNTIF($H$2:H123,H123)=1)),"","重覆刷卡")</f>
        <v/>
      </c>
      <c r="M123" s="70"/>
      <c r="N123" s="4"/>
    </row>
    <row r="124" spans="5:14" ht="21.75" customHeight="1">
      <c r="E124" s="3"/>
      <c r="F124" s="11" t="str">
        <f>IF($H122="","",MAX($F$1:$F123)+1)</f>
        <v/>
      </c>
      <c r="G124" s="17"/>
      <c r="H124" s="12" t="str">
        <f t="shared" si="1"/>
        <v/>
      </c>
      <c r="I124" s="13" t="str">
        <f>IF($H124="","",IF(ISNA(VLOOKUP($H124,人員主檔!$A:$C,2,0)),"查無此人",VLOOKUP($H124,人員主檔!$A:$C,2,0)))</f>
        <v/>
      </c>
      <c r="J124" s="13" t="str">
        <f>IF($H124="","",IF(ISNA(VLOOKUP($H124,人員主檔!$A:$C,3,0)),"查無此人",VLOOKUP($H124,人員主檔!$A:$C,3,0)))</f>
        <v/>
      </c>
      <c r="K124" s="59" t="s">
        <v>2412</v>
      </c>
      <c r="L124" s="53" t="str">
        <f ca="1">IF(OR((G124=""),(COUNTIF($H$2:H124,H124)=1)),"","重覆刷卡")</f>
        <v/>
      </c>
      <c r="M124" s="70"/>
      <c r="N124" s="4"/>
    </row>
    <row r="125" spans="5:14" ht="21.75" customHeight="1">
      <c r="E125" s="3"/>
      <c r="F125" s="11" t="str">
        <f>IF($H123="","",MAX($F$1:$F124)+1)</f>
        <v/>
      </c>
      <c r="G125" s="17"/>
      <c r="H125" s="12" t="str">
        <f t="shared" si="1"/>
        <v/>
      </c>
      <c r="I125" s="13" t="str">
        <f>IF($H125="","",IF(ISNA(VLOOKUP($H125,人員主檔!$A:$C,2,0)),"查無此人",VLOOKUP($H125,人員主檔!$A:$C,2,0)))</f>
        <v/>
      </c>
      <c r="J125" s="13" t="str">
        <f>IF($H125="","",IF(ISNA(VLOOKUP($H125,人員主檔!$A:$C,3,0)),"查無此人",VLOOKUP($H125,人員主檔!$A:$C,3,0)))</f>
        <v/>
      </c>
      <c r="K125" s="59" t="s">
        <v>2412</v>
      </c>
      <c r="L125" s="53" t="str">
        <f ca="1">IF(OR((G125=""),(COUNTIF($H$2:H125,H125)=1)),"","重覆刷卡")</f>
        <v/>
      </c>
      <c r="M125" s="70"/>
      <c r="N125" s="4"/>
    </row>
    <row r="126" spans="5:14" ht="21.75" customHeight="1">
      <c r="E126" s="3"/>
      <c r="F126" s="11" t="str">
        <f>IF($H124="","",MAX($F$1:$F125)+1)</f>
        <v/>
      </c>
      <c r="G126" s="17"/>
      <c r="H126" s="12" t="str">
        <f t="shared" si="1"/>
        <v/>
      </c>
      <c r="I126" s="13" t="str">
        <f>IF($H126="","",IF(ISNA(VLOOKUP($H126,人員主檔!$A:$C,2,0)),"查無此人",VLOOKUP($H126,人員主檔!$A:$C,2,0)))</f>
        <v/>
      </c>
      <c r="J126" s="13" t="str">
        <f>IF($H126="","",IF(ISNA(VLOOKUP($H126,人員主檔!$A:$C,3,0)),"查無此人",VLOOKUP($H126,人員主檔!$A:$C,3,0)))</f>
        <v/>
      </c>
      <c r="K126" s="59" t="s">
        <v>2412</v>
      </c>
      <c r="L126" s="53" t="str">
        <f ca="1">IF(OR((G126=""),(COUNTIF($H$2:H126,H126)=1)),"","重覆刷卡")</f>
        <v/>
      </c>
      <c r="M126" s="70"/>
      <c r="N126" s="4"/>
    </row>
    <row r="127" spans="5:14" ht="21.75" customHeight="1">
      <c r="E127" s="3"/>
      <c r="F127" s="11" t="str">
        <f>IF($H125="","",MAX($F$1:$F126)+1)</f>
        <v/>
      </c>
      <c r="G127" s="17"/>
      <c r="H127" s="12" t="str">
        <f t="shared" si="1"/>
        <v/>
      </c>
      <c r="I127" s="13" t="str">
        <f>IF($H127="","",IF(ISNA(VLOOKUP($H127,人員主檔!$A:$C,2,0)),"查無此人",VLOOKUP($H127,人員主檔!$A:$C,2,0)))</f>
        <v/>
      </c>
      <c r="J127" s="13" t="str">
        <f>IF($H127="","",IF(ISNA(VLOOKUP($H127,人員主檔!$A:$C,3,0)),"查無此人",VLOOKUP($H127,人員主檔!$A:$C,3,0)))</f>
        <v/>
      </c>
      <c r="K127" s="59" t="s">
        <v>2412</v>
      </c>
      <c r="L127" s="53" t="str">
        <f ca="1">IF(OR((G127=""),(COUNTIF($H$2:H127,H127)=1)),"","重覆刷卡")</f>
        <v/>
      </c>
      <c r="M127" s="70"/>
      <c r="N127" s="4"/>
    </row>
    <row r="128" spans="5:14" ht="21.75" customHeight="1">
      <c r="E128" s="3"/>
      <c r="F128" s="11" t="str">
        <f>IF($H126="","",MAX($F$1:$F127)+1)</f>
        <v/>
      </c>
      <c r="G128" s="17"/>
      <c r="H128" s="12" t="str">
        <f t="shared" si="1"/>
        <v/>
      </c>
      <c r="I128" s="13" t="str">
        <f>IF($H128="","",IF(ISNA(VLOOKUP($H128,人員主檔!$A:$C,2,0)),"查無此人",VLOOKUP($H128,人員主檔!$A:$C,2,0)))</f>
        <v/>
      </c>
      <c r="J128" s="13" t="str">
        <f>IF($H128="","",IF(ISNA(VLOOKUP($H128,人員主檔!$A:$C,3,0)),"查無此人",VLOOKUP($H128,人員主檔!$A:$C,3,0)))</f>
        <v/>
      </c>
      <c r="K128" s="59" t="s">
        <v>2412</v>
      </c>
      <c r="L128" s="53" t="str">
        <f ca="1">IF(OR((G128=""),(COUNTIF($H$2:H128,H128)=1)),"","重覆刷卡")</f>
        <v/>
      </c>
      <c r="M128" s="70"/>
      <c r="N128" s="4"/>
    </row>
    <row r="129" spans="5:14" ht="21.75" customHeight="1">
      <c r="E129" s="3"/>
      <c r="F129" s="11" t="str">
        <f>IF($H127="","",MAX($F$1:$F128)+1)</f>
        <v/>
      </c>
      <c r="G129" s="17"/>
      <c r="H129" s="12" t="str">
        <f t="shared" si="1"/>
        <v/>
      </c>
      <c r="I129" s="13" t="str">
        <f>IF($H129="","",IF(ISNA(VLOOKUP($H129,人員主檔!$A:$C,2,0)),"查無此人",VLOOKUP($H129,人員主檔!$A:$C,2,0)))</f>
        <v/>
      </c>
      <c r="J129" s="13" t="str">
        <f>IF($H129="","",IF(ISNA(VLOOKUP($H129,人員主檔!$A:$C,3,0)),"查無此人",VLOOKUP($H129,人員主檔!$A:$C,3,0)))</f>
        <v/>
      </c>
      <c r="K129" s="59" t="s">
        <v>2412</v>
      </c>
      <c r="L129" s="53" t="str">
        <f ca="1">IF(OR((G129=""),(COUNTIF($H$2:H129,H129)=1)),"","重覆刷卡")</f>
        <v/>
      </c>
      <c r="M129" s="70"/>
      <c r="N129" s="4"/>
    </row>
    <row r="130" spans="5:14" ht="21.75" customHeight="1">
      <c r="E130" s="3"/>
      <c r="F130" s="11" t="str">
        <f>IF($H128="","",MAX($F$1:$F129)+1)</f>
        <v/>
      </c>
      <c r="G130" s="17"/>
      <c r="H130" s="12" t="str">
        <f t="shared" ref="H130:H193" si="2">IF($G130=0,"",ABS(RIGHT($G130,8)))</f>
        <v/>
      </c>
      <c r="I130" s="13" t="str">
        <f>IF($H130="","",IF(ISNA(VLOOKUP($H130,人員主檔!$A:$C,2,0)),"查無此人",VLOOKUP($H130,人員主檔!$A:$C,2,0)))</f>
        <v/>
      </c>
      <c r="J130" s="13" t="str">
        <f>IF($H130="","",IF(ISNA(VLOOKUP($H130,人員主檔!$A:$C,3,0)),"查無此人",VLOOKUP($H130,人員主檔!$A:$C,3,0)))</f>
        <v/>
      </c>
      <c r="K130" s="59" t="s">
        <v>2412</v>
      </c>
      <c r="L130" s="53" t="str">
        <f ca="1">IF(OR((G130=""),(COUNTIF($H$2:H130,H130)=1)),"","重覆刷卡")</f>
        <v/>
      </c>
      <c r="M130" s="70"/>
      <c r="N130" s="4"/>
    </row>
    <row r="131" spans="5:14" ht="21.75" customHeight="1">
      <c r="E131" s="3"/>
      <c r="F131" s="11" t="str">
        <f>IF($H129="","",MAX($F$1:$F130)+1)</f>
        <v/>
      </c>
      <c r="G131" s="17"/>
      <c r="H131" s="12" t="str">
        <f t="shared" si="2"/>
        <v/>
      </c>
      <c r="I131" s="13" t="str">
        <f>IF($H131="","",IF(ISNA(VLOOKUP($H131,人員主檔!$A:$C,2,0)),"查無此人",VLOOKUP($H131,人員主檔!$A:$C,2,0)))</f>
        <v/>
      </c>
      <c r="J131" s="13" t="str">
        <f>IF($H131="","",IF(ISNA(VLOOKUP($H131,人員主檔!$A:$C,3,0)),"查無此人",VLOOKUP($H131,人員主檔!$A:$C,3,0)))</f>
        <v/>
      </c>
      <c r="K131" s="59" t="s">
        <v>2412</v>
      </c>
      <c r="L131" s="53" t="str">
        <f ca="1">IF(OR((G131=""),(COUNTIF($H$2:H131,H131)=1)),"","重覆刷卡")</f>
        <v/>
      </c>
      <c r="M131" s="70"/>
      <c r="N131" s="4"/>
    </row>
    <row r="132" spans="5:14" ht="21.75" customHeight="1">
      <c r="E132" s="3"/>
      <c r="F132" s="11" t="str">
        <f>IF($H130="","",MAX($F$1:$F131)+1)</f>
        <v/>
      </c>
      <c r="G132" s="17"/>
      <c r="H132" s="12" t="str">
        <f t="shared" si="2"/>
        <v/>
      </c>
      <c r="I132" s="13" t="str">
        <f>IF($H132="","",IF(ISNA(VLOOKUP($H132,人員主檔!$A:$C,2,0)),"查無此人",VLOOKUP($H132,人員主檔!$A:$C,2,0)))</f>
        <v/>
      </c>
      <c r="J132" s="13" t="str">
        <f>IF($H132="","",IF(ISNA(VLOOKUP($H132,人員主檔!$A:$C,3,0)),"查無此人",VLOOKUP($H132,人員主檔!$A:$C,3,0)))</f>
        <v/>
      </c>
      <c r="K132" s="59" t="s">
        <v>2412</v>
      </c>
      <c r="L132" s="53" t="str">
        <f ca="1">IF(OR((G132=""),(COUNTIF($H$2:H132,H132)=1)),"","重覆刷卡")</f>
        <v/>
      </c>
      <c r="M132" s="70"/>
      <c r="N132" s="4"/>
    </row>
    <row r="133" spans="5:14" ht="21.75" customHeight="1">
      <c r="E133" s="3"/>
      <c r="F133" s="11" t="str">
        <f>IF($H131="","",MAX($F$1:$F132)+1)</f>
        <v/>
      </c>
      <c r="G133" s="17"/>
      <c r="H133" s="12" t="str">
        <f t="shared" si="2"/>
        <v/>
      </c>
      <c r="I133" s="13" t="str">
        <f>IF($H133="","",IF(ISNA(VLOOKUP($H133,人員主檔!$A:$C,2,0)),"查無此人",VLOOKUP($H133,人員主檔!$A:$C,2,0)))</f>
        <v/>
      </c>
      <c r="J133" s="13" t="str">
        <f>IF($H133="","",IF(ISNA(VLOOKUP($H133,人員主檔!$A:$C,3,0)),"查無此人",VLOOKUP($H133,人員主檔!$A:$C,3,0)))</f>
        <v/>
      </c>
      <c r="K133" s="59" t="s">
        <v>2412</v>
      </c>
      <c r="L133" s="53" t="str">
        <f ca="1">IF(OR((G133=""),(COUNTIF($H$2:H133,H133)=1)),"","重覆刷卡")</f>
        <v/>
      </c>
      <c r="M133" s="70"/>
      <c r="N133" s="4"/>
    </row>
    <row r="134" spans="5:14" ht="21.75" customHeight="1">
      <c r="E134" s="3"/>
      <c r="F134" s="11" t="str">
        <f>IF($H132="","",MAX($F$1:$F133)+1)</f>
        <v/>
      </c>
      <c r="G134" s="17"/>
      <c r="H134" s="12" t="str">
        <f t="shared" si="2"/>
        <v/>
      </c>
      <c r="I134" s="13" t="str">
        <f>IF($H134="","",IF(ISNA(VLOOKUP($H134,人員主檔!$A:$C,2,0)),"查無此人",VLOOKUP($H134,人員主檔!$A:$C,2,0)))</f>
        <v/>
      </c>
      <c r="J134" s="13" t="str">
        <f>IF($H134="","",IF(ISNA(VLOOKUP($H134,人員主檔!$A:$C,3,0)),"查無此人",VLOOKUP($H134,人員主檔!$A:$C,3,0)))</f>
        <v/>
      </c>
      <c r="K134" s="59" t="s">
        <v>2412</v>
      </c>
      <c r="L134" s="53" t="str">
        <f ca="1">IF(OR((G134=""),(COUNTIF($H$2:H134,H134)=1)),"","重覆刷卡")</f>
        <v/>
      </c>
      <c r="M134" s="70"/>
      <c r="N134" s="4"/>
    </row>
    <row r="135" spans="5:14" ht="21.75" customHeight="1">
      <c r="E135" s="3"/>
      <c r="F135" s="11" t="str">
        <f>IF($H133="","",MAX($F$1:$F134)+1)</f>
        <v/>
      </c>
      <c r="G135" s="17"/>
      <c r="H135" s="12" t="str">
        <f t="shared" si="2"/>
        <v/>
      </c>
      <c r="I135" s="13" t="str">
        <f>IF($H135="","",IF(ISNA(VLOOKUP($H135,人員主檔!$A:$C,2,0)),"查無此人",VLOOKUP($H135,人員主檔!$A:$C,2,0)))</f>
        <v/>
      </c>
      <c r="J135" s="13" t="str">
        <f>IF($H135="","",IF(ISNA(VLOOKUP($H135,人員主檔!$A:$C,3,0)),"查無此人",VLOOKUP($H135,人員主檔!$A:$C,3,0)))</f>
        <v/>
      </c>
      <c r="K135" s="59" t="s">
        <v>2412</v>
      </c>
      <c r="L135" s="53" t="str">
        <f ca="1">IF(OR((G135=""),(COUNTIF($H$2:H135,H135)=1)),"","重覆刷卡")</f>
        <v/>
      </c>
      <c r="M135" s="70"/>
      <c r="N135" s="4"/>
    </row>
    <row r="136" spans="5:14" ht="21.75" customHeight="1">
      <c r="E136" s="3"/>
      <c r="F136" s="11" t="str">
        <f>IF($H134="","",MAX($F$1:$F135)+1)</f>
        <v/>
      </c>
      <c r="G136" s="17"/>
      <c r="H136" s="12" t="str">
        <f t="shared" si="2"/>
        <v/>
      </c>
      <c r="I136" s="13" t="str">
        <f>IF($H136="","",IF(ISNA(VLOOKUP($H136,人員主檔!$A:$C,2,0)),"查無此人",VLOOKUP($H136,人員主檔!$A:$C,2,0)))</f>
        <v/>
      </c>
      <c r="J136" s="13" t="str">
        <f>IF($H136="","",IF(ISNA(VLOOKUP($H136,人員主檔!$A:$C,3,0)),"查無此人",VLOOKUP($H136,人員主檔!$A:$C,3,0)))</f>
        <v/>
      </c>
      <c r="K136" s="59" t="s">
        <v>2412</v>
      </c>
      <c r="L136" s="53" t="str">
        <f ca="1">IF(OR((G136=""),(COUNTIF($H$2:H136,H136)=1)),"","重覆刷卡")</f>
        <v/>
      </c>
      <c r="M136" s="70"/>
      <c r="N136" s="4"/>
    </row>
    <row r="137" spans="5:14" ht="21.75" customHeight="1">
      <c r="E137" s="3"/>
      <c r="F137" s="11" t="str">
        <f>IF($H135="","",MAX($F$1:$F136)+1)</f>
        <v/>
      </c>
      <c r="G137" s="17"/>
      <c r="H137" s="12" t="str">
        <f t="shared" si="2"/>
        <v/>
      </c>
      <c r="I137" s="13" t="str">
        <f>IF($H137="","",IF(ISNA(VLOOKUP($H137,人員主檔!$A:$C,2,0)),"查無此人",VLOOKUP($H137,人員主檔!$A:$C,2,0)))</f>
        <v/>
      </c>
      <c r="J137" s="13" t="str">
        <f>IF($H137="","",IF(ISNA(VLOOKUP($H137,人員主檔!$A:$C,3,0)),"查無此人",VLOOKUP($H137,人員主檔!$A:$C,3,0)))</f>
        <v/>
      </c>
      <c r="K137" s="59" t="s">
        <v>2412</v>
      </c>
      <c r="L137" s="53" t="str">
        <f ca="1">IF(OR((G137=""),(COUNTIF($H$2:H137,H137)=1)),"","重覆刷卡")</f>
        <v/>
      </c>
      <c r="M137" s="70"/>
      <c r="N137" s="4"/>
    </row>
    <row r="138" spans="5:14" ht="21.75" customHeight="1">
      <c r="E138" s="3"/>
      <c r="F138" s="11" t="str">
        <f>IF($H136="","",MAX($F$1:$F137)+1)</f>
        <v/>
      </c>
      <c r="G138" s="17"/>
      <c r="H138" s="12" t="str">
        <f t="shared" si="2"/>
        <v/>
      </c>
      <c r="I138" s="13" t="str">
        <f>IF($H138="","",IF(ISNA(VLOOKUP($H138,人員主檔!$A:$C,2,0)),"查無此人",VLOOKUP($H138,人員主檔!$A:$C,2,0)))</f>
        <v/>
      </c>
      <c r="J138" s="13" t="str">
        <f>IF($H138="","",IF(ISNA(VLOOKUP($H138,人員主檔!$A:$C,3,0)),"查無此人",VLOOKUP($H138,人員主檔!$A:$C,3,0)))</f>
        <v/>
      </c>
      <c r="K138" s="59" t="s">
        <v>2412</v>
      </c>
      <c r="L138" s="53" t="str">
        <f ca="1">IF(OR((G138=""),(COUNTIF($H$2:H138,H138)=1)),"","重覆刷卡")</f>
        <v/>
      </c>
      <c r="M138" s="70"/>
      <c r="N138" s="4"/>
    </row>
    <row r="139" spans="5:14" ht="21.75" customHeight="1">
      <c r="E139" s="3"/>
      <c r="F139" s="11" t="str">
        <f>IF($H137="","",MAX($F$1:$F138)+1)</f>
        <v/>
      </c>
      <c r="G139" s="17"/>
      <c r="H139" s="12" t="str">
        <f t="shared" si="2"/>
        <v/>
      </c>
      <c r="I139" s="13" t="str">
        <f>IF($H139="","",IF(ISNA(VLOOKUP($H139,人員主檔!$A:$C,2,0)),"查無此人",VLOOKUP($H139,人員主檔!$A:$C,2,0)))</f>
        <v/>
      </c>
      <c r="J139" s="13" t="str">
        <f>IF($H139="","",IF(ISNA(VLOOKUP($H139,人員主檔!$A:$C,3,0)),"查無此人",VLOOKUP($H139,人員主檔!$A:$C,3,0)))</f>
        <v/>
      </c>
      <c r="K139" s="59" t="s">
        <v>2412</v>
      </c>
      <c r="L139" s="53" t="str">
        <f ca="1">IF(OR((G139=""),(COUNTIF($H$2:H139,H139)=1)),"","重覆刷卡")</f>
        <v/>
      </c>
      <c r="M139" s="70"/>
      <c r="N139" s="4"/>
    </row>
    <row r="140" spans="5:14" ht="21.75" customHeight="1">
      <c r="E140" s="3"/>
      <c r="F140" s="11" t="str">
        <f>IF($H138="","",MAX($F$1:$F139)+1)</f>
        <v/>
      </c>
      <c r="G140" s="17"/>
      <c r="H140" s="12" t="str">
        <f t="shared" si="2"/>
        <v/>
      </c>
      <c r="I140" s="13" t="str">
        <f>IF($H140="","",IF(ISNA(VLOOKUP($H140,人員主檔!$A:$C,2,0)),"查無此人",VLOOKUP($H140,人員主檔!$A:$C,2,0)))</f>
        <v/>
      </c>
      <c r="J140" s="13" t="str">
        <f>IF($H140="","",IF(ISNA(VLOOKUP($H140,人員主檔!$A:$C,3,0)),"查無此人",VLOOKUP($H140,人員主檔!$A:$C,3,0)))</f>
        <v/>
      </c>
      <c r="K140" s="59" t="s">
        <v>2412</v>
      </c>
      <c r="L140" s="53" t="str">
        <f ca="1">IF(OR((G140=""),(COUNTIF($H$2:H140,H140)=1)),"","重覆刷卡")</f>
        <v/>
      </c>
      <c r="M140" s="70"/>
      <c r="N140" s="4"/>
    </row>
    <row r="141" spans="5:14" ht="21.75" customHeight="1">
      <c r="E141" s="3"/>
      <c r="F141" s="11" t="str">
        <f>IF($H139="","",MAX($F$1:$F140)+1)</f>
        <v/>
      </c>
      <c r="G141" s="17"/>
      <c r="H141" s="12" t="str">
        <f t="shared" si="2"/>
        <v/>
      </c>
      <c r="I141" s="13" t="str">
        <f>IF($H141="","",IF(ISNA(VLOOKUP($H141,人員主檔!$A:$C,2,0)),"查無此人",VLOOKUP($H141,人員主檔!$A:$C,2,0)))</f>
        <v/>
      </c>
      <c r="J141" s="13" t="str">
        <f>IF($H141="","",IF(ISNA(VLOOKUP($H141,人員主檔!$A:$C,3,0)),"查無此人",VLOOKUP($H141,人員主檔!$A:$C,3,0)))</f>
        <v/>
      </c>
      <c r="K141" s="59" t="s">
        <v>2412</v>
      </c>
      <c r="L141" s="53" t="str">
        <f ca="1">IF(OR((G141=""),(COUNTIF($H$2:H141,H141)=1)),"","重覆刷卡")</f>
        <v/>
      </c>
      <c r="M141" s="70"/>
      <c r="N141" s="4"/>
    </row>
    <row r="142" spans="5:14" ht="21.75" customHeight="1">
      <c r="E142" s="3"/>
      <c r="F142" s="11" t="str">
        <f>IF($H140="","",MAX($F$1:$F141)+1)</f>
        <v/>
      </c>
      <c r="G142" s="17"/>
      <c r="H142" s="12" t="str">
        <f t="shared" si="2"/>
        <v/>
      </c>
      <c r="I142" s="13" t="str">
        <f>IF($H142="","",IF(ISNA(VLOOKUP($H142,人員主檔!$A:$C,2,0)),"查無此人",VLOOKUP($H142,人員主檔!$A:$C,2,0)))</f>
        <v/>
      </c>
      <c r="J142" s="13" t="str">
        <f>IF($H142="","",IF(ISNA(VLOOKUP($H142,人員主檔!$A:$C,3,0)),"查無此人",VLOOKUP($H142,人員主檔!$A:$C,3,0)))</f>
        <v/>
      </c>
      <c r="K142" s="59" t="s">
        <v>2412</v>
      </c>
      <c r="L142" s="53" t="str">
        <f ca="1">IF(OR((G142=""),(COUNTIF($H$2:H142,H142)=1)),"","重覆刷卡")</f>
        <v/>
      </c>
      <c r="M142" s="70"/>
      <c r="N142" s="4"/>
    </row>
    <row r="143" spans="5:14" ht="21.75" customHeight="1">
      <c r="E143" s="3"/>
      <c r="F143" s="11" t="str">
        <f>IF($H141="","",MAX($F$1:$F142)+1)</f>
        <v/>
      </c>
      <c r="G143" s="17"/>
      <c r="H143" s="12" t="str">
        <f t="shared" si="2"/>
        <v/>
      </c>
      <c r="I143" s="13" t="str">
        <f>IF($H143="","",IF(ISNA(VLOOKUP($H143,人員主檔!$A:$C,2,0)),"查無此人",VLOOKUP($H143,人員主檔!$A:$C,2,0)))</f>
        <v/>
      </c>
      <c r="J143" s="13" t="str">
        <f>IF($H143="","",IF(ISNA(VLOOKUP($H143,人員主檔!$A:$C,3,0)),"查無此人",VLOOKUP($H143,人員主檔!$A:$C,3,0)))</f>
        <v/>
      </c>
      <c r="K143" s="59" t="s">
        <v>2412</v>
      </c>
      <c r="L143" s="53" t="str">
        <f ca="1">IF(OR((G143=""),(COUNTIF($H$2:H143,H143)=1)),"","重覆刷卡")</f>
        <v/>
      </c>
      <c r="M143" s="70"/>
      <c r="N143" s="4"/>
    </row>
    <row r="144" spans="5:14" ht="21.75" customHeight="1">
      <c r="E144" s="3"/>
      <c r="F144" s="11" t="str">
        <f>IF($H142="","",MAX($F$1:$F143)+1)</f>
        <v/>
      </c>
      <c r="G144" s="17"/>
      <c r="H144" s="12" t="str">
        <f t="shared" si="2"/>
        <v/>
      </c>
      <c r="I144" s="13" t="str">
        <f>IF($H144="","",IF(ISNA(VLOOKUP($H144,人員主檔!$A:$C,2,0)),"查無此人",VLOOKUP($H144,人員主檔!$A:$C,2,0)))</f>
        <v/>
      </c>
      <c r="J144" s="13" t="str">
        <f>IF($H144="","",IF(ISNA(VLOOKUP($H144,人員主檔!$A:$C,3,0)),"查無此人",VLOOKUP($H144,人員主檔!$A:$C,3,0)))</f>
        <v/>
      </c>
      <c r="K144" s="59" t="s">
        <v>2412</v>
      </c>
      <c r="L144" s="53" t="str">
        <f ca="1">IF(OR((G144=""),(COUNTIF($H$2:H144,H144)=1)),"","重覆刷卡")</f>
        <v/>
      </c>
      <c r="M144" s="70"/>
      <c r="N144" s="4"/>
    </row>
    <row r="145" spans="5:14" ht="21.75" customHeight="1">
      <c r="E145" s="3"/>
      <c r="F145" s="11" t="str">
        <f>IF($H143="","",MAX($F$1:$F144)+1)</f>
        <v/>
      </c>
      <c r="G145" s="17"/>
      <c r="H145" s="12" t="str">
        <f t="shared" si="2"/>
        <v/>
      </c>
      <c r="I145" s="13" t="str">
        <f>IF($H145="","",IF(ISNA(VLOOKUP($H145,人員主檔!$A:$C,2,0)),"查無此人",VLOOKUP($H145,人員主檔!$A:$C,2,0)))</f>
        <v/>
      </c>
      <c r="J145" s="13" t="str">
        <f>IF($H145="","",IF(ISNA(VLOOKUP($H145,人員主檔!$A:$C,3,0)),"查無此人",VLOOKUP($H145,人員主檔!$A:$C,3,0)))</f>
        <v/>
      </c>
      <c r="K145" s="59" t="s">
        <v>2412</v>
      </c>
      <c r="L145" s="53" t="str">
        <f ca="1">IF(OR((G145=""),(COUNTIF($H$2:H145,H145)=1)),"","重覆刷卡")</f>
        <v/>
      </c>
      <c r="M145" s="70"/>
      <c r="N145" s="4"/>
    </row>
    <row r="146" spans="5:14" ht="21.75" customHeight="1">
      <c r="E146" s="3"/>
      <c r="F146" s="11" t="str">
        <f>IF($H144="","",MAX($F$1:$F145)+1)</f>
        <v/>
      </c>
      <c r="G146" s="17"/>
      <c r="H146" s="12" t="str">
        <f t="shared" si="2"/>
        <v/>
      </c>
      <c r="I146" s="13" t="str">
        <f>IF($H146="","",IF(ISNA(VLOOKUP($H146,人員主檔!$A:$C,2,0)),"查無此人",VLOOKUP($H146,人員主檔!$A:$C,2,0)))</f>
        <v/>
      </c>
      <c r="J146" s="13" t="str">
        <f>IF($H146="","",IF(ISNA(VLOOKUP($H146,人員主檔!$A:$C,3,0)),"查無此人",VLOOKUP($H146,人員主檔!$A:$C,3,0)))</f>
        <v/>
      </c>
      <c r="K146" s="59" t="s">
        <v>2412</v>
      </c>
      <c r="L146" s="53" t="str">
        <f ca="1">IF(OR((G146=""),(COUNTIF($H$2:H146,H146)=1)),"","重覆刷卡")</f>
        <v/>
      </c>
      <c r="M146" s="70"/>
      <c r="N146" s="4"/>
    </row>
    <row r="147" spans="5:14" ht="21.75" customHeight="1">
      <c r="E147" s="3"/>
      <c r="F147" s="11" t="str">
        <f>IF($H145="","",MAX($F$1:$F146)+1)</f>
        <v/>
      </c>
      <c r="G147" s="17"/>
      <c r="H147" s="12" t="str">
        <f t="shared" si="2"/>
        <v/>
      </c>
      <c r="I147" s="13" t="str">
        <f>IF($H147="","",IF(ISNA(VLOOKUP($H147,人員主檔!$A:$C,2,0)),"查無此人",VLOOKUP($H147,人員主檔!$A:$C,2,0)))</f>
        <v/>
      </c>
      <c r="J147" s="13" t="str">
        <f>IF($H147="","",IF(ISNA(VLOOKUP($H147,人員主檔!$A:$C,3,0)),"查無此人",VLOOKUP($H147,人員主檔!$A:$C,3,0)))</f>
        <v/>
      </c>
      <c r="K147" s="59" t="s">
        <v>2412</v>
      </c>
      <c r="L147" s="53" t="str">
        <f ca="1">IF(OR((G147=""),(COUNTIF($H$2:H147,H147)=1)),"","重覆刷卡")</f>
        <v/>
      </c>
      <c r="M147" s="70"/>
      <c r="N147" s="4"/>
    </row>
    <row r="148" spans="5:14" ht="21.75" customHeight="1">
      <c r="E148" s="3"/>
      <c r="F148" s="11" t="str">
        <f>IF($H146="","",MAX($F$1:$F147)+1)</f>
        <v/>
      </c>
      <c r="G148" s="17"/>
      <c r="H148" s="12" t="str">
        <f t="shared" si="2"/>
        <v/>
      </c>
      <c r="I148" s="13" t="str">
        <f>IF($H148="","",IF(ISNA(VLOOKUP($H148,人員主檔!$A:$C,2,0)),"查無此人",VLOOKUP($H148,人員主檔!$A:$C,2,0)))</f>
        <v/>
      </c>
      <c r="J148" s="13" t="str">
        <f>IF($H148="","",IF(ISNA(VLOOKUP($H148,人員主檔!$A:$C,3,0)),"查無此人",VLOOKUP($H148,人員主檔!$A:$C,3,0)))</f>
        <v/>
      </c>
      <c r="K148" s="59" t="s">
        <v>2412</v>
      </c>
      <c r="L148" s="53" t="str">
        <f ca="1">IF(OR((G148=""),(COUNTIF($H$2:H148,H148)=1)),"","重覆刷卡")</f>
        <v/>
      </c>
      <c r="M148" s="70"/>
      <c r="N148" s="4"/>
    </row>
    <row r="149" spans="5:14" ht="21.75" customHeight="1">
      <c r="E149" s="3"/>
      <c r="F149" s="11" t="str">
        <f>IF($H147="","",MAX($F$1:$F148)+1)</f>
        <v/>
      </c>
      <c r="G149" s="17"/>
      <c r="H149" s="12" t="str">
        <f t="shared" si="2"/>
        <v/>
      </c>
      <c r="I149" s="13" t="str">
        <f>IF($H149="","",IF(ISNA(VLOOKUP($H149,人員主檔!$A:$C,2,0)),"查無此人",VLOOKUP($H149,人員主檔!$A:$C,2,0)))</f>
        <v/>
      </c>
      <c r="J149" s="13" t="str">
        <f>IF($H149="","",IF(ISNA(VLOOKUP($H149,人員主檔!$A:$C,3,0)),"查無此人",VLOOKUP($H149,人員主檔!$A:$C,3,0)))</f>
        <v/>
      </c>
      <c r="K149" s="59" t="s">
        <v>2412</v>
      </c>
      <c r="L149" s="53" t="str">
        <f ca="1">IF(OR((G149=""),(COUNTIF($H$2:H149,H149)=1)),"","重覆刷卡")</f>
        <v/>
      </c>
      <c r="M149" s="70"/>
      <c r="N149" s="4"/>
    </row>
    <row r="150" spans="5:14" ht="21.75" customHeight="1">
      <c r="E150" s="3"/>
      <c r="F150" s="11" t="str">
        <f>IF($H148="","",MAX($F$1:$F149)+1)</f>
        <v/>
      </c>
      <c r="G150" s="17"/>
      <c r="H150" s="12" t="str">
        <f t="shared" si="2"/>
        <v/>
      </c>
      <c r="I150" s="13" t="str">
        <f>IF($H150="","",IF(ISNA(VLOOKUP($H150,人員主檔!$A:$C,2,0)),"查無此人",VLOOKUP($H150,人員主檔!$A:$C,2,0)))</f>
        <v/>
      </c>
      <c r="J150" s="13" t="str">
        <f>IF($H150="","",IF(ISNA(VLOOKUP($H150,人員主檔!$A:$C,3,0)),"查無此人",VLOOKUP($H150,人員主檔!$A:$C,3,0)))</f>
        <v/>
      </c>
      <c r="K150" s="59" t="s">
        <v>2412</v>
      </c>
      <c r="L150" s="53" t="str">
        <f ca="1">IF(OR((G150=""),(COUNTIF($H$2:H150,H150)=1)),"","重覆刷卡")</f>
        <v/>
      </c>
      <c r="M150" s="70"/>
      <c r="N150" s="4"/>
    </row>
    <row r="151" spans="5:14" ht="21.75" customHeight="1">
      <c r="E151" s="3"/>
      <c r="F151" s="11" t="str">
        <f>IF($H149="","",MAX($F$1:$F150)+1)</f>
        <v/>
      </c>
      <c r="G151" s="17"/>
      <c r="H151" s="12" t="str">
        <f t="shared" si="2"/>
        <v/>
      </c>
      <c r="I151" s="13" t="str">
        <f>IF($H151="","",IF(ISNA(VLOOKUP($H151,人員主檔!$A:$C,2,0)),"查無此人",VLOOKUP($H151,人員主檔!$A:$C,2,0)))</f>
        <v/>
      </c>
      <c r="J151" s="13" t="str">
        <f>IF($H151="","",IF(ISNA(VLOOKUP($H151,人員主檔!$A:$C,3,0)),"查無此人",VLOOKUP($H151,人員主檔!$A:$C,3,0)))</f>
        <v/>
      </c>
      <c r="K151" s="59" t="s">
        <v>2412</v>
      </c>
      <c r="L151" s="53" t="str">
        <f ca="1">IF(OR((G151=""),(COUNTIF($H$2:H151,H151)=1)),"","重覆刷卡")</f>
        <v/>
      </c>
      <c r="M151" s="70"/>
      <c r="N151" s="4"/>
    </row>
    <row r="152" spans="5:14" ht="21.75" customHeight="1">
      <c r="E152" s="3"/>
      <c r="F152" s="11" t="str">
        <f>IF($H150="","",MAX($F$1:$F151)+1)</f>
        <v/>
      </c>
      <c r="G152" s="17"/>
      <c r="H152" s="12" t="str">
        <f t="shared" si="2"/>
        <v/>
      </c>
      <c r="I152" s="13" t="str">
        <f>IF($H152="","",IF(ISNA(VLOOKUP($H152,人員主檔!$A:$C,2,0)),"查無此人",VLOOKUP($H152,人員主檔!$A:$C,2,0)))</f>
        <v/>
      </c>
      <c r="J152" s="13" t="str">
        <f>IF($H152="","",IF(ISNA(VLOOKUP($H152,人員主檔!$A:$C,3,0)),"查無此人",VLOOKUP($H152,人員主檔!$A:$C,3,0)))</f>
        <v/>
      </c>
      <c r="K152" s="59" t="s">
        <v>2412</v>
      </c>
      <c r="L152" s="53" t="str">
        <f ca="1">IF(OR((G152=""),(COUNTIF($H$2:H152,H152)=1)),"","重覆刷卡")</f>
        <v/>
      </c>
      <c r="M152" s="70"/>
      <c r="N152" s="4"/>
    </row>
    <row r="153" spans="5:14" ht="21.75" customHeight="1">
      <c r="E153" s="3"/>
      <c r="F153" s="11" t="str">
        <f>IF($H151="","",MAX($F$1:$F152)+1)</f>
        <v/>
      </c>
      <c r="G153" s="17"/>
      <c r="H153" s="12" t="str">
        <f t="shared" si="2"/>
        <v/>
      </c>
      <c r="I153" s="13" t="str">
        <f>IF($H153="","",IF(ISNA(VLOOKUP($H153,人員主檔!$A:$C,2,0)),"查無此人",VLOOKUP($H153,人員主檔!$A:$C,2,0)))</f>
        <v/>
      </c>
      <c r="J153" s="13" t="str">
        <f>IF($H153="","",IF(ISNA(VLOOKUP($H153,人員主檔!$A:$C,3,0)),"查無此人",VLOOKUP($H153,人員主檔!$A:$C,3,0)))</f>
        <v/>
      </c>
      <c r="K153" s="59" t="s">
        <v>2412</v>
      </c>
      <c r="L153" s="53" t="str">
        <f ca="1">IF(OR((G153=""),(COUNTIF($H$2:H153,H153)=1)),"","重覆刷卡")</f>
        <v/>
      </c>
      <c r="M153" s="70"/>
      <c r="N153" s="4"/>
    </row>
    <row r="154" spans="5:14" ht="21.75" customHeight="1">
      <c r="E154" s="3"/>
      <c r="F154" s="11" t="str">
        <f>IF($H152="","",MAX($F$1:$F153)+1)</f>
        <v/>
      </c>
      <c r="G154" s="17"/>
      <c r="H154" s="12" t="str">
        <f t="shared" si="2"/>
        <v/>
      </c>
      <c r="I154" s="13" t="str">
        <f>IF($H154="","",IF(ISNA(VLOOKUP($H154,人員主檔!$A:$C,2,0)),"查無此人",VLOOKUP($H154,人員主檔!$A:$C,2,0)))</f>
        <v/>
      </c>
      <c r="J154" s="13" t="str">
        <f>IF($H154="","",IF(ISNA(VLOOKUP($H154,人員主檔!$A:$C,3,0)),"查無此人",VLOOKUP($H154,人員主檔!$A:$C,3,0)))</f>
        <v/>
      </c>
      <c r="K154" s="59" t="s">
        <v>2412</v>
      </c>
      <c r="L154" s="53" t="str">
        <f ca="1">IF(OR((G154=""),(COUNTIF($H$2:H154,H154)=1)),"","重覆刷卡")</f>
        <v/>
      </c>
      <c r="M154" s="70"/>
      <c r="N154" s="4"/>
    </row>
    <row r="155" spans="5:14" ht="21.75" customHeight="1">
      <c r="E155" s="3"/>
      <c r="F155" s="11" t="str">
        <f>IF($H153="","",MAX($F$1:$F154)+1)</f>
        <v/>
      </c>
      <c r="G155" s="17"/>
      <c r="H155" s="12" t="str">
        <f t="shared" si="2"/>
        <v/>
      </c>
      <c r="I155" s="13" t="str">
        <f>IF($H155="","",IF(ISNA(VLOOKUP($H155,人員主檔!$A:$C,2,0)),"查無此人",VLOOKUP($H155,人員主檔!$A:$C,2,0)))</f>
        <v/>
      </c>
      <c r="J155" s="13" t="str">
        <f>IF($H155="","",IF(ISNA(VLOOKUP($H155,人員主檔!$A:$C,3,0)),"查無此人",VLOOKUP($H155,人員主檔!$A:$C,3,0)))</f>
        <v/>
      </c>
      <c r="K155" s="59" t="s">
        <v>2412</v>
      </c>
      <c r="L155" s="53" t="str">
        <f ca="1">IF(OR((G155=""),(COUNTIF($H$2:H155,H155)=1)),"","重覆刷卡")</f>
        <v/>
      </c>
      <c r="M155" s="70"/>
      <c r="N155" s="4"/>
    </row>
    <row r="156" spans="5:14" ht="21.75" customHeight="1">
      <c r="E156" s="3"/>
      <c r="F156" s="11" t="str">
        <f>IF($H154="","",MAX($F$1:$F155)+1)</f>
        <v/>
      </c>
      <c r="G156" s="17"/>
      <c r="H156" s="12" t="str">
        <f t="shared" si="2"/>
        <v/>
      </c>
      <c r="I156" s="13" t="str">
        <f>IF($H156="","",IF(ISNA(VLOOKUP($H156,人員主檔!$A:$C,2,0)),"查無此人",VLOOKUP($H156,人員主檔!$A:$C,2,0)))</f>
        <v/>
      </c>
      <c r="J156" s="13" t="str">
        <f>IF($H156="","",IF(ISNA(VLOOKUP($H156,人員主檔!$A:$C,3,0)),"查無此人",VLOOKUP($H156,人員主檔!$A:$C,3,0)))</f>
        <v/>
      </c>
      <c r="K156" s="59" t="s">
        <v>2412</v>
      </c>
      <c r="L156" s="53" t="str">
        <f ca="1">IF(OR((G156=""),(COUNTIF($H$2:H156,H156)=1)),"","重覆刷卡")</f>
        <v/>
      </c>
      <c r="M156" s="70"/>
      <c r="N156" s="4"/>
    </row>
    <row r="157" spans="5:14" ht="21.75" customHeight="1">
      <c r="E157" s="3"/>
      <c r="F157" s="11" t="str">
        <f>IF($H155="","",MAX($F$1:$F156)+1)</f>
        <v/>
      </c>
      <c r="G157" s="17"/>
      <c r="H157" s="12" t="str">
        <f t="shared" si="2"/>
        <v/>
      </c>
      <c r="I157" s="13" t="str">
        <f>IF($H157="","",IF(ISNA(VLOOKUP($H157,人員主檔!$A:$C,2,0)),"查無此人",VLOOKUP($H157,人員主檔!$A:$C,2,0)))</f>
        <v/>
      </c>
      <c r="J157" s="13" t="str">
        <f>IF($H157="","",IF(ISNA(VLOOKUP($H157,人員主檔!$A:$C,3,0)),"查無此人",VLOOKUP($H157,人員主檔!$A:$C,3,0)))</f>
        <v/>
      </c>
      <c r="K157" s="59" t="s">
        <v>2412</v>
      </c>
      <c r="L157" s="53" t="str">
        <f ca="1">IF(OR((G157=""),(COUNTIF($H$2:H157,H157)=1)),"","重覆刷卡")</f>
        <v/>
      </c>
      <c r="M157" s="70"/>
      <c r="N157" s="4"/>
    </row>
    <row r="158" spans="5:14" ht="21.75" customHeight="1">
      <c r="E158" s="3"/>
      <c r="F158" s="11" t="str">
        <f>IF($H156="","",MAX($F$1:$F157)+1)</f>
        <v/>
      </c>
      <c r="G158" s="17"/>
      <c r="H158" s="12" t="str">
        <f t="shared" si="2"/>
        <v/>
      </c>
      <c r="I158" s="13" t="str">
        <f>IF($H158="","",IF(ISNA(VLOOKUP($H158,人員主檔!$A:$C,2,0)),"查無此人",VLOOKUP($H158,人員主檔!$A:$C,2,0)))</f>
        <v/>
      </c>
      <c r="J158" s="13" t="str">
        <f>IF($H158="","",IF(ISNA(VLOOKUP($H158,人員主檔!$A:$C,3,0)),"查無此人",VLOOKUP($H158,人員主檔!$A:$C,3,0)))</f>
        <v/>
      </c>
      <c r="K158" s="59" t="s">
        <v>2412</v>
      </c>
      <c r="L158" s="53" t="str">
        <f ca="1">IF(OR((G158=""),(COUNTIF($H$2:H158,H158)=1)),"","重覆刷卡")</f>
        <v/>
      </c>
      <c r="M158" s="70"/>
      <c r="N158" s="4"/>
    </row>
    <row r="159" spans="5:14" ht="21.75" customHeight="1">
      <c r="E159" s="3"/>
      <c r="F159" s="11" t="str">
        <f>IF($H157="","",MAX($F$1:$F158)+1)</f>
        <v/>
      </c>
      <c r="G159" s="17"/>
      <c r="H159" s="12" t="str">
        <f t="shared" si="2"/>
        <v/>
      </c>
      <c r="I159" s="13" t="str">
        <f>IF($H159="","",IF(ISNA(VLOOKUP($H159,人員主檔!$A:$C,2,0)),"查無此人",VLOOKUP($H159,人員主檔!$A:$C,2,0)))</f>
        <v/>
      </c>
      <c r="J159" s="13" t="str">
        <f>IF($H159="","",IF(ISNA(VLOOKUP($H159,人員主檔!$A:$C,3,0)),"查無此人",VLOOKUP($H159,人員主檔!$A:$C,3,0)))</f>
        <v/>
      </c>
      <c r="K159" s="59" t="s">
        <v>2412</v>
      </c>
      <c r="L159" s="53" t="str">
        <f ca="1">IF(OR((G159=""),(COUNTIF($H$2:H159,H159)=1)),"","重覆刷卡")</f>
        <v/>
      </c>
      <c r="M159" s="70"/>
      <c r="N159" s="4"/>
    </row>
    <row r="160" spans="5:14" ht="21.75" customHeight="1">
      <c r="E160" s="3"/>
      <c r="F160" s="11" t="str">
        <f>IF($H158="","",MAX($F$1:$F159)+1)</f>
        <v/>
      </c>
      <c r="G160" s="17"/>
      <c r="H160" s="12" t="str">
        <f t="shared" si="2"/>
        <v/>
      </c>
      <c r="I160" s="13" t="str">
        <f>IF($H160="","",IF(ISNA(VLOOKUP($H160,人員主檔!$A:$C,2,0)),"查無此人",VLOOKUP($H160,人員主檔!$A:$C,2,0)))</f>
        <v/>
      </c>
      <c r="J160" s="13" t="str">
        <f>IF($H160="","",IF(ISNA(VLOOKUP($H160,人員主檔!$A:$C,3,0)),"查無此人",VLOOKUP($H160,人員主檔!$A:$C,3,0)))</f>
        <v/>
      </c>
      <c r="K160" s="59" t="s">
        <v>2412</v>
      </c>
      <c r="L160" s="53" t="str">
        <f ca="1">IF(OR((G160=""),(COUNTIF($H$2:H160,H160)=1)),"","重覆刷卡")</f>
        <v/>
      </c>
      <c r="M160" s="70"/>
      <c r="N160" s="4"/>
    </row>
    <row r="161" spans="5:14" ht="21.75" customHeight="1">
      <c r="E161" s="3"/>
      <c r="F161" s="11" t="str">
        <f>IF($H159="","",MAX($F$1:$F160)+1)</f>
        <v/>
      </c>
      <c r="G161" s="17"/>
      <c r="H161" s="12" t="str">
        <f t="shared" si="2"/>
        <v/>
      </c>
      <c r="I161" s="13" t="str">
        <f>IF($H161="","",IF(ISNA(VLOOKUP($H161,人員主檔!$A:$C,2,0)),"查無此人",VLOOKUP($H161,人員主檔!$A:$C,2,0)))</f>
        <v/>
      </c>
      <c r="J161" s="13" t="str">
        <f>IF($H161="","",IF(ISNA(VLOOKUP($H161,人員主檔!$A:$C,3,0)),"查無此人",VLOOKUP($H161,人員主檔!$A:$C,3,0)))</f>
        <v/>
      </c>
      <c r="K161" s="59" t="s">
        <v>2412</v>
      </c>
      <c r="L161" s="53" t="str">
        <f ca="1">IF(OR((G161=""),(COUNTIF($H$2:H161,H161)=1)),"","重覆刷卡")</f>
        <v/>
      </c>
      <c r="M161" s="70"/>
      <c r="N161" s="4"/>
    </row>
    <row r="162" spans="5:14" ht="21.75" customHeight="1">
      <c r="E162" s="3"/>
      <c r="F162" s="11" t="str">
        <f>IF($H160="","",MAX($F$1:$F161)+1)</f>
        <v/>
      </c>
      <c r="G162" s="17"/>
      <c r="H162" s="12" t="str">
        <f t="shared" si="2"/>
        <v/>
      </c>
      <c r="I162" s="13" t="str">
        <f>IF($H162="","",IF(ISNA(VLOOKUP($H162,人員主檔!$A:$C,2,0)),"查無此人",VLOOKUP($H162,人員主檔!$A:$C,2,0)))</f>
        <v/>
      </c>
      <c r="J162" s="13" t="str">
        <f>IF($H162="","",IF(ISNA(VLOOKUP($H162,人員主檔!$A:$C,3,0)),"查無此人",VLOOKUP($H162,人員主檔!$A:$C,3,0)))</f>
        <v/>
      </c>
      <c r="K162" s="59" t="s">
        <v>2412</v>
      </c>
      <c r="L162" s="53" t="str">
        <f ca="1">IF(OR((G162=""),(COUNTIF($H$2:H162,H162)=1)),"","重覆刷卡")</f>
        <v/>
      </c>
      <c r="M162" s="70"/>
      <c r="N162" s="4"/>
    </row>
    <row r="163" spans="5:14" ht="21.75" customHeight="1">
      <c r="E163" s="3"/>
      <c r="F163" s="11" t="str">
        <f>IF($H161="","",MAX($F$1:$F162)+1)</f>
        <v/>
      </c>
      <c r="G163" s="17"/>
      <c r="H163" s="12" t="str">
        <f t="shared" si="2"/>
        <v/>
      </c>
      <c r="I163" s="13" t="str">
        <f>IF($H163="","",IF(ISNA(VLOOKUP($H163,人員主檔!$A:$C,2,0)),"查無此人",VLOOKUP($H163,人員主檔!$A:$C,2,0)))</f>
        <v/>
      </c>
      <c r="J163" s="13" t="str">
        <f>IF($H163="","",IF(ISNA(VLOOKUP($H163,人員主檔!$A:$C,3,0)),"查無此人",VLOOKUP($H163,人員主檔!$A:$C,3,0)))</f>
        <v/>
      </c>
      <c r="K163" s="59" t="s">
        <v>2412</v>
      </c>
      <c r="L163" s="53" t="str">
        <f ca="1">IF(OR((G163=""),(COUNTIF($H$2:H163,H163)=1)),"","重覆刷卡")</f>
        <v/>
      </c>
      <c r="M163" s="70"/>
      <c r="N163" s="4"/>
    </row>
    <row r="164" spans="5:14" ht="21.75" customHeight="1">
      <c r="E164" s="3"/>
      <c r="F164" s="11" t="str">
        <f>IF($H162="","",MAX($F$1:$F163)+1)</f>
        <v/>
      </c>
      <c r="G164" s="17"/>
      <c r="H164" s="12" t="str">
        <f t="shared" si="2"/>
        <v/>
      </c>
      <c r="I164" s="13" t="str">
        <f>IF($H164="","",IF(ISNA(VLOOKUP($H164,人員主檔!$A:$C,2,0)),"查無此人",VLOOKUP($H164,人員主檔!$A:$C,2,0)))</f>
        <v/>
      </c>
      <c r="J164" s="13" t="str">
        <f>IF($H164="","",IF(ISNA(VLOOKUP($H164,人員主檔!$A:$C,3,0)),"查無此人",VLOOKUP($H164,人員主檔!$A:$C,3,0)))</f>
        <v/>
      </c>
      <c r="K164" s="59" t="s">
        <v>2412</v>
      </c>
      <c r="L164" s="53" t="str">
        <f ca="1">IF(OR((G164=""),(COUNTIF($H$2:H164,H164)=1)),"","重覆刷卡")</f>
        <v/>
      </c>
      <c r="M164" s="70"/>
      <c r="N164" s="4"/>
    </row>
    <row r="165" spans="5:14" ht="21.75" customHeight="1">
      <c r="E165" s="3"/>
      <c r="F165" s="11" t="str">
        <f>IF($H163="","",MAX($F$1:$F164)+1)</f>
        <v/>
      </c>
      <c r="G165" s="17"/>
      <c r="H165" s="12" t="str">
        <f t="shared" si="2"/>
        <v/>
      </c>
      <c r="I165" s="13" t="str">
        <f>IF($H165="","",IF(ISNA(VLOOKUP($H165,人員主檔!$A:$C,2,0)),"查無此人",VLOOKUP($H165,人員主檔!$A:$C,2,0)))</f>
        <v/>
      </c>
      <c r="J165" s="13" t="str">
        <f>IF($H165="","",IF(ISNA(VLOOKUP($H165,人員主檔!$A:$C,3,0)),"查無此人",VLOOKUP($H165,人員主檔!$A:$C,3,0)))</f>
        <v/>
      </c>
      <c r="K165" s="13" t="s">
        <v>1817</v>
      </c>
      <c r="L165" s="53" t="str">
        <f ca="1">IF(OR((G164=""),(COUNTIF($H$2:H163,H163)=1)),"","重覆刷卡")</f>
        <v/>
      </c>
      <c r="M165" s="70"/>
      <c r="N165" s="4"/>
    </row>
    <row r="166" spans="5:14" ht="21.75" customHeight="1">
      <c r="E166" s="3"/>
      <c r="F166" s="11" t="str">
        <f>IF($H164="","",MAX($F$1:$F165)+1)</f>
        <v/>
      </c>
      <c r="G166" s="17"/>
      <c r="H166" s="12" t="str">
        <f t="shared" si="2"/>
        <v/>
      </c>
      <c r="I166" s="13" t="str">
        <f>IF($H166="","",IF(ISNA(VLOOKUP($H166,人員主檔!$A:$C,2,0)),"查無此人",VLOOKUP($H166,人員主檔!$A:$C,2,0)))</f>
        <v/>
      </c>
      <c r="J166" s="13" t="str">
        <f>IF($H164="","",IF(ISNA(VLOOKUP($H164,人員主檔!$A:$C,3,0)),"查無此人",VLOOKUP($H164,人員主檔!$A:$C,3,0)))</f>
        <v/>
      </c>
      <c r="K166" s="13" t="s">
        <v>1817</v>
      </c>
      <c r="L166" s="53" t="str">
        <f ca="1">IF(OR((G165=""),(COUNTIF($H$2:H164,H164)=1)),"","重覆刷卡")</f>
        <v/>
      </c>
      <c r="M166" s="70"/>
      <c r="N166" s="4"/>
    </row>
    <row r="167" spans="5:14" ht="21.75" customHeight="1">
      <c r="E167" s="3"/>
      <c r="F167" s="11" t="str">
        <f>IF($H165="","",MAX($F$1:$F166)+1)</f>
        <v/>
      </c>
      <c r="G167" s="17"/>
      <c r="H167" s="12" t="str">
        <f t="shared" si="2"/>
        <v/>
      </c>
      <c r="I167" s="13" t="str">
        <f>IF($H167="","",IF(ISNA(VLOOKUP($H167,人員主檔!$A:$C,2,0)),"查無此人",VLOOKUP($H167,人員主檔!$A:$C,2,0)))</f>
        <v/>
      </c>
      <c r="J167" s="13" t="str">
        <f>IF($H165="","",IF(ISNA(VLOOKUP($H165,人員主檔!$A:$C,3,0)),"查無此人",VLOOKUP($H165,人員主檔!$A:$C,3,0)))</f>
        <v/>
      </c>
      <c r="K167" s="13" t="s">
        <v>1817</v>
      </c>
      <c r="L167" s="53" t="str">
        <f ca="1">IF(OR((G166=""),(COUNTIF($H$2:H165,H165)=1)),"","重覆刷卡")</f>
        <v/>
      </c>
      <c r="M167" s="70"/>
      <c r="N167" s="4"/>
    </row>
    <row r="168" spans="5:14" ht="21.75" customHeight="1">
      <c r="E168" s="3"/>
      <c r="F168" s="11" t="str">
        <f>IF($H166="","",MAX($F$1:$F167)+1)</f>
        <v/>
      </c>
      <c r="G168" s="17"/>
      <c r="H168" s="12" t="str">
        <f t="shared" si="2"/>
        <v/>
      </c>
      <c r="I168" s="13" t="str">
        <f>IF($H168="","",IF(ISNA(VLOOKUP($H168,人員主檔!$A:$C,2,0)),"查無此人",VLOOKUP($H168,人員主檔!$A:$C,2,0)))</f>
        <v/>
      </c>
      <c r="J168" s="13" t="str">
        <f>IF($H166="","",IF(ISNA(VLOOKUP($H166,人員主檔!$A:$C,3,0)),"查無此人",VLOOKUP($H166,人員主檔!$A:$C,3,0)))</f>
        <v/>
      </c>
      <c r="K168" s="13" t="s">
        <v>1817</v>
      </c>
      <c r="L168" s="53" t="str">
        <f ca="1">IF(OR((G167=""),(COUNTIF($H$2:H166,H166)=1)),"","重覆刷卡")</f>
        <v/>
      </c>
      <c r="M168" s="70"/>
      <c r="N168" s="4"/>
    </row>
    <row r="169" spans="5:14" ht="21.75" customHeight="1">
      <c r="E169" s="3"/>
      <c r="F169" s="11" t="str">
        <f>IF($H167="","",MAX($F$1:$F168)+1)</f>
        <v/>
      </c>
      <c r="G169" s="17"/>
      <c r="H169" s="12" t="str">
        <f t="shared" si="2"/>
        <v/>
      </c>
      <c r="I169" s="13" t="str">
        <f>IF($H169="","",IF(ISNA(VLOOKUP($H169,人員主檔!$A:$C,2,0)),"查無此人",VLOOKUP($H169,人員主檔!$A:$C,2,0)))</f>
        <v/>
      </c>
      <c r="J169" s="13" t="str">
        <f>IF($H167="","",IF(ISNA(VLOOKUP($H167,人員主檔!$A:$C,3,0)),"查無此人",VLOOKUP($H167,人員主檔!$A:$C,3,0)))</f>
        <v/>
      </c>
      <c r="K169" s="13" t="s">
        <v>1817</v>
      </c>
      <c r="L169" s="53" t="str">
        <f ca="1">IF(OR((G168=""),(COUNTIF($H$2:H167,H167)=1)),"","重覆刷卡")</f>
        <v/>
      </c>
      <c r="M169" s="70"/>
      <c r="N169" s="4"/>
    </row>
    <row r="170" spans="5:14" ht="21.75" customHeight="1">
      <c r="E170" s="3"/>
      <c r="F170" s="11" t="str">
        <f>IF($H168="","",MAX($F$1:$F169)+1)</f>
        <v/>
      </c>
      <c r="G170" s="17"/>
      <c r="H170" s="12" t="str">
        <f t="shared" si="2"/>
        <v/>
      </c>
      <c r="I170" s="13" t="str">
        <f>IF($H170="","",IF(ISNA(VLOOKUP($H170,人員主檔!$A:$C,2,0)),"查無此人",VLOOKUP($H170,人員主檔!$A:$C,2,0)))</f>
        <v/>
      </c>
      <c r="J170" s="13" t="str">
        <f>IF($H168="","",IF(ISNA(VLOOKUP($H168,人員主檔!$A:$C,3,0)),"查無此人",VLOOKUP($H168,人員主檔!$A:$C,3,0)))</f>
        <v/>
      </c>
      <c r="K170" s="13" t="s">
        <v>1817</v>
      </c>
      <c r="L170" s="53" t="str">
        <f ca="1">IF(OR((G169=""),(COUNTIF($H$2:H168,H168)=1)),"","重覆刷卡")</f>
        <v/>
      </c>
      <c r="M170" s="70"/>
      <c r="N170" s="4"/>
    </row>
    <row r="171" spans="5:14" ht="21.75" customHeight="1">
      <c r="E171" s="3"/>
      <c r="F171" s="11" t="str">
        <f>IF($H169="","",MAX($F$1:$F170)+1)</f>
        <v/>
      </c>
      <c r="G171" s="17"/>
      <c r="H171" s="12" t="str">
        <f t="shared" si="2"/>
        <v/>
      </c>
      <c r="I171" s="13" t="str">
        <f>IF($H171="","",IF(ISNA(VLOOKUP($H171,人員主檔!$A:$C,2,0)),"查無此人",VLOOKUP($H171,人員主檔!$A:$C,2,0)))</f>
        <v/>
      </c>
      <c r="J171" s="13" t="str">
        <f>IF($H169="","",IF(ISNA(VLOOKUP($H169,人員主檔!$A:$C,3,0)),"查無此人",VLOOKUP($H169,人員主檔!$A:$C,3,0)))</f>
        <v/>
      </c>
      <c r="K171" s="13" t="s">
        <v>1817</v>
      </c>
      <c r="L171" s="53" t="str">
        <f ca="1">IF(OR((G170=""),(COUNTIF($H$2:H169,H169)=1)),"","重覆刷卡")</f>
        <v/>
      </c>
      <c r="M171" s="70"/>
      <c r="N171" s="4"/>
    </row>
    <row r="172" spans="5:14" ht="21.75" customHeight="1">
      <c r="E172" s="3"/>
      <c r="F172" s="11" t="str">
        <f>IF($H170="","",MAX($F$1:$F171)+1)</f>
        <v/>
      </c>
      <c r="G172" s="17"/>
      <c r="H172" s="12" t="str">
        <f t="shared" si="2"/>
        <v/>
      </c>
      <c r="I172" s="13" t="str">
        <f>IF($H172="","",IF(ISNA(VLOOKUP($H172,人員主檔!$A:$C,2,0)),"查無此人",VLOOKUP($H172,人員主檔!$A:$C,2,0)))</f>
        <v/>
      </c>
      <c r="J172" s="13" t="str">
        <f>IF($H170="","",IF(ISNA(VLOOKUP($H170,人員主檔!$A:$C,3,0)),"查無此人",VLOOKUP($H170,人員主檔!$A:$C,3,0)))</f>
        <v/>
      </c>
      <c r="K172" s="13" t="s">
        <v>1817</v>
      </c>
      <c r="L172" s="53" t="str">
        <f ca="1">IF(OR((G171=""),(COUNTIF($H$2:H170,H170)=1)),"","重覆刷卡")</f>
        <v/>
      </c>
      <c r="M172" s="70"/>
      <c r="N172" s="4"/>
    </row>
    <row r="173" spans="5:14" ht="21.75" customHeight="1">
      <c r="E173" s="3"/>
      <c r="F173" s="11" t="str">
        <f>IF($H171="","",MAX($F$1:$F172)+1)</f>
        <v/>
      </c>
      <c r="G173" s="17"/>
      <c r="H173" s="12" t="str">
        <f t="shared" si="2"/>
        <v/>
      </c>
      <c r="I173" s="13" t="str">
        <f>IF($H173="","",IF(ISNA(VLOOKUP($H173,人員主檔!$A:$C,2,0)),"查無此人",VLOOKUP($H173,人員主檔!$A:$C,2,0)))</f>
        <v/>
      </c>
      <c r="J173" s="13" t="str">
        <f>IF($H171="","",IF(ISNA(VLOOKUP($H171,人員主檔!$A:$C,3,0)),"查無此人",VLOOKUP($H171,人員主檔!$A:$C,3,0)))</f>
        <v/>
      </c>
      <c r="K173" s="13" t="s">
        <v>1817</v>
      </c>
      <c r="L173" s="53" t="str">
        <f ca="1">IF(OR((G172=""),(COUNTIF($H$2:H171,H171)=1)),"","重覆刷卡")</f>
        <v/>
      </c>
      <c r="M173" s="70"/>
      <c r="N173" s="4"/>
    </row>
    <row r="174" spans="5:14" ht="21.75" customHeight="1">
      <c r="E174" s="3"/>
      <c r="F174" s="11" t="str">
        <f>IF($H172="","",MAX($F$1:$F173)+1)</f>
        <v/>
      </c>
      <c r="G174" s="17"/>
      <c r="H174" s="12" t="str">
        <f t="shared" si="2"/>
        <v/>
      </c>
      <c r="I174" s="13" t="str">
        <f>IF($H174="","",IF(ISNA(VLOOKUP($H174,人員主檔!$A:$C,2,0)),"查無此人",VLOOKUP($H174,人員主檔!$A:$C,2,0)))</f>
        <v/>
      </c>
      <c r="J174" s="13" t="str">
        <f>IF($H172="","",IF(ISNA(VLOOKUP($H172,人員主檔!$A:$C,3,0)),"查無此人",VLOOKUP($H172,人員主檔!$A:$C,3,0)))</f>
        <v/>
      </c>
      <c r="K174" s="13" t="s">
        <v>1817</v>
      </c>
      <c r="L174" s="53" t="str">
        <f ca="1">IF(OR((G173=""),(COUNTIF($H$2:H172,H172)=1)),"","重覆刷卡")</f>
        <v/>
      </c>
      <c r="M174" s="70"/>
      <c r="N174" s="4"/>
    </row>
    <row r="175" spans="5:14" ht="21.75" customHeight="1">
      <c r="E175" s="3"/>
      <c r="F175" s="11" t="str">
        <f>IF($H173="","",MAX($F$1:$F174)+1)</f>
        <v/>
      </c>
      <c r="G175" s="17"/>
      <c r="H175" s="12" t="str">
        <f t="shared" si="2"/>
        <v/>
      </c>
      <c r="I175" s="13" t="str">
        <f>IF($H175="","",IF(ISNA(VLOOKUP($H175,人員主檔!$A:$C,2,0)),"查無此人",VLOOKUP($H175,人員主檔!$A:$C,2,0)))</f>
        <v/>
      </c>
      <c r="J175" s="13" t="str">
        <f>IF($H173="","",IF(ISNA(VLOOKUP($H173,人員主檔!$A:$C,3,0)),"查無此人",VLOOKUP($H173,人員主檔!$A:$C,3,0)))</f>
        <v/>
      </c>
      <c r="K175" s="13" t="s">
        <v>1817</v>
      </c>
      <c r="L175" s="53" t="str">
        <f ca="1">IF(OR((G174=""),(COUNTIF($H$2:H173,H173)=1)),"","重覆刷卡")</f>
        <v/>
      </c>
      <c r="M175" s="70"/>
      <c r="N175" s="4"/>
    </row>
    <row r="176" spans="5:14" ht="21.75" customHeight="1">
      <c r="E176" s="3"/>
      <c r="F176" s="11" t="str">
        <f>IF($H174="","",MAX($F$1:$F175)+1)</f>
        <v/>
      </c>
      <c r="G176" s="17"/>
      <c r="H176" s="12" t="str">
        <f t="shared" si="2"/>
        <v/>
      </c>
      <c r="I176" s="13" t="str">
        <f>IF($H176="","",IF(ISNA(VLOOKUP($H176,人員主檔!$A:$C,2,0)),"查無此人",VLOOKUP($H176,人員主檔!$A:$C,2,0)))</f>
        <v/>
      </c>
      <c r="J176" s="13" t="str">
        <f>IF($H174="","",IF(ISNA(VLOOKUP($H174,人員主檔!$A:$C,3,0)),"查無此人",VLOOKUP($H174,人員主檔!$A:$C,3,0)))</f>
        <v/>
      </c>
      <c r="K176" s="13" t="s">
        <v>1817</v>
      </c>
      <c r="L176" s="53" t="str">
        <f ca="1">IF(OR((G175=""),(COUNTIF($H$2:H174,H174)=1)),"","重覆刷卡")</f>
        <v/>
      </c>
      <c r="M176" s="70"/>
      <c r="N176" s="4"/>
    </row>
    <row r="177" spans="5:14" ht="21.75" customHeight="1">
      <c r="E177" s="3"/>
      <c r="F177" s="11" t="str">
        <f>IF($H175="","",MAX($F$1:$F176)+1)</f>
        <v/>
      </c>
      <c r="G177" s="17"/>
      <c r="H177" s="12" t="str">
        <f t="shared" si="2"/>
        <v/>
      </c>
      <c r="I177" s="13" t="str">
        <f>IF($H177="","",IF(ISNA(VLOOKUP($H177,人員主檔!$A:$C,2,0)),"查無此人",VLOOKUP($H177,人員主檔!$A:$C,2,0)))</f>
        <v/>
      </c>
      <c r="J177" s="13" t="str">
        <f>IF($H175="","",IF(ISNA(VLOOKUP($H175,人員主檔!$A:$C,3,0)),"查無此人",VLOOKUP($H175,人員主檔!$A:$C,3,0)))</f>
        <v/>
      </c>
      <c r="K177" s="13" t="s">
        <v>1817</v>
      </c>
      <c r="L177" s="53" t="str">
        <f ca="1">IF(OR((G176=""),(COUNTIF($H$2:H175,H175)=1)),"","重覆刷卡")</f>
        <v/>
      </c>
      <c r="M177" s="70"/>
      <c r="N177" s="4"/>
    </row>
    <row r="178" spans="5:14" ht="21.75" customHeight="1">
      <c r="E178" s="3"/>
      <c r="F178" s="11" t="str">
        <f>IF($H176="","",MAX($F$1:$F177)+1)</f>
        <v/>
      </c>
      <c r="G178" s="17"/>
      <c r="H178" s="12" t="str">
        <f t="shared" si="2"/>
        <v/>
      </c>
      <c r="I178" s="13" t="str">
        <f>IF($H178="","",IF(ISNA(VLOOKUP($H178,人員主檔!$A:$C,2,0)),"查無此人",VLOOKUP($H178,人員主檔!$A:$C,2,0)))</f>
        <v/>
      </c>
      <c r="J178" s="13" t="str">
        <f>IF($H176="","",IF(ISNA(VLOOKUP($H176,人員主檔!$A:$C,3,0)),"查無此人",VLOOKUP($H176,人員主檔!$A:$C,3,0)))</f>
        <v/>
      </c>
      <c r="K178" s="13" t="s">
        <v>1817</v>
      </c>
      <c r="L178" s="53" t="str">
        <f ca="1">IF(OR((G177=""),(COUNTIF($H$2:H176,H176)=1)),"","重覆刷卡")</f>
        <v/>
      </c>
      <c r="M178" s="70"/>
      <c r="N178" s="4"/>
    </row>
    <row r="179" spans="5:14" ht="21.75" customHeight="1">
      <c r="E179" s="3"/>
      <c r="F179" s="11" t="str">
        <f>IF($H177="","",MAX($F$1:$F178)+1)</f>
        <v/>
      </c>
      <c r="G179" s="17"/>
      <c r="H179" s="12" t="str">
        <f t="shared" si="2"/>
        <v/>
      </c>
      <c r="I179" s="13" t="str">
        <f>IF($H179="","",IF(ISNA(VLOOKUP($H179,人員主檔!$A:$C,2,0)),"查無此人",VLOOKUP($H179,人員主檔!$A:$C,2,0)))</f>
        <v/>
      </c>
      <c r="J179" s="13" t="str">
        <f>IF($H177="","",IF(ISNA(VLOOKUP($H177,人員主檔!$A:$C,3,0)),"查無此人",VLOOKUP($H177,人員主檔!$A:$C,3,0)))</f>
        <v/>
      </c>
      <c r="K179" s="13" t="s">
        <v>1817</v>
      </c>
      <c r="L179" s="53" t="str">
        <f ca="1">IF(OR((G178=""),(COUNTIF($H$2:H177,H177)=1)),"","重覆刷卡")</f>
        <v/>
      </c>
      <c r="M179" s="70"/>
      <c r="N179" s="4"/>
    </row>
    <row r="180" spans="5:14" ht="21.75" customHeight="1">
      <c r="E180" s="3"/>
      <c r="F180" s="11" t="str">
        <f>IF($H178="","",MAX($F$1:$F179)+1)</f>
        <v/>
      </c>
      <c r="G180" s="17"/>
      <c r="H180" s="12" t="str">
        <f t="shared" si="2"/>
        <v/>
      </c>
      <c r="I180" s="13" t="str">
        <f>IF($H180="","",IF(ISNA(VLOOKUP($H180,人員主檔!$A:$C,2,0)),"查無此人",VLOOKUP($H180,人員主檔!$A:$C,2,0)))</f>
        <v/>
      </c>
      <c r="J180" s="13" t="str">
        <f>IF($H178="","",IF(ISNA(VLOOKUP($H178,人員主檔!$A:$C,3,0)),"查無此人",VLOOKUP($H178,人員主檔!$A:$C,3,0)))</f>
        <v/>
      </c>
      <c r="K180" s="13" t="s">
        <v>1817</v>
      </c>
      <c r="L180" s="53" t="str">
        <f ca="1">IF(OR((G179=""),(COUNTIF($H$2:H178,H178)=1)),"","重覆刷卡")</f>
        <v/>
      </c>
      <c r="M180" s="70"/>
      <c r="N180" s="4"/>
    </row>
    <row r="181" spans="5:14" ht="21.75" customHeight="1">
      <c r="E181" s="3"/>
      <c r="F181" s="11" t="str">
        <f>IF($H179="","",MAX($F$1:$F180)+1)</f>
        <v/>
      </c>
      <c r="G181" s="17"/>
      <c r="H181" s="12" t="str">
        <f t="shared" si="2"/>
        <v/>
      </c>
      <c r="I181" s="13" t="str">
        <f>IF($H181="","",IF(ISNA(VLOOKUP($H181,人員主檔!$A:$C,2,0)),"查無此人",VLOOKUP($H181,人員主檔!$A:$C,2,0)))</f>
        <v/>
      </c>
      <c r="J181" s="13" t="str">
        <f>IF($H179="","",IF(ISNA(VLOOKUP($H179,人員主檔!$A:$C,3,0)),"查無此人",VLOOKUP($H179,人員主檔!$A:$C,3,0)))</f>
        <v/>
      </c>
      <c r="K181" s="13" t="s">
        <v>1817</v>
      </c>
      <c r="L181" s="53" t="str">
        <f ca="1">IF(OR((G180=""),(COUNTIF($H$2:H179,H179)=1)),"","重覆刷卡")</f>
        <v/>
      </c>
      <c r="M181" s="70"/>
      <c r="N181" s="4"/>
    </row>
    <row r="182" spans="5:14" ht="21.75" customHeight="1">
      <c r="E182" s="3"/>
      <c r="F182" s="11" t="str">
        <f>IF($H180="","",MAX($F$1:$F181)+1)</f>
        <v/>
      </c>
      <c r="G182" s="17"/>
      <c r="H182" s="12" t="str">
        <f t="shared" si="2"/>
        <v/>
      </c>
      <c r="I182" s="13" t="str">
        <f>IF($H182="","",IF(ISNA(VLOOKUP($H182,人員主檔!$A:$C,2,0)),"查無此人",VLOOKUP($H182,人員主檔!$A:$C,2,0)))</f>
        <v/>
      </c>
      <c r="J182" s="13" t="str">
        <f>IF($H180="","",IF(ISNA(VLOOKUP($H180,人員主檔!$A:$C,3,0)),"查無此人",VLOOKUP($H180,人員主檔!$A:$C,3,0)))</f>
        <v/>
      </c>
      <c r="K182" s="13" t="s">
        <v>1817</v>
      </c>
      <c r="L182" s="53" t="str">
        <f ca="1">IF(OR((G181=""),(COUNTIF($H$2:H180,H180)=1)),"","重覆刷卡")</f>
        <v/>
      </c>
      <c r="M182" s="70"/>
      <c r="N182" s="4"/>
    </row>
    <row r="183" spans="5:14" ht="21.75" customHeight="1">
      <c r="E183" s="3"/>
      <c r="F183" s="11" t="str">
        <f>IF($H181="","",MAX($F$1:$F182)+1)</f>
        <v/>
      </c>
      <c r="G183" s="17"/>
      <c r="H183" s="12" t="str">
        <f t="shared" si="2"/>
        <v/>
      </c>
      <c r="I183" s="13" t="str">
        <f>IF($H183="","",IF(ISNA(VLOOKUP($H183,人員主檔!$A:$C,2,0)),"查無此人",VLOOKUP($H183,人員主檔!$A:$C,2,0)))</f>
        <v/>
      </c>
      <c r="J183" s="13" t="str">
        <f>IF($H181="","",IF(ISNA(VLOOKUP($H181,人員主檔!$A:$C,3,0)),"查無此人",VLOOKUP($H181,人員主檔!$A:$C,3,0)))</f>
        <v/>
      </c>
      <c r="K183" s="13" t="s">
        <v>1817</v>
      </c>
      <c r="L183" s="53" t="str">
        <f ca="1">IF(OR((G182=""),(COUNTIF($H$2:H181,H181)=1)),"","重覆刷卡")</f>
        <v/>
      </c>
      <c r="M183" s="70"/>
      <c r="N183" s="4"/>
    </row>
    <row r="184" spans="5:14" ht="21.75" customHeight="1">
      <c r="E184" s="3"/>
      <c r="F184" s="11" t="str">
        <f>IF($H182="","",MAX($F$1:$F183)+1)</f>
        <v/>
      </c>
      <c r="G184" s="17"/>
      <c r="H184" s="12" t="str">
        <f t="shared" si="2"/>
        <v/>
      </c>
      <c r="I184" s="13" t="str">
        <f>IF($H184="","",IF(ISNA(VLOOKUP($H184,人員主檔!$A:$C,2,0)),"查無此人",VLOOKUP($H184,人員主檔!$A:$C,2,0)))</f>
        <v/>
      </c>
      <c r="J184" s="13" t="str">
        <f>IF($H182="","",IF(ISNA(VLOOKUP($H182,人員主檔!$A:$C,3,0)),"查無此人",VLOOKUP($H182,人員主檔!$A:$C,3,0)))</f>
        <v/>
      </c>
      <c r="K184" s="13" t="s">
        <v>1817</v>
      </c>
      <c r="L184" s="53" t="str">
        <f ca="1">IF(OR((G183=""),(COUNTIF($H$2:H182,H182)=1)),"","重覆刷卡")</f>
        <v/>
      </c>
      <c r="M184" s="70"/>
      <c r="N184" s="4"/>
    </row>
    <row r="185" spans="5:14" ht="21.75" customHeight="1">
      <c r="E185" s="3"/>
      <c r="F185" s="11" t="str">
        <f>IF($H183="","",MAX($F$1:$F184)+1)</f>
        <v/>
      </c>
      <c r="G185" s="17"/>
      <c r="H185" s="12" t="str">
        <f t="shared" si="2"/>
        <v/>
      </c>
      <c r="I185" s="13" t="str">
        <f>IF($H185="","",IF(ISNA(VLOOKUP($H185,人員主檔!$A:$C,2,0)),"查無此人",VLOOKUP($H185,人員主檔!$A:$C,2,0)))</f>
        <v/>
      </c>
      <c r="J185" s="13" t="str">
        <f>IF($H183="","",IF(ISNA(VLOOKUP($H183,人員主檔!$A:$C,3,0)),"查無此人",VLOOKUP($H183,人員主檔!$A:$C,3,0)))</f>
        <v/>
      </c>
      <c r="K185" s="13" t="s">
        <v>1817</v>
      </c>
      <c r="L185" s="53" t="str">
        <f ca="1">IF(OR((G184=""),(COUNTIF($H$2:H183,H183)=1)),"","重覆刷卡")</f>
        <v/>
      </c>
      <c r="M185" s="70"/>
      <c r="N185" s="4"/>
    </row>
    <row r="186" spans="5:14" ht="21.75" customHeight="1">
      <c r="E186" s="3"/>
      <c r="F186" s="11" t="str">
        <f>IF($H184="","",MAX($F$1:$F185)+1)</f>
        <v/>
      </c>
      <c r="G186" s="17"/>
      <c r="H186" s="12" t="str">
        <f t="shared" si="2"/>
        <v/>
      </c>
      <c r="I186" s="13" t="str">
        <f>IF($H186="","",IF(ISNA(VLOOKUP($H186,人員主檔!$A:$C,2,0)),"查無此人",VLOOKUP($H186,人員主檔!$A:$C,2,0)))</f>
        <v/>
      </c>
      <c r="J186" s="13" t="str">
        <f>IF($H184="","",IF(ISNA(VLOOKUP($H184,人員主檔!$A:$C,3,0)),"查無此人",VLOOKUP($H184,人員主檔!$A:$C,3,0)))</f>
        <v/>
      </c>
      <c r="K186" s="13" t="s">
        <v>1817</v>
      </c>
      <c r="L186" s="53" t="str">
        <f ca="1">IF(OR((G185=""),(COUNTIF($H$2:H184,H184)=1)),"","重覆刷卡")</f>
        <v/>
      </c>
      <c r="M186" s="70"/>
      <c r="N186" s="4"/>
    </row>
    <row r="187" spans="5:14" ht="21.75" customHeight="1">
      <c r="E187" s="3"/>
      <c r="F187" s="11" t="str">
        <f>IF($H185="","",MAX($F$1:$F186)+1)</f>
        <v/>
      </c>
      <c r="G187" s="17"/>
      <c r="H187" s="12" t="str">
        <f t="shared" si="2"/>
        <v/>
      </c>
      <c r="I187" s="13" t="str">
        <f>IF($H187="","",IF(ISNA(VLOOKUP($H187,人員主檔!$A:$C,2,0)),"查無此人",VLOOKUP($H187,人員主檔!$A:$C,2,0)))</f>
        <v/>
      </c>
      <c r="J187" s="13" t="str">
        <f>IF($H185="","",IF(ISNA(VLOOKUP($H185,人員主檔!$A:$C,3,0)),"查無此人",VLOOKUP($H185,人員主檔!$A:$C,3,0)))</f>
        <v/>
      </c>
      <c r="K187" s="13" t="s">
        <v>1817</v>
      </c>
      <c r="L187" s="53" t="str">
        <f ca="1">IF(OR((G186=""),(COUNTIF($H$2:H185,H185)=1)),"","重覆刷卡")</f>
        <v/>
      </c>
      <c r="M187" s="70"/>
      <c r="N187" s="4"/>
    </row>
    <row r="188" spans="5:14" ht="21.75" customHeight="1">
      <c r="E188" s="3"/>
      <c r="F188" s="11" t="str">
        <f>IF($H186="","",MAX($F$1:$F187)+1)</f>
        <v/>
      </c>
      <c r="G188" s="17"/>
      <c r="H188" s="12" t="str">
        <f t="shared" si="2"/>
        <v/>
      </c>
      <c r="I188" s="13" t="str">
        <f>IF($H188="","",IF(ISNA(VLOOKUP($H188,人員主檔!$A:$C,2,0)),"查無此人",VLOOKUP($H188,人員主檔!$A:$C,2,0)))</f>
        <v/>
      </c>
      <c r="J188" s="13" t="str">
        <f>IF($H186="","",IF(ISNA(VLOOKUP($H186,人員主檔!$A:$C,3,0)),"查無此人",VLOOKUP($H186,人員主檔!$A:$C,3,0)))</f>
        <v/>
      </c>
      <c r="K188" s="13" t="s">
        <v>1817</v>
      </c>
      <c r="L188" s="53" t="str">
        <f ca="1">IF(OR((G187=""),(COUNTIF($H$2:H186,H186)=1)),"","重覆刷卡")</f>
        <v/>
      </c>
      <c r="M188" s="70"/>
      <c r="N188" s="4"/>
    </row>
    <row r="189" spans="5:14" ht="21.75" customHeight="1">
      <c r="E189" s="3"/>
      <c r="F189" s="11" t="str">
        <f>IF($H187="","",MAX($F$1:$F188)+1)</f>
        <v/>
      </c>
      <c r="G189" s="17"/>
      <c r="H189" s="12" t="str">
        <f t="shared" si="2"/>
        <v/>
      </c>
      <c r="I189" s="13" t="str">
        <f>IF($H189="","",IF(ISNA(VLOOKUP($H189,人員主檔!$A:$C,2,0)),"查無此人",VLOOKUP($H189,人員主檔!$A:$C,2,0)))</f>
        <v/>
      </c>
      <c r="J189" s="13" t="str">
        <f>IF($H187="","",IF(ISNA(VLOOKUP($H187,人員主檔!$A:$C,3,0)),"查無此人",VLOOKUP($H187,人員主檔!$A:$C,3,0)))</f>
        <v/>
      </c>
      <c r="K189" s="13" t="s">
        <v>1817</v>
      </c>
      <c r="L189" s="53" t="str">
        <f ca="1">IF(OR((G188=""),(COUNTIF($H$2:H187,H187)=1)),"","重覆刷卡")</f>
        <v/>
      </c>
      <c r="M189" s="70"/>
      <c r="N189" s="4"/>
    </row>
    <row r="190" spans="5:14" ht="21.75" customHeight="1">
      <c r="E190" s="3"/>
      <c r="F190" s="11" t="str">
        <f>IF($H188="","",MAX($F$1:$F189)+1)</f>
        <v/>
      </c>
      <c r="G190" s="17"/>
      <c r="H190" s="12" t="str">
        <f t="shared" si="2"/>
        <v/>
      </c>
      <c r="I190" s="13" t="str">
        <f>IF($H190="","",IF(ISNA(VLOOKUP($H190,人員主檔!$A:$C,2,0)),"查無此人",VLOOKUP($H190,人員主檔!$A:$C,2,0)))</f>
        <v/>
      </c>
      <c r="J190" s="13" t="str">
        <f>IF($H188="","",IF(ISNA(VLOOKUP($H188,人員主檔!$A:$C,3,0)),"查無此人",VLOOKUP($H188,人員主檔!$A:$C,3,0)))</f>
        <v/>
      </c>
      <c r="K190" s="13" t="s">
        <v>1817</v>
      </c>
      <c r="L190" s="53" t="str">
        <f ca="1">IF(OR((G189=""),(COUNTIF($H$2:H188,H188)=1)),"","重覆刷卡")</f>
        <v/>
      </c>
      <c r="M190" s="70"/>
      <c r="N190" s="4"/>
    </row>
    <row r="191" spans="5:14" ht="21.75" customHeight="1">
      <c r="E191" s="3"/>
      <c r="F191" s="11" t="str">
        <f>IF($H189="","",MAX($F$1:$F190)+1)</f>
        <v/>
      </c>
      <c r="G191" s="17"/>
      <c r="H191" s="12" t="str">
        <f t="shared" si="2"/>
        <v/>
      </c>
      <c r="I191" s="13" t="str">
        <f>IF($H191="","",IF(ISNA(VLOOKUP($H191,人員主檔!$A:$C,2,0)),"查無此人",VLOOKUP($H191,人員主檔!$A:$C,2,0)))</f>
        <v/>
      </c>
      <c r="J191" s="13" t="str">
        <f>IF($H189="","",IF(ISNA(VLOOKUP($H189,人員主檔!$A:$C,3,0)),"查無此人",VLOOKUP($H189,人員主檔!$A:$C,3,0)))</f>
        <v/>
      </c>
      <c r="K191" s="13" t="s">
        <v>1817</v>
      </c>
      <c r="L191" s="53" t="str">
        <f ca="1">IF(OR((G190=""),(COUNTIF($H$2:H189,H189)=1)),"","重覆刷卡")</f>
        <v/>
      </c>
      <c r="M191" s="70"/>
      <c r="N191" s="4"/>
    </row>
    <row r="192" spans="5:14" ht="21.75" customHeight="1">
      <c r="E192" s="3"/>
      <c r="F192" s="11" t="str">
        <f>IF($H190="","",MAX($F$1:$F191)+1)</f>
        <v/>
      </c>
      <c r="G192" s="17"/>
      <c r="H192" s="12" t="str">
        <f t="shared" si="2"/>
        <v/>
      </c>
      <c r="I192" s="13" t="str">
        <f>IF($H192="","",IF(ISNA(VLOOKUP($H192,人員主檔!$A:$C,2,0)),"查無此人",VLOOKUP($H192,人員主檔!$A:$C,2,0)))</f>
        <v/>
      </c>
      <c r="J192" s="13" t="str">
        <f>IF($H190="","",IF(ISNA(VLOOKUP($H190,人員主檔!$A:$C,3,0)),"查無此人",VLOOKUP($H190,人員主檔!$A:$C,3,0)))</f>
        <v/>
      </c>
      <c r="K192" s="13" t="s">
        <v>1817</v>
      </c>
      <c r="L192" s="53" t="str">
        <f ca="1">IF(OR((G191=""),(COUNTIF($H$2:H190,H190)=1)),"","重覆刷卡")</f>
        <v/>
      </c>
      <c r="M192" s="70"/>
      <c r="N192" s="4"/>
    </row>
    <row r="193" spans="5:14" ht="21.75" customHeight="1">
      <c r="E193" s="3"/>
      <c r="F193" s="11" t="str">
        <f>IF($H191="","",MAX($F$1:$F192)+1)</f>
        <v/>
      </c>
      <c r="G193" s="17"/>
      <c r="H193" s="12" t="str">
        <f t="shared" si="2"/>
        <v/>
      </c>
      <c r="I193" s="13" t="str">
        <f>IF($H193="","",IF(ISNA(VLOOKUP($H193,人員主檔!$A:$C,2,0)),"查無此人",VLOOKUP($H193,人員主檔!$A:$C,2,0)))</f>
        <v/>
      </c>
      <c r="J193" s="13" t="str">
        <f>IF($H191="","",IF(ISNA(VLOOKUP($H191,人員主檔!$A:$C,3,0)),"查無此人",VLOOKUP($H191,人員主檔!$A:$C,3,0)))</f>
        <v/>
      </c>
      <c r="K193" s="13" t="s">
        <v>1817</v>
      </c>
      <c r="L193" s="53" t="str">
        <f ca="1">IF(OR((G192=""),(COUNTIF($H$2:H191,H191)=1)),"","重覆刷卡")</f>
        <v/>
      </c>
      <c r="M193" s="70"/>
      <c r="N193" s="4"/>
    </row>
    <row r="194" spans="5:14" ht="21.75" customHeight="1">
      <c r="E194" s="3"/>
      <c r="F194" s="11" t="str">
        <f>IF($H192="","",MAX($F$1:$F193)+1)</f>
        <v/>
      </c>
      <c r="G194" s="17"/>
      <c r="H194" s="12" t="str">
        <f t="shared" ref="H194:H257" si="3">IF($G194=0,"",ABS(RIGHT($G194,8)))</f>
        <v/>
      </c>
      <c r="I194" s="13" t="str">
        <f>IF($H194="","",IF(ISNA(VLOOKUP($H194,人員主檔!$A:$C,2,0)),"查無此人",VLOOKUP($H194,人員主檔!$A:$C,2,0)))</f>
        <v/>
      </c>
      <c r="J194" s="13" t="str">
        <f>IF($H192="","",IF(ISNA(VLOOKUP($H192,人員主檔!$A:$C,3,0)),"查無此人",VLOOKUP($H192,人員主檔!$A:$C,3,0)))</f>
        <v/>
      </c>
      <c r="K194" s="13" t="s">
        <v>1817</v>
      </c>
      <c r="L194" s="53" t="str">
        <f ca="1">IF(OR((G193=""),(COUNTIF($H$2:H192,H192)=1)),"","重覆刷卡")</f>
        <v/>
      </c>
      <c r="M194" s="70"/>
      <c r="N194" s="4"/>
    </row>
    <row r="195" spans="5:14" ht="21.75" customHeight="1">
      <c r="E195" s="3"/>
      <c r="F195" s="11" t="str">
        <f>IF($H193="","",MAX($F$1:$F194)+1)</f>
        <v/>
      </c>
      <c r="G195" s="17"/>
      <c r="H195" s="12" t="str">
        <f t="shared" si="3"/>
        <v/>
      </c>
      <c r="I195" s="13" t="str">
        <f>IF($H195="","",IF(ISNA(VLOOKUP($H195,人員主檔!$A:$C,2,0)),"查無此人",VLOOKUP($H195,人員主檔!$A:$C,2,0)))</f>
        <v/>
      </c>
      <c r="J195" s="13" t="str">
        <f>IF($H193="","",IF(ISNA(VLOOKUP($H193,人員主檔!$A:$C,3,0)),"查無此人",VLOOKUP($H193,人員主檔!$A:$C,3,0)))</f>
        <v/>
      </c>
      <c r="K195" s="13" t="s">
        <v>1817</v>
      </c>
      <c r="L195" s="53" t="str">
        <f ca="1">IF(OR((G194=""),(COUNTIF($H$2:H193,H193)=1)),"","重覆刷卡")</f>
        <v/>
      </c>
      <c r="M195" s="70"/>
      <c r="N195" s="4"/>
    </row>
    <row r="196" spans="5:14" ht="21.75" customHeight="1">
      <c r="E196" s="3"/>
      <c r="F196" s="11" t="str">
        <f>IF($H194="","",MAX($F$1:$F195)+1)</f>
        <v/>
      </c>
      <c r="G196" s="17"/>
      <c r="H196" s="12" t="str">
        <f t="shared" si="3"/>
        <v/>
      </c>
      <c r="I196" s="13" t="str">
        <f>IF($H196="","",IF(ISNA(VLOOKUP($H196,人員主檔!$A:$C,2,0)),"查無此人",VLOOKUP($H196,人員主檔!$A:$C,2,0)))</f>
        <v/>
      </c>
      <c r="J196" s="13" t="str">
        <f>IF($H194="","",IF(ISNA(VLOOKUP($H194,人員主檔!$A:$C,3,0)),"查無此人",VLOOKUP($H194,人員主檔!$A:$C,3,0)))</f>
        <v/>
      </c>
      <c r="K196" s="13" t="s">
        <v>1817</v>
      </c>
      <c r="L196" s="53" t="str">
        <f ca="1">IF(OR((G195=""),(COUNTIF($H$2:H194,H194)=1)),"","重覆刷卡")</f>
        <v/>
      </c>
      <c r="M196" s="70"/>
      <c r="N196" s="4"/>
    </row>
    <row r="197" spans="5:14" ht="21.75" customHeight="1">
      <c r="E197" s="3"/>
      <c r="F197" s="11" t="str">
        <f>IF($H195="","",MAX($F$1:$F196)+1)</f>
        <v/>
      </c>
      <c r="G197" s="17"/>
      <c r="H197" s="12" t="str">
        <f t="shared" si="3"/>
        <v/>
      </c>
      <c r="I197" s="13" t="str">
        <f>IF($H197="","",IF(ISNA(VLOOKUP($H197,人員主檔!$A:$C,2,0)),"查無此人",VLOOKUP($H197,人員主檔!$A:$C,2,0)))</f>
        <v/>
      </c>
      <c r="J197" s="13" t="str">
        <f>IF($H195="","",IF(ISNA(VLOOKUP($H195,人員主檔!$A:$C,3,0)),"查無此人",VLOOKUP($H195,人員主檔!$A:$C,3,0)))</f>
        <v/>
      </c>
      <c r="K197" s="13" t="s">
        <v>1817</v>
      </c>
      <c r="L197" s="53" t="str">
        <f ca="1">IF(OR((G196=""),(COUNTIF($H$2:H195,H195)=1)),"","重覆刷卡")</f>
        <v/>
      </c>
      <c r="M197" s="70"/>
      <c r="N197" s="4"/>
    </row>
    <row r="198" spans="5:14" ht="21.75" customHeight="1">
      <c r="E198" s="3"/>
      <c r="F198" s="11" t="str">
        <f>IF($H196="","",MAX($F$1:$F197)+1)</f>
        <v/>
      </c>
      <c r="G198" s="17"/>
      <c r="H198" s="12" t="str">
        <f t="shared" si="3"/>
        <v/>
      </c>
      <c r="I198" s="13" t="str">
        <f>IF($H198="","",IF(ISNA(VLOOKUP($H198,人員主檔!$A:$C,2,0)),"查無此人",VLOOKUP($H198,人員主檔!$A:$C,2,0)))</f>
        <v/>
      </c>
      <c r="J198" s="13" t="str">
        <f>IF($H196="","",IF(ISNA(VLOOKUP($H196,人員主檔!$A:$C,3,0)),"查無此人",VLOOKUP($H196,人員主檔!$A:$C,3,0)))</f>
        <v/>
      </c>
      <c r="K198" s="13" t="s">
        <v>1817</v>
      </c>
      <c r="L198" s="53" t="str">
        <f ca="1">IF(OR((G197=""),(COUNTIF($H$2:H196,H196)=1)),"","重覆刷卡")</f>
        <v/>
      </c>
      <c r="M198" s="70"/>
      <c r="N198" s="4"/>
    </row>
    <row r="199" spans="5:14" ht="21.75" customHeight="1">
      <c r="E199" s="3"/>
      <c r="F199" s="11" t="str">
        <f>IF($H197="","",MAX($F$1:$F198)+1)</f>
        <v/>
      </c>
      <c r="G199" s="17"/>
      <c r="H199" s="12" t="str">
        <f t="shared" si="3"/>
        <v/>
      </c>
      <c r="I199" s="13" t="str">
        <f>IF($H199="","",IF(ISNA(VLOOKUP($H199,人員主檔!$A:$C,2,0)),"查無此人",VLOOKUP($H199,人員主檔!$A:$C,2,0)))</f>
        <v/>
      </c>
      <c r="J199" s="13" t="str">
        <f>IF($H197="","",IF(ISNA(VLOOKUP($H197,人員主檔!$A:$C,3,0)),"查無此人",VLOOKUP($H197,人員主檔!$A:$C,3,0)))</f>
        <v/>
      </c>
      <c r="K199" s="13" t="s">
        <v>1817</v>
      </c>
      <c r="L199" s="53" t="str">
        <f ca="1">IF(OR((G198=""),(COUNTIF($H$2:H197,H197)=1)),"","重覆刷卡")</f>
        <v/>
      </c>
      <c r="M199" s="70"/>
      <c r="N199" s="4"/>
    </row>
    <row r="200" spans="5:14" ht="21.75" customHeight="1">
      <c r="E200" s="3"/>
      <c r="F200" s="11" t="str">
        <f>IF($H198="","",MAX($F$1:$F199)+1)</f>
        <v/>
      </c>
      <c r="G200" s="17"/>
      <c r="H200" s="12" t="str">
        <f t="shared" si="3"/>
        <v/>
      </c>
      <c r="I200" s="13" t="str">
        <f>IF($H200="","",IF(ISNA(VLOOKUP($H200,人員主檔!$A:$C,2,0)),"查無此人",VLOOKUP($H200,人員主檔!$A:$C,2,0)))</f>
        <v/>
      </c>
      <c r="J200" s="13" t="str">
        <f>IF($H198="","",IF(ISNA(VLOOKUP($H198,人員主檔!$A:$C,3,0)),"查無此人",VLOOKUP($H198,人員主檔!$A:$C,3,0)))</f>
        <v/>
      </c>
      <c r="K200" s="13" t="s">
        <v>1817</v>
      </c>
      <c r="L200" s="53" t="str">
        <f ca="1">IF(OR((G199=""),(COUNTIF($H$2:H198,H198)=1)),"","重覆刷卡")</f>
        <v/>
      </c>
      <c r="M200" s="70"/>
      <c r="N200" s="4"/>
    </row>
    <row r="201" spans="5:14" ht="21.75" customHeight="1">
      <c r="E201" s="3"/>
      <c r="F201" s="11" t="str">
        <f>IF($H199="","",MAX($F$1:$F200)+1)</f>
        <v/>
      </c>
      <c r="G201" s="17"/>
      <c r="H201" s="12" t="str">
        <f t="shared" si="3"/>
        <v/>
      </c>
      <c r="I201" s="13" t="str">
        <f>IF($H201="","",IF(ISNA(VLOOKUP($H201,人員主檔!$A:$C,2,0)),"查無此人",VLOOKUP($H201,人員主檔!$A:$C,2,0)))</f>
        <v/>
      </c>
      <c r="J201" s="13" t="str">
        <f>IF($H199="","",IF(ISNA(VLOOKUP($H199,人員主檔!$A:$C,3,0)),"查無此人",VLOOKUP($H199,人員主檔!$A:$C,3,0)))</f>
        <v/>
      </c>
      <c r="K201" s="13" t="s">
        <v>1817</v>
      </c>
      <c r="L201" s="53" t="str">
        <f ca="1">IF(OR((G200=""),(COUNTIF($H$2:H199,H199)=1)),"","重覆刷卡")</f>
        <v/>
      </c>
      <c r="M201" s="70"/>
      <c r="N201" s="4"/>
    </row>
    <row r="202" spans="5:14" ht="21.75" customHeight="1">
      <c r="E202" s="3"/>
      <c r="F202" s="11" t="str">
        <f>IF($H200="","",MAX($F$1:$F201)+1)</f>
        <v/>
      </c>
      <c r="G202" s="17"/>
      <c r="H202" s="12" t="str">
        <f t="shared" si="3"/>
        <v/>
      </c>
      <c r="I202" s="13" t="str">
        <f>IF($H202="","",IF(ISNA(VLOOKUP($H202,人員主檔!$A:$C,2,0)),"查無此人",VLOOKUP($H202,人員主檔!$A:$C,2,0)))</f>
        <v/>
      </c>
      <c r="J202" s="13" t="str">
        <f>IF($H200="","",IF(ISNA(VLOOKUP($H200,人員主檔!$A:$C,3,0)),"查無此人",VLOOKUP($H200,人員主檔!$A:$C,3,0)))</f>
        <v/>
      </c>
      <c r="K202" s="13" t="s">
        <v>1817</v>
      </c>
      <c r="L202" s="53" t="str">
        <f ca="1">IF(OR((G201=""),(COUNTIF($H$2:H200,H200)=1)),"","重覆刷卡")</f>
        <v/>
      </c>
      <c r="M202" s="70"/>
      <c r="N202" s="4"/>
    </row>
    <row r="203" spans="5:14" ht="21.75" customHeight="1">
      <c r="E203" s="3"/>
      <c r="F203" s="11" t="str">
        <f>IF($H201="","",MAX($F$1:$F202)+1)</f>
        <v/>
      </c>
      <c r="G203" s="17"/>
      <c r="H203" s="12" t="str">
        <f t="shared" si="3"/>
        <v/>
      </c>
      <c r="I203" s="13" t="str">
        <f>IF($H203="","",IF(ISNA(VLOOKUP($H203,人員主檔!$A:$C,2,0)),"查無此人",VLOOKUP($H203,人員主檔!$A:$C,2,0)))</f>
        <v/>
      </c>
      <c r="J203" s="13" t="str">
        <f>IF($H201="","",IF(ISNA(VLOOKUP($H201,人員主檔!$A:$C,3,0)),"查無此人",VLOOKUP($H201,人員主檔!$A:$C,3,0)))</f>
        <v/>
      </c>
      <c r="K203" s="13" t="s">
        <v>1817</v>
      </c>
      <c r="L203" s="53" t="str">
        <f ca="1">IF(OR((G202=""),(COUNTIF($H$2:H201,H201)=1)),"","重覆刷卡")</f>
        <v/>
      </c>
      <c r="M203" s="70"/>
      <c r="N203" s="4"/>
    </row>
    <row r="204" spans="5:14" ht="21.75" customHeight="1">
      <c r="E204" s="3"/>
      <c r="F204" s="11" t="str">
        <f>IF($H202="","",MAX($F$1:$F203)+1)</f>
        <v/>
      </c>
      <c r="G204" s="17"/>
      <c r="H204" s="12" t="str">
        <f t="shared" si="3"/>
        <v/>
      </c>
      <c r="I204" s="13" t="str">
        <f>IF($H204="","",IF(ISNA(VLOOKUP($H204,人員主檔!$A:$C,2,0)),"查無此人",VLOOKUP($H204,人員主檔!$A:$C,2,0)))</f>
        <v/>
      </c>
      <c r="J204" s="13" t="str">
        <f>IF($H202="","",IF(ISNA(VLOOKUP($H202,人員主檔!$A:$C,3,0)),"查無此人",VLOOKUP($H202,人員主檔!$A:$C,3,0)))</f>
        <v/>
      </c>
      <c r="K204" s="13" t="s">
        <v>1817</v>
      </c>
      <c r="L204" s="53" t="str">
        <f ca="1">IF(OR((G203=""),(COUNTIF($H$2:H202,H202)=1)),"","重覆刷卡")</f>
        <v/>
      </c>
      <c r="M204" s="70"/>
      <c r="N204" s="4"/>
    </row>
    <row r="205" spans="5:14" ht="21.75" customHeight="1">
      <c r="E205" s="3"/>
      <c r="F205" s="11" t="str">
        <f>IF($H203="","",MAX($F$1:$F204)+1)</f>
        <v/>
      </c>
      <c r="G205" s="17"/>
      <c r="H205" s="12" t="str">
        <f t="shared" si="3"/>
        <v/>
      </c>
      <c r="I205" s="13" t="str">
        <f>IF($H205="","",IF(ISNA(VLOOKUP($H205,人員主檔!$A:$C,2,0)),"查無此人",VLOOKUP($H205,人員主檔!$A:$C,2,0)))</f>
        <v/>
      </c>
      <c r="J205" s="13" t="str">
        <f>IF($H203="","",IF(ISNA(VLOOKUP($H203,人員主檔!$A:$C,3,0)),"查無此人",VLOOKUP($H203,人員主檔!$A:$C,3,0)))</f>
        <v/>
      </c>
      <c r="K205" s="13" t="s">
        <v>1817</v>
      </c>
      <c r="L205" s="53" t="str">
        <f ca="1">IF(OR((G204=""),(COUNTIF($H$2:H203,H203)=1)),"","重覆刷卡")</f>
        <v/>
      </c>
      <c r="M205" s="70"/>
      <c r="N205" s="4"/>
    </row>
    <row r="206" spans="5:14" ht="21.75" customHeight="1">
      <c r="E206" s="3"/>
      <c r="F206" s="11" t="str">
        <f>IF($H204="","",MAX($F$1:$F205)+1)</f>
        <v/>
      </c>
      <c r="G206" s="17"/>
      <c r="H206" s="12" t="str">
        <f t="shared" si="3"/>
        <v/>
      </c>
      <c r="I206" s="13" t="str">
        <f>IF($H206="","",IF(ISNA(VLOOKUP($H206,人員主檔!$A:$C,2,0)),"查無此人",VLOOKUP($H206,人員主檔!$A:$C,2,0)))</f>
        <v/>
      </c>
      <c r="J206" s="13" t="str">
        <f>IF($H204="","",IF(ISNA(VLOOKUP($H204,人員主檔!$A:$C,3,0)),"查無此人",VLOOKUP($H204,人員主檔!$A:$C,3,0)))</f>
        <v/>
      </c>
      <c r="K206" s="13" t="s">
        <v>1817</v>
      </c>
      <c r="L206" s="53" t="str">
        <f ca="1">IF(OR((G205=""),(COUNTIF($H$2:H204,H204)=1)),"","重覆刷卡")</f>
        <v/>
      </c>
      <c r="M206" s="70"/>
      <c r="N206" s="4"/>
    </row>
    <row r="207" spans="5:14" ht="21.75" customHeight="1">
      <c r="E207" s="3"/>
      <c r="F207" s="11" t="str">
        <f>IF($H205="","",MAX($F$1:$F206)+1)</f>
        <v/>
      </c>
      <c r="G207" s="17"/>
      <c r="H207" s="12" t="str">
        <f t="shared" si="3"/>
        <v/>
      </c>
      <c r="I207" s="13" t="str">
        <f>IF($H207="","",IF(ISNA(VLOOKUP($H207,人員主檔!$A:$C,2,0)),"查無此人",VLOOKUP($H207,人員主檔!$A:$C,2,0)))</f>
        <v/>
      </c>
      <c r="J207" s="13" t="str">
        <f>IF($H205="","",IF(ISNA(VLOOKUP($H205,人員主檔!$A:$C,3,0)),"查無此人",VLOOKUP($H205,人員主檔!$A:$C,3,0)))</f>
        <v/>
      </c>
      <c r="K207" s="13" t="s">
        <v>1817</v>
      </c>
      <c r="L207" s="53" t="str">
        <f ca="1">IF(OR((G206=""),(COUNTIF($H$2:H205,H205)=1)),"","重覆刷卡")</f>
        <v/>
      </c>
      <c r="M207" s="70"/>
      <c r="N207" s="4"/>
    </row>
    <row r="208" spans="5:14" ht="21.75" customHeight="1">
      <c r="E208" s="3"/>
      <c r="F208" s="11" t="str">
        <f>IF($H206="","",MAX($F$1:$F207)+1)</f>
        <v/>
      </c>
      <c r="G208" s="17"/>
      <c r="H208" s="12" t="str">
        <f t="shared" si="3"/>
        <v/>
      </c>
      <c r="I208" s="13" t="str">
        <f>IF($H208="","",IF(ISNA(VLOOKUP($H208,人員主檔!$A:$C,2,0)),"查無此人",VLOOKUP($H208,人員主檔!$A:$C,2,0)))</f>
        <v/>
      </c>
      <c r="J208" s="13" t="str">
        <f>IF($H206="","",IF(ISNA(VLOOKUP($H206,人員主檔!$A:$C,3,0)),"查無此人",VLOOKUP($H206,人員主檔!$A:$C,3,0)))</f>
        <v/>
      </c>
      <c r="K208" s="13" t="s">
        <v>1817</v>
      </c>
      <c r="L208" s="53" t="str">
        <f ca="1">IF(OR((G207=""),(COUNTIF($H$2:H206,H206)=1)),"","重覆刷卡")</f>
        <v/>
      </c>
      <c r="M208" s="70"/>
      <c r="N208" s="4"/>
    </row>
    <row r="209" spans="5:14" ht="21.75" customHeight="1">
      <c r="E209" s="3"/>
      <c r="F209" s="11" t="str">
        <f>IF($H207="","",MAX($F$1:$F208)+1)</f>
        <v/>
      </c>
      <c r="G209" s="17"/>
      <c r="H209" s="12" t="str">
        <f t="shared" si="3"/>
        <v/>
      </c>
      <c r="I209" s="13" t="str">
        <f>IF($H209="","",IF(ISNA(VLOOKUP($H209,人員主檔!$A:$C,2,0)),"查無此人",VLOOKUP($H209,人員主檔!$A:$C,2,0)))</f>
        <v/>
      </c>
      <c r="J209" s="13" t="str">
        <f>IF($H207="","",IF(ISNA(VLOOKUP($H207,人員主檔!$A:$C,3,0)),"查無此人",VLOOKUP($H207,人員主檔!$A:$C,3,0)))</f>
        <v/>
      </c>
      <c r="K209" s="13" t="s">
        <v>1817</v>
      </c>
      <c r="L209" s="53" t="str">
        <f ca="1">IF(OR((G208=""),(COUNTIF($H$2:H207,H207)=1)),"","重覆刷卡")</f>
        <v/>
      </c>
      <c r="M209" s="70"/>
      <c r="N209" s="4"/>
    </row>
    <row r="210" spans="5:14" ht="21.75" customHeight="1">
      <c r="E210" s="3"/>
      <c r="F210" s="11" t="str">
        <f>IF($H208="","",MAX($F$1:$F209)+1)</f>
        <v/>
      </c>
      <c r="G210" s="17"/>
      <c r="H210" s="12" t="str">
        <f t="shared" si="3"/>
        <v/>
      </c>
      <c r="I210" s="13" t="str">
        <f>IF($H210="","",IF(ISNA(VLOOKUP($H210,人員主檔!$A:$C,2,0)),"查無此人",VLOOKUP($H210,人員主檔!$A:$C,2,0)))</f>
        <v/>
      </c>
      <c r="J210" s="13" t="str">
        <f>IF($H208="","",IF(ISNA(VLOOKUP($H208,人員主檔!$A:$C,3,0)),"查無此人",VLOOKUP($H208,人員主檔!$A:$C,3,0)))</f>
        <v/>
      </c>
      <c r="K210" s="13" t="s">
        <v>1817</v>
      </c>
      <c r="L210" s="53" t="str">
        <f ca="1">IF(OR((G209=""),(COUNTIF($H$2:H208,H208)=1)),"","重覆刷卡")</f>
        <v/>
      </c>
      <c r="M210" s="70"/>
      <c r="N210" s="4"/>
    </row>
    <row r="211" spans="5:14" ht="21.75" customHeight="1">
      <c r="E211" s="3"/>
      <c r="F211" s="11" t="str">
        <f>IF($H209="","",MAX($F$1:$F210)+1)</f>
        <v/>
      </c>
      <c r="G211" s="17"/>
      <c r="H211" s="12" t="str">
        <f t="shared" si="3"/>
        <v/>
      </c>
      <c r="I211" s="13" t="str">
        <f>IF($H211="","",IF(ISNA(VLOOKUP($H211,人員主檔!$A:$C,2,0)),"查無此人",VLOOKUP($H211,人員主檔!$A:$C,2,0)))</f>
        <v/>
      </c>
      <c r="J211" s="13" t="str">
        <f>IF($H209="","",IF(ISNA(VLOOKUP($H209,人員主檔!$A:$C,3,0)),"查無此人",VLOOKUP($H209,人員主檔!$A:$C,3,0)))</f>
        <v/>
      </c>
      <c r="K211" s="13" t="s">
        <v>1817</v>
      </c>
      <c r="L211" s="53" t="str">
        <f ca="1">IF(OR((G210=""),(COUNTIF($H$2:H209,H209)=1)),"","重覆刷卡")</f>
        <v/>
      </c>
      <c r="M211" s="70"/>
      <c r="N211" s="4"/>
    </row>
    <row r="212" spans="5:14" ht="21.75" customHeight="1">
      <c r="E212" s="3"/>
      <c r="F212" s="11" t="str">
        <f>IF($H210="","",MAX($F$1:$F211)+1)</f>
        <v/>
      </c>
      <c r="G212" s="17"/>
      <c r="H212" s="12" t="str">
        <f t="shared" si="3"/>
        <v/>
      </c>
      <c r="I212" s="13" t="str">
        <f>IF($H212="","",IF(ISNA(VLOOKUP($H212,人員主檔!$A:$C,2,0)),"查無此人",VLOOKUP($H212,人員主檔!$A:$C,2,0)))</f>
        <v/>
      </c>
      <c r="J212" s="13" t="str">
        <f>IF($H210="","",IF(ISNA(VLOOKUP($H210,人員主檔!$A:$C,3,0)),"查無此人",VLOOKUP($H210,人員主檔!$A:$C,3,0)))</f>
        <v/>
      </c>
      <c r="K212" s="13" t="s">
        <v>1817</v>
      </c>
      <c r="L212" s="53" t="str">
        <f ca="1">IF(OR((G211=""),(COUNTIF($H$2:H210,H210)=1)),"","重覆刷卡")</f>
        <v/>
      </c>
      <c r="M212" s="70"/>
      <c r="N212" s="4"/>
    </row>
    <row r="213" spans="5:14" ht="21.75" customHeight="1">
      <c r="E213" s="3"/>
      <c r="F213" s="11" t="str">
        <f>IF($H211="","",MAX($F$1:$F212)+1)</f>
        <v/>
      </c>
      <c r="G213" s="17"/>
      <c r="H213" s="12" t="str">
        <f t="shared" si="3"/>
        <v/>
      </c>
      <c r="I213" s="13" t="str">
        <f>IF($H213="","",IF(ISNA(VLOOKUP($H213,人員主檔!$A:$C,2,0)),"查無此人",VLOOKUP($H213,人員主檔!$A:$C,2,0)))</f>
        <v/>
      </c>
      <c r="J213" s="13" t="str">
        <f>IF($H211="","",IF(ISNA(VLOOKUP($H211,人員主檔!$A:$C,3,0)),"查無此人",VLOOKUP($H211,人員主檔!$A:$C,3,0)))</f>
        <v/>
      </c>
      <c r="K213" s="13" t="s">
        <v>1817</v>
      </c>
      <c r="L213" s="53" t="str">
        <f ca="1">IF(OR((G212=""),(COUNTIF($H$2:H211,H211)=1)),"","重覆刷卡")</f>
        <v/>
      </c>
      <c r="M213" s="70"/>
      <c r="N213" s="4"/>
    </row>
    <row r="214" spans="5:14" ht="21.75" customHeight="1">
      <c r="E214" s="3"/>
      <c r="F214" s="11" t="str">
        <f>IF($H212="","",MAX($F$1:$F213)+1)</f>
        <v/>
      </c>
      <c r="G214" s="17"/>
      <c r="H214" s="12" t="str">
        <f t="shared" si="3"/>
        <v/>
      </c>
      <c r="I214" s="13" t="str">
        <f>IF($H214="","",IF(ISNA(VLOOKUP($H214,人員主檔!$A:$C,2,0)),"查無此人",VLOOKUP($H214,人員主檔!$A:$C,2,0)))</f>
        <v/>
      </c>
      <c r="J214" s="13" t="str">
        <f>IF($H212="","",IF(ISNA(VLOOKUP($H212,人員主檔!$A:$C,3,0)),"查無此人",VLOOKUP($H212,人員主檔!$A:$C,3,0)))</f>
        <v/>
      </c>
      <c r="K214" s="13" t="s">
        <v>1817</v>
      </c>
      <c r="L214" s="53" t="str">
        <f ca="1">IF(OR((G213=""),(COUNTIF($H$2:H212,H212)=1)),"","重覆刷卡")</f>
        <v/>
      </c>
      <c r="M214" s="70"/>
      <c r="N214" s="4"/>
    </row>
    <row r="215" spans="5:14" ht="21.75" customHeight="1">
      <c r="E215" s="3"/>
      <c r="F215" s="11" t="str">
        <f>IF($H213="","",MAX($F$1:$F214)+1)</f>
        <v/>
      </c>
      <c r="G215" s="17"/>
      <c r="H215" s="12" t="str">
        <f t="shared" si="3"/>
        <v/>
      </c>
      <c r="I215" s="13" t="str">
        <f>IF($H215="","",IF(ISNA(VLOOKUP($H215,人員主檔!$A:$C,2,0)),"查無此人",VLOOKUP($H215,人員主檔!$A:$C,2,0)))</f>
        <v/>
      </c>
      <c r="J215" s="13" t="str">
        <f>IF($H213="","",IF(ISNA(VLOOKUP($H213,人員主檔!$A:$C,3,0)),"查無此人",VLOOKUP($H213,人員主檔!$A:$C,3,0)))</f>
        <v/>
      </c>
      <c r="K215" s="13" t="s">
        <v>1817</v>
      </c>
      <c r="L215" s="53" t="str">
        <f ca="1">IF(OR((G214=""),(COUNTIF($H$2:H213,H213)=1)),"","重覆刷卡")</f>
        <v/>
      </c>
      <c r="M215" s="70"/>
      <c r="N215" s="4"/>
    </row>
    <row r="216" spans="5:14" ht="21.75" customHeight="1">
      <c r="E216" s="3"/>
      <c r="F216" s="11" t="str">
        <f>IF($H214="","",MAX($F$1:$F215)+1)</f>
        <v/>
      </c>
      <c r="G216" s="17"/>
      <c r="H216" s="12" t="str">
        <f t="shared" si="3"/>
        <v/>
      </c>
      <c r="I216" s="13" t="str">
        <f>IF($H216="","",IF(ISNA(VLOOKUP($H216,人員主檔!$A:$C,2,0)),"查無此人",VLOOKUP($H216,人員主檔!$A:$C,2,0)))</f>
        <v/>
      </c>
      <c r="J216" s="13" t="str">
        <f>IF($H214="","",IF(ISNA(VLOOKUP($H214,人員主檔!$A:$C,3,0)),"查無此人",VLOOKUP($H214,人員主檔!$A:$C,3,0)))</f>
        <v/>
      </c>
      <c r="K216" s="13" t="s">
        <v>1817</v>
      </c>
      <c r="L216" s="53" t="str">
        <f ca="1">IF(OR((G215=""),(COUNTIF($H$2:H214,H214)=1)),"","重覆刷卡")</f>
        <v/>
      </c>
      <c r="M216" s="70"/>
      <c r="N216" s="4"/>
    </row>
    <row r="217" spans="5:14" ht="21.75" customHeight="1">
      <c r="E217" s="3"/>
      <c r="F217" s="11" t="str">
        <f>IF($H215="","",MAX($F$1:$F216)+1)</f>
        <v/>
      </c>
      <c r="G217" s="17"/>
      <c r="H217" s="12" t="str">
        <f t="shared" si="3"/>
        <v/>
      </c>
      <c r="I217" s="13" t="str">
        <f>IF($H217="","",IF(ISNA(VLOOKUP($H217,人員主檔!$A:$C,2,0)),"查無此人",VLOOKUP($H217,人員主檔!$A:$C,2,0)))</f>
        <v/>
      </c>
      <c r="J217" s="13" t="str">
        <f>IF($H215="","",IF(ISNA(VLOOKUP($H215,人員主檔!$A:$C,3,0)),"查無此人",VLOOKUP($H215,人員主檔!$A:$C,3,0)))</f>
        <v/>
      </c>
      <c r="K217" s="13" t="s">
        <v>1817</v>
      </c>
      <c r="L217" s="53" t="str">
        <f ca="1">IF(OR((G216=""),(COUNTIF($H$2:H215,H215)=1)),"","重覆刷卡")</f>
        <v/>
      </c>
      <c r="M217" s="70"/>
      <c r="N217" s="4"/>
    </row>
    <row r="218" spans="5:14" ht="21.75" customHeight="1">
      <c r="E218" s="3"/>
      <c r="F218" s="11" t="str">
        <f>IF($H216="","",MAX($F$1:$F217)+1)</f>
        <v/>
      </c>
      <c r="G218" s="17"/>
      <c r="H218" s="12" t="str">
        <f t="shared" si="3"/>
        <v/>
      </c>
      <c r="I218" s="13" t="str">
        <f>IF($H218="","",IF(ISNA(VLOOKUP($H218,人員主檔!$A:$C,2,0)),"查無此人",VLOOKUP($H218,人員主檔!$A:$C,2,0)))</f>
        <v/>
      </c>
      <c r="J218" s="13" t="str">
        <f>IF($H216="","",IF(ISNA(VLOOKUP($H216,人員主檔!$A:$C,3,0)),"查無此人",VLOOKUP($H216,人員主檔!$A:$C,3,0)))</f>
        <v/>
      </c>
      <c r="K218" s="13" t="s">
        <v>1817</v>
      </c>
      <c r="L218" s="53" t="str">
        <f ca="1">IF(OR((G217=""),(COUNTIF($H$2:H216,H216)=1)),"","重覆刷卡")</f>
        <v/>
      </c>
      <c r="M218" s="70"/>
      <c r="N218" s="4"/>
    </row>
    <row r="219" spans="5:14" ht="21.75" customHeight="1">
      <c r="E219" s="3"/>
      <c r="F219" s="11" t="str">
        <f>IF($H217="","",MAX($F$1:$F218)+1)</f>
        <v/>
      </c>
      <c r="G219" s="17"/>
      <c r="H219" s="12" t="str">
        <f t="shared" si="3"/>
        <v/>
      </c>
      <c r="I219" s="13" t="str">
        <f>IF($H219="","",IF(ISNA(VLOOKUP($H219,人員主檔!$A:$C,2,0)),"查無此人",VLOOKUP($H219,人員主檔!$A:$C,2,0)))</f>
        <v/>
      </c>
      <c r="J219" s="13" t="str">
        <f>IF($H217="","",IF(ISNA(VLOOKUP($H217,人員主檔!$A:$C,3,0)),"查無此人",VLOOKUP($H217,人員主檔!$A:$C,3,0)))</f>
        <v/>
      </c>
      <c r="K219" s="13" t="s">
        <v>1817</v>
      </c>
      <c r="L219" s="53" t="str">
        <f ca="1">IF(OR((G218=""),(COUNTIF($H$2:H217,H217)=1)),"","重覆刷卡")</f>
        <v/>
      </c>
      <c r="M219" s="70"/>
      <c r="N219" s="4"/>
    </row>
    <row r="220" spans="5:14" ht="21.75" customHeight="1">
      <c r="E220" s="3"/>
      <c r="F220" s="11" t="str">
        <f>IF($H218="","",MAX($F$1:$F219)+1)</f>
        <v/>
      </c>
      <c r="G220" s="17"/>
      <c r="H220" s="12" t="str">
        <f t="shared" si="3"/>
        <v/>
      </c>
      <c r="I220" s="13" t="str">
        <f>IF($H220="","",IF(ISNA(VLOOKUP($H220,人員主檔!$A:$C,2,0)),"查無此人",VLOOKUP($H220,人員主檔!$A:$C,2,0)))</f>
        <v/>
      </c>
      <c r="J220" s="13" t="str">
        <f>IF($H218="","",IF(ISNA(VLOOKUP($H218,人員主檔!$A:$C,3,0)),"查無此人",VLOOKUP($H218,人員主檔!$A:$C,3,0)))</f>
        <v/>
      </c>
      <c r="K220" s="13" t="s">
        <v>1817</v>
      </c>
      <c r="L220" s="53" t="str">
        <f ca="1">IF(OR((G219=""),(COUNTIF($H$2:H218,H218)=1)),"","重覆刷卡")</f>
        <v/>
      </c>
      <c r="M220" s="70"/>
      <c r="N220" s="4"/>
    </row>
    <row r="221" spans="5:14" ht="21.75" customHeight="1">
      <c r="E221" s="3"/>
      <c r="F221" s="11" t="str">
        <f>IF($H219="","",MAX($F$1:$F220)+1)</f>
        <v/>
      </c>
      <c r="G221" s="17"/>
      <c r="H221" s="12" t="str">
        <f t="shared" si="3"/>
        <v/>
      </c>
      <c r="I221" s="13" t="str">
        <f>IF($H221="","",IF(ISNA(VLOOKUP($H221,人員主檔!$A:$C,2,0)),"查無此人",VLOOKUP($H221,人員主檔!$A:$C,2,0)))</f>
        <v/>
      </c>
      <c r="J221" s="13" t="str">
        <f>IF($H219="","",IF(ISNA(VLOOKUP($H219,人員主檔!$A:$C,3,0)),"查無此人",VLOOKUP($H219,人員主檔!$A:$C,3,0)))</f>
        <v/>
      </c>
      <c r="K221" s="13" t="s">
        <v>1817</v>
      </c>
      <c r="L221" s="53" t="str">
        <f ca="1">IF(OR((G220=""),(COUNTIF($H$2:H219,H219)=1)),"","重覆刷卡")</f>
        <v/>
      </c>
      <c r="M221" s="70"/>
      <c r="N221" s="4"/>
    </row>
    <row r="222" spans="5:14" ht="21.75" customHeight="1">
      <c r="E222" s="3"/>
      <c r="F222" s="11" t="str">
        <f>IF($H220="","",MAX($F$1:$F221)+1)</f>
        <v/>
      </c>
      <c r="G222" s="17"/>
      <c r="H222" s="12" t="str">
        <f t="shared" si="3"/>
        <v/>
      </c>
      <c r="I222" s="13" t="str">
        <f>IF($H222="","",IF(ISNA(VLOOKUP($H222,人員主檔!$A:$C,2,0)),"查無此人",VLOOKUP($H222,人員主檔!$A:$C,2,0)))</f>
        <v/>
      </c>
      <c r="J222" s="13" t="str">
        <f>IF($H220="","",IF(ISNA(VLOOKUP($H220,人員主檔!$A:$C,3,0)),"查無此人",VLOOKUP($H220,人員主檔!$A:$C,3,0)))</f>
        <v/>
      </c>
      <c r="K222" s="13" t="s">
        <v>1817</v>
      </c>
      <c r="L222" s="53" t="str">
        <f ca="1">IF(OR((G221=""),(COUNTIF($H$2:H220,H220)=1)),"","重覆刷卡")</f>
        <v/>
      </c>
      <c r="M222" s="70"/>
      <c r="N222" s="4"/>
    </row>
    <row r="223" spans="5:14" ht="21.75" customHeight="1">
      <c r="E223" s="3"/>
      <c r="F223" s="11" t="str">
        <f>IF($H221="","",MAX($F$1:$F222)+1)</f>
        <v/>
      </c>
      <c r="G223" s="17"/>
      <c r="H223" s="12" t="str">
        <f t="shared" si="3"/>
        <v/>
      </c>
      <c r="I223" s="13" t="str">
        <f>IF($H223="","",IF(ISNA(VLOOKUP($H223,人員主檔!$A:$C,2,0)),"查無此人",VLOOKUP($H223,人員主檔!$A:$C,2,0)))</f>
        <v/>
      </c>
      <c r="J223" s="13" t="str">
        <f>IF($H221="","",IF(ISNA(VLOOKUP($H221,人員主檔!$A:$C,3,0)),"查無此人",VLOOKUP($H221,人員主檔!$A:$C,3,0)))</f>
        <v/>
      </c>
      <c r="K223" s="13" t="s">
        <v>1817</v>
      </c>
      <c r="L223" s="53" t="str">
        <f ca="1">IF(OR((G222=""),(COUNTIF($H$2:H221,H221)=1)),"","重覆刷卡")</f>
        <v/>
      </c>
      <c r="M223" s="70"/>
      <c r="N223" s="4"/>
    </row>
    <row r="224" spans="5:14" ht="21.75" customHeight="1">
      <c r="E224" s="3"/>
      <c r="F224" s="11" t="str">
        <f>IF($H222="","",MAX($F$1:$F223)+1)</f>
        <v/>
      </c>
      <c r="G224" s="17"/>
      <c r="H224" s="12" t="str">
        <f t="shared" si="3"/>
        <v/>
      </c>
      <c r="I224" s="13" t="str">
        <f>IF($H224="","",IF(ISNA(VLOOKUP($H224,人員主檔!$A:$C,2,0)),"查無此人",VLOOKUP($H224,人員主檔!$A:$C,2,0)))</f>
        <v/>
      </c>
      <c r="J224" s="13" t="str">
        <f>IF($H222="","",IF(ISNA(VLOOKUP($H222,人員主檔!$A:$C,3,0)),"查無此人",VLOOKUP($H222,人員主檔!$A:$C,3,0)))</f>
        <v/>
      </c>
      <c r="K224" s="13" t="s">
        <v>1817</v>
      </c>
      <c r="L224" s="53" t="str">
        <f ca="1">IF(OR((G223=""),(COUNTIF($H$2:H222,H222)=1)),"","重覆刷卡")</f>
        <v/>
      </c>
      <c r="M224" s="70"/>
      <c r="N224" s="4"/>
    </row>
    <row r="225" spans="5:14" ht="21.75" customHeight="1">
      <c r="E225" s="3"/>
      <c r="F225" s="11" t="str">
        <f>IF($H223="","",MAX($F$1:$F224)+1)</f>
        <v/>
      </c>
      <c r="G225" s="17"/>
      <c r="H225" s="12" t="str">
        <f t="shared" si="3"/>
        <v/>
      </c>
      <c r="I225" s="13" t="str">
        <f>IF($H225="","",IF(ISNA(VLOOKUP($H225,人員主檔!$A:$C,2,0)),"查無此人",VLOOKUP($H225,人員主檔!$A:$C,2,0)))</f>
        <v/>
      </c>
      <c r="J225" s="13" t="str">
        <f>IF($H223="","",IF(ISNA(VLOOKUP($H223,人員主檔!$A:$C,3,0)),"查無此人",VLOOKUP($H223,人員主檔!$A:$C,3,0)))</f>
        <v/>
      </c>
      <c r="K225" s="13" t="s">
        <v>1817</v>
      </c>
      <c r="L225" s="53" t="str">
        <f ca="1">IF(OR((G224=""),(COUNTIF($H$2:H223,H223)=1)),"","重覆刷卡")</f>
        <v/>
      </c>
      <c r="M225" s="70"/>
      <c r="N225" s="4"/>
    </row>
    <row r="226" spans="5:14" ht="21.75" customHeight="1">
      <c r="E226" s="3"/>
      <c r="F226" s="11" t="str">
        <f>IF($H224="","",MAX($F$1:$F225)+1)</f>
        <v/>
      </c>
      <c r="G226" s="17"/>
      <c r="H226" s="12" t="str">
        <f t="shared" si="3"/>
        <v/>
      </c>
      <c r="I226" s="13" t="str">
        <f>IF($H226="","",IF(ISNA(VLOOKUP($H226,人員主檔!$A:$C,2,0)),"查無此人",VLOOKUP($H226,人員主檔!$A:$C,2,0)))</f>
        <v/>
      </c>
      <c r="J226" s="13" t="str">
        <f>IF($H224="","",IF(ISNA(VLOOKUP($H224,人員主檔!$A:$C,3,0)),"查無此人",VLOOKUP($H224,人員主檔!$A:$C,3,0)))</f>
        <v/>
      </c>
      <c r="K226" s="13" t="s">
        <v>1817</v>
      </c>
      <c r="L226" s="53" t="str">
        <f ca="1">IF(OR((G225=""),(COUNTIF($H$2:H224,H224)=1)),"","重覆刷卡")</f>
        <v/>
      </c>
      <c r="M226" s="70"/>
      <c r="N226" s="4"/>
    </row>
    <row r="227" spans="5:14" ht="21.75" customHeight="1">
      <c r="E227" s="3"/>
      <c r="F227" s="11" t="str">
        <f>IF($H225="","",MAX($F$1:$F226)+1)</f>
        <v/>
      </c>
      <c r="G227" s="17"/>
      <c r="H227" s="12" t="str">
        <f t="shared" si="3"/>
        <v/>
      </c>
      <c r="I227" s="13" t="str">
        <f>IF($H227="","",IF(ISNA(VLOOKUP($H227,人員主檔!$A:$C,2,0)),"查無此人",VLOOKUP($H227,人員主檔!$A:$C,2,0)))</f>
        <v/>
      </c>
      <c r="J227" s="13" t="str">
        <f>IF($H225="","",IF(ISNA(VLOOKUP($H225,人員主檔!$A:$C,3,0)),"查無此人",VLOOKUP($H225,人員主檔!$A:$C,3,0)))</f>
        <v/>
      </c>
      <c r="K227" s="13" t="s">
        <v>1817</v>
      </c>
      <c r="L227" s="53" t="str">
        <f ca="1">IF(OR((G226=""),(COUNTIF($H$2:H225,H225)=1)),"","重覆刷卡")</f>
        <v/>
      </c>
      <c r="M227" s="70"/>
      <c r="N227" s="4"/>
    </row>
    <row r="228" spans="5:14" ht="21.75" customHeight="1">
      <c r="E228" s="3"/>
      <c r="F228" s="11" t="str">
        <f>IF($H226="","",MAX($F$1:$F227)+1)</f>
        <v/>
      </c>
      <c r="G228" s="17"/>
      <c r="H228" s="12" t="str">
        <f t="shared" si="3"/>
        <v/>
      </c>
      <c r="I228" s="13" t="str">
        <f>IF($H228="","",IF(ISNA(VLOOKUP($H228,人員主檔!$A:$C,2,0)),"查無此人",VLOOKUP($H228,人員主檔!$A:$C,2,0)))</f>
        <v/>
      </c>
      <c r="J228" s="13" t="str">
        <f>IF($H226="","",IF(ISNA(VLOOKUP($H226,人員主檔!$A:$C,3,0)),"查無此人",VLOOKUP($H226,人員主檔!$A:$C,3,0)))</f>
        <v/>
      </c>
      <c r="K228" s="13" t="s">
        <v>1817</v>
      </c>
      <c r="L228" s="53" t="str">
        <f ca="1">IF(OR((G227=""),(COUNTIF($H$2:H226,H226)=1)),"","重覆刷卡")</f>
        <v/>
      </c>
      <c r="M228" s="70"/>
      <c r="N228" s="4"/>
    </row>
    <row r="229" spans="5:14" ht="21.75" customHeight="1">
      <c r="E229" s="3"/>
      <c r="F229" s="11" t="str">
        <f>IF($H227="","",MAX($F$1:$F228)+1)</f>
        <v/>
      </c>
      <c r="G229" s="17"/>
      <c r="H229" s="12" t="str">
        <f t="shared" si="3"/>
        <v/>
      </c>
      <c r="I229" s="13" t="str">
        <f>IF($H229="","",IF(ISNA(VLOOKUP($H229,人員主檔!$A:$C,2,0)),"查無此人",VLOOKUP($H229,人員主檔!$A:$C,2,0)))</f>
        <v/>
      </c>
      <c r="J229" s="13" t="str">
        <f>IF($H227="","",IF(ISNA(VLOOKUP($H227,人員主檔!$A:$C,3,0)),"查無此人",VLOOKUP($H227,人員主檔!$A:$C,3,0)))</f>
        <v/>
      </c>
      <c r="K229" s="13" t="s">
        <v>1817</v>
      </c>
      <c r="L229" s="53" t="str">
        <f ca="1">IF(OR((G228=""),(COUNTIF($H$2:H227,H227)=1)),"","重覆刷卡")</f>
        <v/>
      </c>
      <c r="M229" s="70"/>
      <c r="N229" s="4"/>
    </row>
    <row r="230" spans="5:14" ht="21.75" customHeight="1">
      <c r="E230" s="3"/>
      <c r="F230" s="11" t="str">
        <f>IF($H228="","",MAX($F$1:$F229)+1)</f>
        <v/>
      </c>
      <c r="G230" s="17"/>
      <c r="H230" s="12" t="str">
        <f t="shared" si="3"/>
        <v/>
      </c>
      <c r="I230" s="13" t="str">
        <f>IF($H230="","",IF(ISNA(VLOOKUP($H230,人員主檔!$A:$C,2,0)),"查無此人",VLOOKUP($H230,人員主檔!$A:$C,2,0)))</f>
        <v/>
      </c>
      <c r="J230" s="13" t="str">
        <f>IF($H228="","",IF(ISNA(VLOOKUP($H228,人員主檔!$A:$C,3,0)),"查無此人",VLOOKUP($H228,人員主檔!$A:$C,3,0)))</f>
        <v/>
      </c>
      <c r="K230" s="13" t="s">
        <v>1817</v>
      </c>
      <c r="L230" s="53" t="str">
        <f ca="1">IF(OR((G229=""),(COUNTIF($H$2:H228,H228)=1)),"","重覆刷卡")</f>
        <v/>
      </c>
      <c r="M230" s="70"/>
      <c r="N230" s="4"/>
    </row>
    <row r="231" spans="5:14" ht="21.75" customHeight="1">
      <c r="E231" s="3"/>
      <c r="F231" s="11" t="str">
        <f>IF($H229="","",MAX($F$1:$F230)+1)</f>
        <v/>
      </c>
      <c r="G231" s="17"/>
      <c r="H231" s="12" t="str">
        <f t="shared" si="3"/>
        <v/>
      </c>
      <c r="I231" s="13" t="str">
        <f>IF($H231="","",IF(ISNA(VLOOKUP($H231,人員主檔!$A:$C,2,0)),"查無此人",VLOOKUP($H231,人員主檔!$A:$C,2,0)))</f>
        <v/>
      </c>
      <c r="J231" s="13" t="str">
        <f>IF($H229="","",IF(ISNA(VLOOKUP($H229,人員主檔!$A:$C,3,0)),"查無此人",VLOOKUP($H229,人員主檔!$A:$C,3,0)))</f>
        <v/>
      </c>
      <c r="K231" s="13" t="s">
        <v>1817</v>
      </c>
      <c r="L231" s="53" t="str">
        <f ca="1">IF(OR((G230=""),(COUNTIF($H$2:H229,H229)=1)),"","重覆刷卡")</f>
        <v/>
      </c>
      <c r="M231" s="70"/>
      <c r="N231" s="4"/>
    </row>
    <row r="232" spans="5:14" ht="21.75" customHeight="1">
      <c r="E232" s="3"/>
      <c r="F232" s="11" t="str">
        <f>IF($H230="","",MAX($F$1:$F231)+1)</f>
        <v/>
      </c>
      <c r="G232" s="17"/>
      <c r="H232" s="12" t="str">
        <f t="shared" si="3"/>
        <v/>
      </c>
      <c r="I232" s="13" t="str">
        <f>IF($H232="","",IF(ISNA(VLOOKUP($H232,人員主檔!$A:$C,2,0)),"查無此人",VLOOKUP($H232,人員主檔!$A:$C,2,0)))</f>
        <v/>
      </c>
      <c r="J232" s="13" t="str">
        <f>IF($H230="","",IF(ISNA(VLOOKUP($H230,人員主檔!$A:$C,3,0)),"查無此人",VLOOKUP($H230,人員主檔!$A:$C,3,0)))</f>
        <v/>
      </c>
      <c r="K232" s="13" t="s">
        <v>1817</v>
      </c>
      <c r="L232" s="53" t="str">
        <f ca="1">IF(OR((G231=""),(COUNTIF($H$2:H230,H230)=1)),"","重覆刷卡")</f>
        <v/>
      </c>
      <c r="M232" s="70"/>
      <c r="N232" s="4"/>
    </row>
    <row r="233" spans="5:14" ht="21.75" customHeight="1">
      <c r="E233" s="3"/>
      <c r="F233" s="11" t="str">
        <f>IF($H231="","",MAX($F$1:$F232)+1)</f>
        <v/>
      </c>
      <c r="G233" s="17"/>
      <c r="H233" s="12" t="str">
        <f t="shared" si="3"/>
        <v/>
      </c>
      <c r="I233" s="13" t="str">
        <f>IF($H233="","",IF(ISNA(VLOOKUP($H233,人員主檔!$A:$C,2,0)),"查無此人",VLOOKUP($H233,人員主檔!$A:$C,2,0)))</f>
        <v/>
      </c>
      <c r="J233" s="13" t="str">
        <f>IF($H231="","",IF(ISNA(VLOOKUP($H231,人員主檔!$A:$C,3,0)),"查無此人",VLOOKUP($H231,人員主檔!$A:$C,3,0)))</f>
        <v/>
      </c>
      <c r="K233" s="13" t="s">
        <v>1817</v>
      </c>
      <c r="L233" s="53" t="str">
        <f ca="1">IF(OR((G232=""),(COUNTIF($H$2:H231,H231)=1)),"","重覆刷卡")</f>
        <v/>
      </c>
      <c r="M233" s="70"/>
      <c r="N233" s="4"/>
    </row>
    <row r="234" spans="5:14" ht="21.75" customHeight="1">
      <c r="E234" s="3"/>
      <c r="F234" s="11" t="str">
        <f>IF($H232="","",MAX($F$1:$F233)+1)</f>
        <v/>
      </c>
      <c r="G234" s="17"/>
      <c r="H234" s="12" t="str">
        <f t="shared" si="3"/>
        <v/>
      </c>
      <c r="I234" s="13" t="str">
        <f>IF($H234="","",IF(ISNA(VLOOKUP($H234,人員主檔!$A:$C,2,0)),"查無此人",VLOOKUP($H234,人員主檔!$A:$C,2,0)))</f>
        <v/>
      </c>
      <c r="J234" s="13" t="str">
        <f>IF($H232="","",IF(ISNA(VLOOKUP($H232,人員主檔!$A:$C,3,0)),"查無此人",VLOOKUP($H232,人員主檔!$A:$C,3,0)))</f>
        <v/>
      </c>
      <c r="K234" s="13" t="s">
        <v>1817</v>
      </c>
      <c r="L234" s="53" t="str">
        <f ca="1">IF(OR((G233=""),(COUNTIF($H$2:H232,H232)=1)),"","重覆刷卡")</f>
        <v/>
      </c>
      <c r="M234" s="70"/>
      <c r="N234" s="4"/>
    </row>
    <row r="235" spans="5:14" ht="21.75" customHeight="1">
      <c r="E235" s="3"/>
      <c r="F235" s="11" t="str">
        <f>IF($H233="","",MAX($F$1:$F234)+1)</f>
        <v/>
      </c>
      <c r="G235" s="17"/>
      <c r="H235" s="12" t="str">
        <f t="shared" si="3"/>
        <v/>
      </c>
      <c r="I235" s="13" t="str">
        <f>IF($H235="","",IF(ISNA(VLOOKUP($H235,人員主檔!$A:$C,2,0)),"查無此人",VLOOKUP($H235,人員主檔!$A:$C,2,0)))</f>
        <v/>
      </c>
      <c r="J235" s="13" t="str">
        <f>IF($H233="","",IF(ISNA(VLOOKUP($H233,人員主檔!$A:$C,3,0)),"查無此人",VLOOKUP($H233,人員主檔!$A:$C,3,0)))</f>
        <v/>
      </c>
      <c r="K235" s="13" t="s">
        <v>1817</v>
      </c>
      <c r="L235" s="53" t="str">
        <f ca="1">IF(OR((G234=""),(COUNTIF($H$2:H233,H233)=1)),"","重覆刷卡")</f>
        <v/>
      </c>
      <c r="M235" s="70"/>
      <c r="N235" s="4"/>
    </row>
    <row r="236" spans="5:14" ht="21.75" customHeight="1">
      <c r="E236" s="3"/>
      <c r="F236" s="11" t="str">
        <f>IF($H234="","",MAX($F$1:$F235)+1)</f>
        <v/>
      </c>
      <c r="G236" s="17"/>
      <c r="H236" s="12" t="str">
        <f t="shared" si="3"/>
        <v/>
      </c>
      <c r="I236" s="13" t="str">
        <f>IF($H236="","",IF(ISNA(VLOOKUP($H236,人員主檔!$A:$C,2,0)),"查無此人",VLOOKUP($H236,人員主檔!$A:$C,2,0)))</f>
        <v/>
      </c>
      <c r="J236" s="13" t="str">
        <f>IF($H234="","",IF(ISNA(VLOOKUP($H234,人員主檔!$A:$C,3,0)),"查無此人",VLOOKUP($H234,人員主檔!$A:$C,3,0)))</f>
        <v/>
      </c>
      <c r="K236" s="13" t="s">
        <v>1817</v>
      </c>
      <c r="L236" s="53" t="str">
        <f ca="1">IF(OR((G235=""),(COUNTIF($H$2:H234,H234)=1)),"","重覆刷卡")</f>
        <v/>
      </c>
      <c r="M236" s="70"/>
      <c r="N236" s="4"/>
    </row>
    <row r="237" spans="5:14" ht="21.75" customHeight="1">
      <c r="E237" s="3"/>
      <c r="F237" s="11" t="str">
        <f>IF($H235="","",MAX($F$1:$F236)+1)</f>
        <v/>
      </c>
      <c r="G237" s="17"/>
      <c r="H237" s="12" t="str">
        <f t="shared" si="3"/>
        <v/>
      </c>
      <c r="I237" s="13" t="str">
        <f>IF($H237="","",IF(ISNA(VLOOKUP($H237,人員主檔!$A:$C,2,0)),"查無此人",VLOOKUP($H237,人員主檔!$A:$C,2,0)))</f>
        <v/>
      </c>
      <c r="J237" s="13" t="str">
        <f>IF($H235="","",IF(ISNA(VLOOKUP($H235,人員主檔!$A:$C,3,0)),"查無此人",VLOOKUP($H235,人員主檔!$A:$C,3,0)))</f>
        <v/>
      </c>
      <c r="K237" s="13" t="s">
        <v>1817</v>
      </c>
      <c r="L237" s="53" t="str">
        <f ca="1">IF(OR((G236=""),(COUNTIF($H$2:H235,H235)=1)),"","重覆刷卡")</f>
        <v/>
      </c>
      <c r="M237" s="70"/>
      <c r="N237" s="4"/>
    </row>
    <row r="238" spans="5:14" ht="21.75" customHeight="1">
      <c r="E238" s="3"/>
      <c r="F238" s="11" t="str">
        <f>IF($H236="","",MAX($F$1:$F237)+1)</f>
        <v/>
      </c>
      <c r="G238" s="17"/>
      <c r="H238" s="12" t="str">
        <f t="shared" si="3"/>
        <v/>
      </c>
      <c r="I238" s="13" t="str">
        <f>IF($H238="","",IF(ISNA(VLOOKUP($H238,人員主檔!$A:$C,2,0)),"查無此人",VLOOKUP($H238,人員主檔!$A:$C,2,0)))</f>
        <v/>
      </c>
      <c r="J238" s="13" t="str">
        <f>IF($H236="","",IF(ISNA(VLOOKUP($H236,人員主檔!$A:$C,3,0)),"查無此人",VLOOKUP($H236,人員主檔!$A:$C,3,0)))</f>
        <v/>
      </c>
      <c r="K238" s="13" t="s">
        <v>1817</v>
      </c>
      <c r="L238" s="53" t="str">
        <f ca="1">IF(OR((G237=""),(COUNTIF($H$2:H236,H236)=1)),"","重覆刷卡")</f>
        <v/>
      </c>
      <c r="M238" s="70"/>
      <c r="N238" s="4"/>
    </row>
    <row r="239" spans="5:14" ht="21.75" customHeight="1">
      <c r="E239" s="3"/>
      <c r="F239" s="11" t="str">
        <f>IF($H237="","",MAX($F$1:$F238)+1)</f>
        <v/>
      </c>
      <c r="G239" s="17"/>
      <c r="H239" s="12" t="str">
        <f t="shared" si="3"/>
        <v/>
      </c>
      <c r="I239" s="13" t="str">
        <f>IF($H239="","",IF(ISNA(VLOOKUP($H239,人員主檔!$A:$C,2,0)),"查無此人",VLOOKUP($H239,人員主檔!$A:$C,2,0)))</f>
        <v/>
      </c>
      <c r="J239" s="13" t="str">
        <f>IF($H237="","",IF(ISNA(VLOOKUP($H237,人員主檔!$A:$C,3,0)),"查無此人",VLOOKUP($H237,人員主檔!$A:$C,3,0)))</f>
        <v/>
      </c>
      <c r="K239" s="13" t="s">
        <v>1817</v>
      </c>
      <c r="L239" s="53" t="str">
        <f ca="1">IF(OR((G238=""),(COUNTIF($H$2:H237,H237)=1)),"","重覆刷卡")</f>
        <v/>
      </c>
      <c r="M239" s="70"/>
      <c r="N239" s="4"/>
    </row>
    <row r="240" spans="5:14" ht="21.75" customHeight="1">
      <c r="E240" s="3"/>
      <c r="F240" s="11" t="str">
        <f>IF($H238="","",MAX($F$1:$F239)+1)</f>
        <v/>
      </c>
      <c r="G240" s="17"/>
      <c r="H240" s="12" t="str">
        <f t="shared" si="3"/>
        <v/>
      </c>
      <c r="I240" s="13" t="str">
        <f>IF($H240="","",IF(ISNA(VLOOKUP($H240,人員主檔!$A:$C,2,0)),"查無此人",VLOOKUP($H240,人員主檔!$A:$C,2,0)))</f>
        <v/>
      </c>
      <c r="J240" s="13" t="str">
        <f>IF($H238="","",IF(ISNA(VLOOKUP($H238,人員主檔!$A:$C,3,0)),"查無此人",VLOOKUP($H238,人員主檔!$A:$C,3,0)))</f>
        <v/>
      </c>
      <c r="K240" s="13" t="s">
        <v>1817</v>
      </c>
      <c r="L240" s="53" t="str">
        <f ca="1">IF(OR((G239=""),(COUNTIF($H$2:H238,H238)=1)),"","重覆刷卡")</f>
        <v/>
      </c>
      <c r="M240" s="70"/>
      <c r="N240" s="4"/>
    </row>
    <row r="241" spans="5:14" ht="21.75" customHeight="1">
      <c r="E241" s="3"/>
      <c r="F241" s="11" t="str">
        <f>IF($H239="","",MAX($F$1:$F240)+1)</f>
        <v/>
      </c>
      <c r="G241" s="17"/>
      <c r="H241" s="12" t="str">
        <f t="shared" si="3"/>
        <v/>
      </c>
      <c r="I241" s="13" t="str">
        <f>IF($H241="","",IF(ISNA(VLOOKUP($H241,人員主檔!$A:$C,2,0)),"查無此人",VLOOKUP($H241,人員主檔!$A:$C,2,0)))</f>
        <v/>
      </c>
      <c r="J241" s="13" t="str">
        <f>IF($H239="","",IF(ISNA(VLOOKUP($H239,人員主檔!$A:$C,3,0)),"查無此人",VLOOKUP($H239,人員主檔!$A:$C,3,0)))</f>
        <v/>
      </c>
      <c r="K241" s="13" t="s">
        <v>1817</v>
      </c>
      <c r="L241" s="53" t="str">
        <f ca="1">IF(OR((G240=""),(COUNTIF($H$2:H239,H239)=1)),"","重覆刷卡")</f>
        <v/>
      </c>
      <c r="M241" s="70"/>
      <c r="N241" s="4"/>
    </row>
    <row r="242" spans="5:14" ht="21.75" customHeight="1">
      <c r="E242" s="3"/>
      <c r="F242" s="11" t="str">
        <f>IF($H240="","",MAX($F$1:$F241)+1)</f>
        <v/>
      </c>
      <c r="G242" s="17"/>
      <c r="H242" s="12" t="str">
        <f t="shared" si="3"/>
        <v/>
      </c>
      <c r="I242" s="13" t="str">
        <f>IF($H242="","",IF(ISNA(VLOOKUP($H242,人員主檔!$A:$C,2,0)),"查無此人",VLOOKUP($H242,人員主檔!$A:$C,2,0)))</f>
        <v/>
      </c>
      <c r="J242" s="13" t="str">
        <f>IF($H240="","",IF(ISNA(VLOOKUP($H240,人員主檔!$A:$C,3,0)),"查無此人",VLOOKUP($H240,人員主檔!$A:$C,3,0)))</f>
        <v/>
      </c>
      <c r="K242" s="13" t="s">
        <v>1817</v>
      </c>
      <c r="L242" s="53" t="str">
        <f ca="1">IF(OR((G241=""),(COUNTIF($H$2:H240,H240)=1)),"","重覆刷卡")</f>
        <v/>
      </c>
      <c r="M242" s="70"/>
      <c r="N242" s="4"/>
    </row>
    <row r="243" spans="5:14" ht="21.75" customHeight="1">
      <c r="E243" s="3"/>
      <c r="F243" s="11" t="str">
        <f>IF($H241="","",MAX($F$1:$F242)+1)</f>
        <v/>
      </c>
      <c r="G243" s="17"/>
      <c r="H243" s="12" t="str">
        <f t="shared" si="3"/>
        <v/>
      </c>
      <c r="I243" s="13" t="str">
        <f>IF($H243="","",IF(ISNA(VLOOKUP($H243,人員主檔!$A:$C,2,0)),"查無此人",VLOOKUP($H243,人員主檔!$A:$C,2,0)))</f>
        <v/>
      </c>
      <c r="J243" s="13" t="str">
        <f>IF($H241="","",IF(ISNA(VLOOKUP($H241,人員主檔!$A:$C,3,0)),"查無此人",VLOOKUP($H241,人員主檔!$A:$C,3,0)))</f>
        <v/>
      </c>
      <c r="K243" s="13" t="s">
        <v>1817</v>
      </c>
      <c r="L243" s="53" t="str">
        <f ca="1">IF(OR((G242=""),(COUNTIF($H$2:H241,H241)=1)),"","重覆刷卡")</f>
        <v/>
      </c>
      <c r="M243" s="70"/>
      <c r="N243" s="4"/>
    </row>
    <row r="244" spans="5:14" ht="21.75" customHeight="1">
      <c r="E244" s="3"/>
      <c r="F244" s="11" t="str">
        <f>IF($H242="","",MAX($F$1:$F243)+1)</f>
        <v/>
      </c>
      <c r="G244" s="17"/>
      <c r="H244" s="12" t="str">
        <f t="shared" si="3"/>
        <v/>
      </c>
      <c r="I244" s="13" t="str">
        <f>IF($H244="","",IF(ISNA(VLOOKUP($H244,人員主檔!$A:$C,2,0)),"查無此人",VLOOKUP($H244,人員主檔!$A:$C,2,0)))</f>
        <v/>
      </c>
      <c r="J244" s="13" t="str">
        <f>IF($H242="","",IF(ISNA(VLOOKUP($H242,人員主檔!$A:$C,3,0)),"查無此人",VLOOKUP($H242,人員主檔!$A:$C,3,0)))</f>
        <v/>
      </c>
      <c r="K244" s="13" t="s">
        <v>1817</v>
      </c>
      <c r="L244" s="53" t="str">
        <f ca="1">IF(OR((G243=""),(COUNTIF($H$2:H242,H242)=1)),"","重覆刷卡")</f>
        <v/>
      </c>
      <c r="M244" s="70"/>
      <c r="N244" s="4"/>
    </row>
    <row r="245" spans="5:14" ht="21.75" customHeight="1">
      <c r="E245" s="3"/>
      <c r="F245" s="11" t="str">
        <f>IF($H243="","",MAX($F$1:$F244)+1)</f>
        <v/>
      </c>
      <c r="G245" s="17"/>
      <c r="H245" s="12" t="str">
        <f t="shared" si="3"/>
        <v/>
      </c>
      <c r="I245" s="13" t="str">
        <f>IF($H245="","",IF(ISNA(VLOOKUP($H245,人員主檔!$A:$C,2,0)),"查無此人",VLOOKUP($H245,人員主檔!$A:$C,2,0)))</f>
        <v/>
      </c>
      <c r="J245" s="13" t="str">
        <f>IF($H243="","",IF(ISNA(VLOOKUP($H243,人員主檔!$A:$C,3,0)),"查無此人",VLOOKUP($H243,人員主檔!$A:$C,3,0)))</f>
        <v/>
      </c>
      <c r="K245" s="13" t="s">
        <v>1817</v>
      </c>
      <c r="L245" s="53" t="str">
        <f ca="1">IF(OR((G244=""),(COUNTIF($H$2:H243,H243)=1)),"","重覆刷卡")</f>
        <v/>
      </c>
      <c r="M245" s="70"/>
      <c r="N245" s="4"/>
    </row>
    <row r="246" spans="5:14" ht="21.75" customHeight="1">
      <c r="E246" s="3"/>
      <c r="F246" s="11" t="str">
        <f>IF($H244="","",MAX($F$1:$F245)+1)</f>
        <v/>
      </c>
      <c r="G246" s="17"/>
      <c r="H246" s="12" t="str">
        <f t="shared" si="3"/>
        <v/>
      </c>
      <c r="I246" s="13" t="str">
        <f>IF($H246="","",IF(ISNA(VLOOKUP($H246,人員主檔!$A:$C,2,0)),"查無此人",VLOOKUP($H246,人員主檔!$A:$C,2,0)))</f>
        <v/>
      </c>
      <c r="J246" s="13" t="str">
        <f>IF($H244="","",IF(ISNA(VLOOKUP($H244,人員主檔!$A:$C,3,0)),"查無此人",VLOOKUP($H244,人員主檔!$A:$C,3,0)))</f>
        <v/>
      </c>
      <c r="K246" s="13" t="s">
        <v>1817</v>
      </c>
      <c r="L246" s="53" t="str">
        <f ca="1">IF(OR((G245=""),(COUNTIF($H$2:H244,H244)=1)),"","重覆刷卡")</f>
        <v/>
      </c>
      <c r="M246" s="70"/>
      <c r="N246" s="4"/>
    </row>
    <row r="247" spans="5:14" ht="21.75" customHeight="1">
      <c r="E247" s="3"/>
      <c r="F247" s="11" t="str">
        <f>IF($H245="","",MAX($F$1:$F246)+1)</f>
        <v/>
      </c>
      <c r="G247" s="17"/>
      <c r="H247" s="12" t="str">
        <f t="shared" si="3"/>
        <v/>
      </c>
      <c r="I247" s="13" t="str">
        <f>IF($H247="","",IF(ISNA(VLOOKUP($H247,人員主檔!$A:$C,2,0)),"查無此人",VLOOKUP($H247,人員主檔!$A:$C,2,0)))</f>
        <v/>
      </c>
      <c r="J247" s="13" t="str">
        <f>IF($H245="","",IF(ISNA(VLOOKUP($H245,人員主檔!$A:$C,3,0)),"查無此人",VLOOKUP($H245,人員主檔!$A:$C,3,0)))</f>
        <v/>
      </c>
      <c r="K247" s="13" t="s">
        <v>1817</v>
      </c>
      <c r="L247" s="53" t="str">
        <f ca="1">IF(OR((G246=""),(COUNTIF($H$2:H245,H245)=1)),"","重覆刷卡")</f>
        <v/>
      </c>
      <c r="M247" s="70"/>
      <c r="N247" s="4"/>
    </row>
    <row r="248" spans="5:14" ht="21.75" customHeight="1">
      <c r="E248" s="3"/>
      <c r="F248" s="11" t="str">
        <f>IF($H246="","",MAX($F$1:$F247)+1)</f>
        <v/>
      </c>
      <c r="G248" s="17"/>
      <c r="H248" s="12" t="str">
        <f t="shared" si="3"/>
        <v/>
      </c>
      <c r="I248" s="13" t="str">
        <f>IF($H248="","",IF(ISNA(VLOOKUP($H248,人員主檔!$A:$C,2,0)),"查無此人",VLOOKUP($H248,人員主檔!$A:$C,2,0)))</f>
        <v/>
      </c>
      <c r="J248" s="13" t="str">
        <f>IF($H246="","",IF(ISNA(VLOOKUP($H246,人員主檔!$A:$C,3,0)),"查無此人",VLOOKUP($H246,人員主檔!$A:$C,3,0)))</f>
        <v/>
      </c>
      <c r="K248" s="13" t="s">
        <v>1817</v>
      </c>
      <c r="L248" s="53" t="str">
        <f ca="1">IF(OR((G247=""),(COUNTIF($H$2:H246,H246)=1)),"","重覆刷卡")</f>
        <v/>
      </c>
      <c r="M248" s="70"/>
      <c r="N248" s="4"/>
    </row>
    <row r="249" spans="5:14" ht="21.75" customHeight="1">
      <c r="E249" s="3"/>
      <c r="F249" s="11" t="str">
        <f>IF($H247="","",MAX($F$1:$F248)+1)</f>
        <v/>
      </c>
      <c r="G249" s="17"/>
      <c r="H249" s="12" t="str">
        <f t="shared" si="3"/>
        <v/>
      </c>
      <c r="I249" s="13" t="str">
        <f>IF($H249="","",IF(ISNA(VLOOKUP($H249,人員主檔!$A:$C,2,0)),"查無此人",VLOOKUP($H249,人員主檔!$A:$C,2,0)))</f>
        <v/>
      </c>
      <c r="J249" s="13" t="str">
        <f>IF($H247="","",IF(ISNA(VLOOKUP($H247,人員主檔!$A:$C,3,0)),"查無此人",VLOOKUP($H247,人員主檔!$A:$C,3,0)))</f>
        <v/>
      </c>
      <c r="K249" s="13" t="s">
        <v>1817</v>
      </c>
      <c r="L249" s="53" t="str">
        <f ca="1">IF(OR((G248=""),(COUNTIF($H$2:H247,H247)=1)),"","重覆刷卡")</f>
        <v/>
      </c>
      <c r="M249" s="70"/>
      <c r="N249" s="4"/>
    </row>
    <row r="250" spans="5:14" ht="21.75" customHeight="1">
      <c r="E250" s="3"/>
      <c r="F250" s="11" t="str">
        <f>IF($H248="","",MAX($F$1:$F249)+1)</f>
        <v/>
      </c>
      <c r="G250" s="17"/>
      <c r="H250" s="12" t="str">
        <f t="shared" ref="H250:H313" si="4">IF($G251=0,"",ABS(RIGHT($G251,8)))</f>
        <v/>
      </c>
      <c r="I250" s="13" t="str">
        <f>IF($H250="","",IF(ISNA(VLOOKUP($H250,人員主檔!$A:$C,2,0)),"查無此人",VLOOKUP($H250,人員主檔!$A:$C,2,0)))</f>
        <v/>
      </c>
      <c r="J250" s="13" t="str">
        <f>IF($H248="","",IF(ISNA(VLOOKUP($H248,人員主檔!$A:$C,3,0)),"查無此人",VLOOKUP($H248,人員主檔!$A:$C,3,0)))</f>
        <v/>
      </c>
      <c r="K250" s="13" t="s">
        <v>1817</v>
      </c>
      <c r="L250" s="53" t="str">
        <f ca="1">IF(OR((G249=""),(COUNTIF($H$2:H248,H248)=1)),"","重覆刷卡")</f>
        <v/>
      </c>
      <c r="M250" s="70"/>
      <c r="N250" s="4"/>
    </row>
    <row r="251" spans="5:14" ht="21.75" customHeight="1">
      <c r="E251" s="3"/>
      <c r="F251" s="11" t="str">
        <f>IF($H249="","",MAX($F$1:$F250)+1)</f>
        <v/>
      </c>
      <c r="G251" s="17"/>
      <c r="H251" s="12" t="str">
        <f t="shared" si="4"/>
        <v/>
      </c>
      <c r="I251" s="13" t="str">
        <f>IF($H251="","",IF(ISNA(VLOOKUP($H251,人員主檔!$A:$C,2,0)),"查無此人",VLOOKUP($H251,人員主檔!$A:$C,2,0)))</f>
        <v/>
      </c>
      <c r="J251" s="13" t="str">
        <f>IF($H249="","",IF(ISNA(VLOOKUP($H249,人員主檔!$A:$C,3,0)),"查無此人",VLOOKUP($H249,人員主檔!$A:$C,3,0)))</f>
        <v/>
      </c>
      <c r="K251" s="13" t="s">
        <v>1817</v>
      </c>
      <c r="L251" s="53" t="str">
        <f ca="1">IF(OR((G250=""),(COUNTIF($H$2:H249,H249)=1)),"","重覆刷卡")</f>
        <v/>
      </c>
      <c r="M251" s="70"/>
      <c r="N251" s="4"/>
    </row>
    <row r="252" spans="5:14" ht="21.75" customHeight="1">
      <c r="E252" s="3"/>
      <c r="F252" s="11" t="str">
        <f>IF($H250="","",MAX($F$1:$F251)+1)</f>
        <v/>
      </c>
      <c r="G252" s="17"/>
      <c r="H252" s="12" t="str">
        <f t="shared" si="4"/>
        <v/>
      </c>
      <c r="I252" s="13" t="str">
        <f>IF($H252="","",IF(ISNA(VLOOKUP($H252,人員主檔!$A:$C,2,0)),"查無此人",VLOOKUP($H252,人員主檔!$A:$C,2,0)))</f>
        <v/>
      </c>
      <c r="J252" s="13" t="str">
        <f>IF($H250="","",IF(ISNA(VLOOKUP($H250,人員主檔!$A:$C,3,0)),"查無此人",VLOOKUP($H250,人員主檔!$A:$C,3,0)))</f>
        <v/>
      </c>
      <c r="K252" s="13" t="s">
        <v>1817</v>
      </c>
      <c r="L252" s="53" t="str">
        <f ca="1">IF(OR((G251=""),(COUNTIF($H$2:H250,H250)=1)),"","重覆刷卡")</f>
        <v/>
      </c>
      <c r="M252" s="70"/>
      <c r="N252" s="4"/>
    </row>
    <row r="253" spans="5:14" ht="21.75" customHeight="1">
      <c r="E253" s="3"/>
      <c r="F253" s="11" t="str">
        <f>IF($H251="","",MAX($F$1:$F252)+1)</f>
        <v/>
      </c>
      <c r="G253" s="17"/>
      <c r="H253" s="12" t="str">
        <f t="shared" si="4"/>
        <v/>
      </c>
      <c r="I253" s="13" t="str">
        <f>IF($H253="","",IF(ISNA(VLOOKUP($H253,人員主檔!$A:$C,2,0)),"查無此人",VLOOKUP($H253,人員主檔!$A:$C,2,0)))</f>
        <v/>
      </c>
      <c r="J253" s="13" t="str">
        <f>IF($H251="","",IF(ISNA(VLOOKUP($H251,人員主檔!$A:$C,3,0)),"查無此人",VLOOKUP($H251,人員主檔!$A:$C,3,0)))</f>
        <v/>
      </c>
      <c r="K253" s="13" t="s">
        <v>1817</v>
      </c>
      <c r="L253" s="53" t="str">
        <f ca="1">IF(OR((G252=""),(COUNTIF($H$2:H251,H251)=1)),"","重覆刷卡")</f>
        <v/>
      </c>
      <c r="M253" s="70"/>
      <c r="N253" s="4"/>
    </row>
    <row r="254" spans="5:14" ht="21.75" customHeight="1">
      <c r="E254" s="3"/>
      <c r="F254" s="11" t="str">
        <f>IF($H252="","",MAX($F$1:$F253)+1)</f>
        <v/>
      </c>
      <c r="G254" s="17"/>
      <c r="H254" s="12" t="str">
        <f t="shared" si="4"/>
        <v/>
      </c>
      <c r="I254" s="13" t="str">
        <f>IF($H254="","",IF(ISNA(VLOOKUP($H254,人員主檔!$A:$C,2,0)),"查無此人",VLOOKUP($H254,人員主檔!$A:$C,2,0)))</f>
        <v/>
      </c>
      <c r="J254" s="13" t="str">
        <f>IF($H252="","",IF(ISNA(VLOOKUP($H252,人員主檔!$A:$C,3,0)),"查無此人",VLOOKUP($H252,人員主檔!$A:$C,3,0)))</f>
        <v/>
      </c>
      <c r="K254" s="13" t="s">
        <v>1817</v>
      </c>
      <c r="L254" s="53" t="str">
        <f ca="1">IF(OR((G253=""),(COUNTIF($H$2:H252,H252)=1)),"","重覆刷卡")</f>
        <v/>
      </c>
      <c r="M254" s="70"/>
      <c r="N254" s="4"/>
    </row>
    <row r="255" spans="5:14" ht="21.75" customHeight="1">
      <c r="E255" s="3"/>
      <c r="F255" s="11" t="str">
        <f>IF($H253="","",MAX($F$1:$F254)+1)</f>
        <v/>
      </c>
      <c r="G255" s="17"/>
      <c r="H255" s="12" t="str">
        <f t="shared" si="4"/>
        <v/>
      </c>
      <c r="I255" s="13" t="str">
        <f>IF($H255="","",IF(ISNA(VLOOKUP($H255,人員主檔!$A:$C,2,0)),"查無此人",VLOOKUP($H255,人員主檔!$A:$C,2,0)))</f>
        <v/>
      </c>
      <c r="J255" s="13" t="str">
        <f>IF($H253="","",IF(ISNA(VLOOKUP($H253,人員主檔!$A:$C,3,0)),"查無此人",VLOOKUP($H253,人員主檔!$A:$C,3,0)))</f>
        <v/>
      </c>
      <c r="K255" s="13" t="s">
        <v>1817</v>
      </c>
      <c r="L255" s="53" t="str">
        <f ca="1">IF(OR((G254=""),(COUNTIF($H$2:H253,H253)=1)),"","重覆刷卡")</f>
        <v/>
      </c>
      <c r="M255" s="70"/>
      <c r="N255" s="4"/>
    </row>
    <row r="256" spans="5:14" ht="21.75" customHeight="1">
      <c r="E256" s="3"/>
      <c r="F256" s="11" t="str">
        <f>IF($H254="","",MAX($F$1:$F255)+1)</f>
        <v/>
      </c>
      <c r="G256" s="17"/>
      <c r="H256" s="12" t="str">
        <f t="shared" si="4"/>
        <v/>
      </c>
      <c r="I256" s="13" t="str">
        <f>IF($H256="","",IF(ISNA(VLOOKUP($H256,人員主檔!$A:$C,2,0)),"查無此人",VLOOKUP($H256,人員主檔!$A:$C,2,0)))</f>
        <v/>
      </c>
      <c r="J256" s="13" t="str">
        <f>IF($H254="","",IF(ISNA(VLOOKUP($H254,人員主檔!$A:$C,3,0)),"查無此人",VLOOKUP($H254,人員主檔!$A:$C,3,0)))</f>
        <v/>
      </c>
      <c r="K256" s="13" t="s">
        <v>1817</v>
      </c>
      <c r="L256" s="53" t="str">
        <f ca="1">IF(OR((G255=""),(COUNTIF($H$2:H254,H254)=1)),"","重覆刷卡")</f>
        <v/>
      </c>
      <c r="M256" s="70"/>
      <c r="N256" s="4"/>
    </row>
    <row r="257" spans="5:14" ht="21.75" customHeight="1">
      <c r="E257" s="3"/>
      <c r="F257" s="11" t="str">
        <f>IF($H255="","",MAX($F$1:$F256)+1)</f>
        <v/>
      </c>
      <c r="G257" s="17"/>
      <c r="H257" s="12" t="str">
        <f t="shared" si="4"/>
        <v/>
      </c>
      <c r="I257" s="13" t="str">
        <f>IF($H257="","",IF(ISNA(VLOOKUP($H257,人員主檔!$A:$C,2,0)),"查無此人",VLOOKUP($H257,人員主檔!$A:$C,2,0)))</f>
        <v/>
      </c>
      <c r="J257" s="13" t="str">
        <f>IF($H255="","",IF(ISNA(VLOOKUP($H255,人員主檔!$A:$C,3,0)),"查無此人",VLOOKUP($H255,人員主檔!$A:$C,3,0)))</f>
        <v/>
      </c>
      <c r="K257" s="13" t="s">
        <v>1817</v>
      </c>
      <c r="L257" s="53" t="str">
        <f ca="1">IF(OR((G256=""),(COUNTIF($H$2:H255,H255)=1)),"","重覆刷卡")</f>
        <v/>
      </c>
      <c r="M257" s="70"/>
      <c r="N257" s="4"/>
    </row>
    <row r="258" spans="5:14" ht="21.75" customHeight="1">
      <c r="E258" s="3"/>
      <c r="F258" s="11" t="str">
        <f>IF($H256="","",MAX($F$1:$F257)+1)</f>
        <v/>
      </c>
      <c r="G258" s="17"/>
      <c r="H258" s="12" t="str">
        <f t="shared" si="4"/>
        <v/>
      </c>
      <c r="I258" s="13" t="str">
        <f>IF($H258="","",IF(ISNA(VLOOKUP($H258,人員主檔!$A:$C,2,0)),"查無此人",VLOOKUP($H258,人員主檔!$A:$C,2,0)))</f>
        <v/>
      </c>
      <c r="J258" s="13" t="str">
        <f>IF($H256="","",IF(ISNA(VLOOKUP($H256,人員主檔!$A:$C,3,0)),"查無此人",VLOOKUP($H256,人員主檔!$A:$C,3,0)))</f>
        <v/>
      </c>
      <c r="K258" s="13" t="s">
        <v>1817</v>
      </c>
      <c r="L258" s="53" t="str">
        <f ca="1">IF(OR((G257=""),(COUNTIF($H$2:H256,H256)=1)),"","重覆刷卡")</f>
        <v/>
      </c>
      <c r="M258" s="70"/>
      <c r="N258" s="4"/>
    </row>
    <row r="259" spans="5:14" ht="21.75" customHeight="1">
      <c r="E259" s="3"/>
      <c r="F259" s="11" t="str">
        <f>IF($H257="","",MAX($F$1:$F258)+1)</f>
        <v/>
      </c>
      <c r="G259" s="17"/>
      <c r="H259" s="12" t="str">
        <f t="shared" si="4"/>
        <v/>
      </c>
      <c r="I259" s="13" t="str">
        <f>IF($H259="","",IF(ISNA(VLOOKUP($H259,人員主檔!$A:$C,2,0)),"查無此人",VLOOKUP($H259,人員主檔!$A:$C,2,0)))</f>
        <v/>
      </c>
      <c r="J259" s="13" t="str">
        <f>IF($H257="","",IF(ISNA(VLOOKUP($H257,人員主檔!$A:$C,3,0)),"查無此人",VLOOKUP($H257,人員主檔!$A:$C,3,0)))</f>
        <v/>
      </c>
      <c r="K259" s="13" t="s">
        <v>1817</v>
      </c>
      <c r="L259" s="53" t="str">
        <f ca="1">IF(OR((G258=""),(COUNTIF($H$2:H257,H257)=1)),"","重覆刷卡")</f>
        <v/>
      </c>
      <c r="M259" s="70"/>
      <c r="N259" s="4"/>
    </row>
    <row r="260" spans="5:14" ht="21.75" customHeight="1">
      <c r="E260" s="3"/>
      <c r="F260" s="11" t="str">
        <f>IF($H258="","",MAX($F$1:$F259)+1)</f>
        <v/>
      </c>
      <c r="G260" s="17"/>
      <c r="H260" s="12" t="str">
        <f t="shared" si="4"/>
        <v/>
      </c>
      <c r="I260" s="13" t="str">
        <f>IF($H260="","",IF(ISNA(VLOOKUP($H260,人員主檔!$A:$C,2,0)),"查無此人",VLOOKUP($H260,人員主檔!$A:$C,2,0)))</f>
        <v/>
      </c>
      <c r="J260" s="13" t="str">
        <f>IF($H258="","",IF(ISNA(VLOOKUP($H258,人員主檔!$A:$C,3,0)),"查無此人",VLOOKUP($H258,人員主檔!$A:$C,3,0)))</f>
        <v/>
      </c>
      <c r="K260" s="13" t="s">
        <v>1817</v>
      </c>
      <c r="L260" s="53" t="str">
        <f ca="1">IF(OR((G259=""),(COUNTIF($H$2:H258,H258)=1)),"","重覆刷卡")</f>
        <v/>
      </c>
      <c r="M260" s="70"/>
      <c r="N260" s="4"/>
    </row>
    <row r="261" spans="5:14" ht="21.75" customHeight="1">
      <c r="E261" s="3"/>
      <c r="F261" s="11" t="str">
        <f>IF($H259="","",MAX($F$1:$F260)+1)</f>
        <v/>
      </c>
      <c r="G261" s="17"/>
      <c r="H261" s="12" t="str">
        <f t="shared" si="4"/>
        <v/>
      </c>
      <c r="I261" s="13" t="str">
        <f>IF($H261="","",IF(ISNA(VLOOKUP($H261,人員主檔!$A:$C,2,0)),"查無此人",VLOOKUP($H261,人員主檔!$A:$C,2,0)))</f>
        <v/>
      </c>
      <c r="J261" s="13" t="str">
        <f>IF($H259="","",IF(ISNA(VLOOKUP($H259,人員主檔!$A:$C,3,0)),"查無此人",VLOOKUP($H259,人員主檔!$A:$C,3,0)))</f>
        <v/>
      </c>
      <c r="K261" s="13" t="s">
        <v>1817</v>
      </c>
      <c r="L261" s="53" t="str">
        <f ca="1">IF(OR((G260=""),(COUNTIF($H$2:H259,H259)=1)),"","重覆刷卡")</f>
        <v/>
      </c>
      <c r="M261" s="70"/>
      <c r="N261" s="4"/>
    </row>
    <row r="262" spans="5:14" ht="21.75" customHeight="1">
      <c r="E262" s="3"/>
      <c r="F262" s="11" t="str">
        <f>IF($H260="","",MAX($F$1:$F261)+1)</f>
        <v/>
      </c>
      <c r="G262" s="17"/>
      <c r="H262" s="12" t="str">
        <f t="shared" si="4"/>
        <v/>
      </c>
      <c r="I262" s="13" t="str">
        <f>IF($H262="","",IF(ISNA(VLOOKUP($H262,人員主檔!$A:$C,2,0)),"查無此人",VLOOKUP($H262,人員主檔!$A:$C,2,0)))</f>
        <v/>
      </c>
      <c r="J262" s="13" t="str">
        <f>IF($H260="","",IF(ISNA(VLOOKUP($H260,人員主檔!$A:$C,3,0)),"查無此人",VLOOKUP($H260,人員主檔!$A:$C,3,0)))</f>
        <v/>
      </c>
      <c r="K262" s="13" t="s">
        <v>1817</v>
      </c>
      <c r="L262" s="53" t="str">
        <f ca="1">IF(OR((G261=""),(COUNTIF($H$2:H260,H260)=1)),"","重覆刷卡")</f>
        <v/>
      </c>
      <c r="M262" s="70"/>
      <c r="N262" s="4"/>
    </row>
    <row r="263" spans="5:14" ht="21.75" customHeight="1">
      <c r="E263" s="3"/>
      <c r="F263" s="11" t="str">
        <f>IF($H261="","",MAX($F$1:$F262)+1)</f>
        <v/>
      </c>
      <c r="G263" s="17"/>
      <c r="H263" s="12" t="str">
        <f t="shared" si="4"/>
        <v/>
      </c>
      <c r="I263" s="13" t="str">
        <f>IF($H263="","",IF(ISNA(VLOOKUP($H263,人員主檔!$A:$C,2,0)),"查無此人",VLOOKUP($H263,人員主檔!$A:$C,2,0)))</f>
        <v/>
      </c>
      <c r="J263" s="13" t="str">
        <f>IF($H261="","",IF(ISNA(VLOOKUP($H261,人員主檔!$A:$C,3,0)),"查無此人",VLOOKUP($H261,人員主檔!$A:$C,3,0)))</f>
        <v/>
      </c>
      <c r="K263" s="13" t="s">
        <v>1817</v>
      </c>
      <c r="L263" s="53" t="str">
        <f ca="1">IF(OR((G262=""),(COUNTIF($H$2:H261,H261)=1)),"","重覆刷卡")</f>
        <v/>
      </c>
      <c r="M263" s="70"/>
      <c r="N263" s="4"/>
    </row>
    <row r="264" spans="5:14" ht="21.75" customHeight="1">
      <c r="E264" s="3"/>
      <c r="F264" s="11" t="str">
        <f>IF($H262="","",MAX($F$1:$F263)+1)</f>
        <v/>
      </c>
      <c r="G264" s="17"/>
      <c r="H264" s="12" t="str">
        <f t="shared" si="4"/>
        <v/>
      </c>
      <c r="I264" s="13" t="str">
        <f>IF($H264="","",IF(ISNA(VLOOKUP($H264,人員主檔!$A:$C,2,0)),"查無此人",VLOOKUP($H264,人員主檔!$A:$C,2,0)))</f>
        <v/>
      </c>
      <c r="J264" s="13" t="str">
        <f>IF($H262="","",IF(ISNA(VLOOKUP($H262,人員主檔!$A:$C,3,0)),"查無此人",VLOOKUP($H262,人員主檔!$A:$C,3,0)))</f>
        <v/>
      </c>
      <c r="K264" s="13" t="s">
        <v>1817</v>
      </c>
      <c r="L264" s="53" t="str">
        <f ca="1">IF(OR((G263=""),(COUNTIF($H$2:H262,H262)=1)),"","重覆刷卡")</f>
        <v/>
      </c>
      <c r="M264" s="70"/>
      <c r="N264" s="4"/>
    </row>
    <row r="265" spans="5:14" ht="21.75" customHeight="1">
      <c r="E265" s="3"/>
      <c r="F265" s="11" t="str">
        <f>IF($H263="","",MAX($F$1:$F264)+1)</f>
        <v/>
      </c>
      <c r="G265" s="17"/>
      <c r="H265" s="12" t="str">
        <f t="shared" si="4"/>
        <v/>
      </c>
      <c r="I265" s="13" t="str">
        <f>IF($H265="","",IF(ISNA(VLOOKUP($H265,人員主檔!$A:$C,2,0)),"查無此人",VLOOKUP($H265,人員主檔!$A:$C,2,0)))</f>
        <v/>
      </c>
      <c r="J265" s="13" t="str">
        <f>IF($H263="","",IF(ISNA(VLOOKUP($H263,人員主檔!$A:$C,3,0)),"查無此人",VLOOKUP($H263,人員主檔!$A:$C,3,0)))</f>
        <v/>
      </c>
      <c r="K265" s="13" t="s">
        <v>1817</v>
      </c>
      <c r="L265" s="53" t="str">
        <f ca="1">IF(OR((G264=""),(COUNTIF($H$2:H263,H263)=1)),"","重覆刷卡")</f>
        <v/>
      </c>
      <c r="M265" s="70"/>
      <c r="N265" s="4"/>
    </row>
    <row r="266" spans="5:14" ht="21.75" customHeight="1">
      <c r="E266" s="3"/>
      <c r="F266" s="11" t="str">
        <f>IF($H264="","",MAX($F$1:$F265)+1)</f>
        <v/>
      </c>
      <c r="G266" s="17"/>
      <c r="H266" s="12" t="str">
        <f t="shared" si="4"/>
        <v/>
      </c>
      <c r="I266" s="13" t="str">
        <f>IF($H266="","",IF(ISNA(VLOOKUP($H266,人員主檔!$A:$C,2,0)),"查無此人",VLOOKUP($H266,人員主檔!$A:$C,2,0)))</f>
        <v/>
      </c>
      <c r="J266" s="13" t="str">
        <f>IF($H264="","",IF(ISNA(VLOOKUP($H264,人員主檔!$A:$C,3,0)),"查無此人",VLOOKUP($H264,人員主檔!$A:$C,3,0)))</f>
        <v/>
      </c>
      <c r="K266" s="13" t="s">
        <v>1817</v>
      </c>
      <c r="L266" s="53" t="str">
        <f ca="1">IF(OR((G265=""),(COUNTIF($H$2:H264,H264)=1)),"","重覆刷卡")</f>
        <v/>
      </c>
      <c r="M266" s="70"/>
      <c r="N266" s="4"/>
    </row>
    <row r="267" spans="5:14" ht="21.75" customHeight="1">
      <c r="E267" s="3"/>
      <c r="F267" s="11" t="str">
        <f>IF($H265="","",MAX($F$1:$F266)+1)</f>
        <v/>
      </c>
      <c r="G267" s="17"/>
      <c r="H267" s="12" t="str">
        <f t="shared" si="4"/>
        <v/>
      </c>
      <c r="I267" s="13" t="str">
        <f>IF($H267="","",IF(ISNA(VLOOKUP($H267,人員主檔!$A:$C,2,0)),"查無此人",VLOOKUP($H267,人員主檔!$A:$C,2,0)))</f>
        <v/>
      </c>
      <c r="J267" s="13" t="str">
        <f>IF($H265="","",IF(ISNA(VLOOKUP($H265,人員主檔!$A:$C,3,0)),"查無此人",VLOOKUP($H265,人員主檔!$A:$C,3,0)))</f>
        <v/>
      </c>
      <c r="K267" s="13" t="s">
        <v>1817</v>
      </c>
      <c r="L267" s="53" t="str">
        <f ca="1">IF(OR((G266=""),(COUNTIF($H$2:H265,H265)=1)),"","重覆刷卡")</f>
        <v/>
      </c>
      <c r="M267" s="70"/>
      <c r="N267" s="4"/>
    </row>
    <row r="268" spans="5:14" ht="21.75" customHeight="1">
      <c r="E268" s="3"/>
      <c r="F268" s="11" t="str">
        <f>IF($H266="","",MAX($F$1:$F267)+1)</f>
        <v/>
      </c>
      <c r="G268" s="17"/>
      <c r="H268" s="12" t="str">
        <f t="shared" si="4"/>
        <v/>
      </c>
      <c r="I268" s="13" t="str">
        <f>IF($H268="","",IF(ISNA(VLOOKUP($H268,人員主檔!$A:$C,2,0)),"查無此人",VLOOKUP($H268,人員主檔!$A:$C,2,0)))</f>
        <v/>
      </c>
      <c r="J268" s="13" t="str">
        <f>IF($H266="","",IF(ISNA(VLOOKUP($H266,人員主檔!$A:$C,3,0)),"查無此人",VLOOKUP($H266,人員主檔!$A:$C,3,0)))</f>
        <v/>
      </c>
      <c r="K268" s="13" t="s">
        <v>1817</v>
      </c>
      <c r="L268" s="53" t="str">
        <f ca="1">IF(OR((G267=""),(COUNTIF($H$2:H266,H266)=1)),"","重覆刷卡")</f>
        <v/>
      </c>
      <c r="M268" s="70"/>
      <c r="N268" s="4"/>
    </row>
    <row r="269" spans="5:14" ht="21.75" customHeight="1">
      <c r="E269" s="3"/>
      <c r="F269" s="11" t="str">
        <f>IF($H267="","",MAX($F$1:$F268)+1)</f>
        <v/>
      </c>
      <c r="G269" s="17"/>
      <c r="H269" s="12" t="str">
        <f t="shared" si="4"/>
        <v/>
      </c>
      <c r="I269" s="13" t="str">
        <f>IF($H269="","",IF(ISNA(VLOOKUP($H269,人員主檔!$A:$C,2,0)),"查無此人",VLOOKUP($H269,人員主檔!$A:$C,2,0)))</f>
        <v/>
      </c>
      <c r="J269" s="13" t="str">
        <f>IF($H267="","",IF(ISNA(VLOOKUP($H267,人員主檔!$A:$C,3,0)),"查無此人",VLOOKUP($H267,人員主檔!$A:$C,3,0)))</f>
        <v/>
      </c>
      <c r="K269" s="13" t="s">
        <v>1817</v>
      </c>
      <c r="L269" s="53" t="str">
        <f ca="1">IF(OR((G268=""),(COUNTIF($H$2:H267,H267)=1)),"","重覆刷卡")</f>
        <v/>
      </c>
      <c r="M269" s="70"/>
      <c r="N269" s="4"/>
    </row>
    <row r="270" spans="5:14" ht="21.75" customHeight="1">
      <c r="E270" s="3"/>
      <c r="F270" s="11" t="str">
        <f>IF($H268="","",MAX($F$1:$F269)+1)</f>
        <v/>
      </c>
      <c r="G270" s="17"/>
      <c r="H270" s="12" t="str">
        <f t="shared" si="4"/>
        <v/>
      </c>
      <c r="I270" s="13" t="str">
        <f>IF($H270="","",IF(ISNA(VLOOKUP($H270,人員主檔!$A:$C,2,0)),"查無此人",VLOOKUP($H270,人員主檔!$A:$C,2,0)))</f>
        <v/>
      </c>
      <c r="J270" s="13" t="str">
        <f>IF($H268="","",IF(ISNA(VLOOKUP($H268,人員主檔!$A:$C,3,0)),"查無此人",VLOOKUP($H268,人員主檔!$A:$C,3,0)))</f>
        <v/>
      </c>
      <c r="K270" s="13" t="s">
        <v>1817</v>
      </c>
      <c r="L270" s="53" t="str">
        <f ca="1">IF(OR((G269=""),(COUNTIF($H$2:H268,H268)=1)),"","重覆刷卡")</f>
        <v/>
      </c>
      <c r="M270" s="70"/>
      <c r="N270" s="4"/>
    </row>
    <row r="271" spans="5:14" ht="21.75" customHeight="1">
      <c r="E271" s="3"/>
      <c r="F271" s="11" t="str">
        <f>IF($H269="","",MAX($F$1:$F270)+1)</f>
        <v/>
      </c>
      <c r="G271" s="17"/>
      <c r="H271" s="12" t="str">
        <f t="shared" si="4"/>
        <v/>
      </c>
      <c r="I271" s="13" t="str">
        <f>IF($H271="","",IF(ISNA(VLOOKUP($H271,人員主檔!$A:$C,2,0)),"查無此人",VLOOKUP($H271,人員主檔!$A:$C,2,0)))</f>
        <v/>
      </c>
      <c r="J271" s="13" t="str">
        <f>IF($H269="","",IF(ISNA(VLOOKUP($H269,人員主檔!$A:$C,3,0)),"查無此人",VLOOKUP($H269,人員主檔!$A:$C,3,0)))</f>
        <v/>
      </c>
      <c r="K271" s="13" t="s">
        <v>1817</v>
      </c>
      <c r="L271" s="53" t="str">
        <f ca="1">IF(OR((G270=""),(COUNTIF($H$2:H269,H269)=1)),"","重覆刷卡")</f>
        <v/>
      </c>
      <c r="M271" s="70"/>
      <c r="N271" s="4"/>
    </row>
    <row r="272" spans="5:14" ht="21.75" customHeight="1">
      <c r="E272" s="3"/>
      <c r="F272" s="11" t="str">
        <f>IF($H270="","",MAX($F$1:$F271)+1)</f>
        <v/>
      </c>
      <c r="G272" s="17"/>
      <c r="H272" s="12" t="str">
        <f t="shared" si="4"/>
        <v/>
      </c>
      <c r="I272" s="13" t="str">
        <f>IF($H272="","",IF(ISNA(VLOOKUP($H272,人員主檔!$A:$C,2,0)),"查無此人",VLOOKUP($H272,人員主檔!$A:$C,2,0)))</f>
        <v/>
      </c>
      <c r="J272" s="13" t="str">
        <f>IF($H270="","",IF(ISNA(VLOOKUP($H270,人員主檔!$A:$C,3,0)),"查無此人",VLOOKUP($H270,人員主檔!$A:$C,3,0)))</f>
        <v/>
      </c>
      <c r="K272" s="13" t="s">
        <v>1817</v>
      </c>
      <c r="L272" s="53" t="str">
        <f ca="1">IF(OR((G271=""),(COUNTIF($H$2:H270,H270)=1)),"","重覆刷卡")</f>
        <v/>
      </c>
      <c r="M272" s="70"/>
      <c r="N272" s="4"/>
    </row>
    <row r="273" spans="5:14" ht="21.75" customHeight="1">
      <c r="E273" s="3"/>
      <c r="F273" s="11" t="str">
        <f>IF($H271="","",MAX($F$1:$F272)+1)</f>
        <v/>
      </c>
      <c r="G273" s="17"/>
      <c r="H273" s="12" t="str">
        <f t="shared" si="4"/>
        <v/>
      </c>
      <c r="I273" s="13" t="str">
        <f>IF($H273="","",IF(ISNA(VLOOKUP($H273,人員主檔!$A:$C,2,0)),"查無此人",VLOOKUP($H273,人員主檔!$A:$C,2,0)))</f>
        <v/>
      </c>
      <c r="J273" s="13" t="str">
        <f>IF($H271="","",IF(ISNA(VLOOKUP($H271,人員主檔!$A:$C,3,0)),"查無此人",VLOOKUP($H271,人員主檔!$A:$C,3,0)))</f>
        <v/>
      </c>
      <c r="K273" s="13" t="s">
        <v>1817</v>
      </c>
      <c r="L273" s="53" t="str">
        <f ca="1">IF(OR((G272=""),(COUNTIF($H$2:H271,H271)=1)),"","重覆刷卡")</f>
        <v/>
      </c>
      <c r="M273" s="70"/>
      <c r="N273" s="4"/>
    </row>
    <row r="274" spans="5:14" ht="21.75" customHeight="1">
      <c r="E274" s="3"/>
      <c r="F274" s="11" t="str">
        <f>IF($H272="","",MAX($F$1:$F273)+1)</f>
        <v/>
      </c>
      <c r="G274" s="17"/>
      <c r="H274" s="12" t="str">
        <f t="shared" si="4"/>
        <v/>
      </c>
      <c r="I274" s="13" t="str">
        <f>IF($H274="","",IF(ISNA(VLOOKUP($H274,人員主檔!$A:$C,2,0)),"查無此人",VLOOKUP($H274,人員主檔!$A:$C,2,0)))</f>
        <v/>
      </c>
      <c r="J274" s="13" t="str">
        <f>IF($H272="","",IF(ISNA(VLOOKUP($H272,人員主檔!$A:$C,3,0)),"查無此人",VLOOKUP($H272,人員主檔!$A:$C,3,0)))</f>
        <v/>
      </c>
      <c r="K274" s="13" t="s">
        <v>1817</v>
      </c>
      <c r="L274" s="53" t="str">
        <f ca="1">IF(OR((G273=""),(COUNTIF($H$2:H272,H272)=1)),"","重覆刷卡")</f>
        <v/>
      </c>
      <c r="M274" s="70"/>
      <c r="N274" s="4"/>
    </row>
    <row r="275" spans="5:14" ht="21.75" customHeight="1">
      <c r="E275" s="3"/>
      <c r="F275" s="11" t="str">
        <f>IF($H273="","",MAX($F$1:$F274)+1)</f>
        <v/>
      </c>
      <c r="G275" s="17"/>
      <c r="H275" s="12" t="str">
        <f t="shared" si="4"/>
        <v/>
      </c>
      <c r="I275" s="13" t="str">
        <f>IF($H275="","",IF(ISNA(VLOOKUP($H275,人員主檔!$A:$C,2,0)),"查無此人",VLOOKUP($H275,人員主檔!$A:$C,2,0)))</f>
        <v/>
      </c>
      <c r="J275" s="13" t="str">
        <f>IF($H273="","",IF(ISNA(VLOOKUP($H273,人員主檔!$A:$C,3,0)),"查無此人",VLOOKUP($H273,人員主檔!$A:$C,3,0)))</f>
        <v/>
      </c>
      <c r="K275" s="13" t="s">
        <v>1817</v>
      </c>
      <c r="L275" s="53" t="str">
        <f ca="1">IF(OR((G274=""),(COUNTIF($H$2:H273,H273)=1)),"","重覆刷卡")</f>
        <v/>
      </c>
      <c r="M275" s="70"/>
      <c r="N275" s="4"/>
    </row>
    <row r="276" spans="5:14" ht="21.75" customHeight="1">
      <c r="E276" s="3"/>
      <c r="F276" s="11" t="str">
        <f>IF($H274="","",MAX($F$1:$F275)+1)</f>
        <v/>
      </c>
      <c r="G276" s="17"/>
      <c r="H276" s="12" t="str">
        <f t="shared" si="4"/>
        <v/>
      </c>
      <c r="I276" s="13" t="str">
        <f>IF($H276="","",IF(ISNA(VLOOKUP($H276,人員主檔!$A:$C,2,0)),"查無此人",VLOOKUP($H276,人員主檔!$A:$C,2,0)))</f>
        <v/>
      </c>
      <c r="J276" s="13" t="str">
        <f>IF($H274="","",IF(ISNA(VLOOKUP($H274,人員主檔!$A:$C,3,0)),"查無此人",VLOOKUP($H274,人員主檔!$A:$C,3,0)))</f>
        <v/>
      </c>
      <c r="K276" s="13" t="s">
        <v>1817</v>
      </c>
      <c r="L276" s="53" t="str">
        <f ca="1">IF(OR((G275=""),(COUNTIF($H$2:H274,H274)=1)),"","重覆刷卡")</f>
        <v/>
      </c>
      <c r="M276" s="70"/>
      <c r="N276" s="4"/>
    </row>
    <row r="277" spans="5:14" ht="21.75" customHeight="1">
      <c r="E277" s="3"/>
      <c r="F277" s="11" t="str">
        <f>IF($H275="","",MAX($F$1:$F276)+1)</f>
        <v/>
      </c>
      <c r="G277" s="17"/>
      <c r="H277" s="12" t="str">
        <f t="shared" si="4"/>
        <v/>
      </c>
      <c r="I277" s="13" t="str">
        <f>IF($H277="","",IF(ISNA(VLOOKUP($H277,人員主檔!$A:$C,2,0)),"查無此人",VLOOKUP($H277,人員主檔!$A:$C,2,0)))</f>
        <v/>
      </c>
      <c r="J277" s="13" t="str">
        <f>IF($H275="","",IF(ISNA(VLOOKUP($H275,人員主檔!$A:$C,3,0)),"查無此人",VLOOKUP($H275,人員主檔!$A:$C,3,0)))</f>
        <v/>
      </c>
      <c r="K277" s="13" t="s">
        <v>1817</v>
      </c>
      <c r="L277" s="53" t="str">
        <f ca="1">IF(OR((G276=""),(COUNTIF($H$2:H275,H275)=1)),"","重覆刷卡")</f>
        <v/>
      </c>
      <c r="M277" s="70"/>
      <c r="N277" s="4"/>
    </row>
    <row r="278" spans="5:14" ht="21.75" customHeight="1">
      <c r="E278" s="3"/>
      <c r="F278" s="11" t="str">
        <f>IF($H276="","",MAX($F$1:$F277)+1)</f>
        <v/>
      </c>
      <c r="G278" s="17"/>
      <c r="H278" s="12" t="str">
        <f t="shared" si="4"/>
        <v/>
      </c>
      <c r="I278" s="13" t="str">
        <f>IF($H278="","",IF(ISNA(VLOOKUP($H278,人員主檔!$A:$C,2,0)),"查無此人",VLOOKUP($H278,人員主檔!$A:$C,2,0)))</f>
        <v/>
      </c>
      <c r="J278" s="13" t="str">
        <f>IF($H276="","",IF(ISNA(VLOOKUP($H276,人員主檔!$A:$C,3,0)),"查無此人",VLOOKUP($H276,人員主檔!$A:$C,3,0)))</f>
        <v/>
      </c>
      <c r="K278" s="13" t="s">
        <v>1817</v>
      </c>
      <c r="L278" s="53" t="str">
        <f ca="1">IF(OR((G277=""),(COUNTIF($H$2:H276,H276)=1)),"","重覆刷卡")</f>
        <v/>
      </c>
      <c r="M278" s="70"/>
      <c r="N278" s="4"/>
    </row>
    <row r="279" spans="5:14" ht="21.75" customHeight="1">
      <c r="E279" s="3"/>
      <c r="F279" s="11" t="str">
        <f>IF($H277="","",MAX($F$1:$F278)+1)</f>
        <v/>
      </c>
      <c r="G279" s="17"/>
      <c r="H279" s="12" t="str">
        <f t="shared" si="4"/>
        <v/>
      </c>
      <c r="I279" s="13" t="str">
        <f>IF($H279="","",IF(ISNA(VLOOKUP($H279,人員主檔!$A:$C,2,0)),"查無此人",VLOOKUP($H279,人員主檔!$A:$C,2,0)))</f>
        <v/>
      </c>
      <c r="J279" s="13" t="str">
        <f>IF($H277="","",IF(ISNA(VLOOKUP($H277,人員主檔!$A:$C,3,0)),"查無此人",VLOOKUP($H277,人員主檔!$A:$C,3,0)))</f>
        <v/>
      </c>
      <c r="K279" s="13" t="s">
        <v>1817</v>
      </c>
      <c r="L279" s="53" t="str">
        <f ca="1">IF(OR((G278=""),(COUNTIF($H$2:H277,H277)=1)),"","重覆刷卡")</f>
        <v/>
      </c>
      <c r="M279" s="70"/>
      <c r="N279" s="4"/>
    </row>
    <row r="280" spans="5:14" ht="21.75" customHeight="1">
      <c r="E280" s="3"/>
      <c r="F280" s="11" t="str">
        <f>IF($H278="","",MAX($F$1:$F279)+1)</f>
        <v/>
      </c>
      <c r="G280" s="17"/>
      <c r="H280" s="12" t="str">
        <f t="shared" si="4"/>
        <v/>
      </c>
      <c r="I280" s="13" t="str">
        <f>IF($H280="","",IF(ISNA(VLOOKUP($H280,人員主檔!$A:$C,2,0)),"查無此人",VLOOKUP($H280,人員主檔!$A:$C,2,0)))</f>
        <v/>
      </c>
      <c r="J280" s="13" t="str">
        <f>IF($H278="","",IF(ISNA(VLOOKUP($H278,人員主檔!$A:$C,3,0)),"查無此人",VLOOKUP($H278,人員主檔!$A:$C,3,0)))</f>
        <v/>
      </c>
      <c r="K280" s="13" t="s">
        <v>1817</v>
      </c>
      <c r="L280" s="53" t="str">
        <f ca="1">IF(OR((G279=""),(COUNTIF($H$2:H278,H278)=1)),"","重覆刷卡")</f>
        <v/>
      </c>
      <c r="M280" s="70"/>
      <c r="N280" s="4"/>
    </row>
    <row r="281" spans="5:14" ht="21.75" customHeight="1">
      <c r="E281" s="3"/>
      <c r="F281" s="11" t="str">
        <f>IF($H279="","",MAX($F$1:$F280)+1)</f>
        <v/>
      </c>
      <c r="G281" s="17"/>
      <c r="H281" s="12" t="str">
        <f t="shared" si="4"/>
        <v/>
      </c>
      <c r="I281" s="13" t="str">
        <f>IF($H281="","",IF(ISNA(VLOOKUP($H281,人員主檔!$A:$C,2,0)),"查無此人",VLOOKUP($H281,人員主檔!$A:$C,2,0)))</f>
        <v/>
      </c>
      <c r="J281" s="13" t="str">
        <f>IF($H279="","",IF(ISNA(VLOOKUP($H279,人員主檔!$A:$C,3,0)),"查無此人",VLOOKUP($H279,人員主檔!$A:$C,3,0)))</f>
        <v/>
      </c>
      <c r="K281" s="13" t="s">
        <v>1817</v>
      </c>
      <c r="L281" s="53" t="str">
        <f ca="1">IF(OR((G280=""),(COUNTIF($H$2:H279,H279)=1)),"","重覆刷卡")</f>
        <v/>
      </c>
      <c r="M281" s="70"/>
      <c r="N281" s="4"/>
    </row>
    <row r="282" spans="5:14" ht="21.75" customHeight="1">
      <c r="E282" s="3"/>
      <c r="F282" s="11" t="str">
        <f>IF($H280="","",MAX($F$1:$F281)+1)</f>
        <v/>
      </c>
      <c r="G282" s="17"/>
      <c r="H282" s="12" t="str">
        <f t="shared" si="4"/>
        <v/>
      </c>
      <c r="I282" s="13" t="str">
        <f>IF($H282="","",IF(ISNA(VLOOKUP($H282,人員主檔!$A:$C,2,0)),"查無此人",VLOOKUP($H282,人員主檔!$A:$C,2,0)))</f>
        <v/>
      </c>
      <c r="J282" s="13" t="str">
        <f>IF($H280="","",IF(ISNA(VLOOKUP($H280,人員主檔!$A:$C,3,0)),"查無此人",VLOOKUP($H280,人員主檔!$A:$C,3,0)))</f>
        <v/>
      </c>
      <c r="K282" s="13" t="s">
        <v>1817</v>
      </c>
      <c r="L282" s="53" t="str">
        <f ca="1">IF(OR((G281=""),(COUNTIF($H$2:H280,H280)=1)),"","重覆刷卡")</f>
        <v/>
      </c>
      <c r="M282" s="70"/>
      <c r="N282" s="4"/>
    </row>
    <row r="283" spans="5:14" ht="21.75" customHeight="1">
      <c r="E283" s="3"/>
      <c r="F283" s="11" t="str">
        <f>IF($H281="","",MAX($F$1:$F282)+1)</f>
        <v/>
      </c>
      <c r="G283" s="17"/>
      <c r="H283" s="12" t="str">
        <f t="shared" si="4"/>
        <v/>
      </c>
      <c r="I283" s="13" t="str">
        <f>IF($H283="","",IF(ISNA(VLOOKUP($H283,人員主檔!$A:$C,2,0)),"查無此人",VLOOKUP($H283,人員主檔!$A:$C,2,0)))</f>
        <v/>
      </c>
      <c r="J283" s="13" t="str">
        <f>IF($H281="","",IF(ISNA(VLOOKUP($H281,人員主檔!$A:$C,3,0)),"查無此人",VLOOKUP($H281,人員主檔!$A:$C,3,0)))</f>
        <v/>
      </c>
      <c r="K283" s="13" t="s">
        <v>1817</v>
      </c>
      <c r="L283" s="53" t="str">
        <f ca="1">IF(OR((G282=""),(COUNTIF($H$2:H281,H281)=1)),"","重覆刷卡")</f>
        <v/>
      </c>
      <c r="M283" s="70"/>
      <c r="N283" s="4"/>
    </row>
    <row r="284" spans="5:14" ht="21.75" customHeight="1">
      <c r="E284" s="3"/>
      <c r="F284" s="11" t="str">
        <f>IF($H282="","",MAX($F$1:$F283)+1)</f>
        <v/>
      </c>
      <c r="G284" s="17"/>
      <c r="H284" s="12" t="str">
        <f t="shared" si="4"/>
        <v/>
      </c>
      <c r="I284" s="13" t="str">
        <f>IF($H284="","",IF(ISNA(VLOOKUP($H284,人員主檔!$A:$C,2,0)),"查無此人",VLOOKUP($H284,人員主檔!$A:$C,2,0)))</f>
        <v/>
      </c>
      <c r="J284" s="13" t="str">
        <f>IF($H282="","",IF(ISNA(VLOOKUP($H282,人員主檔!$A:$C,3,0)),"查無此人",VLOOKUP($H282,人員主檔!$A:$C,3,0)))</f>
        <v/>
      </c>
      <c r="K284" s="13" t="s">
        <v>1817</v>
      </c>
      <c r="L284" s="53" t="str">
        <f ca="1">IF(OR((G283=""),(COUNTIF($H$2:H282,H282)=1)),"","重覆刷卡")</f>
        <v/>
      </c>
      <c r="M284" s="70"/>
      <c r="N284" s="4"/>
    </row>
    <row r="285" spans="5:14" ht="21.75" customHeight="1">
      <c r="E285" s="3"/>
      <c r="F285" s="11" t="str">
        <f>IF($H283="","",MAX($F$1:$F284)+1)</f>
        <v/>
      </c>
      <c r="G285" s="17"/>
      <c r="H285" s="12" t="str">
        <f t="shared" si="4"/>
        <v/>
      </c>
      <c r="I285" s="13" t="str">
        <f>IF($H285="","",IF(ISNA(VLOOKUP($H285,人員主檔!$A:$C,2,0)),"查無此人",VLOOKUP($H285,人員主檔!$A:$C,2,0)))</f>
        <v/>
      </c>
      <c r="J285" s="13" t="str">
        <f>IF($H283="","",IF(ISNA(VLOOKUP($H283,人員主檔!$A:$C,3,0)),"查無此人",VLOOKUP($H283,人員主檔!$A:$C,3,0)))</f>
        <v/>
      </c>
      <c r="K285" s="13" t="s">
        <v>1817</v>
      </c>
      <c r="L285" s="53" t="str">
        <f ca="1">IF(OR((G284=""),(COUNTIF($H$2:H283,H283)=1)),"","重覆刷卡")</f>
        <v/>
      </c>
      <c r="M285" s="70"/>
      <c r="N285" s="4"/>
    </row>
    <row r="286" spans="5:14" ht="21.75" customHeight="1">
      <c r="E286" s="3"/>
      <c r="F286" s="11" t="str">
        <f>IF($H284="","",MAX($F$1:$F285)+1)</f>
        <v/>
      </c>
      <c r="G286" s="17"/>
      <c r="H286" s="12" t="str">
        <f t="shared" si="4"/>
        <v/>
      </c>
      <c r="I286" s="13" t="str">
        <f>IF($H286="","",IF(ISNA(VLOOKUP($H286,人員主檔!$A:$C,2,0)),"查無此人",VLOOKUP($H286,人員主檔!$A:$C,2,0)))</f>
        <v/>
      </c>
      <c r="J286" s="13" t="str">
        <f>IF($H284="","",IF(ISNA(VLOOKUP($H284,人員主檔!$A:$C,3,0)),"查無此人",VLOOKUP($H284,人員主檔!$A:$C,3,0)))</f>
        <v/>
      </c>
      <c r="K286" s="13" t="s">
        <v>1817</v>
      </c>
      <c r="L286" s="53" t="str">
        <f ca="1">IF(OR((G285=""),(COUNTIF($H$2:H284,H284)=1)),"","重覆刷卡")</f>
        <v/>
      </c>
      <c r="M286" s="70"/>
      <c r="N286" s="4"/>
    </row>
    <row r="287" spans="5:14" ht="21.75" customHeight="1">
      <c r="E287" s="3"/>
      <c r="F287" s="11" t="str">
        <f>IF($H285="","",MAX($F$1:$F286)+1)</f>
        <v/>
      </c>
      <c r="G287" s="17"/>
      <c r="H287" s="12" t="str">
        <f t="shared" si="4"/>
        <v/>
      </c>
      <c r="I287" s="13" t="str">
        <f>IF($H287="","",IF(ISNA(VLOOKUP($H287,人員主檔!$A:$C,2,0)),"查無此人",VLOOKUP($H287,人員主檔!$A:$C,2,0)))</f>
        <v/>
      </c>
      <c r="J287" s="13" t="str">
        <f>IF($H285="","",IF(ISNA(VLOOKUP($H285,人員主檔!$A:$C,3,0)),"查無此人",VLOOKUP($H285,人員主檔!$A:$C,3,0)))</f>
        <v/>
      </c>
      <c r="K287" s="13" t="s">
        <v>1817</v>
      </c>
      <c r="L287" s="53" t="str">
        <f ca="1">IF(OR((G286=""),(COUNTIF($H$2:H285,H285)=1)),"","重覆刷卡")</f>
        <v/>
      </c>
      <c r="M287" s="70"/>
      <c r="N287" s="4"/>
    </row>
    <row r="288" spans="5:14" ht="21.75" customHeight="1">
      <c r="E288" s="3"/>
      <c r="F288" s="11" t="str">
        <f>IF($H286="","",MAX($F$1:$F287)+1)</f>
        <v/>
      </c>
      <c r="G288" s="17"/>
      <c r="H288" s="12" t="str">
        <f t="shared" si="4"/>
        <v/>
      </c>
      <c r="I288" s="13" t="str">
        <f>IF($H288="","",IF(ISNA(VLOOKUP($H288,人員主檔!$A:$C,2,0)),"查無此人",VLOOKUP($H288,人員主檔!$A:$C,2,0)))</f>
        <v/>
      </c>
      <c r="J288" s="13" t="str">
        <f>IF($H286="","",IF(ISNA(VLOOKUP($H286,人員主檔!$A:$C,3,0)),"查無此人",VLOOKUP($H286,人員主檔!$A:$C,3,0)))</f>
        <v/>
      </c>
      <c r="K288" s="13" t="s">
        <v>1817</v>
      </c>
      <c r="L288" s="53" t="str">
        <f ca="1">IF(OR((G287=""),(COUNTIF($H$2:H286,H286)=1)),"","重覆刷卡")</f>
        <v/>
      </c>
      <c r="M288" s="70"/>
      <c r="N288" s="4"/>
    </row>
    <row r="289" spans="5:14" ht="21.75" customHeight="1">
      <c r="E289" s="3"/>
      <c r="F289" s="11" t="str">
        <f>IF($H287="","",MAX($F$1:$F288)+1)</f>
        <v/>
      </c>
      <c r="G289" s="17"/>
      <c r="H289" s="12" t="str">
        <f t="shared" si="4"/>
        <v/>
      </c>
      <c r="I289" s="13" t="str">
        <f>IF($H289="","",IF(ISNA(VLOOKUP($H289,人員主檔!$A:$C,2,0)),"查無此人",VLOOKUP($H289,人員主檔!$A:$C,2,0)))</f>
        <v/>
      </c>
      <c r="J289" s="13" t="str">
        <f>IF($H287="","",IF(ISNA(VLOOKUP($H287,人員主檔!$A:$C,3,0)),"查無此人",VLOOKUP($H287,人員主檔!$A:$C,3,0)))</f>
        <v/>
      </c>
      <c r="K289" s="13" t="s">
        <v>1817</v>
      </c>
      <c r="L289" s="53" t="str">
        <f ca="1">IF(OR((G288=""),(COUNTIF($H$2:H287,H287)=1)),"","重覆刷卡")</f>
        <v/>
      </c>
      <c r="M289" s="70"/>
      <c r="N289" s="4"/>
    </row>
    <row r="290" spans="5:14" ht="21.75" customHeight="1">
      <c r="E290" s="3"/>
      <c r="F290" s="11" t="str">
        <f>IF($H288="","",MAX($F$1:$F289)+1)</f>
        <v/>
      </c>
      <c r="G290" s="17"/>
      <c r="H290" s="12" t="str">
        <f t="shared" si="4"/>
        <v/>
      </c>
      <c r="I290" s="13" t="str">
        <f>IF($H290="","",IF(ISNA(VLOOKUP($H290,人員主檔!$A:$C,2,0)),"查無此人",VLOOKUP($H290,人員主檔!$A:$C,2,0)))</f>
        <v/>
      </c>
      <c r="J290" s="13" t="str">
        <f>IF($H288="","",IF(ISNA(VLOOKUP($H288,人員主檔!$A:$C,3,0)),"查無此人",VLOOKUP($H288,人員主檔!$A:$C,3,0)))</f>
        <v/>
      </c>
      <c r="K290" s="13" t="s">
        <v>1817</v>
      </c>
      <c r="L290" s="53" t="str">
        <f ca="1">IF(OR((G289=""),(COUNTIF($H$2:H288,H288)=1)),"","重覆刷卡")</f>
        <v/>
      </c>
      <c r="M290" s="70"/>
      <c r="N290" s="4"/>
    </row>
    <row r="291" spans="5:14" ht="21.75" customHeight="1">
      <c r="E291" s="3"/>
      <c r="F291" s="11" t="str">
        <f>IF($H289="","",MAX($F$1:$F290)+1)</f>
        <v/>
      </c>
      <c r="G291" s="17"/>
      <c r="H291" s="12" t="str">
        <f t="shared" si="4"/>
        <v/>
      </c>
      <c r="I291" s="13" t="str">
        <f>IF($H291="","",IF(ISNA(VLOOKUP($H291,人員主檔!$A:$C,2,0)),"查無此人",VLOOKUP($H291,人員主檔!$A:$C,2,0)))</f>
        <v/>
      </c>
      <c r="J291" s="13" t="str">
        <f>IF($H289="","",IF(ISNA(VLOOKUP($H289,人員主檔!$A:$C,3,0)),"查無此人",VLOOKUP($H289,人員主檔!$A:$C,3,0)))</f>
        <v/>
      </c>
      <c r="K291" s="13" t="s">
        <v>1817</v>
      </c>
      <c r="L291" s="53" t="str">
        <f ca="1">IF(OR((G290=""),(COUNTIF($H$2:H289,H289)=1)),"","重覆刷卡")</f>
        <v/>
      </c>
      <c r="M291" s="70"/>
      <c r="N291" s="4"/>
    </row>
    <row r="292" spans="5:14" ht="21.75" customHeight="1">
      <c r="E292" s="3"/>
      <c r="F292" s="11" t="str">
        <f>IF($H290="","",MAX($F$1:$F291)+1)</f>
        <v/>
      </c>
      <c r="G292" s="17"/>
      <c r="H292" s="12" t="str">
        <f t="shared" si="4"/>
        <v/>
      </c>
      <c r="I292" s="13" t="str">
        <f>IF($H292="","",IF(ISNA(VLOOKUP($H292,人員主檔!$A:$C,2,0)),"查無此人",VLOOKUP($H292,人員主檔!$A:$C,2,0)))</f>
        <v/>
      </c>
      <c r="J292" s="13" t="str">
        <f>IF($H290="","",IF(ISNA(VLOOKUP($H290,人員主檔!$A:$C,3,0)),"查無此人",VLOOKUP($H290,人員主檔!$A:$C,3,0)))</f>
        <v/>
      </c>
      <c r="K292" s="13" t="s">
        <v>1817</v>
      </c>
      <c r="L292" s="53" t="str">
        <f ca="1">IF(OR((G291=""),(COUNTIF($H$2:H290,H290)=1)),"","重覆刷卡")</f>
        <v/>
      </c>
      <c r="M292" s="70"/>
      <c r="N292" s="4"/>
    </row>
    <row r="293" spans="5:14" ht="21.75" customHeight="1">
      <c r="E293" s="3"/>
      <c r="F293" s="11" t="str">
        <f>IF($H291="","",MAX($F$1:$F292)+1)</f>
        <v/>
      </c>
      <c r="G293" s="17"/>
      <c r="H293" s="12" t="str">
        <f t="shared" si="4"/>
        <v/>
      </c>
      <c r="I293" s="13" t="str">
        <f>IF($H293="","",IF(ISNA(VLOOKUP($H293,人員主檔!$A:$C,2,0)),"查無此人",VLOOKUP($H293,人員主檔!$A:$C,2,0)))</f>
        <v/>
      </c>
      <c r="J293" s="13" t="str">
        <f>IF($H291="","",IF(ISNA(VLOOKUP($H291,人員主檔!$A:$C,3,0)),"查無此人",VLOOKUP($H291,人員主檔!$A:$C,3,0)))</f>
        <v/>
      </c>
      <c r="K293" s="13" t="s">
        <v>1817</v>
      </c>
      <c r="L293" s="53" t="str">
        <f ca="1">IF(OR((G292=""),(COUNTIF($H$2:H291,H291)=1)),"","重覆刷卡")</f>
        <v/>
      </c>
      <c r="M293" s="70"/>
      <c r="N293" s="4"/>
    </row>
    <row r="294" spans="5:14" ht="21.75" customHeight="1">
      <c r="E294" s="3"/>
      <c r="F294" s="11" t="str">
        <f>IF($H292="","",MAX($F$1:$F293)+1)</f>
        <v/>
      </c>
      <c r="G294" s="17"/>
      <c r="H294" s="12" t="str">
        <f t="shared" si="4"/>
        <v/>
      </c>
      <c r="I294" s="13" t="str">
        <f>IF($H294="","",IF(ISNA(VLOOKUP($H294,人員主檔!$A:$C,2,0)),"查無此人",VLOOKUP($H294,人員主檔!$A:$C,2,0)))</f>
        <v/>
      </c>
      <c r="J294" s="13" t="str">
        <f>IF($H292="","",IF(ISNA(VLOOKUP($H292,人員主檔!$A:$C,3,0)),"查無此人",VLOOKUP($H292,人員主檔!$A:$C,3,0)))</f>
        <v/>
      </c>
      <c r="K294" s="13" t="s">
        <v>1817</v>
      </c>
      <c r="L294" s="53" t="str">
        <f ca="1">IF(OR((G293=""),(COUNTIF($H$2:H292,H292)=1)),"","重覆刷卡")</f>
        <v/>
      </c>
      <c r="M294" s="70"/>
      <c r="N294" s="4"/>
    </row>
    <row r="295" spans="5:14" ht="21.75" customHeight="1">
      <c r="E295" s="3"/>
      <c r="F295" s="11" t="str">
        <f>IF($H293="","",MAX($F$1:$F294)+1)</f>
        <v/>
      </c>
      <c r="G295" s="17"/>
      <c r="H295" s="12" t="str">
        <f t="shared" si="4"/>
        <v/>
      </c>
      <c r="I295" s="13" t="str">
        <f>IF($H295="","",IF(ISNA(VLOOKUP($H295,人員主檔!$A:$C,2,0)),"查無此人",VLOOKUP($H295,人員主檔!$A:$C,2,0)))</f>
        <v/>
      </c>
      <c r="J295" s="13" t="str">
        <f>IF($H293="","",IF(ISNA(VLOOKUP($H293,人員主檔!$A:$C,3,0)),"查無此人",VLOOKUP($H293,人員主檔!$A:$C,3,0)))</f>
        <v/>
      </c>
      <c r="K295" s="13" t="s">
        <v>1817</v>
      </c>
      <c r="L295" s="53" t="str">
        <f ca="1">IF(OR((G294=""),(COUNTIF($H$2:H293,H293)=1)),"","重覆刷卡")</f>
        <v/>
      </c>
      <c r="M295" s="70"/>
      <c r="N295" s="4"/>
    </row>
    <row r="296" spans="5:14" ht="21.75" customHeight="1">
      <c r="E296" s="3"/>
      <c r="F296" s="11" t="str">
        <f>IF($H294="","",MAX($F$1:$F295)+1)</f>
        <v/>
      </c>
      <c r="G296" s="17"/>
      <c r="H296" s="12" t="str">
        <f t="shared" si="4"/>
        <v/>
      </c>
      <c r="I296" s="13" t="str">
        <f>IF($H296="","",IF(ISNA(VLOOKUP($H296,人員主檔!$A:$C,2,0)),"查無此人",VLOOKUP($H296,人員主檔!$A:$C,2,0)))</f>
        <v/>
      </c>
      <c r="J296" s="13" t="str">
        <f>IF($H294="","",IF(ISNA(VLOOKUP($H294,人員主檔!$A:$C,3,0)),"查無此人",VLOOKUP($H294,人員主檔!$A:$C,3,0)))</f>
        <v/>
      </c>
      <c r="K296" s="13" t="s">
        <v>1817</v>
      </c>
      <c r="L296" s="53" t="str">
        <f ca="1">IF(OR((G295=""),(COUNTIF($H$2:H294,H294)=1)),"","重覆刷卡")</f>
        <v/>
      </c>
      <c r="M296" s="70"/>
      <c r="N296" s="4"/>
    </row>
    <row r="297" spans="5:14" ht="21.75" customHeight="1">
      <c r="E297" s="3"/>
      <c r="F297" s="11" t="str">
        <f>IF($H295="","",MAX($F$1:$F296)+1)</f>
        <v/>
      </c>
      <c r="G297" s="17"/>
      <c r="H297" s="12" t="str">
        <f t="shared" si="4"/>
        <v/>
      </c>
      <c r="I297" s="13" t="str">
        <f>IF($H297="","",IF(ISNA(VLOOKUP($H297,人員主檔!$A:$C,2,0)),"查無此人",VLOOKUP($H297,人員主檔!$A:$C,2,0)))</f>
        <v/>
      </c>
      <c r="J297" s="13" t="str">
        <f>IF($H295="","",IF(ISNA(VLOOKUP($H295,人員主檔!$A:$C,3,0)),"查無此人",VLOOKUP($H295,人員主檔!$A:$C,3,0)))</f>
        <v/>
      </c>
      <c r="K297" s="13" t="s">
        <v>1817</v>
      </c>
      <c r="L297" s="53" t="str">
        <f ca="1">IF(OR((G296=""),(COUNTIF($H$2:H295,H295)=1)),"","重覆刷卡")</f>
        <v/>
      </c>
      <c r="M297" s="70"/>
      <c r="N297" s="4"/>
    </row>
    <row r="298" spans="5:14" ht="21.75" customHeight="1">
      <c r="E298" s="3"/>
      <c r="F298" s="11" t="str">
        <f>IF($H296="","",MAX($F$1:$F297)+1)</f>
        <v/>
      </c>
      <c r="G298" s="17"/>
      <c r="H298" s="12" t="str">
        <f t="shared" si="4"/>
        <v/>
      </c>
      <c r="I298" s="13" t="str">
        <f>IF($H298="","",IF(ISNA(VLOOKUP($H298,人員主檔!$A:$C,2,0)),"查無此人",VLOOKUP($H298,人員主檔!$A:$C,2,0)))</f>
        <v/>
      </c>
      <c r="J298" s="13" t="str">
        <f>IF($H296="","",IF(ISNA(VLOOKUP($H296,人員主檔!$A:$C,3,0)),"查無此人",VLOOKUP($H296,人員主檔!$A:$C,3,0)))</f>
        <v/>
      </c>
      <c r="K298" s="13" t="s">
        <v>1817</v>
      </c>
      <c r="L298" s="53" t="str">
        <f ca="1">IF(OR((G297=""),(COUNTIF($H$2:H296,H296)=1)),"","重覆刷卡")</f>
        <v/>
      </c>
      <c r="M298" s="70"/>
      <c r="N298" s="4"/>
    </row>
    <row r="299" spans="5:14" ht="21.75" customHeight="1">
      <c r="E299" s="3"/>
      <c r="F299" s="11" t="str">
        <f>IF($H297="","",MAX($F$1:$F298)+1)</f>
        <v/>
      </c>
      <c r="G299" s="17"/>
      <c r="H299" s="12" t="str">
        <f t="shared" si="4"/>
        <v/>
      </c>
      <c r="I299" s="13" t="str">
        <f>IF($H299="","",IF(ISNA(VLOOKUP($H299,人員主檔!$A:$C,2,0)),"查無此人",VLOOKUP($H299,人員主檔!$A:$C,2,0)))</f>
        <v/>
      </c>
      <c r="J299" s="13" t="str">
        <f>IF($H297="","",IF(ISNA(VLOOKUP($H297,人員主檔!$A:$C,3,0)),"查無此人",VLOOKUP($H297,人員主檔!$A:$C,3,0)))</f>
        <v/>
      </c>
      <c r="K299" s="13" t="s">
        <v>1817</v>
      </c>
      <c r="L299" s="53" t="str">
        <f ca="1">IF(OR((G298=""),(COUNTIF($H$2:H297,H297)=1)),"","重覆刷卡")</f>
        <v/>
      </c>
      <c r="M299" s="70"/>
      <c r="N299" s="4"/>
    </row>
    <row r="300" spans="5:14" ht="21.75" customHeight="1">
      <c r="E300" s="3"/>
      <c r="F300" s="11" t="str">
        <f>IF($H298="","",MAX($F$1:$F299)+1)</f>
        <v/>
      </c>
      <c r="G300" s="17"/>
      <c r="H300" s="12" t="str">
        <f t="shared" si="4"/>
        <v/>
      </c>
      <c r="I300" s="13" t="str">
        <f>IF($H300="","",IF(ISNA(VLOOKUP($H300,人員主檔!$A:$C,2,0)),"查無此人",VLOOKUP($H300,人員主檔!$A:$C,2,0)))</f>
        <v/>
      </c>
      <c r="J300" s="13" t="str">
        <f>IF($H298="","",IF(ISNA(VLOOKUP($H298,人員主檔!$A:$C,3,0)),"查無此人",VLOOKUP($H298,人員主檔!$A:$C,3,0)))</f>
        <v/>
      </c>
      <c r="K300" s="13" t="s">
        <v>1817</v>
      </c>
      <c r="L300" s="53" t="str">
        <f ca="1">IF(OR((G299=""),(COUNTIF($H$2:H298,H298)=1)),"","重覆刷卡")</f>
        <v/>
      </c>
      <c r="M300" s="70"/>
      <c r="N300" s="4"/>
    </row>
    <row r="301" spans="5:14" ht="21.75" customHeight="1">
      <c r="E301" s="3"/>
      <c r="F301" s="11" t="str">
        <f>IF($H299="","",MAX($F$1:$F300)+1)</f>
        <v/>
      </c>
      <c r="G301" s="17"/>
      <c r="H301" s="12" t="str">
        <f t="shared" si="4"/>
        <v/>
      </c>
      <c r="I301" s="13" t="str">
        <f>IF($H301="","",IF(ISNA(VLOOKUP($H301,人員主檔!$A:$C,2,0)),"查無此人",VLOOKUP($H301,人員主檔!$A:$C,2,0)))</f>
        <v/>
      </c>
      <c r="J301" s="13" t="str">
        <f>IF($H299="","",IF(ISNA(VLOOKUP($H299,人員主檔!$A:$C,3,0)),"查無此人",VLOOKUP($H299,人員主檔!$A:$C,3,0)))</f>
        <v/>
      </c>
      <c r="K301" s="13" t="s">
        <v>1817</v>
      </c>
      <c r="L301" s="53" t="str">
        <f ca="1">IF(OR((G300=""),(COUNTIF($H$2:H299,H299)=1)),"","重覆刷卡")</f>
        <v/>
      </c>
      <c r="M301" s="70"/>
      <c r="N301" s="4"/>
    </row>
    <row r="302" spans="5:14" ht="21.75" customHeight="1">
      <c r="E302" s="3"/>
      <c r="F302" s="11" t="str">
        <f>IF($H300="","",MAX($F$1:$F301)+1)</f>
        <v/>
      </c>
      <c r="G302" s="17"/>
      <c r="H302" s="12" t="str">
        <f t="shared" si="4"/>
        <v/>
      </c>
      <c r="I302" s="13" t="str">
        <f>IF($H302="","",IF(ISNA(VLOOKUP($H302,人員主檔!$A:$C,2,0)),"查無此人",VLOOKUP($H302,人員主檔!$A:$C,2,0)))</f>
        <v/>
      </c>
      <c r="J302" s="13" t="str">
        <f>IF($H300="","",IF(ISNA(VLOOKUP($H300,人員主檔!$A:$C,3,0)),"查無此人",VLOOKUP($H300,人員主檔!$A:$C,3,0)))</f>
        <v/>
      </c>
      <c r="K302" s="13" t="s">
        <v>1817</v>
      </c>
      <c r="L302" s="53" t="str">
        <f ca="1">IF(OR((G301=""),(COUNTIF($H$2:H300,H300)=1)),"","重覆刷卡")</f>
        <v/>
      </c>
      <c r="M302" s="70"/>
      <c r="N302" s="4"/>
    </row>
    <row r="303" spans="5:14" ht="21.75" customHeight="1">
      <c r="E303" s="3"/>
      <c r="F303" s="11" t="str">
        <f>IF($H301="","",MAX($F$1:$F302)+1)</f>
        <v/>
      </c>
      <c r="G303" s="17"/>
      <c r="H303" s="12" t="str">
        <f t="shared" si="4"/>
        <v/>
      </c>
      <c r="I303" s="13" t="str">
        <f>IF($H303="","",IF(ISNA(VLOOKUP($H303,人員主檔!$A:$C,2,0)),"查無此人",VLOOKUP($H303,人員主檔!$A:$C,2,0)))</f>
        <v/>
      </c>
      <c r="J303" s="13" t="str">
        <f>IF($H301="","",IF(ISNA(VLOOKUP($H301,人員主檔!$A:$C,3,0)),"查無此人",VLOOKUP($H301,人員主檔!$A:$C,3,0)))</f>
        <v/>
      </c>
      <c r="K303" s="13" t="s">
        <v>1817</v>
      </c>
      <c r="L303" s="53" t="str">
        <f ca="1">IF(OR((G302=""),(COUNTIF($H$2:H301,H301)=1)),"","重覆刷卡")</f>
        <v/>
      </c>
      <c r="M303" s="70"/>
      <c r="N303" s="4"/>
    </row>
    <row r="304" spans="5:14" ht="21.75" customHeight="1">
      <c r="E304" s="3"/>
      <c r="F304" s="11" t="str">
        <f>IF($H302="","",MAX($F$1:$F303)+1)</f>
        <v/>
      </c>
      <c r="G304" s="17"/>
      <c r="H304" s="12" t="str">
        <f t="shared" si="4"/>
        <v/>
      </c>
      <c r="I304" s="13" t="str">
        <f>IF($H304="","",IF(ISNA(VLOOKUP($H304,人員主檔!$A:$C,2,0)),"查無此人",VLOOKUP($H304,人員主檔!$A:$C,2,0)))</f>
        <v/>
      </c>
      <c r="J304" s="13" t="str">
        <f>IF($H302="","",IF(ISNA(VLOOKUP($H302,人員主檔!$A:$C,3,0)),"查無此人",VLOOKUP($H302,人員主檔!$A:$C,3,0)))</f>
        <v/>
      </c>
      <c r="K304" s="13" t="s">
        <v>1817</v>
      </c>
      <c r="L304" s="53" t="str">
        <f ca="1">IF(OR((G303=""),(COUNTIF($H$2:H302,H302)=1)),"","重覆刷卡")</f>
        <v/>
      </c>
      <c r="M304" s="70"/>
      <c r="N304" s="4"/>
    </row>
    <row r="305" spans="5:14" ht="21.75" customHeight="1">
      <c r="E305" s="3"/>
      <c r="F305" s="11" t="str">
        <f>IF($H303="","",MAX($F$1:$F304)+1)</f>
        <v/>
      </c>
      <c r="G305" s="17"/>
      <c r="H305" s="12" t="str">
        <f t="shared" si="4"/>
        <v/>
      </c>
      <c r="I305" s="13" t="str">
        <f>IF($H305="","",IF(ISNA(VLOOKUP($H305,人員主檔!$A:$C,2,0)),"查無此人",VLOOKUP($H305,人員主檔!$A:$C,2,0)))</f>
        <v/>
      </c>
      <c r="J305" s="13" t="str">
        <f>IF($H303="","",IF(ISNA(VLOOKUP($H303,人員主檔!$A:$C,3,0)),"查無此人",VLOOKUP($H303,人員主檔!$A:$C,3,0)))</f>
        <v/>
      </c>
      <c r="K305" s="13" t="s">
        <v>1817</v>
      </c>
      <c r="L305" s="53" t="str">
        <f ca="1">IF(OR((G304=""),(COUNTIF($H$2:H303,H303)=1)),"","重覆刷卡")</f>
        <v/>
      </c>
      <c r="M305" s="70"/>
      <c r="N305" s="4"/>
    </row>
    <row r="306" spans="5:14" ht="21.75" customHeight="1">
      <c r="E306" s="3"/>
      <c r="F306" s="11" t="str">
        <f>IF($H304="","",MAX($F$1:$F305)+1)</f>
        <v/>
      </c>
      <c r="G306" s="17"/>
      <c r="H306" s="12" t="str">
        <f t="shared" si="4"/>
        <v/>
      </c>
      <c r="I306" s="13" t="str">
        <f>IF($H306="","",IF(ISNA(VLOOKUP($H306,人員主檔!$A:$C,2,0)),"查無此人",VLOOKUP($H306,人員主檔!$A:$C,2,0)))</f>
        <v/>
      </c>
      <c r="J306" s="13" t="str">
        <f>IF($H304="","",IF(ISNA(VLOOKUP($H304,人員主檔!$A:$C,3,0)),"查無此人",VLOOKUP($H304,人員主檔!$A:$C,3,0)))</f>
        <v/>
      </c>
      <c r="K306" s="13" t="s">
        <v>1817</v>
      </c>
      <c r="L306" s="53" t="str">
        <f ca="1">IF(OR((G305=""),(COUNTIF($H$2:H304,H304)=1)),"","重覆刷卡")</f>
        <v/>
      </c>
      <c r="M306" s="70"/>
      <c r="N306" s="4"/>
    </row>
    <row r="307" spans="5:14" ht="21.75" customHeight="1">
      <c r="E307" s="3"/>
      <c r="F307" s="11" t="str">
        <f>IF($H305="","",MAX($F$1:$F306)+1)</f>
        <v/>
      </c>
      <c r="G307" s="17"/>
      <c r="H307" s="12" t="str">
        <f t="shared" si="4"/>
        <v/>
      </c>
      <c r="I307" s="13" t="str">
        <f>IF($H307="","",IF(ISNA(VLOOKUP($H307,人員主檔!$A:$C,2,0)),"查無此人",VLOOKUP($H307,人員主檔!$A:$C,2,0)))</f>
        <v/>
      </c>
      <c r="J307" s="13" t="str">
        <f>IF($H305="","",IF(ISNA(VLOOKUP($H305,人員主檔!$A:$C,3,0)),"查無此人",VLOOKUP($H305,人員主檔!$A:$C,3,0)))</f>
        <v/>
      </c>
      <c r="K307" s="13" t="s">
        <v>1817</v>
      </c>
      <c r="L307" s="53" t="str">
        <f ca="1">IF(OR((G306=""),(COUNTIF($H$2:H305,H305)=1)),"","重覆刷卡")</f>
        <v/>
      </c>
      <c r="M307" s="70"/>
      <c r="N307" s="4"/>
    </row>
    <row r="308" spans="5:14" ht="21.75" customHeight="1">
      <c r="E308" s="3"/>
      <c r="F308" s="11" t="str">
        <f>IF($H306="","",MAX($F$1:$F307)+1)</f>
        <v/>
      </c>
      <c r="G308" s="17"/>
      <c r="H308" s="12" t="str">
        <f t="shared" si="4"/>
        <v/>
      </c>
      <c r="I308" s="13" t="str">
        <f>IF($H308="","",IF(ISNA(VLOOKUP($H308,人員主檔!$A:$C,2,0)),"查無此人",VLOOKUP($H308,人員主檔!$A:$C,2,0)))</f>
        <v/>
      </c>
      <c r="J308" s="13" t="str">
        <f>IF($H306="","",IF(ISNA(VLOOKUP($H306,人員主檔!$A:$C,3,0)),"查無此人",VLOOKUP($H306,人員主檔!$A:$C,3,0)))</f>
        <v/>
      </c>
      <c r="K308" s="13" t="s">
        <v>1817</v>
      </c>
      <c r="L308" s="53" t="str">
        <f ca="1">IF(OR((G307=""),(COUNTIF($H$2:H306,H306)=1)),"","重覆刷卡")</f>
        <v/>
      </c>
      <c r="M308" s="70"/>
      <c r="N308" s="4"/>
    </row>
    <row r="309" spans="5:14" ht="21.75" customHeight="1">
      <c r="E309" s="3"/>
      <c r="F309" s="11" t="str">
        <f>IF($H307="","",MAX($F$1:$F308)+1)</f>
        <v/>
      </c>
      <c r="G309" s="17"/>
      <c r="H309" s="12" t="str">
        <f t="shared" si="4"/>
        <v/>
      </c>
      <c r="I309" s="13" t="str">
        <f>IF($H309="","",IF(ISNA(VLOOKUP($H309,人員主檔!$A:$C,2,0)),"查無此人",VLOOKUP($H309,人員主檔!$A:$C,2,0)))</f>
        <v/>
      </c>
      <c r="J309" s="13" t="str">
        <f>IF($H307="","",IF(ISNA(VLOOKUP($H307,人員主檔!$A:$C,3,0)),"查無此人",VLOOKUP($H307,人員主檔!$A:$C,3,0)))</f>
        <v/>
      </c>
      <c r="K309" s="13" t="s">
        <v>1817</v>
      </c>
      <c r="L309" s="53" t="str">
        <f ca="1">IF(OR((G308=""),(COUNTIF($H$2:H307,H307)=1)),"","重覆刷卡")</f>
        <v/>
      </c>
      <c r="M309" s="70"/>
      <c r="N309" s="4"/>
    </row>
    <row r="310" spans="5:14" ht="21.75" customHeight="1">
      <c r="E310" s="3"/>
      <c r="F310" s="11" t="str">
        <f>IF($H308="","",MAX($F$1:$F309)+1)</f>
        <v/>
      </c>
      <c r="G310" s="17"/>
      <c r="H310" s="12" t="str">
        <f t="shared" si="4"/>
        <v/>
      </c>
      <c r="I310" s="13" t="str">
        <f>IF($H310="","",IF(ISNA(VLOOKUP($H310,人員主檔!$A:$C,2,0)),"查無此人",VLOOKUP($H310,人員主檔!$A:$C,2,0)))</f>
        <v/>
      </c>
      <c r="J310" s="13" t="str">
        <f>IF($H308="","",IF(ISNA(VLOOKUP($H308,人員主檔!$A:$C,3,0)),"查無此人",VLOOKUP($H308,人員主檔!$A:$C,3,0)))</f>
        <v/>
      </c>
      <c r="K310" s="13" t="s">
        <v>1817</v>
      </c>
      <c r="L310" s="53" t="str">
        <f ca="1">IF(OR((G309=""),(COUNTIF($H$2:H308,H308)=1)),"","重覆刷卡")</f>
        <v/>
      </c>
      <c r="M310" s="70"/>
      <c r="N310" s="4"/>
    </row>
    <row r="311" spans="5:14" ht="21.75" customHeight="1">
      <c r="E311" s="3"/>
      <c r="F311" s="11" t="str">
        <f>IF($H309="","",MAX($F$1:$F310)+1)</f>
        <v/>
      </c>
      <c r="G311" s="17"/>
      <c r="H311" s="12" t="str">
        <f t="shared" si="4"/>
        <v/>
      </c>
      <c r="I311" s="13" t="str">
        <f>IF($H311="","",IF(ISNA(VLOOKUP($H311,人員主檔!$A:$C,2,0)),"查無此人",VLOOKUP($H311,人員主檔!$A:$C,2,0)))</f>
        <v/>
      </c>
      <c r="J311" s="13" t="str">
        <f>IF($H309="","",IF(ISNA(VLOOKUP($H309,人員主檔!$A:$C,3,0)),"查無此人",VLOOKUP($H309,人員主檔!$A:$C,3,0)))</f>
        <v/>
      </c>
      <c r="K311" s="13" t="s">
        <v>1817</v>
      </c>
      <c r="L311" s="53" t="str">
        <f ca="1">IF(OR((G310=""),(COUNTIF($H$2:H309,H309)=1)),"","重覆刷卡")</f>
        <v/>
      </c>
      <c r="M311" s="70"/>
      <c r="N311" s="4"/>
    </row>
    <row r="312" spans="5:14" ht="21.75" customHeight="1">
      <c r="E312" s="3"/>
      <c r="F312" s="11" t="str">
        <f>IF($H310="","",MAX($F$1:$F311)+1)</f>
        <v/>
      </c>
      <c r="G312" s="17"/>
      <c r="H312" s="12" t="str">
        <f t="shared" si="4"/>
        <v/>
      </c>
      <c r="I312" s="13" t="str">
        <f>IF($H312="","",IF(ISNA(VLOOKUP($H312,人員主檔!$A:$C,2,0)),"查無此人",VLOOKUP($H312,人員主檔!$A:$C,2,0)))</f>
        <v/>
      </c>
      <c r="J312" s="13" t="str">
        <f>IF($H310="","",IF(ISNA(VLOOKUP($H310,人員主檔!$A:$C,3,0)),"查無此人",VLOOKUP($H310,人員主檔!$A:$C,3,0)))</f>
        <v/>
      </c>
      <c r="K312" s="13" t="s">
        <v>1817</v>
      </c>
      <c r="L312" s="53" t="str">
        <f ca="1">IF(OR((G311=""),(COUNTIF($H$2:H310,H310)=1)),"","重覆刷卡")</f>
        <v/>
      </c>
      <c r="M312" s="70"/>
      <c r="N312" s="4"/>
    </row>
    <row r="313" spans="5:14" ht="21.75" customHeight="1">
      <c r="E313" s="3"/>
      <c r="F313" s="11" t="str">
        <f>IF($H311="","",MAX($F$1:$F312)+1)</f>
        <v/>
      </c>
      <c r="G313" s="17"/>
      <c r="H313" s="12" t="str">
        <f t="shared" si="4"/>
        <v/>
      </c>
      <c r="I313" s="13" t="str">
        <f>IF($H313="","",IF(ISNA(VLOOKUP($H313,人員主檔!$A:$C,2,0)),"查無此人",VLOOKUP($H313,人員主檔!$A:$C,2,0)))</f>
        <v/>
      </c>
      <c r="J313" s="13" t="str">
        <f>IF($H311="","",IF(ISNA(VLOOKUP($H311,人員主檔!$A:$C,3,0)),"查無此人",VLOOKUP($H311,人員主檔!$A:$C,3,0)))</f>
        <v/>
      </c>
      <c r="K313" s="13" t="s">
        <v>1817</v>
      </c>
      <c r="L313" s="53" t="str">
        <f ca="1">IF(OR((G312=""),(COUNTIF($H$2:H311,H311)=1)),"","重覆刷卡")</f>
        <v/>
      </c>
      <c r="M313" s="70"/>
      <c r="N313" s="4"/>
    </row>
    <row r="314" spans="5:14" ht="21.75" customHeight="1">
      <c r="E314" s="3"/>
      <c r="F314" s="11" t="str">
        <f>IF($H312="","",MAX($F$1:$F313)+1)</f>
        <v/>
      </c>
      <c r="G314" s="17"/>
      <c r="H314" s="12" t="str">
        <f t="shared" ref="H314:H365" si="5">IF($G315=0,"",ABS(RIGHT($G315,8)))</f>
        <v/>
      </c>
      <c r="I314" s="13" t="str">
        <f>IF($H314="","",IF(ISNA(VLOOKUP($H314,人員主檔!$A:$C,2,0)),"查無此人",VLOOKUP($H314,人員主檔!$A:$C,2,0)))</f>
        <v/>
      </c>
      <c r="J314" s="13" t="str">
        <f>IF($H312="","",IF(ISNA(VLOOKUP($H312,人員主檔!$A:$C,3,0)),"查無此人",VLOOKUP($H312,人員主檔!$A:$C,3,0)))</f>
        <v/>
      </c>
      <c r="K314" s="13" t="s">
        <v>1817</v>
      </c>
      <c r="L314" s="53" t="str">
        <f ca="1">IF(OR((G313=""),(COUNTIF($H$2:H312,H312)=1)),"","重覆刷卡")</f>
        <v/>
      </c>
      <c r="M314" s="70"/>
      <c r="N314" s="4"/>
    </row>
    <row r="315" spans="5:14" ht="21.75" customHeight="1">
      <c r="E315" s="3"/>
      <c r="F315" s="11" t="str">
        <f>IF($H313="","",MAX($F$1:$F314)+1)</f>
        <v/>
      </c>
      <c r="G315" s="17"/>
      <c r="H315" s="12" t="str">
        <f t="shared" si="5"/>
        <v/>
      </c>
      <c r="I315" s="13" t="str">
        <f>IF($H315="","",IF(ISNA(VLOOKUP($H315,人員主檔!$A:$C,2,0)),"查無此人",VLOOKUP($H315,人員主檔!$A:$C,2,0)))</f>
        <v/>
      </c>
      <c r="J315" s="13" t="str">
        <f>IF($H313="","",IF(ISNA(VLOOKUP($H313,人員主檔!$A:$C,3,0)),"查無此人",VLOOKUP($H313,人員主檔!$A:$C,3,0)))</f>
        <v/>
      </c>
      <c r="K315" s="13" t="s">
        <v>1817</v>
      </c>
      <c r="L315" s="53" t="str">
        <f ca="1">IF(OR((G314=""),(COUNTIF($H$2:H313,H313)=1)),"","重覆刷卡")</f>
        <v/>
      </c>
      <c r="M315" s="70"/>
      <c r="N315" s="4"/>
    </row>
    <row r="316" spans="5:14" ht="21.75" customHeight="1">
      <c r="E316" s="3"/>
      <c r="F316" s="11" t="str">
        <f>IF($H314="","",MAX($F$1:$F315)+1)</f>
        <v/>
      </c>
      <c r="G316" s="17"/>
      <c r="H316" s="12" t="str">
        <f t="shared" si="5"/>
        <v/>
      </c>
      <c r="I316" s="13" t="str">
        <f>IF($H316="","",IF(ISNA(VLOOKUP($H316,人員主檔!$A:$C,2,0)),"查無此人",VLOOKUP($H316,人員主檔!$A:$C,2,0)))</f>
        <v/>
      </c>
      <c r="J316" s="13" t="str">
        <f>IF($H314="","",IF(ISNA(VLOOKUP($H314,人員主檔!$A:$C,3,0)),"查無此人",VLOOKUP($H314,人員主檔!$A:$C,3,0)))</f>
        <v/>
      </c>
      <c r="K316" s="13" t="s">
        <v>1817</v>
      </c>
      <c r="L316" s="53" t="str">
        <f ca="1">IF(OR((G315=""),(COUNTIF($H$2:H314,H314)=1)),"","重覆刷卡")</f>
        <v/>
      </c>
      <c r="M316" s="70"/>
      <c r="N316" s="4"/>
    </row>
    <row r="317" spans="5:14" ht="21.75" customHeight="1">
      <c r="E317" s="3"/>
      <c r="F317" s="11" t="str">
        <f>IF($H315="","",MAX($F$1:$F316)+1)</f>
        <v/>
      </c>
      <c r="G317" s="17"/>
      <c r="H317" s="12" t="str">
        <f t="shared" si="5"/>
        <v/>
      </c>
      <c r="I317" s="13" t="str">
        <f>IF($H317="","",IF(ISNA(VLOOKUP($H317,人員主檔!$A:$C,2,0)),"查無此人",VLOOKUP($H317,人員主檔!$A:$C,2,0)))</f>
        <v/>
      </c>
      <c r="J317" s="13" t="str">
        <f>IF($H315="","",IF(ISNA(VLOOKUP($H315,人員主檔!$A:$C,3,0)),"查無此人",VLOOKUP($H315,人員主檔!$A:$C,3,0)))</f>
        <v/>
      </c>
      <c r="K317" s="13" t="s">
        <v>1817</v>
      </c>
      <c r="L317" s="53" t="str">
        <f ca="1">IF(OR((G316=""),(COUNTIF($H$2:H315,H315)=1)),"","重覆刷卡")</f>
        <v/>
      </c>
      <c r="M317" s="70"/>
      <c r="N317" s="4"/>
    </row>
    <row r="318" spans="5:14" ht="21.75" customHeight="1">
      <c r="E318" s="3"/>
      <c r="F318" s="11" t="str">
        <f>IF($H316="","",MAX($F$1:$F317)+1)</f>
        <v/>
      </c>
      <c r="G318" s="17"/>
      <c r="H318" s="12" t="str">
        <f t="shared" si="5"/>
        <v/>
      </c>
      <c r="I318" s="13" t="str">
        <f>IF($H318="","",IF(ISNA(VLOOKUP($H318,人員主檔!$A:$C,2,0)),"查無此人",VLOOKUP($H318,人員主檔!$A:$C,2,0)))</f>
        <v/>
      </c>
      <c r="J318" s="13" t="str">
        <f>IF($H316="","",IF(ISNA(VLOOKUP($H316,人員主檔!$A:$C,3,0)),"查無此人",VLOOKUP($H316,人員主檔!$A:$C,3,0)))</f>
        <v/>
      </c>
      <c r="K318" s="13" t="s">
        <v>1817</v>
      </c>
      <c r="L318" s="53" t="str">
        <f ca="1">IF(OR((G317=""),(COUNTIF($H$2:H316,H316)=1)),"","重覆刷卡")</f>
        <v/>
      </c>
      <c r="M318" s="70"/>
      <c r="N318" s="4"/>
    </row>
    <row r="319" spans="5:14" ht="21.75" customHeight="1">
      <c r="E319" s="3"/>
      <c r="F319" s="11" t="str">
        <f>IF($H317="","",MAX($F$1:$F318)+1)</f>
        <v/>
      </c>
      <c r="G319" s="17"/>
      <c r="H319" s="12" t="str">
        <f t="shared" si="5"/>
        <v/>
      </c>
      <c r="I319" s="13" t="str">
        <f>IF($H319="","",IF(ISNA(VLOOKUP($H319,人員主檔!$A:$C,2,0)),"查無此人",VLOOKUP($H319,人員主檔!$A:$C,2,0)))</f>
        <v/>
      </c>
      <c r="J319" s="13" t="str">
        <f>IF($H317="","",IF(ISNA(VLOOKUP($H317,人員主檔!$A:$C,3,0)),"查無此人",VLOOKUP($H317,人員主檔!$A:$C,3,0)))</f>
        <v/>
      </c>
      <c r="K319" s="13" t="s">
        <v>1817</v>
      </c>
      <c r="L319" s="53" t="str">
        <f ca="1">IF(OR((G318=""),(COUNTIF($H$2:H317,H317)=1)),"","重覆刷卡")</f>
        <v/>
      </c>
      <c r="M319" s="70"/>
      <c r="N319" s="4"/>
    </row>
    <row r="320" spans="5:14" ht="21.75" customHeight="1">
      <c r="E320" s="3"/>
      <c r="F320" s="11" t="str">
        <f>IF($H318="","",MAX($F$1:$F319)+1)</f>
        <v/>
      </c>
      <c r="G320" s="17"/>
      <c r="H320" s="12" t="str">
        <f t="shared" si="5"/>
        <v/>
      </c>
      <c r="I320" s="13" t="str">
        <f>IF($H320="","",IF(ISNA(VLOOKUP($H320,人員主檔!$A:$C,2,0)),"查無此人",VLOOKUP($H320,人員主檔!$A:$C,2,0)))</f>
        <v/>
      </c>
      <c r="J320" s="13" t="str">
        <f>IF($H318="","",IF(ISNA(VLOOKUP($H318,人員主檔!$A:$C,3,0)),"查無此人",VLOOKUP($H318,人員主檔!$A:$C,3,0)))</f>
        <v/>
      </c>
      <c r="K320" s="13" t="s">
        <v>1817</v>
      </c>
      <c r="L320" s="53" t="str">
        <f ca="1">IF(OR((G319=""),(COUNTIF($H$2:H318,H318)=1)),"","重覆刷卡")</f>
        <v/>
      </c>
      <c r="M320" s="70"/>
      <c r="N320" s="4"/>
    </row>
    <row r="321" spans="5:14" ht="21.75" customHeight="1">
      <c r="E321" s="3"/>
      <c r="F321" s="11" t="str">
        <f>IF($H319="","",MAX($F$1:$F320)+1)</f>
        <v/>
      </c>
      <c r="G321" s="17"/>
      <c r="H321" s="12" t="str">
        <f t="shared" si="5"/>
        <v/>
      </c>
      <c r="I321" s="13" t="str">
        <f>IF($H321="","",IF(ISNA(VLOOKUP($H321,人員主檔!$A:$C,2,0)),"查無此人",VLOOKUP($H321,人員主檔!$A:$C,2,0)))</f>
        <v/>
      </c>
      <c r="J321" s="13" t="str">
        <f>IF($H319="","",IF(ISNA(VLOOKUP($H319,人員主檔!$A:$C,3,0)),"查無此人",VLOOKUP($H319,人員主檔!$A:$C,3,0)))</f>
        <v/>
      </c>
      <c r="K321" s="13" t="s">
        <v>1817</v>
      </c>
      <c r="L321" s="53" t="str">
        <f ca="1">IF(OR((G320=""),(COUNTIF($H$2:H319,H319)=1)),"","重覆刷卡")</f>
        <v/>
      </c>
      <c r="M321" s="70"/>
      <c r="N321" s="4"/>
    </row>
    <row r="322" spans="5:14" ht="21.75" customHeight="1">
      <c r="E322" s="3"/>
      <c r="F322" s="11" t="str">
        <f>IF($H320="","",MAX($F$1:$F321)+1)</f>
        <v/>
      </c>
      <c r="G322" s="17"/>
      <c r="H322" s="12" t="str">
        <f t="shared" si="5"/>
        <v/>
      </c>
      <c r="I322" s="13" t="str">
        <f>IF($H322="","",IF(ISNA(VLOOKUP($H322,人員主檔!$A:$C,2,0)),"查無此人",VLOOKUP($H322,人員主檔!$A:$C,2,0)))</f>
        <v/>
      </c>
      <c r="J322" s="13" t="str">
        <f>IF($H320="","",IF(ISNA(VLOOKUP($H320,人員主檔!$A:$C,3,0)),"查無此人",VLOOKUP($H320,人員主檔!$A:$C,3,0)))</f>
        <v/>
      </c>
      <c r="K322" s="13" t="s">
        <v>1817</v>
      </c>
      <c r="L322" s="53" t="str">
        <f ca="1">IF(OR((G321=""),(COUNTIF($H$2:H320,H320)=1)),"","重覆刷卡")</f>
        <v/>
      </c>
      <c r="M322" s="70"/>
      <c r="N322" s="4"/>
    </row>
    <row r="323" spans="5:14" ht="21.75" customHeight="1">
      <c r="E323" s="3"/>
      <c r="F323" s="11" t="str">
        <f>IF($H321="","",MAX($F$1:$F322)+1)</f>
        <v/>
      </c>
      <c r="G323" s="17"/>
      <c r="H323" s="12" t="str">
        <f t="shared" si="5"/>
        <v/>
      </c>
      <c r="I323" s="13" t="str">
        <f>IF($H323="","",IF(ISNA(VLOOKUP($H323,人員主檔!$A:$C,2,0)),"查無此人",VLOOKUP($H323,人員主檔!$A:$C,2,0)))</f>
        <v/>
      </c>
      <c r="J323" s="13" t="str">
        <f>IF($H321="","",IF(ISNA(VLOOKUP($H321,人員主檔!$A:$C,3,0)),"查無此人",VLOOKUP($H321,人員主檔!$A:$C,3,0)))</f>
        <v/>
      </c>
      <c r="K323" s="13" t="s">
        <v>1817</v>
      </c>
      <c r="L323" s="53" t="str">
        <f ca="1">IF(OR((G322=""),(COUNTIF($H$2:H321,H321)=1)),"","重覆刷卡")</f>
        <v/>
      </c>
      <c r="M323" s="70"/>
      <c r="N323" s="4"/>
    </row>
    <row r="324" spans="5:14" ht="21.75" customHeight="1">
      <c r="E324" s="3"/>
      <c r="F324" s="11" t="str">
        <f>IF($H322="","",MAX($F$1:$F323)+1)</f>
        <v/>
      </c>
      <c r="G324" s="17"/>
      <c r="H324" s="12" t="str">
        <f t="shared" si="5"/>
        <v/>
      </c>
      <c r="I324" s="13" t="str">
        <f>IF($H324="","",IF(ISNA(VLOOKUP($H324,人員主檔!$A:$C,2,0)),"查無此人",VLOOKUP($H324,人員主檔!$A:$C,2,0)))</f>
        <v/>
      </c>
      <c r="J324" s="13" t="str">
        <f>IF($H322="","",IF(ISNA(VLOOKUP($H322,人員主檔!$A:$C,3,0)),"查無此人",VLOOKUP($H322,人員主檔!$A:$C,3,0)))</f>
        <v/>
      </c>
      <c r="K324" s="13" t="s">
        <v>1817</v>
      </c>
      <c r="L324" s="53" t="str">
        <f ca="1">IF(OR((G323=""),(COUNTIF($H$2:H322,H322)=1)),"","重覆刷卡")</f>
        <v/>
      </c>
      <c r="M324" s="70"/>
      <c r="N324" s="4"/>
    </row>
    <row r="325" spans="5:14" ht="21.75" customHeight="1">
      <c r="E325" s="3"/>
      <c r="F325" s="11" t="str">
        <f>IF($H323="","",MAX($F$1:$F324)+1)</f>
        <v/>
      </c>
      <c r="G325" s="17"/>
      <c r="H325" s="12" t="str">
        <f t="shared" si="5"/>
        <v/>
      </c>
      <c r="I325" s="13" t="str">
        <f>IF($H325="","",IF(ISNA(VLOOKUP($H325,人員主檔!$A:$C,2,0)),"查無此人",VLOOKUP($H325,人員主檔!$A:$C,2,0)))</f>
        <v/>
      </c>
      <c r="J325" s="13" t="str">
        <f>IF($H323="","",IF(ISNA(VLOOKUP($H323,人員主檔!$A:$C,3,0)),"查無此人",VLOOKUP($H323,人員主檔!$A:$C,3,0)))</f>
        <v/>
      </c>
      <c r="K325" s="13" t="s">
        <v>1817</v>
      </c>
      <c r="L325" s="53" t="str">
        <f ca="1">IF(OR((G324=""),(COUNTIF($H$2:H323,H323)=1)),"","重覆刷卡")</f>
        <v/>
      </c>
      <c r="M325" s="70"/>
      <c r="N325" s="4"/>
    </row>
    <row r="326" spans="5:14" ht="21.75" customHeight="1">
      <c r="E326" s="3"/>
      <c r="F326" s="11" t="str">
        <f>IF($H324="","",MAX($F$1:$F325)+1)</f>
        <v/>
      </c>
      <c r="G326" s="17"/>
      <c r="H326" s="12" t="str">
        <f t="shared" si="5"/>
        <v/>
      </c>
      <c r="I326" s="13" t="str">
        <f>IF($H326="","",IF(ISNA(VLOOKUP($H326,人員主檔!$A:$C,2,0)),"查無此人",VLOOKUP($H326,人員主檔!$A:$C,2,0)))</f>
        <v/>
      </c>
      <c r="J326" s="13" t="str">
        <f>IF($H324="","",IF(ISNA(VLOOKUP($H324,人員主檔!$A:$C,3,0)),"查無此人",VLOOKUP($H324,人員主檔!$A:$C,3,0)))</f>
        <v/>
      </c>
      <c r="K326" s="13" t="s">
        <v>1817</v>
      </c>
      <c r="L326" s="53" t="str">
        <f ca="1">IF(OR((G325=""),(COUNTIF($H$2:H324,H324)=1)),"","重覆刷卡")</f>
        <v/>
      </c>
      <c r="M326" s="70"/>
      <c r="N326" s="4"/>
    </row>
    <row r="327" spans="5:14" ht="21.75" customHeight="1">
      <c r="E327" s="3"/>
      <c r="F327" s="11" t="str">
        <f>IF($H325="","",MAX($F$1:$F326)+1)</f>
        <v/>
      </c>
      <c r="G327" s="17"/>
      <c r="H327" s="12" t="str">
        <f t="shared" si="5"/>
        <v/>
      </c>
      <c r="I327" s="13" t="str">
        <f>IF($H327="","",IF(ISNA(VLOOKUP($H327,人員主檔!$A:$C,2,0)),"查無此人",VLOOKUP($H327,人員主檔!$A:$C,2,0)))</f>
        <v/>
      </c>
      <c r="J327" s="13" t="str">
        <f>IF($H325="","",IF(ISNA(VLOOKUP($H325,人員主檔!$A:$C,3,0)),"查無此人",VLOOKUP($H325,人員主檔!$A:$C,3,0)))</f>
        <v/>
      </c>
      <c r="K327" s="13" t="s">
        <v>1817</v>
      </c>
      <c r="L327" s="53" t="str">
        <f ca="1">IF(OR((G326=""),(COUNTIF($H$2:H325,H325)=1)),"","重覆刷卡")</f>
        <v/>
      </c>
      <c r="M327" s="70"/>
      <c r="N327" s="4"/>
    </row>
    <row r="328" spans="5:14" ht="21.75" customHeight="1">
      <c r="E328" s="3"/>
      <c r="F328" s="11" t="str">
        <f>IF($H326="","",MAX($F$1:$F327)+1)</f>
        <v/>
      </c>
      <c r="G328" s="17"/>
      <c r="H328" s="12" t="str">
        <f t="shared" si="5"/>
        <v/>
      </c>
      <c r="I328" s="13" t="str">
        <f>IF($H328="","",IF(ISNA(VLOOKUP($H328,人員主檔!$A:$C,2,0)),"查無此人",VLOOKUP($H328,人員主檔!$A:$C,2,0)))</f>
        <v/>
      </c>
      <c r="J328" s="13" t="str">
        <f>IF($H326="","",IF(ISNA(VLOOKUP($H326,人員主檔!$A:$C,3,0)),"查無此人",VLOOKUP($H326,人員主檔!$A:$C,3,0)))</f>
        <v/>
      </c>
      <c r="K328" s="13" t="s">
        <v>1817</v>
      </c>
      <c r="L328" s="53" t="str">
        <f ca="1">IF(OR((G327=""),(COUNTIF($H$2:H326,H326)=1)),"","重覆刷卡")</f>
        <v/>
      </c>
      <c r="M328" s="70"/>
      <c r="N328" s="4"/>
    </row>
    <row r="329" spans="5:14" ht="21.75" customHeight="1">
      <c r="E329" s="3"/>
      <c r="F329" s="11" t="str">
        <f>IF($H327="","",MAX($F$1:$F328)+1)</f>
        <v/>
      </c>
      <c r="G329" s="17"/>
      <c r="H329" s="12" t="str">
        <f t="shared" ref="H329:H392" si="6">IF($G329=0,"",ABS(RIGHT($G329,8)))</f>
        <v/>
      </c>
      <c r="I329" s="13" t="str">
        <f>IF($H329="","",IF(ISNA(VLOOKUP($H329,人員主檔!$A:$C,2,0)),"查無此人",VLOOKUP($H329,人員主檔!$A:$C,2,0)))</f>
        <v/>
      </c>
      <c r="J329" s="13" t="str">
        <f>IF($H327="","",IF(ISNA(VLOOKUP($H327,人員主檔!$A:$C,3,0)),"查無此人",VLOOKUP($H327,人員主檔!$A:$C,3,0)))</f>
        <v/>
      </c>
      <c r="K329" s="13" t="s">
        <v>1817</v>
      </c>
      <c r="L329" s="53" t="str">
        <f ca="1">IF(OR((G328=""),(COUNTIF($H$2:H327,H327)=1)),"","重覆刷卡")</f>
        <v/>
      </c>
      <c r="M329" s="70"/>
      <c r="N329" s="4"/>
    </row>
    <row r="330" spans="5:14" ht="21.75" customHeight="1">
      <c r="E330" s="3"/>
      <c r="F330" s="11" t="str">
        <f>IF($H328="","",MAX($F$1:$F329)+1)</f>
        <v/>
      </c>
      <c r="G330" s="17"/>
      <c r="H330" s="12" t="str">
        <f t="shared" si="6"/>
        <v/>
      </c>
      <c r="I330" s="13" t="str">
        <f>IF($H330="","",IF(ISNA(VLOOKUP($H330,人員主檔!$A:$C,2,0)),"查無此人",VLOOKUP($H330,人員主檔!$A:$C,2,0)))</f>
        <v/>
      </c>
      <c r="J330" s="13" t="str">
        <f>IF($H328="","",IF(ISNA(VLOOKUP($H328,人員主檔!$A:$C,3,0)),"查無此人",VLOOKUP($H328,人員主檔!$A:$C,3,0)))</f>
        <v/>
      </c>
      <c r="K330" s="13" t="s">
        <v>1817</v>
      </c>
      <c r="L330" s="53" t="str">
        <f ca="1">IF(OR((G329=""),(COUNTIF($H$2:H328,H328)=1)),"","重覆刷卡")</f>
        <v/>
      </c>
      <c r="M330" s="70"/>
      <c r="N330" s="4"/>
    </row>
    <row r="331" spans="5:14" ht="21.75" customHeight="1">
      <c r="E331" s="3"/>
      <c r="F331" s="11" t="str">
        <f>IF($H329="","",MAX($F$1:$F330)+1)</f>
        <v/>
      </c>
      <c r="G331" s="17"/>
      <c r="H331" s="12" t="str">
        <f t="shared" si="6"/>
        <v/>
      </c>
      <c r="I331" s="13" t="str">
        <f>IF($H331="","",IF(ISNA(VLOOKUP($H331,人員主檔!$A:$C,2,0)),"查無此人",VLOOKUP($H331,人員主檔!$A:$C,2,0)))</f>
        <v/>
      </c>
      <c r="J331" s="13" t="str">
        <f>IF($H329="","",IF(ISNA(VLOOKUP($H329,人員主檔!$A:$C,3,0)),"查無此人",VLOOKUP($H329,人員主檔!$A:$C,3,0)))</f>
        <v/>
      </c>
      <c r="K331" s="38" t="s">
        <v>1669</v>
      </c>
      <c r="L331" s="53" t="str">
        <f ca="1">IF(OR((G330=""),(COUNTIF($H$2:H329,H329)=1)),"","重覆刷卡")</f>
        <v/>
      </c>
      <c r="M331" s="70"/>
      <c r="N331" s="4"/>
    </row>
    <row r="332" spans="5:14" ht="21.75" customHeight="1">
      <c r="E332" s="3"/>
      <c r="F332" s="11" t="str">
        <f>IF($H330="","",MAX($F$1:$F331)+1)</f>
        <v/>
      </c>
      <c r="G332" s="17"/>
      <c r="H332" s="12" t="str">
        <f t="shared" si="6"/>
        <v/>
      </c>
      <c r="I332" s="13" t="str">
        <f>IF($H332="","",IF(ISNA(VLOOKUP($H332,人員主檔!$A:$C,2,0)),"查無此人",VLOOKUP($H332,人員主檔!$A:$C,2,0)))</f>
        <v/>
      </c>
      <c r="J332" s="13" t="str">
        <f>IF($H330="","",IF(ISNA(VLOOKUP($H330,人員主檔!$A:$C,3,0)),"查無此人",VLOOKUP($H330,人員主檔!$A:$C,3,0)))</f>
        <v/>
      </c>
      <c r="K332" s="38" t="s">
        <v>1669</v>
      </c>
      <c r="L332" s="53" t="str">
        <f ca="1">IF(OR((G331=""),(COUNTIF($H$2:H330,H330)=1)),"","重覆刷卡")</f>
        <v/>
      </c>
      <c r="M332" s="70"/>
      <c r="N332" s="4"/>
    </row>
    <row r="333" spans="5:14" ht="21.75" customHeight="1">
      <c r="E333" s="3"/>
      <c r="F333" s="11" t="str">
        <f>IF($H331="","",MAX($F$1:$F332)+1)</f>
        <v/>
      </c>
      <c r="G333" s="17"/>
      <c r="H333" s="12" t="str">
        <f t="shared" si="6"/>
        <v/>
      </c>
      <c r="I333" s="13" t="str">
        <f>IF($H333="","",IF(ISNA(VLOOKUP($H333,人員主檔!$A:$C,2,0)),"查無此人",VLOOKUP($H333,人員主檔!$A:$C,2,0)))</f>
        <v/>
      </c>
      <c r="J333" s="13" t="str">
        <f>IF($H331="","",IF(ISNA(VLOOKUP($H331,人員主檔!$A:$C,3,0)),"查無此人",VLOOKUP($H331,人員主檔!$A:$C,3,0)))</f>
        <v/>
      </c>
      <c r="K333" s="38" t="s">
        <v>1669</v>
      </c>
      <c r="L333" s="53" t="str">
        <f ca="1">IF(OR((G332=""),(COUNTIF($H$2:H331,H331)=1)),"","重覆刷卡")</f>
        <v/>
      </c>
      <c r="M333" s="70"/>
      <c r="N333" s="4"/>
    </row>
    <row r="334" spans="5:14" ht="21.75" customHeight="1">
      <c r="E334" s="3"/>
      <c r="F334" s="11" t="str">
        <f>IF($H332="","",MAX($F$1:$F333)+1)</f>
        <v/>
      </c>
      <c r="G334" s="17"/>
      <c r="H334" s="12" t="str">
        <f t="shared" si="6"/>
        <v/>
      </c>
      <c r="I334" s="13" t="str">
        <f>IF($H334="","",IF(ISNA(VLOOKUP($H334,人員主檔!$A:$C,2,0)),"查無此人",VLOOKUP($H334,人員主檔!$A:$C,2,0)))</f>
        <v/>
      </c>
      <c r="J334" s="13" t="str">
        <f>IF($H332="","",IF(ISNA(VLOOKUP($H332,人員主檔!$A:$C,3,0)),"查無此人",VLOOKUP($H332,人員主檔!$A:$C,3,0)))</f>
        <v/>
      </c>
      <c r="K334" s="38" t="s">
        <v>1669</v>
      </c>
      <c r="L334" s="53" t="str">
        <f ca="1">IF(OR((G333=""),(COUNTIF($H$2:H332,H332)=1)),"","重覆刷卡")</f>
        <v/>
      </c>
      <c r="M334" s="70"/>
      <c r="N334" s="4"/>
    </row>
    <row r="335" spans="5:14" ht="21.75" customHeight="1">
      <c r="E335" s="3"/>
      <c r="F335" s="11" t="str">
        <f>IF($H333="","",MAX($F$1:$F334)+1)</f>
        <v/>
      </c>
      <c r="G335" s="17"/>
      <c r="H335" s="12" t="str">
        <f t="shared" si="6"/>
        <v/>
      </c>
      <c r="I335" s="13" t="str">
        <f>IF($H335="","",IF(ISNA(VLOOKUP($H335,人員主檔!$A:$C,2,0)),"查無此人",VLOOKUP($H335,人員主檔!$A:$C,2,0)))</f>
        <v/>
      </c>
      <c r="J335" s="13" t="str">
        <f>IF($H333="","",IF(ISNA(VLOOKUP($H333,人員主檔!$A:$C,3,0)),"查無此人",VLOOKUP($H333,人員主檔!$A:$C,3,0)))</f>
        <v/>
      </c>
      <c r="K335" s="38" t="s">
        <v>1669</v>
      </c>
      <c r="L335" s="53" t="str">
        <f ca="1">IF(OR((G334=""),(COUNTIF($H$2:H333,H333)=1)),"","重覆刷卡")</f>
        <v/>
      </c>
      <c r="M335" s="70"/>
      <c r="N335" s="4"/>
    </row>
    <row r="336" spans="5:14" ht="21.75" customHeight="1">
      <c r="E336" s="3"/>
      <c r="F336" s="11" t="str">
        <f>IF($H334="","",MAX($F$1:$F335)+1)</f>
        <v/>
      </c>
      <c r="G336" s="17"/>
      <c r="H336" s="12" t="str">
        <f t="shared" si="6"/>
        <v/>
      </c>
      <c r="I336" s="13" t="str">
        <f>IF($H336="","",IF(ISNA(VLOOKUP($H336,人員主檔!$A:$C,2,0)),"查無此人",VLOOKUP($H336,人員主檔!$A:$C,2,0)))</f>
        <v/>
      </c>
      <c r="J336" s="13" t="str">
        <f>IF($H334="","",IF(ISNA(VLOOKUP($H334,人員主檔!$A:$C,3,0)),"查無此人",VLOOKUP($H334,人員主檔!$A:$C,3,0)))</f>
        <v/>
      </c>
      <c r="K336" s="38" t="s">
        <v>1669</v>
      </c>
      <c r="L336" s="53" t="str">
        <f ca="1">IF(OR((G335=""),(COUNTIF($H$2:H334,H334)=1)),"","重覆刷卡")</f>
        <v/>
      </c>
      <c r="M336" s="70"/>
      <c r="N336" s="4"/>
    </row>
    <row r="337" spans="5:14" ht="21.75" customHeight="1">
      <c r="E337" s="3"/>
      <c r="F337" s="11" t="str">
        <f>IF($H335="","",MAX($F$1:$F336)+1)</f>
        <v/>
      </c>
      <c r="G337" s="17"/>
      <c r="H337" s="12" t="str">
        <f t="shared" si="6"/>
        <v/>
      </c>
      <c r="I337" s="13" t="str">
        <f>IF($H337="","",IF(ISNA(VLOOKUP($H337,人員主檔!$A:$C,2,0)),"查無此人",VLOOKUP($H337,人員主檔!$A:$C,2,0)))</f>
        <v/>
      </c>
      <c r="J337" s="13" t="str">
        <f>IF($H335="","",IF(ISNA(VLOOKUP($H335,人員主檔!$A:$C,3,0)),"查無此人",VLOOKUP($H335,人員主檔!$A:$C,3,0)))</f>
        <v/>
      </c>
      <c r="K337" s="38" t="s">
        <v>1669</v>
      </c>
      <c r="L337" s="53" t="str">
        <f ca="1">IF(OR((G336=""),(COUNTIF($H$2:H335,H335)=1)),"","重覆刷卡")</f>
        <v/>
      </c>
      <c r="M337" s="70"/>
      <c r="N337" s="4"/>
    </row>
    <row r="338" spans="5:14" ht="21.75" customHeight="1">
      <c r="E338" s="3"/>
      <c r="F338" s="11" t="str">
        <f>IF($H336="","",MAX($F$1:$F337)+1)</f>
        <v/>
      </c>
      <c r="G338" s="17"/>
      <c r="H338" s="12" t="str">
        <f t="shared" si="6"/>
        <v/>
      </c>
      <c r="I338" s="13" t="str">
        <f>IF($H338="","",IF(ISNA(VLOOKUP($H338,人員主檔!$A:$C,2,0)),"查無此人",VLOOKUP($H338,人員主檔!$A:$C,2,0)))</f>
        <v/>
      </c>
      <c r="J338" s="13" t="str">
        <f>IF($H336="","",IF(ISNA(VLOOKUP($H336,人員主檔!$A:$C,3,0)),"查無此人",VLOOKUP($H336,人員主檔!$A:$C,3,0)))</f>
        <v/>
      </c>
      <c r="K338" s="38" t="s">
        <v>1669</v>
      </c>
      <c r="L338" s="53" t="str">
        <f ca="1">IF(OR((G337=""),(COUNTIF($H$2:H336,H336)=1)),"","重覆刷卡")</f>
        <v/>
      </c>
      <c r="M338" s="70"/>
      <c r="N338" s="4"/>
    </row>
    <row r="339" spans="5:14" ht="21.75" customHeight="1">
      <c r="E339" s="3"/>
      <c r="F339" s="11" t="str">
        <f>IF($H337="","",MAX($F$1:$F338)+1)</f>
        <v/>
      </c>
      <c r="G339" s="17"/>
      <c r="H339" s="12" t="str">
        <f t="shared" si="6"/>
        <v/>
      </c>
      <c r="I339" s="13" t="str">
        <f>IF($H339="","",IF(ISNA(VLOOKUP($H339,人員主檔!$A:$C,2,0)),"查無此人",VLOOKUP($H339,人員主檔!$A:$C,2,0)))</f>
        <v/>
      </c>
      <c r="J339" s="13" t="str">
        <f>IF($H337="","",IF(ISNA(VLOOKUP($H337,人員主檔!$A:$C,3,0)),"查無此人",VLOOKUP($H337,人員主檔!$A:$C,3,0)))</f>
        <v/>
      </c>
      <c r="K339" s="38" t="s">
        <v>1669</v>
      </c>
      <c r="L339" s="53" t="str">
        <f ca="1">IF(OR((G338=""),(COUNTIF($H$2:H337,H337)=1)),"","重覆刷卡")</f>
        <v/>
      </c>
      <c r="M339" s="70"/>
      <c r="N339" s="4"/>
    </row>
    <row r="340" spans="5:14" ht="21.75" customHeight="1">
      <c r="E340" s="3"/>
      <c r="F340" s="11" t="str">
        <f>IF($H338="","",MAX($F$1:$F339)+1)</f>
        <v/>
      </c>
      <c r="G340" s="17"/>
      <c r="H340" s="12" t="str">
        <f t="shared" si="6"/>
        <v/>
      </c>
      <c r="I340" s="13" t="str">
        <f>IF($H340="","",IF(ISNA(VLOOKUP($H340,人員主檔!$A:$C,2,0)),"查無此人",VLOOKUP($H340,人員主檔!$A:$C,2,0)))</f>
        <v/>
      </c>
      <c r="J340" s="13" t="str">
        <f>IF($H338="","",IF(ISNA(VLOOKUP($H338,人員主檔!$A:$C,3,0)),"查無此人",VLOOKUP($H338,人員主檔!$A:$C,3,0)))</f>
        <v/>
      </c>
      <c r="K340" s="38" t="s">
        <v>1669</v>
      </c>
      <c r="L340" s="53" t="str">
        <f ca="1">IF(OR((G339=""),(COUNTIF($H$2:H338,H338)=1)),"","重覆刷卡")</f>
        <v/>
      </c>
      <c r="M340" s="70"/>
      <c r="N340" s="4"/>
    </row>
    <row r="341" spans="5:14" ht="21.75" customHeight="1">
      <c r="E341" s="3"/>
      <c r="F341" s="11" t="str">
        <f>IF($H339="","",MAX($F$1:$F340)+1)</f>
        <v/>
      </c>
      <c r="G341" s="17"/>
      <c r="H341" s="12" t="str">
        <f t="shared" si="6"/>
        <v/>
      </c>
      <c r="I341" s="13" t="str">
        <f>IF($H341="","",IF(ISNA(VLOOKUP($H341,人員主檔!$A:$C,2,0)),"查無此人",VLOOKUP($H341,人員主檔!$A:$C,2,0)))</f>
        <v/>
      </c>
      <c r="J341" s="13" t="str">
        <f>IF($H339="","",IF(ISNA(VLOOKUP($H339,人員主檔!$A:$C,3,0)),"查無此人",VLOOKUP($H339,人員主檔!$A:$C,3,0)))</f>
        <v/>
      </c>
      <c r="K341" s="38" t="s">
        <v>1669</v>
      </c>
      <c r="L341" s="53" t="str">
        <f ca="1">IF(OR((G340=""),(COUNTIF($H$2:H339,H339)=1)),"","重覆刷卡")</f>
        <v/>
      </c>
      <c r="M341" s="70"/>
      <c r="N341" s="4"/>
    </row>
    <row r="342" spans="5:14" ht="21.75" customHeight="1">
      <c r="E342" s="3"/>
      <c r="F342" s="11" t="str">
        <f>IF($H340="","",MAX($F$1:$F341)+1)</f>
        <v/>
      </c>
      <c r="G342" s="17"/>
      <c r="H342" s="12" t="str">
        <f t="shared" si="6"/>
        <v/>
      </c>
      <c r="I342" s="13" t="str">
        <f>IF($H342="","",IF(ISNA(VLOOKUP($H342,人員主檔!$A:$C,2,0)),"查無此人",VLOOKUP($H342,人員主檔!$A:$C,2,0)))</f>
        <v/>
      </c>
      <c r="J342" s="13" t="str">
        <f>IF($H340="","",IF(ISNA(VLOOKUP($H340,人員主檔!$A:$C,3,0)),"查無此人",VLOOKUP($H340,人員主檔!$A:$C,3,0)))</f>
        <v/>
      </c>
      <c r="K342" s="38" t="s">
        <v>1669</v>
      </c>
      <c r="L342" s="53" t="str">
        <f ca="1">IF(OR((G341=""),(COUNTIF($H$2:H340,H340)=1)),"","重覆刷卡")</f>
        <v/>
      </c>
      <c r="M342" s="70"/>
      <c r="N342" s="4"/>
    </row>
    <row r="343" spans="5:14" ht="21.75" customHeight="1">
      <c r="E343" s="3"/>
      <c r="F343" s="11" t="str">
        <f>IF($H341="","",MAX($F$1:$F342)+1)</f>
        <v/>
      </c>
      <c r="G343" s="17"/>
      <c r="H343" s="12" t="str">
        <f t="shared" si="6"/>
        <v/>
      </c>
      <c r="I343" s="13" t="str">
        <f>IF($H343="","",IF(ISNA(VLOOKUP($H343,人員主檔!$A:$C,2,0)),"查無此人",VLOOKUP($H343,人員主檔!$A:$C,2,0)))</f>
        <v/>
      </c>
      <c r="J343" s="13" t="str">
        <f>IF($H341="","",IF(ISNA(VLOOKUP($H341,人員主檔!$A:$C,3,0)),"查無此人",VLOOKUP($H341,人員主檔!$A:$C,3,0)))</f>
        <v/>
      </c>
      <c r="K343" s="38" t="s">
        <v>1669</v>
      </c>
      <c r="L343" s="53" t="str">
        <f ca="1">IF(OR((G342=""),(COUNTIF($H$2:H341,H341)=1)),"","重覆刷卡")</f>
        <v/>
      </c>
      <c r="M343" s="70"/>
      <c r="N343" s="4"/>
    </row>
    <row r="344" spans="5:14" ht="21.75" customHeight="1">
      <c r="E344" s="3"/>
      <c r="F344" s="11" t="str">
        <f>IF($H342="","",MAX($F$1:$F343)+1)</f>
        <v/>
      </c>
      <c r="G344" s="17"/>
      <c r="H344" s="12" t="str">
        <f t="shared" si="6"/>
        <v/>
      </c>
      <c r="I344" s="13" t="str">
        <f>IF($H344="","",IF(ISNA(VLOOKUP($H344,人員主檔!$A:$C,2,0)),"查無此人",VLOOKUP($H344,人員主檔!$A:$C,2,0)))</f>
        <v/>
      </c>
      <c r="J344" s="13" t="str">
        <f>IF($H342="","",IF(ISNA(VLOOKUP($H342,人員主檔!$A:$C,3,0)),"查無此人",VLOOKUP($H342,人員主檔!$A:$C,3,0)))</f>
        <v/>
      </c>
      <c r="K344" s="38" t="s">
        <v>1669</v>
      </c>
      <c r="L344" s="53" t="str">
        <f ca="1">IF(OR((G343=""),(COUNTIF($H$2:H342,H342)=1)),"","重覆刷卡")</f>
        <v/>
      </c>
      <c r="M344" s="70"/>
      <c r="N344" s="4"/>
    </row>
    <row r="345" spans="5:14" ht="21.75" customHeight="1">
      <c r="E345" s="3"/>
      <c r="F345" s="11" t="str">
        <f>IF($H343="","",MAX($F$1:$F344)+1)</f>
        <v/>
      </c>
      <c r="G345" s="17"/>
      <c r="H345" s="12" t="str">
        <f t="shared" si="6"/>
        <v/>
      </c>
      <c r="I345" s="13" t="str">
        <f>IF($H345="","",IF(ISNA(VLOOKUP($H345,人員主檔!$A:$C,2,0)),"查無此人",VLOOKUP($H345,人員主檔!$A:$C,2,0)))</f>
        <v/>
      </c>
      <c r="J345" s="13" t="str">
        <f>IF($H343="","",IF(ISNA(VLOOKUP($H343,人員主檔!$A:$C,3,0)),"查無此人",VLOOKUP($H343,人員主檔!$A:$C,3,0)))</f>
        <v/>
      </c>
      <c r="K345" s="38" t="s">
        <v>1669</v>
      </c>
      <c r="L345" s="53" t="str">
        <f ca="1">IF(OR((G344=""),(COUNTIF($H$2:H343,H343)=1)),"","重覆刷卡")</f>
        <v/>
      </c>
      <c r="M345" s="70"/>
      <c r="N345" s="4"/>
    </row>
    <row r="346" spans="5:14" ht="21.75" customHeight="1">
      <c r="E346" s="3"/>
      <c r="F346" s="11" t="str">
        <f>IF($H344="","",MAX($F$1:$F345)+1)</f>
        <v/>
      </c>
      <c r="G346" s="17"/>
      <c r="H346" s="12" t="str">
        <f t="shared" si="6"/>
        <v/>
      </c>
      <c r="I346" s="13" t="str">
        <f>IF($H346="","",IF(ISNA(VLOOKUP($H346,人員主檔!$A:$C,2,0)),"查無此人",VLOOKUP($H346,人員主檔!$A:$C,2,0)))</f>
        <v/>
      </c>
      <c r="J346" s="13" t="str">
        <f>IF($H344="","",IF(ISNA(VLOOKUP($H344,人員主檔!$A:$C,3,0)),"查無此人",VLOOKUP($H344,人員主檔!$A:$C,3,0)))</f>
        <v/>
      </c>
      <c r="K346" s="38" t="s">
        <v>1669</v>
      </c>
      <c r="L346" s="53" t="str">
        <f ca="1">IF(OR((G345=""),(COUNTIF($H$2:H344,H344)=1)),"","重覆刷卡")</f>
        <v/>
      </c>
      <c r="M346" s="70"/>
      <c r="N346" s="4"/>
    </row>
    <row r="347" spans="5:14" ht="21.75" customHeight="1">
      <c r="E347" s="3"/>
      <c r="F347" s="11" t="str">
        <f>IF($H345="","",MAX($F$1:$F346)+1)</f>
        <v/>
      </c>
      <c r="G347" s="17"/>
      <c r="H347" s="12" t="str">
        <f t="shared" si="6"/>
        <v/>
      </c>
      <c r="I347" s="13" t="str">
        <f>IF($H347="","",IF(ISNA(VLOOKUP($H347,人員主檔!$A:$C,2,0)),"查無此人",VLOOKUP($H347,人員主檔!$A:$C,2,0)))</f>
        <v/>
      </c>
      <c r="J347" s="13" t="str">
        <f>IF($H345="","",IF(ISNA(VLOOKUP($H345,人員主檔!$A:$C,3,0)),"查無此人",VLOOKUP($H345,人員主檔!$A:$C,3,0)))</f>
        <v/>
      </c>
      <c r="K347" s="38" t="s">
        <v>1669</v>
      </c>
      <c r="L347" s="53" t="str">
        <f ca="1">IF(OR((G346=""),(COUNTIF($H$2:H345,H345)=1)),"","重覆刷卡")</f>
        <v/>
      </c>
      <c r="M347" s="70"/>
      <c r="N347" s="4"/>
    </row>
    <row r="348" spans="5:14" ht="21.75" customHeight="1">
      <c r="E348" s="3"/>
      <c r="F348" s="11" t="str">
        <f>IF($H346="","",MAX($F$1:$F347)+1)</f>
        <v/>
      </c>
      <c r="G348" s="17"/>
      <c r="H348" s="12" t="str">
        <f t="shared" si="6"/>
        <v/>
      </c>
      <c r="I348" s="13" t="str">
        <f>IF($H348="","",IF(ISNA(VLOOKUP($H348,人員主檔!$A:$C,2,0)),"查無此人",VLOOKUP($H348,人員主檔!$A:$C,2,0)))</f>
        <v/>
      </c>
      <c r="J348" s="13" t="str">
        <f>IF($H346="","",IF(ISNA(VLOOKUP($H346,人員主檔!$A:$C,3,0)),"查無此人",VLOOKUP($H346,人員主檔!$A:$C,3,0)))</f>
        <v/>
      </c>
      <c r="K348" s="38" t="s">
        <v>1669</v>
      </c>
      <c r="L348" s="53" t="str">
        <f ca="1">IF(OR((G347=""),(COUNTIF($H$2:H346,H346)=1)),"","重覆刷卡")</f>
        <v/>
      </c>
      <c r="M348" s="70"/>
      <c r="N348" s="4"/>
    </row>
    <row r="349" spans="5:14" ht="21.75" customHeight="1">
      <c r="E349" s="3"/>
      <c r="F349" s="11" t="str">
        <f>IF($H347="","",MAX($F$1:$F348)+1)</f>
        <v/>
      </c>
      <c r="G349" s="17"/>
      <c r="H349" s="12" t="str">
        <f t="shared" si="6"/>
        <v/>
      </c>
      <c r="I349" s="13" t="str">
        <f>IF($H349="","",IF(ISNA(VLOOKUP($H349,人員主檔!$A:$C,2,0)),"查無此人",VLOOKUP($H349,人員主檔!$A:$C,2,0)))</f>
        <v/>
      </c>
      <c r="J349" s="13" t="str">
        <f>IF($H347="","",IF(ISNA(VLOOKUP($H347,人員主檔!$A:$C,3,0)),"查無此人",VLOOKUP($H347,人員主檔!$A:$C,3,0)))</f>
        <v/>
      </c>
      <c r="K349" s="38" t="s">
        <v>1669</v>
      </c>
      <c r="L349" s="53" t="str">
        <f ca="1">IF(OR((G348=""),(COUNTIF($H$2:H347,H347)=1)),"","重覆刷卡")</f>
        <v/>
      </c>
      <c r="M349" s="70"/>
      <c r="N349" s="4"/>
    </row>
    <row r="350" spans="5:14" ht="21.75" customHeight="1">
      <c r="E350" s="3"/>
      <c r="F350" s="11" t="str">
        <f>IF($H348="","",MAX($F$1:$F349)+1)</f>
        <v/>
      </c>
      <c r="G350" s="17"/>
      <c r="H350" s="12" t="str">
        <f t="shared" si="6"/>
        <v/>
      </c>
      <c r="I350" s="13" t="str">
        <f>IF($H350="","",IF(ISNA(VLOOKUP($H350,人員主檔!$A:$C,2,0)),"查無此人",VLOOKUP($H350,人員主檔!$A:$C,2,0)))</f>
        <v/>
      </c>
      <c r="J350" s="13" t="str">
        <f>IF($H348="","",IF(ISNA(VLOOKUP($H348,人員主檔!$A:$C,3,0)),"查無此人",VLOOKUP($H348,人員主檔!$A:$C,3,0)))</f>
        <v/>
      </c>
      <c r="K350" s="38" t="s">
        <v>1669</v>
      </c>
      <c r="L350" s="53" t="str">
        <f ca="1">IF(OR((G349=""),(COUNTIF($H$2:H348,H348)=1)),"","重覆刷卡")</f>
        <v/>
      </c>
      <c r="M350" s="70"/>
      <c r="N350" s="4"/>
    </row>
    <row r="351" spans="5:14" ht="21.75" customHeight="1">
      <c r="E351" s="3"/>
      <c r="F351" s="11" t="str">
        <f>IF($H349="","",MAX($F$1:$F350)+1)</f>
        <v/>
      </c>
      <c r="G351" s="17"/>
      <c r="H351" s="12" t="str">
        <f t="shared" si="6"/>
        <v/>
      </c>
      <c r="I351" s="13" t="str">
        <f>IF($H351="","",IF(ISNA(VLOOKUP($H351,人員主檔!$A:$C,2,0)),"查無此人",VLOOKUP($H351,人員主檔!$A:$C,2,0)))</f>
        <v/>
      </c>
      <c r="J351" s="13" t="str">
        <f>IF($H349="","",IF(ISNA(VLOOKUP($H349,人員主檔!$A:$C,3,0)),"查無此人",VLOOKUP($H349,人員主檔!$A:$C,3,0)))</f>
        <v/>
      </c>
      <c r="K351" s="38" t="s">
        <v>1669</v>
      </c>
      <c r="L351" s="53" t="str">
        <f ca="1">IF(OR((G350=""),(COUNTIF($H$2:H349,H349)=1)),"","重覆刷卡")</f>
        <v/>
      </c>
      <c r="M351" s="70"/>
      <c r="N351" s="4"/>
    </row>
    <row r="352" spans="5:14" ht="21.75" customHeight="1">
      <c r="E352" s="3"/>
      <c r="F352" s="11" t="str">
        <f>IF($H350="","",MAX($F$1:$F351)+1)</f>
        <v/>
      </c>
      <c r="G352" s="17"/>
      <c r="H352" s="12" t="str">
        <f t="shared" si="6"/>
        <v/>
      </c>
      <c r="I352" s="13" t="str">
        <f>IF($H352="","",IF(ISNA(VLOOKUP($H352,人員主檔!$A:$C,2,0)),"查無此人",VLOOKUP($H352,人員主檔!$A:$C,2,0)))</f>
        <v/>
      </c>
      <c r="J352" s="13" t="str">
        <f>IF($H350="","",IF(ISNA(VLOOKUP($H350,人員主檔!$A:$C,3,0)),"查無此人",VLOOKUP($H350,人員主檔!$A:$C,3,0)))</f>
        <v/>
      </c>
      <c r="K352" s="38" t="s">
        <v>1669</v>
      </c>
      <c r="L352" s="53" t="str">
        <f ca="1">IF(OR((G351=""),(COUNTIF($H$2:H350,H350)=1)),"","重覆刷卡")</f>
        <v/>
      </c>
      <c r="M352" s="70"/>
      <c r="N352" s="4"/>
    </row>
    <row r="353" spans="5:14" ht="21.75" customHeight="1">
      <c r="E353" s="3"/>
      <c r="F353" s="11" t="str">
        <f>IF($H351="","",MAX($F$1:$F352)+1)</f>
        <v/>
      </c>
      <c r="G353" s="17"/>
      <c r="H353" s="12" t="str">
        <f t="shared" si="6"/>
        <v/>
      </c>
      <c r="I353" s="13" t="str">
        <f>IF($H353="","",IF(ISNA(VLOOKUP($H353,人員主檔!$A:$C,2,0)),"查無此人",VLOOKUP($H353,人員主檔!$A:$C,2,0)))</f>
        <v/>
      </c>
      <c r="J353" s="13" t="str">
        <f>IF($H351="","",IF(ISNA(VLOOKUP($H351,人員主檔!$A:$C,3,0)),"查無此人",VLOOKUP($H351,人員主檔!$A:$C,3,0)))</f>
        <v/>
      </c>
      <c r="K353" s="38" t="s">
        <v>1669</v>
      </c>
      <c r="L353" s="53" t="str">
        <f ca="1">IF(OR((G352=""),(COUNTIF($H$2:H351,H351)=1)),"","重覆刷卡")</f>
        <v/>
      </c>
      <c r="M353" s="70"/>
      <c r="N353" s="4"/>
    </row>
    <row r="354" spans="5:14" ht="21.75" customHeight="1">
      <c r="E354" s="3"/>
      <c r="F354" s="11" t="str">
        <f>IF($H352="","",MAX($F$1:$F353)+1)</f>
        <v/>
      </c>
      <c r="G354" s="17"/>
      <c r="H354" s="12" t="str">
        <f t="shared" si="6"/>
        <v/>
      </c>
      <c r="I354" s="13" t="str">
        <f>IF($H354="","",IF(ISNA(VLOOKUP($H354,人員主檔!$A:$C,2,0)),"查無此人",VLOOKUP($H354,人員主檔!$A:$C,2,0)))</f>
        <v/>
      </c>
      <c r="J354" s="13" t="str">
        <f>IF($H352="","",IF(ISNA(VLOOKUP($H352,人員主檔!$A:$C,3,0)),"查無此人",VLOOKUP($H352,人員主檔!$A:$C,3,0)))</f>
        <v/>
      </c>
      <c r="K354" s="38" t="s">
        <v>1669</v>
      </c>
      <c r="L354" s="53" t="str">
        <f ca="1">IF(OR((G353=""),(COUNTIF($H$2:H352,H352)=1)),"","重覆刷卡")</f>
        <v/>
      </c>
      <c r="M354" s="70"/>
      <c r="N354" s="4"/>
    </row>
    <row r="355" spans="5:14" ht="21.75" customHeight="1">
      <c r="E355" s="3"/>
      <c r="F355" s="11" t="str">
        <f>IF($H353="","",MAX($F$1:$F354)+1)</f>
        <v/>
      </c>
      <c r="G355" s="17"/>
      <c r="H355" s="12" t="str">
        <f t="shared" si="6"/>
        <v/>
      </c>
      <c r="I355" s="13" t="str">
        <f>IF($H355="","",IF(ISNA(VLOOKUP($H355,人員主檔!$A:$C,2,0)),"查無此人",VLOOKUP($H355,人員主檔!$A:$C,2,0)))</f>
        <v/>
      </c>
      <c r="J355" s="13" t="str">
        <f>IF($H353="","",IF(ISNA(VLOOKUP($H353,人員主檔!$A:$C,3,0)),"查無此人",VLOOKUP($H353,人員主檔!$A:$C,3,0)))</f>
        <v/>
      </c>
      <c r="K355" s="38" t="s">
        <v>1669</v>
      </c>
      <c r="L355" s="53" t="str">
        <f ca="1">IF(OR((G354=""),(COUNTIF($H$2:H353,H353)=1)),"","重覆刷卡")</f>
        <v/>
      </c>
      <c r="M355" s="70"/>
      <c r="N355" s="4"/>
    </row>
    <row r="356" spans="5:14" ht="21.75" customHeight="1">
      <c r="E356" s="3"/>
      <c r="F356" s="11" t="str">
        <f>IF($H354="","",MAX($F$1:$F355)+1)</f>
        <v/>
      </c>
      <c r="G356" s="17"/>
      <c r="H356" s="12" t="str">
        <f t="shared" si="6"/>
        <v/>
      </c>
      <c r="I356" s="13" t="str">
        <f>IF($H356="","",IF(ISNA(VLOOKUP($H356,人員主檔!$A:$C,2,0)),"查無此人",VLOOKUP($H356,人員主檔!$A:$C,2,0)))</f>
        <v/>
      </c>
      <c r="J356" s="13" t="str">
        <f>IF($H354="","",IF(ISNA(VLOOKUP($H354,人員主檔!$A:$C,3,0)),"查無此人",VLOOKUP($H354,人員主檔!$A:$C,3,0)))</f>
        <v/>
      </c>
      <c r="K356" s="38" t="s">
        <v>1669</v>
      </c>
      <c r="L356" s="53" t="str">
        <f ca="1">IF(OR((G355=""),(COUNTIF($H$2:H354,H354)=1)),"","重覆刷卡")</f>
        <v/>
      </c>
      <c r="M356" s="70"/>
      <c r="N356" s="4"/>
    </row>
    <row r="357" spans="5:14" ht="21.75" customHeight="1">
      <c r="E357" s="3"/>
      <c r="F357" s="11" t="str">
        <f>IF($H355="","",MAX($F$1:$F356)+1)</f>
        <v/>
      </c>
      <c r="G357" s="17"/>
      <c r="H357" s="12" t="str">
        <f t="shared" si="6"/>
        <v/>
      </c>
      <c r="I357" s="13" t="str">
        <f>IF($H357="","",IF(ISNA(VLOOKUP($H357,人員主檔!$A:$C,2,0)),"查無此人",VLOOKUP($H357,人員主檔!$A:$C,2,0)))</f>
        <v/>
      </c>
      <c r="J357" s="13" t="str">
        <f>IF($H355="","",IF(ISNA(VLOOKUP($H355,人員主檔!$A:$C,3,0)),"查無此人",VLOOKUP($H355,人員主檔!$A:$C,3,0)))</f>
        <v/>
      </c>
      <c r="K357" s="38" t="s">
        <v>1669</v>
      </c>
      <c r="L357" s="53" t="str">
        <f ca="1">IF(OR((G356=""),(COUNTIF($H$2:H355,H355)=1)),"","重覆刷卡")</f>
        <v/>
      </c>
      <c r="M357" s="70"/>
      <c r="N357" s="4"/>
    </row>
    <row r="358" spans="5:14" ht="21.75" customHeight="1">
      <c r="E358" s="3"/>
      <c r="F358" s="11" t="str">
        <f>IF($H356="","",MAX($F$1:$F357)+1)</f>
        <v/>
      </c>
      <c r="G358" s="17"/>
      <c r="H358" s="12" t="str">
        <f t="shared" si="6"/>
        <v/>
      </c>
      <c r="I358" s="13" t="str">
        <f>IF($H358="","",IF(ISNA(VLOOKUP($H358,人員主檔!$A:$C,2,0)),"查無此人",VLOOKUP($H358,人員主檔!$A:$C,2,0)))</f>
        <v/>
      </c>
      <c r="J358" s="13" t="str">
        <f>IF($H356="","",IF(ISNA(VLOOKUP($H356,人員主檔!$A:$C,3,0)),"查無此人",VLOOKUP($H356,人員主檔!$A:$C,3,0)))</f>
        <v/>
      </c>
      <c r="K358" s="38" t="s">
        <v>1669</v>
      </c>
      <c r="L358" s="53" t="str">
        <f ca="1">IF(OR((G357=""),(COUNTIF($H$2:H356,H356)=1)),"","重覆刷卡")</f>
        <v/>
      </c>
      <c r="M358" s="70"/>
      <c r="N358" s="4"/>
    </row>
    <row r="359" spans="5:14" ht="21.75" customHeight="1">
      <c r="E359" s="3"/>
      <c r="F359" s="11" t="str">
        <f>IF($H357="","",MAX($F$1:$F358)+1)</f>
        <v/>
      </c>
      <c r="G359" s="17"/>
      <c r="H359" s="12" t="str">
        <f t="shared" si="6"/>
        <v/>
      </c>
      <c r="I359" s="13" t="str">
        <f>IF($H359="","",IF(ISNA(VLOOKUP($H359,人員主檔!$A:$C,2,0)),"查無此人",VLOOKUP($H359,人員主檔!$A:$C,2,0)))</f>
        <v/>
      </c>
      <c r="J359" s="13" t="str">
        <f>IF($H357="","",IF(ISNA(VLOOKUP($H357,人員主檔!$A:$C,3,0)),"查無此人",VLOOKUP($H357,人員主檔!$A:$C,3,0)))</f>
        <v/>
      </c>
      <c r="K359" s="38" t="s">
        <v>1669</v>
      </c>
      <c r="L359" s="53" t="str">
        <f ca="1">IF(OR((G358=""),(COUNTIF($H$2:H357,H357)=1)),"","重覆刷卡")</f>
        <v/>
      </c>
      <c r="M359" s="70"/>
      <c r="N359" s="4"/>
    </row>
    <row r="360" spans="5:14" ht="21.75" customHeight="1">
      <c r="E360" s="3"/>
      <c r="F360" s="11" t="str">
        <f>IF($H358="","",MAX($F$1:$F359)+1)</f>
        <v/>
      </c>
      <c r="G360" s="17"/>
      <c r="H360" s="12" t="str">
        <f t="shared" si="6"/>
        <v/>
      </c>
      <c r="I360" s="13" t="str">
        <f>IF($H360="","",IF(ISNA(VLOOKUP($H360,人員主檔!$A:$C,2,0)),"查無此人",VLOOKUP($H360,人員主檔!$A:$C,2,0)))</f>
        <v/>
      </c>
      <c r="J360" s="13" t="str">
        <f>IF($H358="","",IF(ISNA(VLOOKUP($H358,人員主檔!$A:$C,3,0)),"查無此人",VLOOKUP($H358,人員主檔!$A:$C,3,0)))</f>
        <v/>
      </c>
      <c r="K360" s="38" t="s">
        <v>1669</v>
      </c>
      <c r="L360" s="53" t="str">
        <f ca="1">IF(OR((G359=""),(COUNTIF($H$2:H358,H358)=1)),"","重覆刷卡")</f>
        <v/>
      </c>
      <c r="M360" s="70"/>
      <c r="N360" s="4"/>
    </row>
    <row r="361" spans="5:14" ht="21.75" customHeight="1">
      <c r="E361" s="3"/>
      <c r="F361" s="11" t="str">
        <f>IF($H359="","",MAX($F$1:$F360)+1)</f>
        <v/>
      </c>
      <c r="G361" s="17"/>
      <c r="H361" s="12" t="str">
        <f t="shared" si="6"/>
        <v/>
      </c>
      <c r="I361" s="13" t="str">
        <f>IF($H361="","",IF(ISNA(VLOOKUP($H361,人員主檔!$A:$C,2,0)),"查無此人",VLOOKUP($H361,人員主檔!$A:$C,2,0)))</f>
        <v/>
      </c>
      <c r="J361" s="13" t="str">
        <f>IF($H359="","",IF(ISNA(VLOOKUP($H359,人員主檔!$A:$C,3,0)),"查無此人",VLOOKUP($H359,人員主檔!$A:$C,3,0)))</f>
        <v/>
      </c>
      <c r="K361" s="38" t="s">
        <v>1669</v>
      </c>
      <c r="L361" s="53" t="str">
        <f ca="1">IF(OR((G360=""),(COUNTIF($H$2:H359,H359)=1)),"","重覆刷卡")</f>
        <v/>
      </c>
      <c r="M361" s="70"/>
      <c r="N361" s="4"/>
    </row>
    <row r="362" spans="5:14" ht="21.75" customHeight="1">
      <c r="E362" s="3"/>
      <c r="F362" s="11" t="str">
        <f>IF($H360="","",MAX($F$1:$F361)+1)</f>
        <v/>
      </c>
      <c r="G362" s="17"/>
      <c r="H362" s="12" t="str">
        <f t="shared" si="6"/>
        <v/>
      </c>
      <c r="I362" s="13" t="str">
        <f>IF($H362="","",IF(ISNA(VLOOKUP($H362,人員主檔!$A:$C,2,0)),"查無此人",VLOOKUP($H362,人員主檔!$A:$C,2,0)))</f>
        <v/>
      </c>
      <c r="J362" s="13" t="str">
        <f>IF($H360="","",IF(ISNA(VLOOKUP($H360,人員主檔!$A:$C,3,0)),"查無此人",VLOOKUP($H360,人員主檔!$A:$C,3,0)))</f>
        <v/>
      </c>
      <c r="K362" s="38" t="s">
        <v>1669</v>
      </c>
      <c r="L362" s="53" t="str">
        <f ca="1">IF(OR((G361=""),(COUNTIF($H$2:H360,H360)=1)),"","重覆刷卡")</f>
        <v/>
      </c>
      <c r="M362" s="70"/>
      <c r="N362" s="4"/>
    </row>
    <row r="363" spans="5:14" ht="21.75" customHeight="1">
      <c r="E363" s="3"/>
      <c r="F363" s="11" t="str">
        <f>IF($H361="","",MAX($F$1:$F362)+1)</f>
        <v/>
      </c>
      <c r="G363" s="17"/>
      <c r="H363" s="12" t="str">
        <f t="shared" si="6"/>
        <v/>
      </c>
      <c r="I363" s="13" t="str">
        <f>IF($H363="","",IF(ISNA(VLOOKUP($H363,人員主檔!$A:$C,2,0)),"查無此人",VLOOKUP($H363,人員主檔!$A:$C,2,0)))</f>
        <v/>
      </c>
      <c r="J363" s="13" t="str">
        <f>IF($H361="","",IF(ISNA(VLOOKUP($H361,人員主檔!$A:$C,3,0)),"查無此人",VLOOKUP($H361,人員主檔!$A:$C,3,0)))</f>
        <v/>
      </c>
      <c r="K363" s="38" t="s">
        <v>1669</v>
      </c>
      <c r="L363" s="53" t="str">
        <f ca="1">IF(OR((G362=""),(COUNTIF($H$2:H361,H361)=1)),"","重覆刷卡")</f>
        <v/>
      </c>
      <c r="M363" s="70"/>
      <c r="N363" s="4"/>
    </row>
    <row r="364" spans="5:14" ht="21.75" customHeight="1">
      <c r="E364" s="3"/>
      <c r="F364" s="11" t="str">
        <f>IF($H362="","",MAX($F$1:$F363)+1)</f>
        <v/>
      </c>
      <c r="G364" s="17"/>
      <c r="H364" s="12" t="str">
        <f t="shared" si="6"/>
        <v/>
      </c>
      <c r="I364" s="13" t="str">
        <f>IF($H364="","",IF(ISNA(VLOOKUP($H364,人員主檔!$A:$C,2,0)),"查無此人",VLOOKUP($H364,人員主檔!$A:$C,2,0)))</f>
        <v/>
      </c>
      <c r="J364" s="13" t="str">
        <f>IF($H362="","",IF(ISNA(VLOOKUP($H362,人員主檔!$A:$C,3,0)),"查無此人",VLOOKUP($H362,人員主檔!$A:$C,3,0)))</f>
        <v/>
      </c>
      <c r="K364" s="38" t="s">
        <v>1669</v>
      </c>
      <c r="L364" s="53" t="str">
        <f ca="1">IF(OR((G363=""),(COUNTIF($H$2:H362,H362)=1)),"","重覆刷卡")</f>
        <v/>
      </c>
      <c r="M364" s="70"/>
      <c r="N364" s="4"/>
    </row>
    <row r="365" spans="5:14" ht="21.75" customHeight="1">
      <c r="E365" s="3"/>
      <c r="F365" s="11" t="str">
        <f>IF($H363="","",MAX($F$1:$F364)+1)</f>
        <v/>
      </c>
      <c r="G365" s="17"/>
      <c r="H365" s="12" t="str">
        <f t="shared" si="6"/>
        <v/>
      </c>
      <c r="I365" s="13" t="str">
        <f>IF($H365="","",IF(ISNA(VLOOKUP($H365,人員主檔!$A:$C,2,0)),"查無此人",VLOOKUP($H365,人員主檔!$A:$C,2,0)))</f>
        <v/>
      </c>
      <c r="J365" s="13" t="str">
        <f>IF($H363="","",IF(ISNA(VLOOKUP($H363,人員主檔!$A:$C,3,0)),"查無此人",VLOOKUP($H363,人員主檔!$A:$C,3,0)))</f>
        <v/>
      </c>
      <c r="K365" s="38" t="s">
        <v>1669</v>
      </c>
      <c r="L365" s="53" t="str">
        <f ca="1">IF(OR((G364=""),(COUNTIF($H$2:H363,H363)=1)),"","重覆刷卡")</f>
        <v/>
      </c>
      <c r="M365" s="70"/>
      <c r="N365" s="4"/>
    </row>
    <row r="366" spans="5:14" ht="21.75" customHeight="1">
      <c r="E366" s="3"/>
      <c r="F366" s="11" t="str">
        <f>IF($H364="","",MAX($F$1:$F365)+1)</f>
        <v/>
      </c>
      <c r="G366" s="17"/>
      <c r="H366" s="12" t="str">
        <f t="shared" si="6"/>
        <v/>
      </c>
      <c r="I366" s="13" t="str">
        <f>IF($H366="","",IF(ISNA(VLOOKUP($H366,人員主檔!$A:$C,2,0)),"查無此人",VLOOKUP($H366,人員主檔!$A:$C,2,0)))</f>
        <v/>
      </c>
      <c r="J366" s="13" t="str">
        <f>IF($H364="","",IF(ISNA(VLOOKUP($H364,人員主檔!$A:$C,3,0)),"查無此人",VLOOKUP($H364,人員主檔!$A:$C,3,0)))</f>
        <v/>
      </c>
      <c r="K366" s="38" t="s">
        <v>1669</v>
      </c>
      <c r="L366" s="53" t="str">
        <f ca="1">IF(OR((G365=""),(COUNTIF($H$2:H364,H364)=1)),"","重覆刷卡")</f>
        <v/>
      </c>
      <c r="M366" s="70"/>
      <c r="N366" s="4"/>
    </row>
    <row r="367" spans="5:14" ht="21.75" customHeight="1">
      <c r="E367" s="3"/>
      <c r="F367" s="11" t="str">
        <f>IF($H365="","",MAX($F$1:$F366)+1)</f>
        <v/>
      </c>
      <c r="G367" s="17"/>
      <c r="H367" s="12" t="str">
        <f t="shared" si="6"/>
        <v/>
      </c>
      <c r="I367" s="13" t="str">
        <f>IF($H367="","",IF(ISNA(VLOOKUP($H367,人員主檔!$A:$C,2,0)),"查無此人",VLOOKUP($H367,人員主檔!$A:$C,2,0)))</f>
        <v/>
      </c>
      <c r="J367" s="13" t="str">
        <f>IF($H365="","",IF(ISNA(VLOOKUP($H365,人員主檔!$A:$C,3,0)),"查無此人",VLOOKUP($H365,人員主檔!$A:$C,3,0)))</f>
        <v/>
      </c>
      <c r="K367" s="38" t="s">
        <v>1669</v>
      </c>
      <c r="L367" s="53" t="str">
        <f ca="1">IF(OR((G366=""),(COUNTIF($H$2:H365,H365)=1)),"","重覆刷卡")</f>
        <v/>
      </c>
      <c r="M367" s="70"/>
      <c r="N367" s="4"/>
    </row>
    <row r="368" spans="5:14" ht="21.75" customHeight="1">
      <c r="E368" s="3"/>
      <c r="F368" s="11" t="str">
        <f>IF($H366="","",MAX($F$1:$F367)+1)</f>
        <v/>
      </c>
      <c r="G368" s="17"/>
      <c r="H368" s="12" t="str">
        <f t="shared" si="6"/>
        <v/>
      </c>
      <c r="I368" s="13" t="str">
        <f>IF($H368="","",IF(ISNA(VLOOKUP($H368,人員主檔!$A:$C,2,0)),"查無此人",VLOOKUP($H368,人員主檔!$A:$C,2,0)))</f>
        <v/>
      </c>
      <c r="J368" s="13" t="str">
        <f>IF($H366="","",IF(ISNA(VLOOKUP($H366,人員主檔!$A:$C,3,0)),"查無此人",VLOOKUP($H366,人員主檔!$A:$C,3,0)))</f>
        <v/>
      </c>
      <c r="K368" s="38" t="s">
        <v>1669</v>
      </c>
      <c r="L368" s="53" t="str">
        <f ca="1">IF(OR((G367=""),(COUNTIF($H$2:H366,H366)=1)),"","重覆刷卡")</f>
        <v/>
      </c>
      <c r="M368" s="70"/>
      <c r="N368" s="4"/>
    </row>
    <row r="369" spans="5:14" ht="21.75" customHeight="1">
      <c r="E369" s="3"/>
      <c r="F369" s="11" t="str">
        <f>IF($H367="","",MAX($F$1:$F368)+1)</f>
        <v/>
      </c>
      <c r="G369" s="17"/>
      <c r="H369" s="12" t="str">
        <f t="shared" si="6"/>
        <v/>
      </c>
      <c r="I369" s="13" t="str">
        <f>IF($H369="","",IF(ISNA(VLOOKUP($H369,人員主檔!$A:$C,2,0)),"查無此人",VLOOKUP($H369,人員主檔!$A:$C,2,0)))</f>
        <v/>
      </c>
      <c r="J369" s="13" t="str">
        <f>IF($H367="","",IF(ISNA(VLOOKUP($H367,人員主檔!$A:$C,3,0)),"查無此人",VLOOKUP($H367,人員主檔!$A:$C,3,0)))</f>
        <v/>
      </c>
      <c r="K369" s="38" t="s">
        <v>1669</v>
      </c>
      <c r="L369" s="53" t="str">
        <f ca="1">IF(OR((G368=""),(COUNTIF($H$2:H367,H367)=1)),"","重覆刷卡")</f>
        <v/>
      </c>
      <c r="M369" s="70"/>
      <c r="N369" s="4"/>
    </row>
    <row r="370" spans="5:14" ht="21.75" customHeight="1">
      <c r="E370" s="3"/>
      <c r="F370" s="11" t="str">
        <f>IF($H368="","",MAX($F$1:$F369)+1)</f>
        <v/>
      </c>
      <c r="G370" s="17"/>
      <c r="H370" s="12" t="str">
        <f t="shared" si="6"/>
        <v/>
      </c>
      <c r="I370" s="13" t="str">
        <f>IF($H370="","",IF(ISNA(VLOOKUP($H370,人員主檔!$A:$C,2,0)),"查無此人",VLOOKUP($H370,人員主檔!$A:$C,2,0)))</f>
        <v/>
      </c>
      <c r="J370" s="13" t="str">
        <f>IF($H368="","",IF(ISNA(VLOOKUP($H368,人員主檔!$A:$C,3,0)),"查無此人",VLOOKUP($H368,人員主檔!$A:$C,3,0)))</f>
        <v/>
      </c>
      <c r="K370" s="38" t="s">
        <v>1669</v>
      </c>
      <c r="L370" s="53" t="str">
        <f ca="1">IF(OR((G369=""),(COUNTIF($H$2:H368,H368)=1)),"","重覆刷卡")</f>
        <v/>
      </c>
      <c r="M370" s="70"/>
      <c r="N370" s="4"/>
    </row>
    <row r="371" spans="5:14" ht="21.75" customHeight="1">
      <c r="E371" s="3"/>
      <c r="F371" s="11" t="str">
        <f>IF($H369="","",MAX($F$1:$F370)+1)</f>
        <v/>
      </c>
      <c r="G371" s="17"/>
      <c r="H371" s="12" t="str">
        <f t="shared" si="6"/>
        <v/>
      </c>
      <c r="I371" s="13" t="str">
        <f>IF($H371="","",IF(ISNA(VLOOKUP($H371,人員主檔!$A:$C,2,0)),"查無此人",VLOOKUP($H371,人員主檔!$A:$C,2,0)))</f>
        <v/>
      </c>
      <c r="J371" s="13" t="str">
        <f>IF($H369="","",IF(ISNA(VLOOKUP($H369,人員主檔!$A:$C,3,0)),"查無此人",VLOOKUP($H369,人員主檔!$A:$C,3,0)))</f>
        <v/>
      </c>
      <c r="K371" s="38" t="s">
        <v>1669</v>
      </c>
      <c r="L371" s="53" t="str">
        <f ca="1">IF(OR((G370=""),(COUNTIF($H$2:H369,H369)=1)),"","重覆刷卡")</f>
        <v/>
      </c>
      <c r="M371" s="70"/>
      <c r="N371" s="4"/>
    </row>
    <row r="372" spans="5:14" ht="21.75" customHeight="1">
      <c r="E372" s="3"/>
      <c r="F372" s="11" t="str">
        <f>IF($H370="","",MAX($F$1:$F371)+1)</f>
        <v/>
      </c>
      <c r="G372" s="17"/>
      <c r="H372" s="12" t="str">
        <f t="shared" si="6"/>
        <v/>
      </c>
      <c r="I372" s="13" t="str">
        <f>IF($H372="","",IF(ISNA(VLOOKUP($H372,人員主檔!$A:$C,2,0)),"查無此人",VLOOKUP($H372,人員主檔!$A:$C,2,0)))</f>
        <v/>
      </c>
      <c r="J372" s="13" t="str">
        <f>IF($H370="","",IF(ISNA(VLOOKUP($H370,人員主檔!$A:$C,3,0)),"查無此人",VLOOKUP($H370,人員主檔!$A:$C,3,0)))</f>
        <v/>
      </c>
      <c r="K372" s="38" t="s">
        <v>1669</v>
      </c>
      <c r="L372" s="53" t="str">
        <f ca="1">IF(OR((G371=""),(COUNTIF($H$2:H370,H370)=1)),"","重覆刷卡")</f>
        <v/>
      </c>
      <c r="M372" s="70"/>
      <c r="N372" s="4"/>
    </row>
    <row r="373" spans="5:14" ht="21.75" customHeight="1">
      <c r="E373" s="3"/>
      <c r="F373" s="11" t="str">
        <f>IF($H371="","",MAX($F$1:$F372)+1)</f>
        <v/>
      </c>
      <c r="G373" s="17"/>
      <c r="H373" s="12" t="str">
        <f t="shared" si="6"/>
        <v/>
      </c>
      <c r="I373" s="13" t="str">
        <f>IF($H373="","",IF(ISNA(VLOOKUP($H373,人員主檔!$A:$C,2,0)),"查無此人",VLOOKUP($H373,人員主檔!$A:$C,2,0)))</f>
        <v/>
      </c>
      <c r="J373" s="13" t="str">
        <f>IF($H371="","",IF(ISNA(VLOOKUP($H371,人員主檔!$A:$C,3,0)),"查無此人",VLOOKUP($H371,人員主檔!$A:$C,3,0)))</f>
        <v/>
      </c>
      <c r="K373" s="38" t="s">
        <v>1669</v>
      </c>
      <c r="L373" s="53" t="str">
        <f ca="1">IF(OR((G372=""),(COUNTIF($H$2:H371,H371)=1)),"","重覆刷卡")</f>
        <v/>
      </c>
      <c r="M373" s="70"/>
      <c r="N373" s="4"/>
    </row>
    <row r="374" spans="5:14" ht="21.75" customHeight="1">
      <c r="E374" s="3"/>
      <c r="F374" s="11" t="str">
        <f>IF($H372="","",MAX($F$1:$F373)+1)</f>
        <v/>
      </c>
      <c r="G374" s="17"/>
      <c r="H374" s="12" t="str">
        <f t="shared" si="6"/>
        <v/>
      </c>
      <c r="I374" s="13" t="str">
        <f>IF($H374="","",IF(ISNA(VLOOKUP($H374,人員主檔!$A:$C,2,0)),"查無此人",VLOOKUP($H374,人員主檔!$A:$C,2,0)))</f>
        <v/>
      </c>
      <c r="J374" s="13" t="str">
        <f>IF($H372="","",IF(ISNA(VLOOKUP($H372,人員主檔!$A:$C,3,0)),"查無此人",VLOOKUP($H372,人員主檔!$A:$C,3,0)))</f>
        <v/>
      </c>
      <c r="K374" s="38" t="s">
        <v>1669</v>
      </c>
      <c r="L374" s="53" t="str">
        <f ca="1">IF(OR((G373=""),(COUNTIF($H$2:H372,H372)=1)),"","重覆刷卡")</f>
        <v/>
      </c>
      <c r="M374" s="70"/>
      <c r="N374" s="4"/>
    </row>
    <row r="375" spans="5:14" ht="21.75" customHeight="1">
      <c r="E375" s="3"/>
      <c r="F375" s="11" t="str">
        <f>IF($H373="","",MAX($F$1:$F374)+1)</f>
        <v/>
      </c>
      <c r="G375" s="17"/>
      <c r="H375" s="12" t="str">
        <f t="shared" si="6"/>
        <v/>
      </c>
      <c r="I375" s="13" t="str">
        <f>IF($H375="","",IF(ISNA(VLOOKUP($H375,人員主檔!$A:$C,2,0)),"查無此人",VLOOKUP($H375,人員主檔!$A:$C,2,0)))</f>
        <v/>
      </c>
      <c r="J375" s="13" t="str">
        <f>IF($H373="","",IF(ISNA(VLOOKUP($H373,人員主檔!$A:$C,3,0)),"查無此人",VLOOKUP($H373,人員主檔!$A:$C,3,0)))</f>
        <v/>
      </c>
      <c r="K375" s="38" t="s">
        <v>1669</v>
      </c>
      <c r="L375" s="53" t="str">
        <f ca="1">IF(OR((G374=""),(COUNTIF($H$2:H373,H373)=1)),"","重覆刷卡")</f>
        <v/>
      </c>
      <c r="M375" s="70"/>
      <c r="N375" s="4"/>
    </row>
    <row r="376" spans="5:14" ht="21.75" customHeight="1">
      <c r="E376" s="3"/>
      <c r="F376" s="11" t="str">
        <f>IF($H374="","",MAX($F$1:$F375)+1)</f>
        <v/>
      </c>
      <c r="G376" s="17"/>
      <c r="H376" s="12" t="str">
        <f t="shared" si="6"/>
        <v/>
      </c>
      <c r="I376" s="13" t="str">
        <f>IF($H376="","",IF(ISNA(VLOOKUP($H376,人員主檔!$A:$C,2,0)),"查無此人",VLOOKUP($H376,人員主檔!$A:$C,2,0)))</f>
        <v/>
      </c>
      <c r="J376" s="13" t="str">
        <f>IF($H374="","",IF(ISNA(VLOOKUP($H374,人員主檔!$A:$C,3,0)),"查無此人",VLOOKUP($H374,人員主檔!$A:$C,3,0)))</f>
        <v/>
      </c>
      <c r="K376" s="38" t="s">
        <v>1669</v>
      </c>
      <c r="L376" s="53" t="str">
        <f ca="1">IF(OR((G375=""),(COUNTIF($H$2:H374,H374)=1)),"","重覆刷卡")</f>
        <v/>
      </c>
      <c r="M376" s="70"/>
      <c r="N376" s="4"/>
    </row>
    <row r="377" spans="5:14" ht="21.75" customHeight="1">
      <c r="E377" s="3"/>
      <c r="F377" s="11" t="str">
        <f>IF($H375="","",MAX($F$1:$F376)+1)</f>
        <v/>
      </c>
      <c r="G377" s="17"/>
      <c r="H377" s="12" t="str">
        <f t="shared" si="6"/>
        <v/>
      </c>
      <c r="I377" s="13" t="str">
        <f>IF($H377="","",IF(ISNA(VLOOKUP($H377,人員主檔!$A:$C,2,0)),"查無此人",VLOOKUP($H377,人員主檔!$A:$C,2,0)))</f>
        <v/>
      </c>
      <c r="J377" s="13" t="str">
        <f>IF($H375="","",IF(ISNA(VLOOKUP($H375,人員主檔!$A:$C,3,0)),"查無此人",VLOOKUP($H375,人員主檔!$A:$C,3,0)))</f>
        <v/>
      </c>
      <c r="K377" s="38" t="s">
        <v>1669</v>
      </c>
      <c r="L377" s="53" t="str">
        <f ca="1">IF(OR((G376=""),(COUNTIF($H$2:H375,H375)=1)),"","重覆刷卡")</f>
        <v/>
      </c>
      <c r="M377" s="70"/>
      <c r="N377" s="4"/>
    </row>
    <row r="378" spans="5:14" ht="21.75" customHeight="1">
      <c r="E378" s="3"/>
      <c r="F378" s="11" t="str">
        <f>IF($H376="","",MAX($F$1:$F377)+1)</f>
        <v/>
      </c>
      <c r="G378" s="17"/>
      <c r="H378" s="12" t="str">
        <f t="shared" si="6"/>
        <v/>
      </c>
      <c r="I378" s="13" t="str">
        <f>IF($H378="","",IF(ISNA(VLOOKUP($H378,人員主檔!$A:$C,2,0)),"查無此人",VLOOKUP($H378,人員主檔!$A:$C,2,0)))</f>
        <v/>
      </c>
      <c r="J378" s="13" t="str">
        <f>IF($H376="","",IF(ISNA(VLOOKUP($H376,人員主檔!$A:$C,3,0)),"查無此人",VLOOKUP($H376,人員主檔!$A:$C,3,0)))</f>
        <v/>
      </c>
      <c r="K378" s="38" t="s">
        <v>1669</v>
      </c>
      <c r="L378" s="53" t="str">
        <f ca="1">IF(OR((G377=""),(COUNTIF($H$2:H376,H376)=1)),"","重覆刷卡")</f>
        <v/>
      </c>
      <c r="M378" s="70"/>
      <c r="N378" s="4"/>
    </row>
    <row r="379" spans="5:14" ht="21.75" customHeight="1">
      <c r="E379" s="3"/>
      <c r="F379" s="11" t="str">
        <f>IF($H377="","",MAX($F$1:$F378)+1)</f>
        <v/>
      </c>
      <c r="G379" s="17"/>
      <c r="H379" s="12" t="str">
        <f t="shared" si="6"/>
        <v/>
      </c>
      <c r="I379" s="13" t="str">
        <f>IF($H379="","",IF(ISNA(VLOOKUP($H379,人員主檔!$A:$C,2,0)),"查無此人",VLOOKUP($H379,人員主檔!$A:$C,2,0)))</f>
        <v/>
      </c>
      <c r="J379" s="13" t="str">
        <f>IF($H377="","",IF(ISNA(VLOOKUP($H377,人員主檔!$A:$C,3,0)),"查無此人",VLOOKUP($H377,人員主檔!$A:$C,3,0)))</f>
        <v/>
      </c>
      <c r="K379" s="38" t="s">
        <v>1669</v>
      </c>
      <c r="L379" s="53" t="str">
        <f ca="1">IF(OR((G378=""),(COUNTIF($H$2:H377,H377)=1)),"","重覆刷卡")</f>
        <v/>
      </c>
      <c r="M379" s="70"/>
      <c r="N379" s="4"/>
    </row>
    <row r="380" spans="5:14" ht="21.75" customHeight="1">
      <c r="E380" s="3"/>
      <c r="F380" s="11" t="str">
        <f>IF($H378="","",MAX($F$1:$F379)+1)</f>
        <v/>
      </c>
      <c r="G380" s="17"/>
      <c r="H380" s="12" t="str">
        <f t="shared" si="6"/>
        <v/>
      </c>
      <c r="I380" s="13" t="str">
        <f>IF($H380="","",IF(ISNA(VLOOKUP($H380,人員主檔!$A:$C,2,0)),"查無此人",VLOOKUP($H380,人員主檔!$A:$C,2,0)))</f>
        <v/>
      </c>
      <c r="J380" s="13" t="str">
        <f>IF($H378="","",IF(ISNA(VLOOKUP($H378,人員主檔!$A:$C,3,0)),"查無此人",VLOOKUP($H378,人員主檔!$A:$C,3,0)))</f>
        <v/>
      </c>
      <c r="K380" s="38" t="s">
        <v>1669</v>
      </c>
      <c r="L380" s="53" t="str">
        <f ca="1">IF(OR((G379=""),(COUNTIF($H$2:H378,H378)=1)),"","重覆刷卡")</f>
        <v/>
      </c>
      <c r="M380" s="70"/>
      <c r="N380" s="4"/>
    </row>
    <row r="381" spans="5:14" ht="21.75" customHeight="1">
      <c r="E381" s="3"/>
      <c r="F381" s="11" t="str">
        <f>IF($H379="","",MAX($F$1:$F380)+1)</f>
        <v/>
      </c>
      <c r="G381" s="17"/>
      <c r="H381" s="12" t="str">
        <f t="shared" si="6"/>
        <v/>
      </c>
      <c r="I381" s="13" t="str">
        <f>IF($H381="","",IF(ISNA(VLOOKUP($H381,人員主檔!$A:$C,2,0)),"查無此人",VLOOKUP($H381,人員主檔!$A:$C,2,0)))</f>
        <v/>
      </c>
      <c r="J381" s="13" t="str">
        <f>IF($H379="","",IF(ISNA(VLOOKUP($H379,人員主檔!$A:$C,3,0)),"查無此人",VLOOKUP($H379,人員主檔!$A:$C,3,0)))</f>
        <v/>
      </c>
      <c r="K381" s="38" t="s">
        <v>1669</v>
      </c>
      <c r="L381" s="53" t="str">
        <f ca="1">IF(OR((G380=""),(COUNTIF($H$2:H379,H379)=1)),"","重覆刷卡")</f>
        <v/>
      </c>
      <c r="M381" s="70"/>
      <c r="N381" s="4"/>
    </row>
    <row r="382" spans="5:14" ht="21.75" customHeight="1">
      <c r="E382" s="3"/>
      <c r="F382" s="11" t="str">
        <f>IF($H380="","",MAX($F$1:$F381)+1)</f>
        <v/>
      </c>
      <c r="G382" s="17"/>
      <c r="H382" s="12" t="str">
        <f t="shared" si="6"/>
        <v/>
      </c>
      <c r="I382" s="13" t="str">
        <f>IF($H382="","",IF(ISNA(VLOOKUP($H382,人員主檔!$A:$C,2,0)),"查無此人",VLOOKUP($H382,人員主檔!$A:$C,2,0)))</f>
        <v/>
      </c>
      <c r="J382" s="13" t="str">
        <f>IF($H380="","",IF(ISNA(VLOOKUP($H380,人員主檔!$A:$C,3,0)),"查無此人",VLOOKUP($H380,人員主檔!$A:$C,3,0)))</f>
        <v/>
      </c>
      <c r="K382" s="38" t="s">
        <v>1669</v>
      </c>
      <c r="L382" s="53" t="str">
        <f ca="1">IF(OR((G381=""),(COUNTIF($H$2:H380,H380)=1)),"","重覆刷卡")</f>
        <v/>
      </c>
      <c r="M382" s="70"/>
      <c r="N382" s="4"/>
    </row>
    <row r="383" spans="5:14" ht="21.75" customHeight="1">
      <c r="E383" s="3"/>
      <c r="F383" s="11" t="str">
        <f>IF($H381="","",MAX($F$1:$F382)+1)</f>
        <v/>
      </c>
      <c r="G383" s="17"/>
      <c r="H383" s="12" t="str">
        <f t="shared" si="6"/>
        <v/>
      </c>
      <c r="I383" s="13" t="str">
        <f>IF($H383="","",IF(ISNA(VLOOKUP($H383,人員主檔!$A:$C,2,0)),"查無此人",VLOOKUP($H383,人員主檔!$A:$C,2,0)))</f>
        <v/>
      </c>
      <c r="J383" s="13" t="str">
        <f>IF($H381="","",IF(ISNA(VLOOKUP($H381,人員主檔!$A:$C,3,0)),"查無此人",VLOOKUP($H381,人員主檔!$A:$C,3,0)))</f>
        <v/>
      </c>
      <c r="K383" s="38" t="s">
        <v>1669</v>
      </c>
      <c r="L383" s="53" t="str">
        <f ca="1">IF(OR((G382=""),(COUNTIF($H$2:H381,H381)=1)),"","重覆刷卡")</f>
        <v/>
      </c>
      <c r="M383" s="70"/>
      <c r="N383" s="4"/>
    </row>
    <row r="384" spans="5:14" ht="21.75" customHeight="1">
      <c r="E384" s="3"/>
      <c r="F384" s="11" t="str">
        <f>IF($H382="","",MAX($F$1:$F383)+1)</f>
        <v/>
      </c>
      <c r="G384" s="17"/>
      <c r="H384" s="12" t="str">
        <f t="shared" si="6"/>
        <v/>
      </c>
      <c r="I384" s="13" t="str">
        <f>IF($H384="","",IF(ISNA(VLOOKUP($H384,人員主檔!$A:$C,2,0)),"查無此人",VLOOKUP($H384,人員主檔!$A:$C,2,0)))</f>
        <v/>
      </c>
      <c r="J384" s="13" t="str">
        <f>IF($H382="","",IF(ISNA(VLOOKUP($H382,人員主檔!$A:$C,3,0)),"查無此人",VLOOKUP($H382,人員主檔!$A:$C,3,0)))</f>
        <v/>
      </c>
      <c r="K384" s="38" t="s">
        <v>1669</v>
      </c>
      <c r="L384" s="53" t="str">
        <f ca="1">IF(OR((G383=""),(COUNTIF($H$2:H382,H382)=1)),"","重覆刷卡")</f>
        <v/>
      </c>
      <c r="M384" s="70"/>
      <c r="N384" s="4"/>
    </row>
    <row r="385" spans="5:14" ht="21.75" customHeight="1">
      <c r="E385" s="3"/>
      <c r="F385" s="11" t="str">
        <f>IF($H383="","",MAX($F$1:$F384)+1)</f>
        <v/>
      </c>
      <c r="G385" s="17"/>
      <c r="H385" s="12" t="str">
        <f t="shared" si="6"/>
        <v/>
      </c>
      <c r="I385" s="13" t="str">
        <f>IF($H385="","",IF(ISNA(VLOOKUP($H385,人員主檔!$A:$C,2,0)),"查無此人",VLOOKUP($H385,人員主檔!$A:$C,2,0)))</f>
        <v/>
      </c>
      <c r="J385" s="13" t="str">
        <f>IF($H383="","",IF(ISNA(VLOOKUP($H383,人員主檔!$A:$C,3,0)),"查無此人",VLOOKUP($H383,人員主檔!$A:$C,3,0)))</f>
        <v/>
      </c>
      <c r="K385" s="38" t="s">
        <v>1669</v>
      </c>
      <c r="L385" s="53" t="str">
        <f ca="1">IF(OR((G384=""),(COUNTIF($H$2:H383,H383)=1)),"","重覆刷卡")</f>
        <v/>
      </c>
      <c r="M385" s="70"/>
      <c r="N385" s="4"/>
    </row>
    <row r="386" spans="5:14" ht="21.75" customHeight="1">
      <c r="E386" s="3"/>
      <c r="F386" s="11" t="str">
        <f>IF($H384="","",MAX($F$1:$F385)+1)</f>
        <v/>
      </c>
      <c r="G386" s="17"/>
      <c r="H386" s="12" t="str">
        <f t="shared" si="6"/>
        <v/>
      </c>
      <c r="I386" s="13" t="str">
        <f>IF($H386="","",IF(ISNA(VLOOKUP($H386,人員主檔!$A:$C,2,0)),"查無此人",VLOOKUP($H386,人員主檔!$A:$C,2,0)))</f>
        <v/>
      </c>
      <c r="J386" s="13" t="str">
        <f>IF($H384="","",IF(ISNA(VLOOKUP($H384,人員主檔!$A:$C,3,0)),"查無此人",VLOOKUP($H384,人員主檔!$A:$C,3,0)))</f>
        <v/>
      </c>
      <c r="K386" s="38" t="s">
        <v>1669</v>
      </c>
      <c r="L386" s="53" t="str">
        <f ca="1">IF(OR((G385=""),(COUNTIF($H$2:H384,H384)=1)),"","重覆刷卡")</f>
        <v/>
      </c>
      <c r="M386" s="70"/>
      <c r="N386" s="4"/>
    </row>
    <row r="387" spans="5:14" ht="21.75" customHeight="1">
      <c r="E387" s="3"/>
      <c r="F387" s="11" t="str">
        <f>IF($H385="","",MAX($F$1:$F386)+1)</f>
        <v/>
      </c>
      <c r="G387" s="17"/>
      <c r="H387" s="12" t="str">
        <f t="shared" si="6"/>
        <v/>
      </c>
      <c r="I387" s="13" t="str">
        <f>IF($H387="","",IF(ISNA(VLOOKUP($H387,人員主檔!$A:$C,2,0)),"查無此人",VLOOKUP($H387,人員主檔!$A:$C,2,0)))</f>
        <v/>
      </c>
      <c r="J387" s="13" t="str">
        <f>IF($H385="","",IF(ISNA(VLOOKUP($H385,人員主檔!$A:$C,3,0)),"查無此人",VLOOKUP($H385,人員主檔!$A:$C,3,0)))</f>
        <v/>
      </c>
      <c r="K387" s="38" t="s">
        <v>1669</v>
      </c>
      <c r="L387" s="53" t="str">
        <f ca="1">IF(OR((G386=""),(COUNTIF($H$2:H385,H385)=1)),"","重覆刷卡")</f>
        <v/>
      </c>
      <c r="M387" s="70"/>
      <c r="N387" s="4"/>
    </row>
    <row r="388" spans="5:14" ht="21.75" customHeight="1">
      <c r="E388" s="3"/>
      <c r="F388" s="11" t="str">
        <f>IF($H386="","",MAX($F$1:$F387)+1)</f>
        <v/>
      </c>
      <c r="G388" s="17"/>
      <c r="H388" s="12" t="str">
        <f t="shared" si="6"/>
        <v/>
      </c>
      <c r="I388" s="13" t="str">
        <f>IF($H388="","",IF(ISNA(VLOOKUP($H388,人員主檔!$A:$C,2,0)),"查無此人",VLOOKUP($H388,人員主檔!$A:$C,2,0)))</f>
        <v/>
      </c>
      <c r="J388" s="13" t="str">
        <f>IF($H386="","",IF(ISNA(VLOOKUP($H386,人員主檔!$A:$C,3,0)),"查無此人",VLOOKUP($H386,人員主檔!$A:$C,3,0)))</f>
        <v/>
      </c>
      <c r="K388" s="38" t="s">
        <v>1669</v>
      </c>
      <c r="L388" s="53" t="str">
        <f ca="1">IF(OR((G387=""),(COUNTIF($H$2:H386,H386)=1)),"","重覆刷卡")</f>
        <v/>
      </c>
      <c r="M388" s="70"/>
      <c r="N388" s="4"/>
    </row>
    <row r="389" spans="5:14" ht="21.75" customHeight="1">
      <c r="E389" s="3"/>
      <c r="F389" s="11" t="str">
        <f>IF($H387="","",MAX($F$1:$F388)+1)</f>
        <v/>
      </c>
      <c r="G389" s="17"/>
      <c r="H389" s="12" t="str">
        <f t="shared" si="6"/>
        <v/>
      </c>
      <c r="I389" s="13" t="str">
        <f>IF($H389="","",IF(ISNA(VLOOKUP($H389,人員主檔!$A:$C,2,0)),"查無此人",VLOOKUP($H389,人員主檔!$A:$C,2,0)))</f>
        <v/>
      </c>
      <c r="J389" s="13" t="str">
        <f>IF($H387="","",IF(ISNA(VLOOKUP($H387,人員主檔!$A:$C,3,0)),"查無此人",VLOOKUP($H387,人員主檔!$A:$C,3,0)))</f>
        <v/>
      </c>
      <c r="K389" s="38" t="s">
        <v>1669</v>
      </c>
      <c r="L389" s="53" t="str">
        <f ca="1">IF(OR((G388=""),(COUNTIF($H$2:H387,H387)=1)),"","重覆刷卡")</f>
        <v/>
      </c>
      <c r="M389" s="70"/>
      <c r="N389" s="4"/>
    </row>
    <row r="390" spans="5:14" ht="21.75" customHeight="1">
      <c r="E390" s="3"/>
      <c r="F390" s="11" t="str">
        <f>IF($H388="","",MAX($F$1:$F389)+1)</f>
        <v/>
      </c>
      <c r="G390" s="17"/>
      <c r="H390" s="12" t="str">
        <f t="shared" si="6"/>
        <v/>
      </c>
      <c r="I390" s="13" t="str">
        <f>IF($H390="","",IF(ISNA(VLOOKUP($H390,人員主檔!$A:$C,2,0)),"查無此人",VLOOKUP($H390,人員主檔!$A:$C,2,0)))</f>
        <v/>
      </c>
      <c r="J390" s="13" t="str">
        <f>IF($H388="","",IF(ISNA(VLOOKUP($H388,人員主檔!$A:$C,3,0)),"查無此人",VLOOKUP($H388,人員主檔!$A:$C,3,0)))</f>
        <v/>
      </c>
      <c r="K390" s="38" t="s">
        <v>1669</v>
      </c>
      <c r="L390" s="53" t="str">
        <f ca="1">IF(OR((G389=""),(COUNTIF($H$2:H388,H388)=1)),"","重覆刷卡")</f>
        <v/>
      </c>
      <c r="M390" s="70"/>
      <c r="N390" s="4"/>
    </row>
    <row r="391" spans="5:14" ht="21.75" customHeight="1">
      <c r="E391" s="3"/>
      <c r="F391" s="11" t="str">
        <f>IF($H389="","",MAX($F$1:$F390)+1)</f>
        <v/>
      </c>
      <c r="G391" s="17"/>
      <c r="H391" s="12" t="str">
        <f t="shared" si="6"/>
        <v/>
      </c>
      <c r="I391" s="13" t="str">
        <f>IF($H391="","",IF(ISNA(VLOOKUP($H391,人員主檔!$A:$C,2,0)),"查無此人",VLOOKUP($H391,人員主檔!$A:$C,2,0)))</f>
        <v/>
      </c>
      <c r="J391" s="13" t="str">
        <f>IF($H389="","",IF(ISNA(VLOOKUP($H389,人員主檔!$A:$C,3,0)),"查無此人",VLOOKUP($H389,人員主檔!$A:$C,3,0)))</f>
        <v/>
      </c>
      <c r="K391" s="38" t="s">
        <v>1669</v>
      </c>
      <c r="L391" s="53" t="str">
        <f ca="1">IF(OR((G390=""),(COUNTIF($H$2:H389,H389)=1)),"","重覆刷卡")</f>
        <v/>
      </c>
      <c r="M391" s="70"/>
      <c r="N391" s="4"/>
    </row>
    <row r="392" spans="5:14" ht="21.75" customHeight="1">
      <c r="E392" s="3"/>
      <c r="F392" s="11" t="str">
        <f>IF($H390="","",MAX($F$1:$F391)+1)</f>
        <v/>
      </c>
      <c r="G392" s="17"/>
      <c r="H392" s="12" t="str">
        <f t="shared" si="6"/>
        <v/>
      </c>
      <c r="I392" s="13" t="str">
        <f>IF($H392="","",IF(ISNA(VLOOKUP($H392,人員主檔!$A:$C,2,0)),"查無此人",VLOOKUP($H392,人員主檔!$A:$C,2,0)))</f>
        <v/>
      </c>
      <c r="J392" s="13" t="str">
        <f>IF($H390="","",IF(ISNA(VLOOKUP($H390,人員主檔!$A:$C,3,0)),"查無此人",VLOOKUP($H390,人員主檔!$A:$C,3,0)))</f>
        <v/>
      </c>
      <c r="K392" s="38" t="s">
        <v>1669</v>
      </c>
      <c r="L392" s="53" t="str">
        <f ca="1">IF(OR((G391=""),(COUNTIF($H$2:H390,H390)=1)),"","重覆刷卡")</f>
        <v/>
      </c>
      <c r="M392" s="70"/>
      <c r="N392" s="4"/>
    </row>
    <row r="393" spans="5:14" ht="21.75" customHeight="1">
      <c r="E393" s="3"/>
      <c r="F393" s="11" t="str">
        <f>IF($H391="","",MAX($F$1:$F392)+1)</f>
        <v/>
      </c>
      <c r="G393" s="17"/>
      <c r="H393" s="12" t="str">
        <f t="shared" ref="H393:H443" si="7">IF($G393=0,"",ABS(RIGHT($G393,8)))</f>
        <v/>
      </c>
      <c r="I393" s="13" t="str">
        <f>IF($H393="","",IF(ISNA(VLOOKUP($H393,人員主檔!$A:$C,2,0)),"查無此人",VLOOKUP($H393,人員主檔!$A:$C,2,0)))</f>
        <v/>
      </c>
      <c r="J393" s="13" t="str">
        <f>IF($H391="","",IF(ISNA(VLOOKUP($H391,人員主檔!$A:$C,3,0)),"查無此人",VLOOKUP($H391,人員主檔!$A:$C,3,0)))</f>
        <v/>
      </c>
      <c r="K393" s="38" t="s">
        <v>1669</v>
      </c>
      <c r="L393" s="53" t="str">
        <f ca="1">IF(OR((G392=""),(COUNTIF($H$2:H391,H391)=1)),"","重覆刷卡")</f>
        <v/>
      </c>
      <c r="M393" s="70"/>
      <c r="N393" s="4"/>
    </row>
    <row r="394" spans="5:14" ht="21.75" customHeight="1">
      <c r="E394" s="3"/>
      <c r="F394" s="11" t="str">
        <f>IF($H392="","",MAX($F$1:$F393)+1)</f>
        <v/>
      </c>
      <c r="G394" s="17"/>
      <c r="H394" s="12" t="str">
        <f t="shared" si="7"/>
        <v/>
      </c>
      <c r="I394" s="13" t="str">
        <f>IF($H394="","",IF(ISNA(VLOOKUP($H394,人員主檔!$A:$C,2,0)),"查無此人",VLOOKUP($H394,人員主檔!$A:$C,2,0)))</f>
        <v/>
      </c>
      <c r="J394" s="13" t="str">
        <f>IF($H392="","",IF(ISNA(VLOOKUP($H392,人員主檔!$A:$C,3,0)),"查無此人",VLOOKUP($H392,人員主檔!$A:$C,3,0)))</f>
        <v/>
      </c>
      <c r="K394" s="38" t="s">
        <v>1669</v>
      </c>
      <c r="L394" s="53" t="str">
        <f ca="1">IF(OR((G393=""),(COUNTIF($H$2:H392,H392)=1)),"","重覆刷卡")</f>
        <v/>
      </c>
      <c r="M394" s="70"/>
      <c r="N394" s="4"/>
    </row>
    <row r="395" spans="5:14" ht="21.75" customHeight="1">
      <c r="E395" s="3"/>
      <c r="F395" s="11" t="str">
        <f>IF($H393="","",MAX($F$1:$F394)+1)</f>
        <v/>
      </c>
      <c r="G395" s="17"/>
      <c r="H395" s="12" t="str">
        <f t="shared" si="7"/>
        <v/>
      </c>
      <c r="I395" s="13" t="str">
        <f>IF($H395="","",IF(ISNA(VLOOKUP($H395,人員主檔!$A:$C,2,0)),"查無此人",VLOOKUP($H395,人員主檔!$A:$C,2,0)))</f>
        <v/>
      </c>
      <c r="J395" s="13" t="str">
        <f>IF($H393="","",IF(ISNA(VLOOKUP($H393,人員主檔!$A:$C,3,0)),"查無此人",VLOOKUP($H393,人員主檔!$A:$C,3,0)))</f>
        <v/>
      </c>
      <c r="K395" s="38" t="s">
        <v>1669</v>
      </c>
      <c r="L395" s="53" t="str">
        <f ca="1">IF(OR((G394=""),(COUNTIF($H$2:H393,H393)=1)),"","重覆刷卡")</f>
        <v/>
      </c>
      <c r="M395" s="70"/>
      <c r="N395" s="4"/>
    </row>
    <row r="396" spans="5:14" ht="21.75" customHeight="1">
      <c r="E396" s="3"/>
      <c r="F396" s="11" t="str">
        <f>IF($H394="","",MAX($F$1:$F395)+1)</f>
        <v/>
      </c>
      <c r="G396" s="17"/>
      <c r="H396" s="12" t="str">
        <f t="shared" si="7"/>
        <v/>
      </c>
      <c r="I396" s="13" t="str">
        <f>IF($H396="","",IF(ISNA(VLOOKUP($H396,人員主檔!$A:$C,2,0)),"查無此人",VLOOKUP($H396,人員主檔!$A:$C,2,0)))</f>
        <v/>
      </c>
      <c r="J396" s="13" t="str">
        <f>IF($H394="","",IF(ISNA(VLOOKUP($H394,人員主檔!$A:$C,3,0)),"查無此人",VLOOKUP($H394,人員主檔!$A:$C,3,0)))</f>
        <v/>
      </c>
      <c r="K396" s="38" t="s">
        <v>1669</v>
      </c>
      <c r="L396" s="53" t="str">
        <f ca="1">IF(OR((G395=""),(COUNTIF($H$2:H394,H394)=1)),"","重覆刷卡")</f>
        <v/>
      </c>
      <c r="M396" s="70"/>
      <c r="N396" s="4"/>
    </row>
    <row r="397" spans="5:14" ht="21.75" customHeight="1">
      <c r="E397" s="3"/>
      <c r="F397" s="11" t="str">
        <f>IF($H395="","",MAX($F$1:$F396)+1)</f>
        <v/>
      </c>
      <c r="G397" s="17"/>
      <c r="H397" s="12" t="str">
        <f t="shared" si="7"/>
        <v/>
      </c>
      <c r="I397" s="13" t="str">
        <f>IF($H397="","",IF(ISNA(VLOOKUP($H397,人員主檔!$A:$C,2,0)),"查無此人",VLOOKUP($H397,人員主檔!$A:$C,2,0)))</f>
        <v/>
      </c>
      <c r="J397" s="13" t="str">
        <f>IF($H395="","",IF(ISNA(VLOOKUP($H395,人員主檔!$A:$C,3,0)),"查無此人",VLOOKUP($H395,人員主檔!$A:$C,3,0)))</f>
        <v/>
      </c>
      <c r="K397" s="38" t="s">
        <v>1669</v>
      </c>
      <c r="L397" s="53" t="str">
        <f ca="1">IF(OR((G396=""),(COUNTIF($H$2:H395,H395)=1)),"","重覆刷卡")</f>
        <v/>
      </c>
      <c r="M397" s="70"/>
      <c r="N397" s="4"/>
    </row>
    <row r="398" spans="5:14" ht="21.75" customHeight="1">
      <c r="E398" s="3"/>
      <c r="F398" s="11" t="str">
        <f>IF($H396="","",MAX($F$1:$F397)+1)</f>
        <v/>
      </c>
      <c r="G398" s="17"/>
      <c r="H398" s="12" t="str">
        <f t="shared" si="7"/>
        <v/>
      </c>
      <c r="I398" s="13" t="str">
        <f>IF($H398="","",IF(ISNA(VLOOKUP($H398,人員主檔!$A:$C,2,0)),"查無此人",VLOOKUP($H398,人員主檔!$A:$C,2,0)))</f>
        <v/>
      </c>
      <c r="J398" s="13" t="str">
        <f>IF($H396="","",IF(ISNA(VLOOKUP($H396,人員主檔!$A:$C,3,0)),"查無此人",VLOOKUP($H396,人員主檔!$A:$C,3,0)))</f>
        <v/>
      </c>
      <c r="K398" s="38" t="s">
        <v>1669</v>
      </c>
      <c r="L398" s="53" t="str">
        <f ca="1">IF(OR((G397=""),(COUNTIF($H$2:H396,H396)=1)),"","重覆刷卡")</f>
        <v/>
      </c>
      <c r="M398" s="70"/>
      <c r="N398" s="4"/>
    </row>
    <row r="399" spans="5:14" ht="21.75" customHeight="1">
      <c r="E399" s="3"/>
      <c r="F399" s="11" t="str">
        <f>IF($H397="","",MAX($F$1:$F398)+1)</f>
        <v/>
      </c>
      <c r="G399" s="17"/>
      <c r="H399" s="12" t="str">
        <f t="shared" si="7"/>
        <v/>
      </c>
      <c r="I399" s="13" t="str">
        <f>IF($H399="","",IF(ISNA(VLOOKUP($H399,人員主檔!$A:$C,2,0)),"查無此人",VLOOKUP($H399,人員主檔!$A:$C,2,0)))</f>
        <v/>
      </c>
      <c r="J399" s="13" t="str">
        <f>IF($H397="","",IF(ISNA(VLOOKUP($H397,人員主檔!$A:$C,3,0)),"查無此人",VLOOKUP($H397,人員主檔!$A:$C,3,0)))</f>
        <v/>
      </c>
      <c r="K399" s="38" t="s">
        <v>1669</v>
      </c>
      <c r="L399" s="53" t="str">
        <f ca="1">IF(OR((G398=""),(COUNTIF($H$2:H397,H397)=1)),"","重覆刷卡")</f>
        <v/>
      </c>
      <c r="M399" s="70"/>
      <c r="N399" s="4"/>
    </row>
    <row r="400" spans="5:14" ht="21.75" customHeight="1">
      <c r="E400" s="3"/>
      <c r="F400" s="11" t="str">
        <f>IF($H398="","",MAX($F$1:$F399)+1)</f>
        <v/>
      </c>
      <c r="G400" s="17"/>
      <c r="H400" s="12" t="str">
        <f t="shared" si="7"/>
        <v/>
      </c>
      <c r="I400" s="13" t="str">
        <f>IF($H400="","",IF(ISNA(VLOOKUP($H400,人員主檔!$A:$C,2,0)),"查無此人",VLOOKUP($H400,人員主檔!$A:$C,2,0)))</f>
        <v/>
      </c>
      <c r="J400" s="13" t="str">
        <f>IF($H398="","",IF(ISNA(VLOOKUP($H398,人員主檔!$A:$C,3,0)),"查無此人",VLOOKUP($H398,人員主檔!$A:$C,3,0)))</f>
        <v/>
      </c>
      <c r="K400" s="38" t="s">
        <v>1669</v>
      </c>
      <c r="L400" s="53" t="str">
        <f ca="1">IF(OR((G399=""),(COUNTIF($H$2:H398,H398)=1)),"","重覆刷卡")</f>
        <v/>
      </c>
      <c r="M400" s="70"/>
      <c r="N400" s="4"/>
    </row>
    <row r="401" spans="5:14" ht="21.75" customHeight="1">
      <c r="E401" s="3"/>
      <c r="F401" s="11" t="str">
        <f>IF($H399="","",MAX($F$1:$F400)+1)</f>
        <v/>
      </c>
      <c r="G401" s="17"/>
      <c r="H401" s="12" t="str">
        <f t="shared" si="7"/>
        <v/>
      </c>
      <c r="I401" s="13" t="str">
        <f>IF($H401="","",IF(ISNA(VLOOKUP($H401,人員主檔!$A:$C,2,0)),"查無此人",VLOOKUP($H401,人員主檔!$A:$C,2,0)))</f>
        <v/>
      </c>
      <c r="J401" s="13" t="str">
        <f>IF($H399="","",IF(ISNA(VLOOKUP($H399,人員主檔!$A:$C,3,0)),"查無此人",VLOOKUP($H399,人員主檔!$A:$C,3,0)))</f>
        <v/>
      </c>
      <c r="K401" s="38" t="s">
        <v>1669</v>
      </c>
      <c r="L401" s="53" t="str">
        <f ca="1">IF(OR((G400=""),(COUNTIF($H$2:H399,H399)=1)),"","重覆刷卡")</f>
        <v/>
      </c>
      <c r="M401" s="70"/>
      <c r="N401" s="4"/>
    </row>
    <row r="402" spans="5:14" ht="21.75" customHeight="1">
      <c r="E402" s="3"/>
      <c r="F402" s="11" t="str">
        <f>IF($H400="","",MAX($F$1:$F401)+1)</f>
        <v/>
      </c>
      <c r="G402" s="17"/>
      <c r="H402" s="12" t="str">
        <f t="shared" si="7"/>
        <v/>
      </c>
      <c r="I402" s="13" t="str">
        <f>IF($H402="","",IF(ISNA(VLOOKUP($H402,人員主檔!$A:$C,2,0)),"查無此人",VLOOKUP($H402,人員主檔!$A:$C,2,0)))</f>
        <v/>
      </c>
      <c r="J402" s="13" t="str">
        <f>IF($H400="","",IF(ISNA(VLOOKUP($H400,人員主檔!$A:$C,3,0)),"查無此人",VLOOKUP($H400,人員主檔!$A:$C,3,0)))</f>
        <v/>
      </c>
      <c r="K402" s="38" t="s">
        <v>1669</v>
      </c>
      <c r="L402" s="53" t="str">
        <f ca="1">IF(OR((G401=""),(COUNTIF($H$2:H400,H400)=1)),"","重覆刷卡")</f>
        <v/>
      </c>
      <c r="M402" s="70"/>
      <c r="N402" s="4"/>
    </row>
    <row r="403" spans="5:14" ht="21.75" customHeight="1">
      <c r="E403" s="3"/>
      <c r="F403" s="11" t="str">
        <f>IF($H401="","",MAX($F$1:$F402)+1)</f>
        <v/>
      </c>
      <c r="G403" s="17"/>
      <c r="H403" s="12" t="str">
        <f t="shared" si="7"/>
        <v/>
      </c>
      <c r="I403" s="13" t="str">
        <f>IF($H403="","",IF(ISNA(VLOOKUP($H403,人員主檔!$A:$C,2,0)),"查無此人",VLOOKUP($H403,人員主檔!$A:$C,2,0)))</f>
        <v/>
      </c>
      <c r="J403" s="13" t="str">
        <f>IF($H401="","",IF(ISNA(VLOOKUP($H401,人員主檔!$A:$C,3,0)),"查無此人",VLOOKUP($H401,人員主檔!$A:$C,3,0)))</f>
        <v/>
      </c>
      <c r="K403" s="38" t="s">
        <v>1669</v>
      </c>
      <c r="L403" s="53" t="str">
        <f ca="1">IF(OR((G402=""),(COUNTIF($H$2:H401,H401)=1)),"","重覆刷卡")</f>
        <v/>
      </c>
      <c r="M403" s="70"/>
      <c r="N403" s="4"/>
    </row>
    <row r="404" spans="5:14" ht="21.75" customHeight="1">
      <c r="E404" s="3"/>
      <c r="F404" s="11" t="str">
        <f>IF($H402="","",MAX($F$1:$F403)+1)</f>
        <v/>
      </c>
      <c r="G404" s="17"/>
      <c r="H404" s="12" t="str">
        <f t="shared" si="7"/>
        <v/>
      </c>
      <c r="I404" s="13" t="str">
        <f>IF($H404="","",IF(ISNA(VLOOKUP($H404,人員主檔!$A:$C,2,0)),"查無此人",VLOOKUP($H404,人員主檔!$A:$C,2,0)))</f>
        <v/>
      </c>
      <c r="J404" s="13" t="str">
        <f>IF($H402="","",IF(ISNA(VLOOKUP($H402,人員主檔!$A:$C,3,0)),"查無此人",VLOOKUP($H402,人員主檔!$A:$C,3,0)))</f>
        <v/>
      </c>
      <c r="K404" s="38" t="s">
        <v>1669</v>
      </c>
      <c r="L404" s="53" t="str">
        <f ca="1">IF(OR((G403=""),(COUNTIF($H$2:H402,H402)=1)),"","重覆刷卡")</f>
        <v/>
      </c>
      <c r="M404" s="70"/>
      <c r="N404" s="4"/>
    </row>
    <row r="405" spans="5:14" ht="21.75" customHeight="1">
      <c r="E405" s="3"/>
      <c r="F405" s="11" t="str">
        <f>IF($H403="","",MAX($F$1:$F404)+1)</f>
        <v/>
      </c>
      <c r="G405" s="17"/>
      <c r="H405" s="12" t="str">
        <f t="shared" si="7"/>
        <v/>
      </c>
      <c r="I405" s="13" t="str">
        <f>IF($H405="","",IF(ISNA(VLOOKUP($H405,人員主檔!$A:$C,2,0)),"查無此人",VLOOKUP($H405,人員主檔!$A:$C,2,0)))</f>
        <v/>
      </c>
      <c r="J405" s="13" t="str">
        <f>IF($H403="","",IF(ISNA(VLOOKUP($H403,人員主檔!$A:$C,3,0)),"查無此人",VLOOKUP($H403,人員主檔!$A:$C,3,0)))</f>
        <v/>
      </c>
      <c r="K405" s="38" t="s">
        <v>1669</v>
      </c>
      <c r="L405" s="53" t="str">
        <f ca="1">IF(OR((G404=""),(COUNTIF($H$2:H403,H403)=1)),"","重覆刷卡")</f>
        <v/>
      </c>
      <c r="M405" s="70"/>
      <c r="N405" s="4"/>
    </row>
    <row r="406" spans="5:14" ht="21.75" customHeight="1">
      <c r="E406" s="3"/>
      <c r="F406" s="11" t="str">
        <f>IF($H404="","",MAX($F$1:$F405)+1)</f>
        <v/>
      </c>
      <c r="G406" s="17"/>
      <c r="H406" s="12" t="str">
        <f t="shared" si="7"/>
        <v/>
      </c>
      <c r="I406" s="13" t="str">
        <f>IF($H406="","",IF(ISNA(VLOOKUP($H406,人員主檔!$A:$C,2,0)),"查無此人",VLOOKUP($H406,人員主檔!$A:$C,2,0)))</f>
        <v/>
      </c>
      <c r="J406" s="13" t="str">
        <f>IF($H404="","",IF(ISNA(VLOOKUP($H404,人員主檔!$A:$C,3,0)),"查無此人",VLOOKUP($H404,人員主檔!$A:$C,3,0)))</f>
        <v/>
      </c>
      <c r="K406" s="38" t="s">
        <v>1669</v>
      </c>
      <c r="L406" s="53" t="str">
        <f ca="1">IF(OR((G405=""),(COUNTIF($H$2:H404,H404)=1)),"","重覆刷卡")</f>
        <v/>
      </c>
      <c r="M406" s="70"/>
      <c r="N406" s="4"/>
    </row>
    <row r="407" spans="5:14" ht="21.75" customHeight="1">
      <c r="E407" s="3"/>
      <c r="F407" s="11" t="str">
        <f>IF($H405="","",MAX($F$1:$F406)+1)</f>
        <v/>
      </c>
      <c r="G407" s="17"/>
      <c r="H407" s="12" t="str">
        <f t="shared" si="7"/>
        <v/>
      </c>
      <c r="I407" s="13" t="str">
        <f>IF($H407="","",IF(ISNA(VLOOKUP($H407,人員主檔!$A:$C,2,0)),"查無此人",VLOOKUP($H407,人員主檔!$A:$C,2,0)))</f>
        <v/>
      </c>
      <c r="J407" s="13" t="str">
        <f>IF($H405="","",IF(ISNA(VLOOKUP($H405,人員主檔!$A:$C,3,0)),"查無此人",VLOOKUP($H405,人員主檔!$A:$C,3,0)))</f>
        <v/>
      </c>
      <c r="K407" s="38" t="s">
        <v>1669</v>
      </c>
      <c r="L407" s="53" t="str">
        <f ca="1">IF(OR((G406=""),(COUNTIF($H$2:H405,H405)=1)),"","重覆刷卡")</f>
        <v/>
      </c>
      <c r="M407" s="70"/>
      <c r="N407" s="4"/>
    </row>
    <row r="408" spans="5:14" ht="21.75" customHeight="1">
      <c r="E408" s="3"/>
      <c r="F408" s="11" t="str">
        <f>IF($H406="","",MAX($F$1:$F407)+1)</f>
        <v/>
      </c>
      <c r="G408" s="17"/>
      <c r="H408" s="12" t="str">
        <f t="shared" si="7"/>
        <v/>
      </c>
      <c r="I408" s="13" t="str">
        <f>IF($H408="","",IF(ISNA(VLOOKUP($H408,人員主檔!$A:$C,2,0)),"查無此人",VLOOKUP($H408,人員主檔!$A:$C,2,0)))</f>
        <v/>
      </c>
      <c r="J408" s="13" t="str">
        <f>IF($H406="","",IF(ISNA(VLOOKUP($H406,人員主檔!$A:$C,3,0)),"查無此人",VLOOKUP($H406,人員主檔!$A:$C,3,0)))</f>
        <v/>
      </c>
      <c r="K408" s="38" t="s">
        <v>1669</v>
      </c>
      <c r="L408" s="53" t="str">
        <f ca="1">IF(OR((G407=""),(COUNTIF($H$2:H406,H406)=1)),"","重覆刷卡")</f>
        <v/>
      </c>
      <c r="M408" s="70"/>
      <c r="N408" s="4"/>
    </row>
    <row r="409" spans="5:14" ht="21.75" customHeight="1">
      <c r="E409" s="3"/>
      <c r="F409" s="11" t="str">
        <f>IF($H407="","",MAX($F$1:$F408)+1)</f>
        <v/>
      </c>
      <c r="G409" s="17"/>
      <c r="H409" s="12" t="str">
        <f t="shared" si="7"/>
        <v/>
      </c>
      <c r="I409" s="13" t="str">
        <f>IF($H409="","",IF(ISNA(VLOOKUP($H409,人員主檔!$A:$C,2,0)),"查無此人",VLOOKUP($H409,人員主檔!$A:$C,2,0)))</f>
        <v/>
      </c>
      <c r="J409" s="13" t="str">
        <f>IF($H407="","",IF(ISNA(VLOOKUP($H407,人員主檔!$A:$C,3,0)),"查無此人",VLOOKUP($H407,人員主檔!$A:$C,3,0)))</f>
        <v/>
      </c>
      <c r="K409" s="38" t="s">
        <v>1669</v>
      </c>
      <c r="L409" s="53" t="str">
        <f ca="1">IF(OR((G408=""),(COUNTIF($H$2:H407,H407)=1)),"","重覆刷卡")</f>
        <v/>
      </c>
      <c r="M409" s="70"/>
      <c r="N409" s="4"/>
    </row>
    <row r="410" spans="5:14" ht="21.75" customHeight="1">
      <c r="E410" s="3"/>
      <c r="F410" s="11" t="str">
        <f>IF($H408="","",MAX($F$1:$F409)+1)</f>
        <v/>
      </c>
      <c r="G410" s="17"/>
      <c r="H410" s="12" t="str">
        <f t="shared" si="7"/>
        <v/>
      </c>
      <c r="I410" s="13" t="str">
        <f>IF($H410="","",IF(ISNA(VLOOKUP($H410,人員主檔!$A:$C,2,0)),"查無此人",VLOOKUP($H410,人員主檔!$A:$C,2,0)))</f>
        <v/>
      </c>
      <c r="J410" s="13" t="str">
        <f>IF($H408="","",IF(ISNA(VLOOKUP($H408,人員主檔!$A:$C,3,0)),"查無此人",VLOOKUP($H408,人員主檔!$A:$C,3,0)))</f>
        <v/>
      </c>
      <c r="K410" s="38" t="s">
        <v>1669</v>
      </c>
      <c r="L410" s="53" t="str">
        <f ca="1">IF(OR((G409=""),(COUNTIF($H$2:H408,H408)=1)),"","重覆刷卡")</f>
        <v/>
      </c>
      <c r="M410" s="70"/>
      <c r="N410" s="4"/>
    </row>
    <row r="411" spans="5:14" ht="21.75" customHeight="1">
      <c r="E411" s="3"/>
      <c r="F411" s="11" t="str">
        <f>IF($H409="","",MAX($F$1:$F410)+1)</f>
        <v/>
      </c>
      <c r="G411" s="17"/>
      <c r="H411" s="12" t="str">
        <f t="shared" si="7"/>
        <v/>
      </c>
      <c r="I411" s="13" t="str">
        <f>IF($H411="","",IF(ISNA(VLOOKUP($H411,人員主檔!$A:$C,2,0)),"查無此人",VLOOKUP($H411,人員主檔!$A:$C,2,0)))</f>
        <v/>
      </c>
      <c r="J411" s="13" t="str">
        <f>IF($H409="","",IF(ISNA(VLOOKUP($H409,人員主檔!$A:$C,3,0)),"查無此人",VLOOKUP($H409,人員主檔!$A:$C,3,0)))</f>
        <v/>
      </c>
      <c r="K411" s="38" t="s">
        <v>1669</v>
      </c>
      <c r="L411" s="53" t="str">
        <f ca="1">IF(OR((G410=""),(COUNTIF($H$2:H409,H409)=1)),"","重覆刷卡")</f>
        <v/>
      </c>
      <c r="M411" s="70"/>
      <c r="N411" s="4"/>
    </row>
    <row r="412" spans="5:14" ht="21.75" customHeight="1">
      <c r="E412" s="3"/>
      <c r="F412" s="11" t="str">
        <f>IF($H410="","",MAX($F$1:$F411)+1)</f>
        <v/>
      </c>
      <c r="G412" s="17"/>
      <c r="H412" s="12" t="str">
        <f t="shared" si="7"/>
        <v/>
      </c>
      <c r="I412" s="13" t="str">
        <f>IF($H412="","",IF(ISNA(VLOOKUP($H412,人員主檔!$A:$C,2,0)),"查無此人",VLOOKUP($H412,人員主檔!$A:$C,2,0)))</f>
        <v/>
      </c>
      <c r="J412" s="13" t="str">
        <f>IF($H410="","",IF(ISNA(VLOOKUP($H410,人員主檔!$A:$C,3,0)),"查無此人",VLOOKUP($H410,人員主檔!$A:$C,3,0)))</f>
        <v/>
      </c>
      <c r="K412" s="38" t="s">
        <v>1669</v>
      </c>
      <c r="L412" s="53" t="str">
        <f ca="1">IF(OR((G411=""),(COUNTIF($H$2:H410,H410)=1)),"","重覆刷卡")</f>
        <v/>
      </c>
      <c r="M412" s="70"/>
      <c r="N412" s="4"/>
    </row>
    <row r="413" spans="5:14" ht="21.75" customHeight="1">
      <c r="E413" s="3"/>
      <c r="F413" s="11" t="str">
        <f>IF($H411="","",MAX($F$1:$F412)+1)</f>
        <v/>
      </c>
      <c r="G413" s="17"/>
      <c r="H413" s="12" t="str">
        <f t="shared" si="7"/>
        <v/>
      </c>
      <c r="I413" s="13" t="str">
        <f>IF($H413="","",IF(ISNA(VLOOKUP($H413,人員主檔!$A:$C,2,0)),"查無此人",VLOOKUP($H413,人員主檔!$A:$C,2,0)))</f>
        <v/>
      </c>
      <c r="J413" s="13" t="str">
        <f>IF($H411="","",IF(ISNA(VLOOKUP($H411,人員主檔!$A:$C,3,0)),"查無此人",VLOOKUP($H411,人員主檔!$A:$C,3,0)))</f>
        <v/>
      </c>
      <c r="K413" s="38" t="s">
        <v>1669</v>
      </c>
      <c r="L413" s="53" t="str">
        <f ca="1">IF(OR((G412=""),(COUNTIF($H$2:H411,H411)=1)),"","重覆刷卡")</f>
        <v/>
      </c>
      <c r="M413" s="70"/>
      <c r="N413" s="4"/>
    </row>
    <row r="414" spans="5:14" ht="21.75" customHeight="1">
      <c r="E414" s="3"/>
      <c r="F414" s="11" t="str">
        <f>IF($H412="","",MAX($F$1:$F413)+1)</f>
        <v/>
      </c>
      <c r="G414" s="17"/>
      <c r="H414" s="12" t="str">
        <f t="shared" si="7"/>
        <v/>
      </c>
      <c r="I414" s="13" t="str">
        <f>IF($H414="","",IF(ISNA(VLOOKUP($H414,人員主檔!$A:$C,2,0)),"查無此人",VLOOKUP($H414,人員主檔!$A:$C,2,0)))</f>
        <v/>
      </c>
      <c r="J414" s="13" t="str">
        <f>IF($H412="","",IF(ISNA(VLOOKUP($H412,人員主檔!$A:$C,3,0)),"查無此人",VLOOKUP($H412,人員主檔!$A:$C,3,0)))</f>
        <v/>
      </c>
      <c r="K414" s="38" t="s">
        <v>1669</v>
      </c>
      <c r="L414" s="53" t="str">
        <f ca="1">IF(OR((G413=""),(COUNTIF($H$2:H412,H412)=1)),"","重覆刷卡")</f>
        <v/>
      </c>
      <c r="M414" s="70"/>
      <c r="N414" s="4"/>
    </row>
    <row r="415" spans="5:14" ht="21.75" customHeight="1">
      <c r="E415" s="3"/>
      <c r="F415" s="11" t="str">
        <f>IF($H413="","",MAX($F$1:$F414)+1)</f>
        <v/>
      </c>
      <c r="G415" s="17"/>
      <c r="H415" s="12" t="str">
        <f t="shared" si="7"/>
        <v/>
      </c>
      <c r="I415" s="13" t="str">
        <f>IF($H415="","",IF(ISNA(VLOOKUP($H415,人員主檔!$A:$C,2,0)),"查無此人",VLOOKUP($H415,人員主檔!$A:$C,2,0)))</f>
        <v/>
      </c>
      <c r="J415" s="13" t="str">
        <f>IF($H413="","",IF(ISNA(VLOOKUP($H413,人員主檔!$A:$C,3,0)),"查無此人",VLOOKUP($H413,人員主檔!$A:$C,3,0)))</f>
        <v/>
      </c>
      <c r="K415" s="38" t="s">
        <v>1669</v>
      </c>
      <c r="L415" s="53" t="str">
        <f ca="1">IF(OR((G414=""),(COUNTIF($H$2:H413,H413)=1)),"","重覆刷卡")</f>
        <v/>
      </c>
      <c r="M415" s="70"/>
      <c r="N415" s="4"/>
    </row>
    <row r="416" spans="5:14" ht="21.75" customHeight="1">
      <c r="E416" s="3"/>
      <c r="F416" s="11" t="str">
        <f>IF($H414="","",MAX($F$1:$F415)+1)</f>
        <v/>
      </c>
      <c r="G416" s="17"/>
      <c r="H416" s="12" t="str">
        <f t="shared" si="7"/>
        <v/>
      </c>
      <c r="I416" s="13" t="str">
        <f>IF($H416="","",IF(ISNA(VLOOKUP($H416,人員主檔!$A:$C,2,0)),"查無此人",VLOOKUP($H416,人員主檔!$A:$C,2,0)))</f>
        <v/>
      </c>
      <c r="J416" s="13" t="str">
        <f>IF($H414="","",IF(ISNA(VLOOKUP($H414,人員主檔!$A:$C,3,0)),"查無此人",VLOOKUP($H414,人員主檔!$A:$C,3,0)))</f>
        <v/>
      </c>
      <c r="K416" s="38" t="s">
        <v>1669</v>
      </c>
      <c r="L416" s="53" t="str">
        <f ca="1">IF(OR((G415=""),(COUNTIF($H$2:H414,H414)=1)),"","重覆刷卡")</f>
        <v/>
      </c>
      <c r="M416" s="70"/>
      <c r="N416" s="4"/>
    </row>
    <row r="417" spans="5:14" ht="21.75" customHeight="1">
      <c r="E417" s="3"/>
      <c r="F417" s="11" t="str">
        <f>IF($H415="","",MAX($F$1:$F416)+1)</f>
        <v/>
      </c>
      <c r="G417" s="17"/>
      <c r="H417" s="12" t="str">
        <f t="shared" si="7"/>
        <v/>
      </c>
      <c r="I417" s="13" t="str">
        <f>IF($H417="","",IF(ISNA(VLOOKUP($H417,人員主檔!$A:$C,2,0)),"查無此人",VLOOKUP($H417,人員主檔!$A:$C,2,0)))</f>
        <v/>
      </c>
      <c r="J417" s="13" t="str">
        <f>IF($H415="","",IF(ISNA(VLOOKUP($H415,人員主檔!$A:$C,3,0)),"查無此人",VLOOKUP($H415,人員主檔!$A:$C,3,0)))</f>
        <v/>
      </c>
      <c r="K417" s="38" t="s">
        <v>1669</v>
      </c>
      <c r="L417" s="53" t="str">
        <f ca="1">IF(OR((G416=""),(COUNTIF($H$2:H415,H415)=1)),"","重覆刷卡")</f>
        <v/>
      </c>
      <c r="M417" s="70"/>
      <c r="N417" s="4"/>
    </row>
    <row r="418" spans="5:14" ht="21.75" customHeight="1">
      <c r="E418" s="3"/>
      <c r="F418" s="11" t="str">
        <f>IF($H416="","",MAX($F$1:$F417)+1)</f>
        <v/>
      </c>
      <c r="G418" s="17"/>
      <c r="H418" s="12" t="str">
        <f t="shared" si="7"/>
        <v/>
      </c>
      <c r="I418" s="13" t="str">
        <f>IF($H418="","",IF(ISNA(VLOOKUP($H418,人員主檔!$A:$C,2,0)),"查無此人",VLOOKUP($H418,人員主檔!$A:$C,2,0)))</f>
        <v/>
      </c>
      <c r="J418" s="13" t="str">
        <f>IF($H416="","",IF(ISNA(VLOOKUP($H416,人員主檔!$A:$C,3,0)),"查無此人",VLOOKUP($H416,人員主檔!$A:$C,3,0)))</f>
        <v/>
      </c>
      <c r="K418" s="38" t="s">
        <v>1669</v>
      </c>
      <c r="L418" s="53" t="str">
        <f ca="1">IF(OR((G417=""),(COUNTIF($H$2:H416,H416)=1)),"","重覆刷卡")</f>
        <v/>
      </c>
      <c r="M418" s="70"/>
      <c r="N418" s="4"/>
    </row>
    <row r="419" spans="5:14" ht="21.75" customHeight="1">
      <c r="E419" s="3"/>
      <c r="F419" s="11" t="str">
        <f>IF($H417="","",MAX($F$1:$F418)+1)</f>
        <v/>
      </c>
      <c r="G419" s="17"/>
      <c r="H419" s="12" t="str">
        <f t="shared" si="7"/>
        <v/>
      </c>
      <c r="I419" s="13" t="str">
        <f>IF($H419="","",IF(ISNA(VLOOKUP($H419,人員主檔!$A:$C,2,0)),"查無此人",VLOOKUP($H419,人員主檔!$A:$C,2,0)))</f>
        <v/>
      </c>
      <c r="J419" s="13" t="str">
        <f>IF($H417="","",IF(ISNA(VLOOKUP($H417,人員主檔!$A:$C,3,0)),"查無此人",VLOOKUP($H417,人員主檔!$A:$C,3,0)))</f>
        <v/>
      </c>
      <c r="K419" s="38" t="s">
        <v>1669</v>
      </c>
      <c r="L419" s="53" t="str">
        <f ca="1">IF(OR((G418=""),(COUNTIF($H$2:H417,H417)=1)),"","重覆刷卡")</f>
        <v/>
      </c>
      <c r="M419" s="70"/>
      <c r="N419" s="4"/>
    </row>
    <row r="420" spans="5:14" ht="21.75" customHeight="1">
      <c r="E420" s="3"/>
      <c r="F420" s="11" t="str">
        <f>IF($H418="","",MAX($F$1:$F419)+1)</f>
        <v/>
      </c>
      <c r="G420" s="17"/>
      <c r="H420" s="12" t="str">
        <f t="shared" si="7"/>
        <v/>
      </c>
      <c r="I420" s="13" t="str">
        <f>IF($H420="","",IF(ISNA(VLOOKUP($H420,人員主檔!$A:$C,2,0)),"查無此人",VLOOKUP($H420,人員主檔!$A:$C,2,0)))</f>
        <v/>
      </c>
      <c r="J420" s="13" t="str">
        <f>IF($H418="","",IF(ISNA(VLOOKUP($H418,人員主檔!$A:$C,3,0)),"查無此人",VLOOKUP($H418,人員主檔!$A:$C,3,0)))</f>
        <v/>
      </c>
      <c r="K420" s="38" t="s">
        <v>1669</v>
      </c>
      <c r="L420" s="53" t="str">
        <f ca="1">IF(OR((G419=""),(COUNTIF($H$2:H418,H418)=1)),"","重覆刷卡")</f>
        <v/>
      </c>
      <c r="M420" s="70"/>
      <c r="N420" s="4"/>
    </row>
    <row r="421" spans="5:14" ht="21.75" customHeight="1">
      <c r="E421" s="3"/>
      <c r="F421" s="11" t="str">
        <f>IF($H419="","",MAX($F$1:$F420)+1)</f>
        <v/>
      </c>
      <c r="G421" s="17"/>
      <c r="H421" s="12" t="str">
        <f t="shared" si="7"/>
        <v/>
      </c>
      <c r="I421" s="13" t="str">
        <f>IF($H421="","",IF(ISNA(VLOOKUP($H421,人員主檔!$A:$C,2,0)),"查無此人",VLOOKUP($H421,人員主檔!$A:$C,2,0)))</f>
        <v/>
      </c>
      <c r="J421" s="13" t="str">
        <f>IF($H419="","",IF(ISNA(VLOOKUP($H419,人員主檔!$A:$C,3,0)),"查無此人",VLOOKUP($H419,人員主檔!$A:$C,3,0)))</f>
        <v/>
      </c>
      <c r="K421" s="38" t="s">
        <v>1669</v>
      </c>
      <c r="L421" s="53" t="str">
        <f ca="1">IF(OR((G420=""),(COUNTIF($H$2:H419,H419)=1)),"","重覆刷卡")</f>
        <v/>
      </c>
      <c r="M421" s="70"/>
      <c r="N421" s="4"/>
    </row>
    <row r="422" spans="5:14" ht="21.75" customHeight="1">
      <c r="E422" s="3"/>
      <c r="F422" s="11" t="str">
        <f>IF($H420="","",MAX($F$1:$F421)+1)</f>
        <v/>
      </c>
      <c r="G422" s="17"/>
      <c r="H422" s="12" t="str">
        <f t="shared" si="7"/>
        <v/>
      </c>
      <c r="I422" s="13" t="str">
        <f>IF($H422="","",IF(ISNA(VLOOKUP($H422,人員主檔!$A:$C,2,0)),"查無此人",VLOOKUP($H422,人員主檔!$A:$C,2,0)))</f>
        <v/>
      </c>
      <c r="J422" s="13" t="str">
        <f>IF($H420="","",IF(ISNA(VLOOKUP($H420,人員主檔!$A:$C,3,0)),"查無此人",VLOOKUP($H420,人員主檔!$A:$C,3,0)))</f>
        <v/>
      </c>
      <c r="K422" s="38" t="s">
        <v>1669</v>
      </c>
      <c r="L422" s="53" t="str">
        <f ca="1">IF(OR((G421=""),(COUNTIF($H$2:H420,H420)=1)),"","重覆刷卡")</f>
        <v/>
      </c>
      <c r="M422" s="70"/>
      <c r="N422" s="4"/>
    </row>
    <row r="423" spans="5:14" ht="21.75" customHeight="1">
      <c r="E423" s="3"/>
      <c r="F423" s="11" t="str">
        <f>IF($H421="","",MAX($F$1:$F422)+1)</f>
        <v/>
      </c>
      <c r="G423" s="17"/>
      <c r="H423" s="12" t="str">
        <f t="shared" si="7"/>
        <v/>
      </c>
      <c r="I423" s="13" t="str">
        <f>IF($H423="","",IF(ISNA(VLOOKUP($H423,人員主檔!$A:$C,2,0)),"查無此人",VLOOKUP($H423,人員主檔!$A:$C,2,0)))</f>
        <v/>
      </c>
      <c r="J423" s="13" t="str">
        <f>IF($H421="","",IF(ISNA(VLOOKUP($H421,人員主檔!$A:$C,3,0)),"查無此人",VLOOKUP($H421,人員主檔!$A:$C,3,0)))</f>
        <v/>
      </c>
      <c r="K423" s="38" t="s">
        <v>1669</v>
      </c>
      <c r="L423" s="53" t="str">
        <f ca="1">IF(OR((G422=""),(COUNTIF($H$2:H421,H421)=1)),"","重覆刷卡")</f>
        <v/>
      </c>
      <c r="M423" s="70"/>
      <c r="N423" s="4"/>
    </row>
    <row r="424" spans="5:14" ht="21.75" customHeight="1">
      <c r="E424" s="3"/>
      <c r="F424" s="11" t="str">
        <f>IF($H422="","",MAX($F$1:$F423)+1)</f>
        <v/>
      </c>
      <c r="G424" s="17"/>
      <c r="H424" s="12" t="str">
        <f t="shared" si="7"/>
        <v/>
      </c>
      <c r="I424" s="13" t="str">
        <f>IF($H424="","",IF(ISNA(VLOOKUP($H424,人員主檔!$A:$C,2,0)),"查無此人",VLOOKUP($H424,人員主檔!$A:$C,2,0)))</f>
        <v/>
      </c>
      <c r="J424" s="13" t="str">
        <f>IF($H422="","",IF(ISNA(VLOOKUP($H422,人員主檔!$A:$C,3,0)),"查無此人",VLOOKUP($H422,人員主檔!$A:$C,3,0)))</f>
        <v/>
      </c>
      <c r="K424" s="38" t="s">
        <v>1669</v>
      </c>
      <c r="L424" s="53" t="str">
        <f ca="1">IF(OR((G423=""),(COUNTIF($H$2:H422,H422)=1)),"","重覆刷卡")</f>
        <v/>
      </c>
      <c r="M424" s="70"/>
      <c r="N424" s="4"/>
    </row>
    <row r="425" spans="5:14" ht="21.75" customHeight="1">
      <c r="E425" s="3"/>
      <c r="F425" s="11" t="str">
        <f>IF($H423="","",MAX($F$1:$F424)+1)</f>
        <v/>
      </c>
      <c r="G425" s="17"/>
      <c r="H425" s="12" t="str">
        <f t="shared" si="7"/>
        <v/>
      </c>
      <c r="I425" s="13" t="str">
        <f>IF($H425="","",IF(ISNA(VLOOKUP($H425,人員主檔!$A:$C,2,0)),"查無此人",VLOOKUP($H425,人員主檔!$A:$C,2,0)))</f>
        <v/>
      </c>
      <c r="J425" s="13" t="str">
        <f>IF($H423="","",IF(ISNA(VLOOKUP($H423,人員主檔!$A:$C,3,0)),"查無此人",VLOOKUP($H423,人員主檔!$A:$C,3,0)))</f>
        <v/>
      </c>
      <c r="K425" s="38" t="s">
        <v>1669</v>
      </c>
      <c r="L425" s="53" t="str">
        <f ca="1">IF(OR((G424=""),(COUNTIF($H$2:H423,H423)=1)),"","重覆刷卡")</f>
        <v/>
      </c>
      <c r="M425" s="70"/>
      <c r="N425" s="4"/>
    </row>
    <row r="426" spans="5:14" ht="21.75" customHeight="1">
      <c r="E426" s="3"/>
      <c r="F426" s="11" t="str">
        <f>IF($H424="","",MAX($F$1:$F425)+1)</f>
        <v/>
      </c>
      <c r="G426" s="17"/>
      <c r="H426" s="12" t="str">
        <f t="shared" si="7"/>
        <v/>
      </c>
      <c r="I426" s="13" t="str">
        <f>IF($H426="","",IF(ISNA(VLOOKUP($H426,人員主檔!$A:$C,2,0)),"查無此人",VLOOKUP($H426,人員主檔!$A:$C,2,0)))</f>
        <v/>
      </c>
      <c r="J426" s="13" t="str">
        <f>IF($H424="","",IF(ISNA(VLOOKUP($H424,人員主檔!$A:$C,3,0)),"查無此人",VLOOKUP($H424,人員主檔!$A:$C,3,0)))</f>
        <v/>
      </c>
      <c r="K426" s="38" t="s">
        <v>1669</v>
      </c>
      <c r="L426" s="53" t="str">
        <f ca="1">IF(OR((G425=""),(COUNTIF($H$2:H424,H424)=1)),"","重覆刷卡")</f>
        <v/>
      </c>
      <c r="M426" s="70"/>
      <c r="N426" s="4"/>
    </row>
    <row r="427" spans="5:14" ht="21.75" customHeight="1">
      <c r="E427" s="3"/>
      <c r="F427" s="11" t="str">
        <f>IF($H425="","",MAX($F$1:$F426)+1)</f>
        <v/>
      </c>
      <c r="G427" s="17"/>
      <c r="H427" s="12" t="str">
        <f t="shared" si="7"/>
        <v/>
      </c>
      <c r="I427" s="13" t="str">
        <f>IF($H427="","",IF(ISNA(VLOOKUP($H427,人員主檔!$A:$C,2,0)),"查無此人",VLOOKUP($H427,人員主檔!$A:$C,2,0)))</f>
        <v/>
      </c>
      <c r="J427" s="13" t="str">
        <f>IF($H425="","",IF(ISNA(VLOOKUP($H425,人員主檔!$A:$C,3,0)),"查無此人",VLOOKUP($H425,人員主檔!$A:$C,3,0)))</f>
        <v/>
      </c>
      <c r="K427" s="38" t="s">
        <v>1669</v>
      </c>
      <c r="L427" s="53" t="str">
        <f ca="1">IF(OR((G426=""),(COUNTIF($H$2:H425,H425)=1)),"","重覆刷卡")</f>
        <v/>
      </c>
      <c r="M427" s="70"/>
      <c r="N427" s="4"/>
    </row>
    <row r="428" spans="5:14" ht="21.75" customHeight="1">
      <c r="E428" s="3"/>
      <c r="F428" s="11" t="str">
        <f>IF($H426="","",MAX($F$1:$F427)+1)</f>
        <v/>
      </c>
      <c r="G428" s="17"/>
      <c r="H428" s="12" t="str">
        <f t="shared" si="7"/>
        <v/>
      </c>
      <c r="I428" s="13" t="str">
        <f>IF($H428="","",IF(ISNA(VLOOKUP($H428,人員主檔!$A:$C,2,0)),"查無此人",VLOOKUP($H428,人員主檔!$A:$C,2,0)))</f>
        <v/>
      </c>
      <c r="J428" s="13" t="str">
        <f>IF($H426="","",IF(ISNA(VLOOKUP($H426,人員主檔!$A:$C,3,0)),"查無此人",VLOOKUP($H426,人員主檔!$A:$C,3,0)))</f>
        <v/>
      </c>
      <c r="K428" s="38" t="s">
        <v>1669</v>
      </c>
      <c r="L428" s="53" t="str">
        <f ca="1">IF(OR((G427=""),(COUNTIF($H$2:H426,H426)=1)),"","重覆刷卡")</f>
        <v/>
      </c>
      <c r="M428" s="70"/>
      <c r="N428" s="4"/>
    </row>
    <row r="429" spans="5:14" ht="21.75" customHeight="1">
      <c r="E429" s="3"/>
      <c r="F429" s="11" t="str">
        <f>IF($H427="","",MAX($F$1:$F428)+1)</f>
        <v/>
      </c>
      <c r="G429" s="17"/>
      <c r="H429" s="12" t="str">
        <f t="shared" si="7"/>
        <v/>
      </c>
      <c r="I429" s="13" t="str">
        <f>IF($H429="","",IF(ISNA(VLOOKUP($H429,人員主檔!$A:$C,2,0)),"查無此人",VLOOKUP($H429,人員主檔!$A:$C,2,0)))</f>
        <v/>
      </c>
      <c r="J429" s="13" t="str">
        <f>IF($H427="","",IF(ISNA(VLOOKUP($H427,人員主檔!$A:$C,3,0)),"查無此人",VLOOKUP($H427,人員主檔!$A:$C,3,0)))</f>
        <v/>
      </c>
      <c r="K429" s="38" t="s">
        <v>1669</v>
      </c>
      <c r="L429" s="53" t="str">
        <f ca="1">IF(OR((G428=""),(COUNTIF($H$2:H427,H427)=1)),"","重覆刷卡")</f>
        <v/>
      </c>
      <c r="M429" s="70"/>
      <c r="N429" s="4"/>
    </row>
    <row r="430" spans="5:14" ht="21.75" customHeight="1">
      <c r="E430" s="3"/>
      <c r="F430" s="11" t="str">
        <f>IF($H428="","",MAX($F$1:$F429)+1)</f>
        <v/>
      </c>
      <c r="G430" s="17"/>
      <c r="H430" s="12" t="str">
        <f t="shared" si="7"/>
        <v/>
      </c>
      <c r="I430" s="13" t="str">
        <f>IF($H430="","",IF(ISNA(VLOOKUP($H430,人員主檔!$A:$C,2,0)),"查無此人",VLOOKUP($H430,人員主檔!$A:$C,2,0)))</f>
        <v/>
      </c>
      <c r="J430" s="13" t="str">
        <f>IF($H428="","",IF(ISNA(VLOOKUP($H428,人員主檔!$A:$C,3,0)),"查無此人",VLOOKUP($H428,人員主檔!$A:$C,3,0)))</f>
        <v/>
      </c>
      <c r="K430" s="38" t="s">
        <v>1669</v>
      </c>
      <c r="L430" s="53" t="str">
        <f ca="1">IF(OR((G429=""),(COUNTIF($H$2:H428,H428)=1)),"","重覆刷卡")</f>
        <v/>
      </c>
      <c r="M430" s="70"/>
      <c r="N430" s="4"/>
    </row>
    <row r="431" spans="5:14" ht="21.75" customHeight="1">
      <c r="E431" s="3"/>
      <c r="F431" s="11" t="str">
        <f>IF($H429="","",MAX($F$1:$F430)+1)</f>
        <v/>
      </c>
      <c r="G431" s="17"/>
      <c r="H431" s="12" t="str">
        <f t="shared" si="7"/>
        <v/>
      </c>
      <c r="I431" s="13" t="str">
        <f>IF($H431="","",IF(ISNA(VLOOKUP($H431,人員主檔!$A:$C,2,0)),"查無此人",VLOOKUP($H431,人員主檔!$A:$C,2,0)))</f>
        <v/>
      </c>
      <c r="J431" s="13" t="str">
        <f>IF($H429="","",IF(ISNA(VLOOKUP($H429,人員主檔!$A:$C,3,0)),"查無此人",VLOOKUP($H429,人員主檔!$A:$C,3,0)))</f>
        <v/>
      </c>
      <c r="K431" s="38" t="s">
        <v>1669</v>
      </c>
      <c r="L431" s="53" t="str">
        <f ca="1">IF(OR((G430=""),(COUNTIF($H$2:H429,H429)=1)),"","重覆刷卡")</f>
        <v/>
      </c>
      <c r="M431" s="70"/>
      <c r="N431" s="4"/>
    </row>
    <row r="432" spans="5:14" ht="21.75" customHeight="1">
      <c r="E432" s="3"/>
      <c r="F432" s="11" t="str">
        <f>IF($H430="","",MAX($F$1:$F431)+1)</f>
        <v/>
      </c>
      <c r="G432" s="17"/>
      <c r="H432" s="12" t="str">
        <f t="shared" si="7"/>
        <v/>
      </c>
      <c r="I432" s="13" t="str">
        <f>IF($H432="","",IF(ISNA(VLOOKUP($H432,人員主檔!$A:$C,2,0)),"查無此人",VLOOKUP($H432,人員主檔!$A:$C,2,0)))</f>
        <v/>
      </c>
      <c r="J432" s="13" t="str">
        <f>IF($H430="","",IF(ISNA(VLOOKUP($H430,人員主檔!$A:$C,3,0)),"查無此人",VLOOKUP($H430,人員主檔!$A:$C,3,0)))</f>
        <v/>
      </c>
      <c r="K432" s="38" t="s">
        <v>1669</v>
      </c>
      <c r="L432" s="53" t="str">
        <f ca="1">IF(OR((G431=""),(COUNTIF($H$2:H430,H430)=1)),"","重覆刷卡")</f>
        <v/>
      </c>
      <c r="M432" s="70"/>
      <c r="N432" s="4"/>
    </row>
    <row r="433" spans="5:14" ht="21.75" customHeight="1">
      <c r="E433" s="3"/>
      <c r="F433" s="11" t="str">
        <f>IF($H431="","",MAX($F$1:$F432)+1)</f>
        <v/>
      </c>
      <c r="G433" s="17"/>
      <c r="H433" s="12" t="str">
        <f t="shared" si="7"/>
        <v/>
      </c>
      <c r="I433" s="13" t="str">
        <f>IF($H433="","",IF(ISNA(VLOOKUP($H433,人員主檔!$A:$C,2,0)),"查無此人",VLOOKUP($H433,人員主檔!$A:$C,2,0)))</f>
        <v/>
      </c>
      <c r="J433" s="13" t="str">
        <f>IF($H431="","",IF(ISNA(VLOOKUP($H431,人員主檔!$A:$C,3,0)),"查無此人",VLOOKUP($H431,人員主檔!$A:$C,3,0)))</f>
        <v/>
      </c>
      <c r="K433" s="38" t="s">
        <v>1669</v>
      </c>
      <c r="L433" s="53" t="str">
        <f ca="1">IF(OR((G432=""),(COUNTIF($H$2:H431,H431)=1)),"","重覆刷卡")</f>
        <v/>
      </c>
      <c r="M433" s="70"/>
      <c r="N433" s="4"/>
    </row>
    <row r="434" spans="5:14" ht="21.75" customHeight="1">
      <c r="E434" s="3"/>
      <c r="F434" s="11" t="str">
        <f>IF($H432="","",MAX($F$1:$F433)+1)</f>
        <v/>
      </c>
      <c r="G434" s="17"/>
      <c r="H434" s="12" t="str">
        <f t="shared" si="7"/>
        <v/>
      </c>
      <c r="I434" s="13" t="str">
        <f>IF($H434="","",IF(ISNA(VLOOKUP($H434,人員主檔!$A:$C,2,0)),"查無此人",VLOOKUP($H434,人員主檔!$A:$C,2,0)))</f>
        <v/>
      </c>
      <c r="J434" s="13" t="str">
        <f>IF($H432="","",IF(ISNA(VLOOKUP($H432,人員主檔!$A:$C,3,0)),"查無此人",VLOOKUP($H432,人員主檔!$A:$C,3,0)))</f>
        <v/>
      </c>
      <c r="K434" s="38" t="s">
        <v>1669</v>
      </c>
      <c r="L434" s="53" t="str">
        <f ca="1">IF(OR((G433=""),(COUNTIF($H$2:H432,H432)=1)),"","重覆刷卡")</f>
        <v/>
      </c>
      <c r="M434" s="70"/>
      <c r="N434" s="4"/>
    </row>
    <row r="435" spans="5:14" ht="21.75" customHeight="1">
      <c r="E435" s="3"/>
      <c r="F435" s="11" t="str">
        <f>IF($H433="","",MAX($F$1:$F434)+1)</f>
        <v/>
      </c>
      <c r="G435" s="17"/>
      <c r="H435" s="12" t="str">
        <f t="shared" si="7"/>
        <v/>
      </c>
      <c r="I435" s="13" t="str">
        <f>IF($H435="","",IF(ISNA(VLOOKUP($H435,人員主檔!$A:$C,2,0)),"查無此人",VLOOKUP($H435,人員主檔!$A:$C,2,0)))</f>
        <v/>
      </c>
      <c r="J435" s="13" t="str">
        <f>IF($H433="","",IF(ISNA(VLOOKUP($H433,人員主檔!$A:$C,3,0)),"查無此人",VLOOKUP($H433,人員主檔!$A:$C,3,0)))</f>
        <v/>
      </c>
      <c r="K435" s="38" t="s">
        <v>1669</v>
      </c>
      <c r="L435" s="53" t="str">
        <f ca="1">IF(OR((G434=""),(COUNTIF($H$2:H433,H433)=1)),"","重覆刷卡")</f>
        <v/>
      </c>
      <c r="M435" s="70"/>
      <c r="N435" s="4"/>
    </row>
    <row r="436" spans="5:14" ht="21.75" customHeight="1">
      <c r="E436" s="3"/>
      <c r="F436" s="11" t="str">
        <f>IF($H434="","",MAX($F$1:$F435)+1)</f>
        <v/>
      </c>
      <c r="G436" s="17"/>
      <c r="H436" s="12" t="str">
        <f t="shared" si="7"/>
        <v/>
      </c>
      <c r="I436" s="13" t="str">
        <f>IF($H436="","",IF(ISNA(VLOOKUP($H436,人員主檔!$A:$C,2,0)),"查無此人",VLOOKUP($H436,人員主檔!$A:$C,2,0)))</f>
        <v/>
      </c>
      <c r="J436" s="13" t="str">
        <f>IF($H434="","",IF(ISNA(VLOOKUP($H434,人員主檔!$A:$C,3,0)),"查無此人",VLOOKUP($H434,人員主檔!$A:$C,3,0)))</f>
        <v/>
      </c>
      <c r="K436" s="38" t="s">
        <v>1669</v>
      </c>
      <c r="L436" s="53" t="str">
        <f ca="1">IF(OR((G435=""),(COUNTIF($H$2:H434,H434)=1)),"","重覆刷卡")</f>
        <v/>
      </c>
      <c r="M436" s="70"/>
      <c r="N436" s="4"/>
    </row>
    <row r="437" spans="5:14" ht="21.75" customHeight="1">
      <c r="E437" s="3"/>
      <c r="F437" s="11" t="str">
        <f>IF($H435="","",MAX($F$1:$F436)+1)</f>
        <v/>
      </c>
      <c r="G437" s="17"/>
      <c r="H437" s="12" t="str">
        <f t="shared" si="7"/>
        <v/>
      </c>
      <c r="I437" s="13" t="str">
        <f>IF($H437="","",IF(ISNA(VLOOKUP($H437,人員主檔!$A:$C,2,0)),"查無此人",VLOOKUP($H437,人員主檔!$A:$C,2,0)))</f>
        <v/>
      </c>
      <c r="J437" s="13" t="str">
        <f>IF($H435="","",IF(ISNA(VLOOKUP($H435,人員主檔!$A:$C,3,0)),"查無此人",VLOOKUP($H435,人員主檔!$A:$C,3,0)))</f>
        <v/>
      </c>
      <c r="K437" s="38" t="s">
        <v>1669</v>
      </c>
      <c r="L437" s="53" t="str">
        <f ca="1">IF(OR((G436=""),(COUNTIF($H$2:H435,H435)=1)),"","重覆刷卡")</f>
        <v/>
      </c>
      <c r="M437" s="70"/>
      <c r="N437" s="4"/>
    </row>
    <row r="438" spans="5:14" ht="21.75" customHeight="1">
      <c r="E438" s="3"/>
      <c r="F438" s="11" t="str">
        <f>IF($H436="","",MAX($F$1:$F437)+1)</f>
        <v/>
      </c>
      <c r="G438" s="17"/>
      <c r="H438" s="12" t="str">
        <f t="shared" si="7"/>
        <v/>
      </c>
      <c r="I438" s="13" t="str">
        <f>IF($H438="","",IF(ISNA(VLOOKUP($H438,人員主檔!$A:$C,2,0)),"查無此人",VLOOKUP($H438,人員主檔!$A:$C,2,0)))</f>
        <v/>
      </c>
      <c r="J438" s="13" t="str">
        <f>IF($H436="","",IF(ISNA(VLOOKUP($H436,人員主檔!$A:$C,3,0)),"查無此人",VLOOKUP($H436,人員主檔!$A:$C,3,0)))</f>
        <v/>
      </c>
      <c r="K438" s="38" t="s">
        <v>1669</v>
      </c>
      <c r="L438" s="53" t="str">
        <f ca="1">IF(OR((G437=""),(COUNTIF($H$2:H436,H436)=1)),"","重覆刷卡")</f>
        <v/>
      </c>
      <c r="M438" s="70"/>
      <c r="N438" s="4"/>
    </row>
    <row r="439" spans="5:14" ht="21.75" customHeight="1">
      <c r="E439" s="3"/>
      <c r="F439" s="11" t="str">
        <f>IF($H437="","",MAX($F$1:$F438)+1)</f>
        <v/>
      </c>
      <c r="G439" s="17"/>
      <c r="H439" s="12" t="str">
        <f t="shared" si="7"/>
        <v/>
      </c>
      <c r="I439" s="13" t="str">
        <f>IF($H439="","",IF(ISNA(VLOOKUP($H439,人員主檔!$A:$C,2,0)),"查無此人",VLOOKUP($H439,人員主檔!$A:$C,2,0)))</f>
        <v/>
      </c>
      <c r="J439" s="13" t="str">
        <f>IF($H437="","",IF(ISNA(VLOOKUP($H437,人員主檔!$A:$C,3,0)),"查無此人",VLOOKUP($H437,人員主檔!$A:$C,3,0)))</f>
        <v/>
      </c>
      <c r="K439" s="38" t="s">
        <v>1669</v>
      </c>
      <c r="L439" s="53" t="str">
        <f ca="1">IF(OR((G438=""),(COUNTIF($H$2:H437,H437)=1)),"","重覆刷卡")</f>
        <v/>
      </c>
      <c r="M439" s="70"/>
      <c r="N439" s="4"/>
    </row>
    <row r="440" spans="5:14" ht="21.75" customHeight="1">
      <c r="E440" s="3"/>
      <c r="F440" s="11" t="str">
        <f>IF($H438="","",MAX($F$1:$F439)+1)</f>
        <v/>
      </c>
      <c r="J440" s="13" t="str">
        <f>IF($H438="","",IF(ISNA(VLOOKUP($H438,人員主檔!$A:$C,3,0)),"查無此人",VLOOKUP($H438,人員主檔!$A:$C,3,0)))</f>
        <v/>
      </c>
      <c r="K440" s="38" t="s">
        <v>1669</v>
      </c>
      <c r="L440" s="53" t="str">
        <f ca="1">IF(OR((G439=""),(COUNTIF($H$2:H438,H438)=1)),"","重覆刷卡")</f>
        <v/>
      </c>
      <c r="M440" s="70"/>
      <c r="N440" s="4"/>
    </row>
    <row r="441" spans="5:14" ht="21.75" customHeight="1">
      <c r="E441" s="3"/>
      <c r="F441" s="11" t="str">
        <f>IF($H439="","",MAX($F$1:$F440)+1)</f>
        <v/>
      </c>
      <c r="J441" s="13" t="str">
        <f>IF($H439="","",IF(ISNA(VLOOKUP($H439,人員主檔!$A:$C,3,0)),"查無此人",VLOOKUP($H439,人員主檔!$A:$C,3,0)))</f>
        <v/>
      </c>
      <c r="K441" s="38" t="s">
        <v>1669</v>
      </c>
      <c r="L441" s="53" t="str">
        <f ca="1">IF(OR((G440=""),(COUNTIF($H$2:H439,H439)=1)),"","重覆刷卡")</f>
        <v/>
      </c>
      <c r="M441" s="58"/>
      <c r="N441" s="58"/>
    </row>
    <row r="442" spans="5:14" ht="21.75" customHeight="1">
      <c r="E442" s="3"/>
      <c r="M442" s="58"/>
      <c r="N442" s="58"/>
    </row>
    <row r="443" spans="5:14" ht="21.75" customHeight="1">
      <c r="E443" s="3"/>
      <c r="M443" s="58"/>
      <c r="N443" s="58"/>
    </row>
    <row r="444" spans="5:14" ht="21.75" customHeight="1">
      <c r="E444" s="3"/>
      <c r="M444" s="58"/>
      <c r="N444" s="58"/>
    </row>
    <row r="445" spans="5:14" ht="21.75" customHeight="1">
      <c r="E445" s="3"/>
      <c r="M445" s="58"/>
      <c r="N445" s="58"/>
    </row>
    <row r="446" spans="5:14" ht="21.75" customHeight="1">
      <c r="E446" s="3"/>
      <c r="M446" s="58"/>
      <c r="N446" s="58"/>
    </row>
    <row r="447" spans="5:14" ht="21.75" customHeight="1">
      <c r="E447" s="3"/>
      <c r="M447" s="58"/>
      <c r="N447" s="58"/>
    </row>
    <row r="448" spans="5:14" ht="21.75" customHeight="1">
      <c r="E448" s="3"/>
      <c r="M448" s="58"/>
      <c r="N448" s="58"/>
    </row>
    <row r="449" spans="5:14" ht="21.75" customHeight="1">
      <c r="E449" s="3"/>
      <c r="M449" s="58"/>
      <c r="N449" s="58"/>
    </row>
    <row r="450" spans="5:14" ht="21.75" customHeight="1">
      <c r="E450" s="3"/>
      <c r="M450" s="58"/>
      <c r="N450" s="58"/>
    </row>
    <row r="451" spans="5:14" ht="21.75" customHeight="1">
      <c r="E451" s="3"/>
      <c r="F451" s="3"/>
      <c r="G451" s="3"/>
      <c r="H451" s="3"/>
      <c r="I451" s="3"/>
      <c r="J451" s="3"/>
      <c r="K451" s="3"/>
      <c r="L451" s="54"/>
      <c r="M451" s="58"/>
      <c r="N451" s="58"/>
    </row>
    <row r="452" spans="5:14" ht="21.75" customHeight="1">
      <c r="E452" s="3"/>
      <c r="F452" s="3"/>
      <c r="G452" s="3"/>
      <c r="H452" s="3"/>
      <c r="I452" s="3"/>
      <c r="J452" s="3"/>
      <c r="K452" s="3"/>
      <c r="L452" s="54"/>
      <c r="M452" s="58"/>
      <c r="N452" s="58"/>
    </row>
    <row r="453" spans="5:14" ht="21.75" customHeight="1">
      <c r="E453" s="3"/>
      <c r="F453" s="3"/>
      <c r="G453" s="3"/>
      <c r="H453" s="3"/>
      <c r="I453" s="3"/>
      <c r="J453" s="3"/>
      <c r="K453" s="3"/>
      <c r="L453" s="54"/>
      <c r="M453" s="58"/>
      <c r="N453" s="58"/>
    </row>
    <row r="454" spans="5:14" ht="21.75" customHeight="1">
      <c r="E454" s="3"/>
      <c r="F454" s="3"/>
      <c r="G454" s="3"/>
      <c r="H454" s="3"/>
      <c r="I454" s="3"/>
      <c r="J454" s="3"/>
      <c r="K454" s="3"/>
      <c r="L454" s="54"/>
      <c r="M454" s="58"/>
      <c r="N454" s="58"/>
    </row>
    <row r="455" spans="5:14" ht="21.75" customHeight="1">
      <c r="E455" s="3"/>
      <c r="F455" s="3"/>
      <c r="G455" s="3"/>
      <c r="H455" s="3"/>
      <c r="I455" s="3"/>
      <c r="J455" s="3"/>
      <c r="K455" s="3"/>
      <c r="L455" s="54"/>
      <c r="M455" s="58"/>
      <c r="N455" s="58"/>
    </row>
    <row r="456" spans="5:14" ht="21.75" customHeight="1">
      <c r="E456" s="3"/>
      <c r="F456" s="3"/>
      <c r="G456" s="3"/>
      <c r="H456" s="3"/>
      <c r="I456" s="3"/>
      <c r="J456" s="3"/>
      <c r="K456" s="3"/>
      <c r="L456" s="54"/>
      <c r="M456" s="58"/>
      <c r="N456" s="58"/>
    </row>
    <row r="457" spans="5:14" ht="21.75" customHeight="1">
      <c r="E457" s="3"/>
      <c r="F457" s="3"/>
      <c r="G457" s="3"/>
      <c r="H457" s="3"/>
      <c r="I457" s="3"/>
      <c r="J457" s="3"/>
      <c r="K457" s="3"/>
      <c r="L457" s="54"/>
      <c r="M457" s="58"/>
      <c r="N457" s="58"/>
    </row>
    <row r="458" spans="5:14" ht="21.75" customHeight="1">
      <c r="E458" s="3"/>
    </row>
    <row r="459" spans="5:14" ht="21.75" customHeight="1">
      <c r="E459" s="3"/>
    </row>
    <row r="460" spans="5:14" ht="21.75" customHeight="1">
      <c r="E460" s="3"/>
    </row>
    <row r="461" spans="5:14" ht="21.75" customHeight="1">
      <c r="E461" s="3"/>
    </row>
    <row r="462" spans="5:14" ht="21.75" customHeight="1">
      <c r="E462" s="3"/>
    </row>
    <row r="463" spans="5:14" ht="21.75" customHeight="1">
      <c r="E463" s="3"/>
    </row>
  </sheetData>
  <sheetProtection formatCells="0" formatColumns="0" formatRows="0" selectLockedCells="1" sort="0" autoFilter="0" pivotTables="0"/>
  <autoFilter ref="M1:N463"/>
  <mergeCells count="2">
    <mergeCell ref="A4:D29"/>
    <mergeCell ref="A32:D58"/>
  </mergeCells>
  <phoneticPr fontId="3" type="noConversion"/>
  <conditionalFormatting sqref="A39">
    <cfRule type="expression" dxfId="5" priority="6" stopIfTrue="1">
      <formula>#REF!="查無此人"</formula>
    </cfRule>
  </conditionalFormatting>
  <conditionalFormatting sqref="L2:L441">
    <cfRule type="cellIs" dxfId="4" priority="5" operator="equal">
      <formula>"重覆刷卡"</formula>
    </cfRule>
  </conditionalFormatting>
  <conditionalFormatting sqref="L2:L441">
    <cfRule type="cellIs" dxfId="3" priority="4" operator="equal">
      <formula>"重覆報到"</formula>
    </cfRule>
  </conditionalFormatting>
  <conditionalFormatting sqref="A32 A4">
    <cfRule type="expression" dxfId="2" priority="3" stopIfTrue="1">
      <formula>$C$2="查無此人"</formula>
    </cfRule>
  </conditionalFormatting>
  <conditionalFormatting sqref="A2:D2">
    <cfRule type="expression" dxfId="1" priority="1" stopIfTrue="1">
      <formula>#REF!="會中文"</formula>
    </cfRule>
    <cfRule type="expression" dxfId="0" priority="2" stopIfTrue="1">
      <formula>#REF!="重覆刷卡"</formula>
    </cfRule>
  </conditionalFormatting>
  <pageMargins left="0" right="0" top="0" bottom="0" header="0" footer="0"/>
  <pageSetup paperSize="9" scale="9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47" sqref="E47"/>
    </sheetView>
  </sheetViews>
  <sheetFormatPr defaultRowHeight="16.2"/>
  <cols>
    <col min="3" max="3" width="23.88671875" bestFit="1" customWidth="1"/>
  </cols>
  <sheetData>
    <row r="1" spans="1:3">
      <c r="A1" t="s">
        <v>1754</v>
      </c>
      <c r="B1" t="s">
        <v>1754</v>
      </c>
      <c r="C1" t="s">
        <v>1754</v>
      </c>
    </row>
    <row r="2" spans="1:3">
      <c r="A2" t="s">
        <v>1754</v>
      </c>
      <c r="B2" t="s">
        <v>1754</v>
      </c>
      <c r="C2" t="s">
        <v>1754</v>
      </c>
    </row>
    <row r="3" spans="1:3">
      <c r="A3" t="s">
        <v>1754</v>
      </c>
      <c r="B3" t="s">
        <v>1754</v>
      </c>
      <c r="C3" t="s">
        <v>1754</v>
      </c>
    </row>
    <row r="4" spans="1:3">
      <c r="A4" t="s">
        <v>1754</v>
      </c>
      <c r="B4" t="s">
        <v>1754</v>
      </c>
      <c r="C4" t="s">
        <v>1754</v>
      </c>
    </row>
    <row r="5" spans="1:3">
      <c r="A5" t="s">
        <v>1754</v>
      </c>
      <c r="B5" t="s">
        <v>1754</v>
      </c>
      <c r="C5" t="s">
        <v>1754</v>
      </c>
    </row>
    <row r="6" spans="1:3">
      <c r="A6" t="s">
        <v>1754</v>
      </c>
      <c r="B6" t="s">
        <v>1754</v>
      </c>
      <c r="C6" t="s">
        <v>1754</v>
      </c>
    </row>
    <row r="7" spans="1:3">
      <c r="A7" t="s">
        <v>1754</v>
      </c>
      <c r="B7" t="s">
        <v>1754</v>
      </c>
      <c r="C7" t="s">
        <v>1754</v>
      </c>
    </row>
  </sheetData>
  <sortState ref="A1:C44">
    <sortCondition ref="C1:C44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workbookViewId="0">
      <selection activeCell="E13" sqref="A1:E13"/>
    </sheetView>
  </sheetViews>
  <sheetFormatPr defaultRowHeight="16.2"/>
  <cols>
    <col min="10" max="10" width="12.88671875" bestFit="1" customWidth="1"/>
  </cols>
  <sheetData>
    <row r="2" spans="1:10">
      <c r="A2" s="22">
        <v>19028021</v>
      </c>
      <c r="B2" s="26" t="s">
        <v>1466</v>
      </c>
      <c r="C2" s="26" t="s">
        <v>1535</v>
      </c>
    </row>
    <row r="3" spans="1:10">
      <c r="A3" s="22">
        <v>19028022</v>
      </c>
      <c r="B3" s="26" t="s">
        <v>1467</v>
      </c>
      <c r="C3" s="26" t="s">
        <v>1529</v>
      </c>
    </row>
    <row r="4" spans="1:10">
      <c r="A4" s="22">
        <v>19028023</v>
      </c>
      <c r="B4" s="26" t="s">
        <v>1468</v>
      </c>
      <c r="C4" s="26" t="s">
        <v>1529</v>
      </c>
    </row>
    <row r="5" spans="1:10">
      <c r="A5" s="22">
        <v>19028024</v>
      </c>
      <c r="B5" s="26" t="s">
        <v>1469</v>
      </c>
      <c r="C5" s="26" t="s">
        <v>1536</v>
      </c>
    </row>
    <row r="6" spans="1:10">
      <c r="A6" s="22">
        <v>19028025</v>
      </c>
      <c r="B6" s="26" t="s">
        <v>1470</v>
      </c>
      <c r="C6" s="26" t="s">
        <v>1536</v>
      </c>
      <c r="I6">
        <v>1111111</v>
      </c>
    </row>
    <row r="7" spans="1:10">
      <c r="A7" s="22">
        <v>19028026</v>
      </c>
      <c r="B7" s="26" t="s">
        <v>1471</v>
      </c>
      <c r="C7" s="26" t="s">
        <v>1530</v>
      </c>
    </row>
    <row r="8" spans="1:10">
      <c r="A8" s="22">
        <v>19028027</v>
      </c>
      <c r="B8" s="26" t="s">
        <v>1472</v>
      </c>
      <c r="C8" s="26" t="s">
        <v>1530</v>
      </c>
    </row>
    <row r="9" spans="1:10">
      <c r="A9" s="22">
        <v>19028028</v>
      </c>
      <c r="B9" s="26" t="s">
        <v>1473</v>
      </c>
      <c r="C9" s="26" t="s">
        <v>1531</v>
      </c>
    </row>
    <row r="10" spans="1:10">
      <c r="A10" s="22">
        <v>19028029</v>
      </c>
      <c r="B10" s="26" t="s">
        <v>1474</v>
      </c>
      <c r="C10" s="26" t="s">
        <v>1531</v>
      </c>
    </row>
    <row r="11" spans="1:10">
      <c r="A11" s="22">
        <v>19028030</v>
      </c>
      <c r="B11" s="26" t="s">
        <v>1475</v>
      </c>
      <c r="C11" s="26" t="s">
        <v>1537</v>
      </c>
    </row>
    <row r="16" spans="1:10">
      <c r="J16">
        <v>1.1111111111111101E+30</v>
      </c>
    </row>
  </sheetData>
  <phoneticPr fontId="3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4</vt:i4>
      </vt:variant>
    </vt:vector>
  </HeadingPairs>
  <TitlesOfParts>
    <vt:vector size="13" baseType="lpstr">
      <vt:lpstr>工作表1</vt:lpstr>
      <vt:lpstr>宵夜supper Bưã đêm </vt:lpstr>
      <vt:lpstr>早餐Breakfast Bữa sáng</vt:lpstr>
      <vt:lpstr>人員主檔</vt:lpstr>
      <vt:lpstr>名單</vt:lpstr>
      <vt:lpstr>午餐Lunch Bưã trưa</vt:lpstr>
      <vt:lpstr>晚餐Dinner Bữa tối</vt:lpstr>
      <vt:lpstr>Sheet1</vt:lpstr>
      <vt:lpstr>Sheet2</vt:lpstr>
      <vt:lpstr>Sheet2!Print_Area</vt:lpstr>
      <vt:lpstr>'午餐Lunch Bưã trưa'!Print_Area</vt:lpstr>
      <vt:lpstr>'宵夜supper Bưã đêm '!Print_Area</vt:lpstr>
      <vt:lpstr>'晚餐Dinner Bữa tối'!Print_Area</vt:lpstr>
    </vt:vector>
  </TitlesOfParts>
  <Company>Innolux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milu.lee</dc:creator>
  <cp:lastModifiedBy>yang</cp:lastModifiedBy>
  <cp:lastPrinted>2021-06-13T00:18:34Z</cp:lastPrinted>
  <dcterms:created xsi:type="dcterms:W3CDTF">2019-12-11T08:50:56Z</dcterms:created>
  <dcterms:modified xsi:type="dcterms:W3CDTF">2021-07-11T09:35:41Z</dcterms:modified>
</cp:coreProperties>
</file>