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da6e6ee203775ab/ÁREA COMERCIAL/COMPIPRO/CLIENTES/Cotizados/TICINO/BD Cotizaciones/2026/"/>
    </mc:Choice>
  </mc:AlternateContent>
  <xr:revisionPtr revIDLastSave="34" documentId="13_ncr:1_{3246BDB8-2482-486F-8DE5-054C500D044C}" xr6:coauthVersionLast="47" xr6:coauthVersionMax="47" xr10:uidLastSave="{125E5DF2-A4CE-4CDE-A153-F47A20531D91}"/>
  <bookViews>
    <workbookView xWindow="-120" yWindow="-120" windowWidth="29040" windowHeight="15720" xr2:uid="{00000000-000D-0000-FFFF-FFFF00000000}"/>
  </bookViews>
  <sheets>
    <sheet name="JUNIO" sheetId="10" r:id="rId1"/>
  </sheets>
  <externalReferences>
    <externalReference r:id="rId2"/>
    <externalReference r:id="rId3"/>
  </externalReferences>
  <definedNames>
    <definedName name="ANALISIS">[1]LISTAS!$I$20:$I$27</definedName>
    <definedName name="ANALISIS1">[2]LISTAS!$I$20:$I$27</definedName>
    <definedName name="BAÑOS">[1]LISTAS!$F$32:$F$41</definedName>
    <definedName name="BAÑOS1">[2]LISTAS!$F$32:$F$41</definedName>
    <definedName name="CAMPAÑAS">[1]LISTAS!$A$10:$A$29</definedName>
    <definedName name="CATEGORIA">[1]LISTAS!$G$8:$J$8</definedName>
    <definedName name="EPOXICOS">[1]LISTAS!$F$20:$F$25</definedName>
    <definedName name="MATERIALES">'[1]BD INSUMOS'!$A$2:$A$142</definedName>
    <definedName name="MOD">[1]LISTAS!$F$42:$F$47</definedName>
    <definedName name="PROGRAMA">[1]LISTAS!$C$10:$C$14</definedName>
    <definedName name="SOLDADURAS">[1]LISTAS!$F$26:$F$31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4" i="10" l="1"/>
  <c r="W4" i="10"/>
  <c r="P4" i="10"/>
  <c r="V4" i="10" s="1"/>
  <c r="AD4" i="10" l="1"/>
  <c r="U4" i="10"/>
  <c r="R4" i="10"/>
  <c r="S4" i="10" l="1"/>
  <c r="T4" i="10"/>
  <c r="X4" i="10" l="1"/>
  <c r="AF4" i="10" l="1"/>
  <c r="AG4" i="10" s="1"/>
  <c r="AH4" i="10" s="1"/>
  <c r="J4" i="10" s="1"/>
  <c r="K4" i="10" l="1"/>
  <c r="AI4" i="10"/>
  <c r="AJ4" i="10" s="1"/>
</calcChain>
</file>

<file path=xl/sharedStrings.xml><?xml version="1.0" encoding="utf-8"?>
<sst xmlns="http://schemas.openxmlformats.org/spreadsheetml/2006/main" count="42" uniqueCount="41">
  <si>
    <t>Cód. Artíc.</t>
  </si>
  <si>
    <t>Art.</t>
  </si>
  <si>
    <t>Foto</t>
  </si>
  <si>
    <t>Cant.</t>
  </si>
  <si>
    <t>Costo Uni.
No  IGV (S/.)</t>
  </si>
  <si>
    <t xml:space="preserve">Tiempo Entrega </t>
  </si>
  <si>
    <t>Detalles</t>
  </si>
  <si>
    <t xml:space="preserve">Costo Total
No IGV (S/.) </t>
  </si>
  <si>
    <t>proveedor</t>
  </si>
  <si>
    <t>Cod. Prod. Prov.</t>
  </si>
  <si>
    <t>Obseraciones</t>
  </si>
  <si>
    <t>costo $</t>
  </si>
  <si>
    <t>COSTO S/.</t>
  </si>
  <si>
    <t>%</t>
  </si>
  <si>
    <t>Resultado</t>
  </si>
  <si>
    <t>Margen</t>
  </si>
  <si>
    <t>Total</t>
  </si>
  <si>
    <t>Cantidad</t>
  </si>
  <si>
    <t>Costo MUESTRA Unidad</t>
  </si>
  <si>
    <t>Movilidad</t>
  </si>
  <si>
    <t>Total Producto</t>
  </si>
  <si>
    <t>Tipo de Impresión</t>
  </si>
  <si>
    <t>Costo impresión</t>
  </si>
  <si>
    <t>Cant Color</t>
  </si>
  <si>
    <t>Cant Lados</t>
  </si>
  <si>
    <t>Cantidad por Millar</t>
  </si>
  <si>
    <t>Costo Impresión</t>
  </si>
  <si>
    <t>Empaq</t>
  </si>
  <si>
    <t>Seguro CRT</t>
  </si>
  <si>
    <t>Costo S/. Sin IGV</t>
  </si>
  <si>
    <t>I.G.V</t>
  </si>
  <si>
    <t>TOTAL</t>
  </si>
  <si>
    <t>Imagen Referencial</t>
  </si>
  <si>
    <t>Ya incluye</t>
  </si>
  <si>
    <t>COTIZACIÓN PROPUESTA_ TICINO DEL PERU_04.06.26</t>
  </si>
  <si>
    <t>MOCHILA PORTALAPTOP</t>
  </si>
  <si>
    <t>GUSTAVO
/
EDILBERTO
/
IGOE</t>
  </si>
  <si>
    <t xml:space="preserve">
S/ 35.00 + IGV - 3 cierres / 2 cierres S/. 32.00
Tiempo 8 días
/
Precio S/ 28.00 Incluye IGV 
Tiempo 10 días
/
Precio S/ 33.00 Incluye IGV 
Tiempo 10 días</t>
  </si>
  <si>
    <t>N°</t>
  </si>
  <si>
    <t>12 a 14 días útiles</t>
  </si>
  <si>
    <r>
      <rPr>
        <b/>
        <u/>
        <sz val="16"/>
        <color rgb="FF000000"/>
        <rFont val="Arial"/>
        <family val="2"/>
      </rPr>
      <t>MOCHILA PORTALAPTOP -</t>
    </r>
    <r>
      <rPr>
        <b/>
        <u/>
        <sz val="16"/>
        <color rgb="FFFF0000"/>
        <rFont val="Arial"/>
        <family val="2"/>
      </rPr>
      <t xml:space="preserve"> Modelo a Desarrollar</t>
    </r>
    <r>
      <rPr>
        <sz val="16"/>
        <color indexed="8"/>
        <rFont val="Arial"/>
        <family val="2"/>
      </rPr>
      <t xml:space="preserve">
Medidas: 45 x 33 x 16 CM
Material: Nylon 
Incluye porta laptop, 3 compartimientos y bolsillos laterales con malla. Cierre estandar. Asas de mano y espalda.
Color: Negro
Presentación: Embolsado grupal (bolsa manga).
</t>
    </r>
    <r>
      <rPr>
        <b/>
        <sz val="16"/>
        <color rgb="FFFF0000"/>
        <rFont val="Arial"/>
        <family val="2"/>
      </rPr>
      <t>*Incluye 1 logo bordado a 1 color por 1 lado
*Diseño arte logo a ser  facilitado por cliente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</si>
</sst>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1" formatCode="_-* #,##0_-;\-* #,##0_-;_-* &quot;-&quot;_-;_-@_-"/>
    <numFmt numFmtId="43" formatCode="_-* #,##0.00_-;\-* #,##0.00_-;_-* &quot;-&quot;??_-;_-@_-"/>
    <numFmt numFmtId="164" formatCode="_-* #,##0.00\ _€_-;\-* #,##0.00\ _€_-;_-* &quot;-&quot;??\ _€_-;_-@_-"/>
    <numFmt numFmtId="165" formatCode="_ * #,##0.00_ ;_ * \-#,##0.00_ ;_ * &quot;-&quot;??_ ;_ @_ "/>
    <numFmt numFmtId="166" formatCode="_ &quot;S/.&quot;\ * #,##0.00_ ;_ &quot;S/.&quot;\ * \-#,##0.00_ ;_ &quot;S/.&quot;\ * &quot;-&quot;??_ ;_ @_ "/>
    <numFmt numFmtId="167" formatCode="&quot;S/.&quot;\ #,##0.00"/>
    <numFmt numFmtId="168" formatCode="[$S/.-280A]\ #,##0.00"/>
    <numFmt numFmtId="169" formatCode="_-[$$-409]* #,##0.00_ ;_-[$$-409]* \-#,##0.00\ ;_-[$$-409]* &quot;-&quot;??_ ;_-@_ "/>
    <numFmt numFmtId="170" formatCode="_(* #,##0.00_);_(* \(#,##0.00\);_(* &quot;-&quot;??_);_(@_)"/>
    <numFmt numFmtId="171" formatCode="_(&quot;$&quot;* #,##0.00_);_(&quot;$&quot;* \(#,##0.00\);_(&quot;$&quot;* &quot;-&quot;??_);_(@_)"/>
    <numFmt numFmtId="172" formatCode="_(* #,##0_);_(* \(#,##0\);_(* &quot;-&quot;_);_(@_)"/>
    <numFmt numFmtId="173" formatCode="_(&quot;$&quot;* #,##0_);_(&quot;$&quot;* \(#,##0\);_(&quot;$&quot;* &quot;-&quot;_);_(@_)"/>
    <numFmt numFmtId="174" formatCode="_([$€-2]\ * #,##0.00_);_([$€-2]\ * \(#,##0.00\);_([$€-2]\ * &quot;-&quot;??_)"/>
    <numFmt numFmtId="175" formatCode="_-[$€]* #,##0.00_-;\-[$€]* #,##0.00_-;_-[$€]* &quot;-&quot;??_-;_-@_-"/>
    <numFmt numFmtId="176" formatCode="[$S/.-280A]\ #,##0.000"/>
    <numFmt numFmtId="177" formatCode="_ &quot;S/.&quot;* #,##0.00_ ;_ &quot;S/.&quot;* \-#,##0.00_ ;_ &quot;S/.&quot;* &quot;-&quot;??_ ;_ @_ "/>
    <numFmt numFmtId="178" formatCode="_(&quot;S/.&quot;\ * #,##0.00_);_(&quot;S/.&quot;\ * \(#,##0.00\);_(&quot;S/.&quot;\ * &quot;-&quot;??_);_(@_)"/>
    <numFmt numFmtId="179" formatCode="#,##0.00&quot; € &quot;;\-#,##0.00&quot; € &quot;;&quot; -&quot;#&quot; € &quot;;@\ "/>
    <numFmt numFmtId="180" formatCode="_(* #,##0_);_(* \(#,##0\);_(* \-??_);_(@_)"/>
    <numFmt numFmtId="181" formatCode="_-* #,##0.00\ &quot;€&quot;_-;\-* #,##0.00\ &quot;€&quot;_-;_-* &quot;-&quot;??\ &quot;€&quot;_-;_-@_-"/>
    <numFmt numFmtId="182" formatCode="_ &quot;€&quot;* #,##0.00_ ;_ &quot;€&quot;* \-#,##0.00_ ;_ &quot;€&quot;* &quot;-&quot;??_ ;_ @_ "/>
    <numFmt numFmtId="183" formatCode="_(&quot;€&quot;\ * #,##0.00_);_(&quot;€&quot;\ * \(#,##0.00\);_(&quot;€&quot;\ * &quot;-&quot;??_);_(@_)"/>
  </numFmts>
  <fonts count="7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6"/>
      <color indexed="9"/>
      <name val="Arial"/>
      <family val="2"/>
    </font>
    <font>
      <b/>
      <sz val="16"/>
      <name val="Arial"/>
      <family val="2"/>
    </font>
    <font>
      <sz val="11"/>
      <color indexed="8"/>
      <name val="Calibri"/>
      <family val="2"/>
    </font>
    <font>
      <sz val="11"/>
      <color indexed="52"/>
      <name val="Tahoma"/>
      <family val="2"/>
      <charset val="1"/>
    </font>
    <font>
      <sz val="10"/>
      <name val="Times New Roman"/>
      <family val="1"/>
    </font>
    <font>
      <u/>
      <sz val="7.5"/>
      <color indexed="12"/>
      <name val="Arial"/>
      <family val="2"/>
    </font>
    <font>
      <sz val="10"/>
      <color indexed="8"/>
      <name val="Arial"/>
      <family val="2"/>
    </font>
    <font>
      <sz val="12"/>
      <name val="宋体"/>
      <charset val="134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8"/>
      <name val="Tahoma"/>
      <family val="2"/>
    </font>
    <font>
      <sz val="11"/>
      <color indexed="9"/>
      <name val="Tahoma"/>
      <family val="2"/>
    </font>
    <font>
      <b/>
      <sz val="11"/>
      <color indexed="62"/>
      <name val="Calibri"/>
      <family val="2"/>
    </font>
    <font>
      <sz val="11"/>
      <color indexed="16"/>
      <name val="Calibri"/>
      <family val="2"/>
    </font>
    <font>
      <sz val="11"/>
      <color indexed="19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8"/>
      <color indexed="62"/>
      <name val="Cambria"/>
      <family val="2"/>
    </font>
    <font>
      <sz val="11"/>
      <color indexed="17"/>
      <name val="Tahoma"/>
      <family val="2"/>
    </font>
    <font>
      <sz val="11"/>
      <color indexed="20"/>
      <name val="Tahoma"/>
      <family val="2"/>
    </font>
    <font>
      <b/>
      <sz val="18"/>
      <color indexed="56"/>
      <name val="宋体"/>
      <charset val="134"/>
    </font>
    <font>
      <b/>
      <sz val="15"/>
      <color indexed="56"/>
      <name val="Tahoma"/>
      <family val="2"/>
    </font>
    <font>
      <b/>
      <sz val="13"/>
      <color indexed="56"/>
      <name val="Tahoma"/>
      <family val="2"/>
    </font>
    <font>
      <b/>
      <sz val="11"/>
      <color indexed="56"/>
      <name val="Tahoma"/>
      <family val="2"/>
    </font>
    <font>
      <b/>
      <sz val="11"/>
      <color indexed="9"/>
      <name val="Tahoma"/>
      <family val="2"/>
    </font>
    <font>
      <b/>
      <sz val="11"/>
      <color indexed="8"/>
      <name val="Tahoma"/>
      <family val="2"/>
    </font>
    <font>
      <i/>
      <sz val="11"/>
      <color indexed="23"/>
      <name val="Tahoma"/>
      <family val="2"/>
    </font>
    <font>
      <sz val="11"/>
      <color indexed="10"/>
      <name val="Tahoma"/>
      <family val="2"/>
    </font>
    <font>
      <b/>
      <sz val="11"/>
      <color indexed="52"/>
      <name val="Tahoma"/>
      <family val="2"/>
    </font>
    <font>
      <sz val="11"/>
      <color indexed="62"/>
      <name val="Tahoma"/>
      <family val="2"/>
    </font>
    <font>
      <b/>
      <sz val="11"/>
      <color indexed="63"/>
      <name val="Tahoma"/>
      <family val="2"/>
    </font>
    <font>
      <sz val="11"/>
      <color indexed="60"/>
      <name val="Tahoma"/>
      <family val="2"/>
    </font>
    <font>
      <sz val="11"/>
      <color indexed="52"/>
      <name val="Tahoma"/>
      <family val="2"/>
    </font>
    <font>
      <sz val="11"/>
      <color theme="1"/>
      <name val="Calibri"/>
      <family val="2"/>
      <scheme val="minor"/>
    </font>
    <font>
      <u/>
      <sz val="6.05"/>
      <color theme="10"/>
      <name val="Calibri"/>
      <family val="2"/>
    </font>
    <font>
      <b/>
      <sz val="18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  <font>
      <sz val="11"/>
      <color rgb="FF000000"/>
      <name val="Calibri"/>
      <family val="2"/>
    </font>
    <font>
      <b/>
      <sz val="16"/>
      <color theme="0"/>
      <name val="Arial"/>
      <family val="2"/>
    </font>
    <font>
      <b/>
      <sz val="14"/>
      <color indexed="9"/>
      <name val="Arial"/>
      <family val="2"/>
    </font>
    <font>
      <sz val="18"/>
      <name val="Arial"/>
      <family val="2"/>
    </font>
    <font>
      <b/>
      <sz val="11"/>
      <name val="Arial"/>
      <family val="2"/>
    </font>
    <font>
      <b/>
      <sz val="16"/>
      <color theme="1"/>
      <name val="Arial"/>
      <family val="2"/>
    </font>
    <font>
      <sz val="12"/>
      <name val="Arial"/>
      <family val="2"/>
    </font>
    <font>
      <sz val="22"/>
      <color theme="0" tint="-4.9989318521683403E-2"/>
      <name val="Calibri"/>
      <family val="2"/>
    </font>
    <font>
      <sz val="22"/>
      <color theme="0" tint="-4.9989318521683403E-2"/>
      <name val="Calibri"/>
      <family val="2"/>
      <scheme val="minor"/>
    </font>
    <font>
      <b/>
      <sz val="12"/>
      <color theme="1"/>
      <name val="Arial"/>
      <family val="2"/>
    </font>
    <font>
      <b/>
      <u/>
      <sz val="16"/>
      <color rgb="FF000000"/>
      <name val="Arial"/>
      <family val="2"/>
    </font>
    <font>
      <sz val="16"/>
      <color rgb="FFFF0000"/>
      <name val="Arial"/>
      <family val="2"/>
    </font>
    <font>
      <sz val="16"/>
      <name val="Arial"/>
      <family val="2"/>
    </font>
    <font>
      <b/>
      <sz val="16"/>
      <color indexed="63"/>
      <name val="Arial"/>
      <family val="2"/>
    </font>
    <font>
      <sz val="16"/>
      <color indexed="63"/>
      <name val="Arial"/>
      <family val="2"/>
    </font>
    <font>
      <b/>
      <sz val="16"/>
      <color indexed="10"/>
      <name val="Arial"/>
      <family val="2"/>
    </font>
    <font>
      <b/>
      <sz val="18"/>
      <color indexed="10"/>
      <name val="Calibri"/>
      <family val="2"/>
    </font>
    <font>
      <u/>
      <sz val="10"/>
      <color indexed="12"/>
      <name val="Arial"/>
      <family val="2"/>
    </font>
    <font>
      <b/>
      <sz val="11"/>
      <color indexed="56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u/>
      <sz val="11"/>
      <color theme="10"/>
      <name val="Calibri"/>
      <family val="2"/>
    </font>
    <font>
      <b/>
      <sz val="12"/>
      <name val="Arial"/>
      <family val="2"/>
    </font>
    <font>
      <b/>
      <sz val="22"/>
      <color theme="0" tint="-4.9989318521683403E-2"/>
      <name val="Calibri"/>
      <family val="2"/>
    </font>
    <font>
      <b/>
      <sz val="10"/>
      <name val="Arial"/>
      <family val="2"/>
    </font>
    <font>
      <b/>
      <sz val="16"/>
      <color rgb="FFFF0000"/>
      <name val="Arial"/>
      <family val="2"/>
    </font>
    <font>
      <b/>
      <u/>
      <sz val="16"/>
      <color rgb="FFFF0000"/>
      <name val="Arial"/>
      <family val="2"/>
    </font>
  </fonts>
  <fills count="7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47"/>
        <bgColor indexed="22"/>
      </patternFill>
    </fill>
    <fill>
      <patternFill patternType="solid">
        <fgColor indexed="26"/>
        <bgColor indexed="9"/>
      </patternFill>
    </fill>
    <fill>
      <patternFill patternType="solid">
        <fgColor indexed="27"/>
        <bgColor indexed="41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29"/>
        <bgColor indexed="51"/>
      </patternFill>
    </fill>
    <fill>
      <patternFill patternType="solid">
        <fgColor indexed="43"/>
        <bgColor indexed="26"/>
      </patternFill>
    </fill>
    <fill>
      <patternFill patternType="solid">
        <fgColor indexed="44"/>
        <bgColor indexed="31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9"/>
        <bgColor indexed="40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2"/>
        <bgColor indexed="27"/>
      </patternFill>
    </fill>
    <fill>
      <patternFill patternType="solid">
        <fgColor indexed="55"/>
        <bgColor indexed="23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45"/>
        <bgColor indexed="29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indexed="9"/>
        <bgColor indexed="8"/>
      </patternFill>
    </fill>
    <fill>
      <patternFill patternType="solid">
        <fgColor indexed="13"/>
        <bgColor indexed="8"/>
      </patternFill>
    </fill>
    <fill>
      <patternFill patternType="solid">
        <fgColor indexed="10"/>
        <bgColor indexed="8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0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427">
    <xf numFmtId="0" fontId="0" fillId="0" borderId="0"/>
    <xf numFmtId="0" fontId="7" fillId="0" borderId="0" applyNumberFormat="0" applyFill="0" applyBorder="0" applyAlignment="0" applyProtection="0"/>
    <xf numFmtId="0" fontId="2" fillId="0" borderId="0"/>
    <xf numFmtId="170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3" borderId="0" applyNumberFormat="0" applyBorder="0" applyAlignment="0" applyProtection="0"/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2" borderId="0" applyNumberFormat="0" applyBorder="0" applyAlignment="0" applyProtection="0"/>
    <xf numFmtId="0" fontId="11" fillId="20" borderId="0" applyNumberFormat="0" applyBorder="0" applyAlignment="0" applyProtection="0"/>
    <xf numFmtId="0" fontId="11" fillId="3" borderId="0" applyNumberFormat="0" applyBorder="0" applyAlignment="0" applyProtection="0"/>
    <xf numFmtId="0" fontId="22" fillId="21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/>
    <xf numFmtId="0" fontId="13" fillId="2" borderId="1" applyNumberFormat="0" applyAlignment="0" applyProtection="0"/>
    <xf numFmtId="0" fontId="13" fillId="2" borderId="1" applyNumberFormat="0" applyAlignment="0" applyProtection="0"/>
    <xf numFmtId="0" fontId="13" fillId="2" borderId="1" applyNumberFormat="0" applyAlignment="0" applyProtection="0"/>
    <xf numFmtId="0" fontId="2" fillId="0" borderId="0"/>
    <xf numFmtId="0" fontId="14" fillId="26" borderId="2" applyNumberFormat="0" applyAlignment="0" applyProtection="0"/>
    <xf numFmtId="0" fontId="15" fillId="0" borderId="3" applyNumberFormat="0" applyFill="0" applyAlignment="0" applyProtection="0"/>
    <xf numFmtId="0" fontId="23" fillId="0" borderId="0" applyNumberFormat="0" applyFill="0" applyBorder="0" applyAlignment="0" applyProtection="0"/>
    <xf numFmtId="0" fontId="11" fillId="20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20" borderId="0" applyNumberFormat="0" applyBorder="0" applyAlignment="0" applyProtection="0"/>
    <xf numFmtId="0" fontId="11" fillId="30" borderId="0" applyNumberFormat="0" applyBorder="0" applyAlignment="0" applyProtection="0"/>
    <xf numFmtId="0" fontId="16" fillId="3" borderId="1" applyNumberFormat="0" applyAlignment="0" applyProtection="0"/>
    <xf numFmtId="0" fontId="16" fillId="3" borderId="1" applyNumberFormat="0" applyAlignment="0" applyProtection="0"/>
    <xf numFmtId="0" fontId="16" fillId="3" borderId="1" applyNumberFormat="0" applyAlignment="0" applyProtection="0"/>
    <xf numFmtId="173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9" fontId="2" fillId="0" borderId="0" applyFill="0" applyBorder="0" applyAlignment="0" applyProtection="0"/>
    <xf numFmtId="0" fontId="6" fillId="0" borderId="3" applyProtection="0">
      <alignment vertical="center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24" fillId="31" borderId="0" applyNumberFormat="0" applyBorder="0" applyAlignment="0" applyProtection="0"/>
    <xf numFmtId="165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6" fontId="5" fillId="0" borderId="0" applyFont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5" fontId="2" fillId="0" borderId="0" applyFill="0" applyBorder="0" applyAlignment="0" applyProtection="0"/>
    <xf numFmtId="164" fontId="44" fillId="0" borderId="0" applyFont="0" applyFill="0" applyBorder="0" applyAlignment="0" applyProtection="0"/>
    <xf numFmtId="165" fontId="2" fillId="0" borderId="0" applyFill="0" applyBorder="0" applyAlignment="0" applyProtection="0"/>
    <xf numFmtId="165" fontId="2" fillId="0" borderId="0" applyFont="0" applyFill="0" applyBorder="0" applyAlignment="0" applyProtection="0"/>
    <xf numFmtId="170" fontId="4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8" fontId="2" fillId="0" borderId="0" applyFont="0" applyFill="0" applyBorder="0" applyAlignment="0" applyProtection="0"/>
    <xf numFmtId="0" fontId="25" fillId="1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44" fillId="0" borderId="0"/>
    <xf numFmtId="0" fontId="44" fillId="0" borderId="0"/>
    <xf numFmtId="0" fontId="4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" fillId="0" borderId="0"/>
    <xf numFmtId="0" fontId="2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0" fillId="0" borderId="0">
      <alignment vertical="center"/>
    </xf>
    <xf numFmtId="0" fontId="2" fillId="0" borderId="0"/>
    <xf numFmtId="0" fontId="2" fillId="0" borderId="0"/>
    <xf numFmtId="0" fontId="2" fillId="0" borderId="0"/>
    <xf numFmtId="0" fontId="44" fillId="0" borderId="0"/>
    <xf numFmtId="0" fontId="2" fillId="0" borderId="0"/>
    <xf numFmtId="0" fontId="44" fillId="0" borderId="0"/>
    <xf numFmtId="0" fontId="2" fillId="0" borderId="0"/>
    <xf numFmtId="0" fontId="2" fillId="0" borderId="0"/>
    <xf numFmtId="0" fontId="2" fillId="0" borderId="0"/>
    <xf numFmtId="0" fontId="9" fillId="0" borderId="0">
      <alignment vertical="top"/>
    </xf>
    <xf numFmtId="0" fontId="2" fillId="4" borderId="5" applyNumberFormat="0" applyAlignment="0" applyProtection="0"/>
    <xf numFmtId="0" fontId="2" fillId="4" borderId="5" applyNumberFormat="0" applyAlignment="0" applyProtection="0"/>
    <xf numFmtId="0" fontId="2" fillId="4" borderId="5" applyNumberFormat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7" fillId="2" borderId="6" applyNumberFormat="0" applyAlignment="0" applyProtection="0"/>
    <xf numFmtId="0" fontId="17" fillId="2" borderId="6" applyNumberFormat="0" applyAlignment="0" applyProtection="0"/>
    <xf numFmtId="0" fontId="17" fillId="2" borderId="6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6" fillId="0" borderId="7" applyNumberFormat="0" applyFill="0" applyAlignment="0" applyProtection="0"/>
    <xf numFmtId="0" fontId="27" fillId="0" borderId="8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8" fillId="0" borderId="0" applyNumberFormat="0" applyFill="0" applyBorder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9" fillId="8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10" fillId="0" borderId="0"/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4" applyNumberFormat="0" applyFill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36" borderId="2" applyNumberFormat="0" applyAlignment="0" applyProtection="0">
      <alignment vertical="center"/>
    </xf>
    <xf numFmtId="0" fontId="36" fillId="0" borderId="11" applyNumberFormat="0" applyFill="0" applyAlignment="0" applyProtection="0">
      <alignment vertical="center"/>
    </xf>
    <xf numFmtId="0" fontId="10" fillId="37" borderId="5" applyNumberFormat="0" applyFon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38" borderId="1" applyNumberFormat="0" applyAlignment="0" applyProtection="0">
      <alignment vertical="center"/>
    </xf>
    <xf numFmtId="0" fontId="40" fillId="11" borderId="1" applyNumberFormat="0" applyAlignment="0" applyProtection="0">
      <alignment vertical="center"/>
    </xf>
    <xf numFmtId="0" fontId="41" fillId="38" borderId="6" applyNumberFormat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169" fontId="1" fillId="0" borderId="0" applyFont="0" applyFill="0" applyBorder="0" applyAlignment="0" applyProtection="0"/>
    <xf numFmtId="0" fontId="49" fillId="0" borderId="0"/>
    <xf numFmtId="0" fontId="44" fillId="0" borderId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2" fillId="0" borderId="0"/>
    <xf numFmtId="0" fontId="1" fillId="0" borderId="0"/>
    <xf numFmtId="0" fontId="44" fillId="0" borderId="0"/>
    <xf numFmtId="169" fontId="1" fillId="0" borderId="0" applyFont="0" applyFill="0" applyBorder="0" applyAlignment="0" applyProtection="0"/>
    <xf numFmtId="0" fontId="44" fillId="0" borderId="0"/>
    <xf numFmtId="9" fontId="44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66" fillId="0" borderId="0" applyNumberFormat="0" applyFill="0" applyBorder="0" applyAlignment="0" applyProtection="0">
      <alignment vertical="top"/>
      <protection locked="0"/>
    </xf>
    <xf numFmtId="0" fontId="1" fillId="59" borderId="0" applyNumberFormat="0" applyBorder="0" applyAlignment="0" applyProtection="0"/>
    <xf numFmtId="0" fontId="11" fillId="63" borderId="0" applyNumberFormat="0" applyBorder="0" applyAlignment="0" applyProtection="0"/>
    <xf numFmtId="0" fontId="11" fillId="70" borderId="0" applyNumberFormat="0" applyBorder="0" applyAlignment="0" applyProtection="0"/>
    <xf numFmtId="0" fontId="11" fillId="69" borderId="0" applyNumberFormat="0" applyBorder="0" applyAlignment="0" applyProtection="0"/>
    <xf numFmtId="0" fontId="11" fillId="68" borderId="0" applyNumberFormat="0" applyBorder="0" applyAlignment="0" applyProtection="0"/>
    <xf numFmtId="0" fontId="67" fillId="0" borderId="0" applyNumberFormat="0" applyFill="0" applyBorder="0" applyAlignment="0" applyProtection="0"/>
    <xf numFmtId="0" fontId="14" fillId="67" borderId="2" applyNumberFormat="0" applyAlignment="0" applyProtection="0"/>
    <xf numFmtId="0" fontId="13" fillId="66" borderId="1" applyNumberFormat="0" applyAlignment="0" applyProtection="0"/>
    <xf numFmtId="0" fontId="12" fillId="54" borderId="0" applyNumberFormat="0" applyBorder="0" applyAlignment="0" applyProtection="0"/>
    <xf numFmtId="0" fontId="11" fillId="65" borderId="0" applyNumberFormat="0" applyBorder="0" applyAlignment="0" applyProtection="0"/>
    <xf numFmtId="0" fontId="11" fillId="64" borderId="0" applyNumberFormat="0" applyBorder="0" applyAlignment="0" applyProtection="0"/>
    <xf numFmtId="0" fontId="11" fillId="63" borderId="0" applyNumberFormat="0" applyBorder="0" applyAlignment="0" applyProtection="0"/>
    <xf numFmtId="0" fontId="11" fillId="60" borderId="0" applyNumberFormat="0" applyBorder="0" applyAlignment="0" applyProtection="0"/>
    <xf numFmtId="0" fontId="11" fillId="59" borderId="0" applyNumberFormat="0" applyBorder="0" applyAlignment="0" applyProtection="0"/>
    <xf numFmtId="0" fontId="11" fillId="62" borderId="0" applyNumberFormat="0" applyBorder="0" applyAlignment="0" applyProtection="0"/>
    <xf numFmtId="0" fontId="1" fillId="61" borderId="0" applyNumberFormat="0" applyBorder="0" applyAlignment="0" applyProtection="0"/>
    <xf numFmtId="0" fontId="1" fillId="58" borderId="0" applyNumberFormat="0" applyBorder="0" applyAlignment="0" applyProtection="0"/>
    <xf numFmtId="0" fontId="1" fillId="55" borderId="0" applyNumberFormat="0" applyBorder="0" applyAlignment="0" applyProtection="0"/>
    <xf numFmtId="0" fontId="1" fillId="60" borderId="0" applyNumberFormat="0" applyBorder="0" applyAlignment="0" applyProtection="0"/>
    <xf numFmtId="0" fontId="1" fillId="58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5" borderId="0" applyNumberFormat="0" applyBorder="0" applyAlignment="0" applyProtection="0"/>
    <xf numFmtId="0" fontId="1" fillId="54" borderId="0" applyNumberFormat="0" applyBorder="0" applyAlignment="0" applyProtection="0"/>
    <xf numFmtId="0" fontId="1" fillId="53" borderId="0" applyNumberFormat="0" applyBorder="0" applyAlignment="0" applyProtection="0"/>
    <xf numFmtId="0" fontId="1" fillId="52" borderId="0" applyNumberFormat="0" applyBorder="0" applyAlignment="0" applyProtection="0"/>
    <xf numFmtId="0" fontId="44" fillId="0" borderId="0"/>
    <xf numFmtId="165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1" fillId="64" borderId="0" applyNumberFormat="0" applyBorder="0" applyAlignment="0" applyProtection="0"/>
    <xf numFmtId="0" fontId="11" fillId="71" borderId="0" applyNumberFormat="0" applyBorder="0" applyAlignment="0" applyProtection="0"/>
    <xf numFmtId="0" fontId="16" fillId="57" borderId="1" applyNumberFormat="0" applyAlignment="0" applyProtection="0"/>
    <xf numFmtId="0" fontId="68" fillId="53" borderId="0" applyNumberFormat="0" applyBorder="0" applyAlignment="0" applyProtection="0"/>
    <xf numFmtId="0" fontId="69" fillId="72" borderId="0" applyNumberFormat="0" applyBorder="0" applyAlignment="0" applyProtection="0"/>
    <xf numFmtId="0" fontId="1" fillId="73" borderId="5" applyNumberFormat="0" applyFont="0" applyAlignment="0" applyProtection="0"/>
    <xf numFmtId="0" fontId="17" fillId="66" borderId="6" applyNumberFormat="0" applyAlignment="0" applyProtection="0"/>
    <xf numFmtId="0" fontId="70" fillId="0" borderId="0" applyNumberFormat="0" applyFill="0" applyBorder="0" applyAlignment="0" applyProtection="0"/>
    <xf numFmtId="0" fontId="71" fillId="0" borderId="4" applyNumberFormat="0" applyFill="0" applyAlignment="0" applyProtection="0"/>
    <xf numFmtId="0" fontId="72" fillId="0" borderId="8" applyNumberFormat="0" applyFill="0" applyAlignment="0" applyProtection="0"/>
    <xf numFmtId="0" fontId="67" fillId="0" borderId="9" applyNumberFormat="0" applyFill="0" applyAlignment="0" applyProtection="0"/>
    <xf numFmtId="0" fontId="20" fillId="0" borderId="11" applyNumberFormat="0" applyFill="0" applyAlignment="0" applyProtection="0"/>
    <xf numFmtId="0" fontId="10" fillId="0" borderId="0"/>
    <xf numFmtId="182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0" fillId="0" borderId="0"/>
    <xf numFmtId="181" fontId="1" fillId="0" borderId="0" applyFont="0" applyFill="0" applyBorder="0" applyAlignment="0" applyProtection="0"/>
    <xf numFmtId="182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44" fillId="0" borderId="0"/>
    <xf numFmtId="0" fontId="10" fillId="0" borderId="0"/>
    <xf numFmtId="165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0" fontId="44" fillId="0" borderId="0"/>
    <xf numFmtId="0" fontId="1" fillId="0" borderId="0"/>
    <xf numFmtId="165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65" fontId="1" fillId="0" borderId="0" applyFont="0" applyFill="0" applyBorder="0" applyAlignment="0" applyProtection="0"/>
    <xf numFmtId="0" fontId="1" fillId="0" borderId="0"/>
    <xf numFmtId="164" fontId="2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182" fontId="10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0" fillId="0" borderId="0"/>
    <xf numFmtId="0" fontId="44" fillId="0" borderId="0"/>
    <xf numFmtId="165" fontId="10" fillId="0" borderId="0" applyFont="0" applyFill="0" applyBorder="0" applyAlignment="0" applyProtection="0"/>
    <xf numFmtId="0" fontId="44" fillId="0" borderId="0"/>
    <xf numFmtId="0" fontId="44" fillId="0" borderId="0"/>
    <xf numFmtId="175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4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5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21" fillId="6" borderId="0" applyProtection="0">
      <alignment vertical="center"/>
    </xf>
    <xf numFmtId="0" fontId="21" fillId="6" borderId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Protection="0">
      <alignment vertical="center"/>
    </xf>
    <xf numFmtId="0" fontId="21" fillId="7" borderId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Protection="0">
      <alignment vertical="center"/>
    </xf>
    <xf numFmtId="0" fontId="21" fillId="8" borderId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Protection="0">
      <alignment vertical="center"/>
    </xf>
    <xf numFmtId="0" fontId="21" fillId="9" borderId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Protection="0">
      <alignment vertical="center"/>
    </xf>
    <xf numFmtId="0" fontId="21" fillId="10" borderId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Protection="0">
      <alignment vertical="center"/>
    </xf>
    <xf numFmtId="0" fontId="21" fillId="11" borderId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21" fillId="16" borderId="0" applyProtection="0">
      <alignment vertical="center"/>
    </xf>
    <xf numFmtId="0" fontId="21" fillId="16" borderId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Protection="0">
      <alignment vertical="center"/>
    </xf>
    <xf numFmtId="0" fontId="21" fillId="17" borderId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Protection="0">
      <alignment vertical="center"/>
    </xf>
    <xf numFmtId="0" fontId="21" fillId="18" borderId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9" borderId="0" applyProtection="0">
      <alignment vertical="center"/>
    </xf>
    <xf numFmtId="0" fontId="21" fillId="9" borderId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Protection="0">
      <alignment vertical="center"/>
    </xf>
    <xf numFmtId="0" fontId="21" fillId="16" borderId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Protection="0">
      <alignment vertical="center"/>
    </xf>
    <xf numFmtId="0" fontId="21" fillId="19" borderId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11" fillId="62" borderId="0" applyNumberFormat="0" applyBorder="0" applyAlignment="0" applyProtection="0"/>
    <xf numFmtId="0" fontId="11" fillId="59" borderId="0" applyNumberFormat="0" applyBorder="0" applyAlignment="0" applyProtection="0"/>
    <xf numFmtId="0" fontId="11" fillId="60" borderId="0" applyNumberFormat="0" applyBorder="0" applyAlignment="0" applyProtection="0"/>
    <xf numFmtId="0" fontId="11" fillId="63" borderId="0" applyNumberFormat="0" applyBorder="0" applyAlignment="0" applyProtection="0"/>
    <xf numFmtId="0" fontId="11" fillId="64" borderId="0" applyNumberFormat="0" applyBorder="0" applyAlignment="0" applyProtection="0"/>
    <xf numFmtId="0" fontId="11" fillId="65" borderId="0" applyNumberFormat="0" applyBorder="0" applyAlignment="0" applyProtection="0"/>
    <xf numFmtId="0" fontId="22" fillId="21" borderId="0" applyProtection="0">
      <alignment vertical="center"/>
    </xf>
    <xf numFmtId="0" fontId="22" fillId="21" borderId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17" borderId="0" applyProtection="0">
      <alignment vertical="center"/>
    </xf>
    <xf numFmtId="0" fontId="22" fillId="17" borderId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Protection="0">
      <alignment vertical="center"/>
    </xf>
    <xf numFmtId="0" fontId="22" fillId="18" borderId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74" borderId="0" applyProtection="0">
      <alignment vertical="center"/>
    </xf>
    <xf numFmtId="0" fontId="22" fillId="74" borderId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Protection="0">
      <alignment vertical="center"/>
    </xf>
    <xf numFmtId="0" fontId="22" fillId="23" borderId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Protection="0">
      <alignment vertical="center"/>
    </xf>
    <xf numFmtId="0" fontId="22" fillId="24" borderId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12" fillId="54" borderId="0" applyNumberFormat="0" applyBorder="0" applyAlignment="0" applyProtection="0"/>
    <xf numFmtId="0" fontId="13" fillId="66" borderId="1" applyNumberFormat="0" applyAlignment="0" applyProtection="0"/>
    <xf numFmtId="0" fontId="14" fillId="67" borderId="2" applyNumberFormat="0" applyAlignment="0" applyProtection="0"/>
    <xf numFmtId="0" fontId="15" fillId="0" borderId="3" applyNumberFormat="0" applyFill="0" applyAlignment="0" applyProtection="0"/>
    <xf numFmtId="0" fontId="67" fillId="0" borderId="0" applyNumberFormat="0" applyFill="0" applyBorder="0" applyAlignment="0" applyProtection="0"/>
    <xf numFmtId="0" fontId="11" fillId="68" borderId="0" applyNumberFormat="0" applyBorder="0" applyAlignment="0" applyProtection="0"/>
    <xf numFmtId="0" fontId="11" fillId="69" borderId="0" applyNumberFormat="0" applyBorder="0" applyAlignment="0" applyProtection="0"/>
    <xf numFmtId="0" fontId="11" fillId="70" borderId="0" applyNumberFormat="0" applyBorder="0" applyAlignment="0" applyProtection="0"/>
    <xf numFmtId="0" fontId="11" fillId="63" borderId="0" applyNumberFormat="0" applyBorder="0" applyAlignment="0" applyProtection="0"/>
    <xf numFmtId="0" fontId="11" fillId="64" borderId="0" applyNumberFormat="0" applyBorder="0" applyAlignment="0" applyProtection="0"/>
    <xf numFmtId="0" fontId="11" fillId="71" borderId="0" applyNumberFormat="0" applyBorder="0" applyAlignment="0" applyProtection="0"/>
    <xf numFmtId="0" fontId="16" fillId="57" borderId="1" applyNumberFormat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45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73" fillId="0" borderId="0" applyNumberFormat="0" applyFill="0" applyBorder="0" applyAlignment="0" applyProtection="0">
      <alignment vertical="top"/>
      <protection locked="0"/>
    </xf>
    <xf numFmtId="0" fontId="68" fillId="53" borderId="0" applyNumberFormat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4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165" fontId="4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82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82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69" fillId="72" borderId="0" applyNumberFormat="0" applyBorder="0" applyAlignment="0" applyProtection="0"/>
    <xf numFmtId="0" fontId="44" fillId="0" borderId="0"/>
    <xf numFmtId="0" fontId="2" fillId="0" borderId="0"/>
    <xf numFmtId="0" fontId="44" fillId="0" borderId="0"/>
    <xf numFmtId="0" fontId="44" fillId="0" borderId="0"/>
    <xf numFmtId="0" fontId="2" fillId="0" borderId="0"/>
    <xf numFmtId="0" fontId="44" fillId="0" borderId="0"/>
    <xf numFmtId="0" fontId="44" fillId="0" borderId="0"/>
    <xf numFmtId="0" fontId="2" fillId="0" borderId="0"/>
    <xf numFmtId="0" fontId="44" fillId="0" borderId="0"/>
    <xf numFmtId="0" fontId="2" fillId="0" borderId="0"/>
    <xf numFmtId="0" fontId="44" fillId="0" borderId="0"/>
    <xf numFmtId="0" fontId="44" fillId="0" borderId="0"/>
    <xf numFmtId="0" fontId="2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44" fillId="0" borderId="0"/>
    <xf numFmtId="0" fontId="10" fillId="0" borderId="0"/>
    <xf numFmtId="0" fontId="44" fillId="0" borderId="0"/>
    <xf numFmtId="0" fontId="2" fillId="0" borderId="0"/>
    <xf numFmtId="0" fontId="44" fillId="0" borderId="0"/>
    <xf numFmtId="0" fontId="2" fillId="0" borderId="0"/>
    <xf numFmtId="0" fontId="44" fillId="0" borderId="0"/>
    <xf numFmtId="0" fontId="2" fillId="0" borderId="0"/>
    <xf numFmtId="0" fontId="2" fillId="0" borderId="0"/>
    <xf numFmtId="0" fontId="44" fillId="0" borderId="0"/>
    <xf numFmtId="0" fontId="44" fillId="0" borderId="0"/>
    <xf numFmtId="0" fontId="10" fillId="0" borderId="0">
      <alignment vertical="center"/>
    </xf>
    <xf numFmtId="0" fontId="44" fillId="0" borderId="0"/>
    <xf numFmtId="0" fontId="2" fillId="0" borderId="0"/>
    <xf numFmtId="0" fontId="44" fillId="0" borderId="0"/>
    <xf numFmtId="0" fontId="44" fillId="0" borderId="0"/>
    <xf numFmtId="0" fontId="2" fillId="0" borderId="0"/>
    <xf numFmtId="0" fontId="2" fillId="0" borderId="0"/>
    <xf numFmtId="0" fontId="44" fillId="0" borderId="0"/>
    <xf numFmtId="0" fontId="2" fillId="0" borderId="0"/>
    <xf numFmtId="0" fontId="44" fillId="0" borderId="0"/>
    <xf numFmtId="0" fontId="2" fillId="0" borderId="0"/>
    <xf numFmtId="0" fontId="44" fillId="0" borderId="0"/>
    <xf numFmtId="0" fontId="2" fillId="0" borderId="0"/>
    <xf numFmtId="0" fontId="44" fillId="0" borderId="0"/>
    <xf numFmtId="0" fontId="2" fillId="0" borderId="0"/>
    <xf numFmtId="0" fontId="2" fillId="0" borderId="0"/>
    <xf numFmtId="0" fontId="44" fillId="0" borderId="0"/>
    <xf numFmtId="0" fontId="44" fillId="0" borderId="0"/>
    <xf numFmtId="0" fontId="2" fillId="0" borderId="0"/>
    <xf numFmtId="0" fontId="44" fillId="0" borderId="0"/>
    <xf numFmtId="0" fontId="2" fillId="0" borderId="0"/>
    <xf numFmtId="0" fontId="10" fillId="0" borderId="0"/>
    <xf numFmtId="0" fontId="2" fillId="0" borderId="0"/>
    <xf numFmtId="0" fontId="44" fillId="0" borderId="0"/>
    <xf numFmtId="0" fontId="44" fillId="0" borderId="0"/>
    <xf numFmtId="0" fontId="10" fillId="0" borderId="0"/>
    <xf numFmtId="0" fontId="44" fillId="0" borderId="0"/>
    <xf numFmtId="0" fontId="2" fillId="0" borderId="0"/>
    <xf numFmtId="0" fontId="1" fillId="73" borderId="5" applyNumberFormat="0" applyFont="0" applyAlignment="0" applyProtection="0"/>
    <xf numFmtId="0" fontId="1" fillId="73" borderId="5" applyNumberFormat="0" applyFont="0" applyAlignment="0" applyProtection="0"/>
    <xf numFmtId="0" fontId="1" fillId="73" borderId="5" applyNumberFormat="0" applyFont="0" applyAlignment="0" applyProtection="0"/>
    <xf numFmtId="0" fontId="1" fillId="73" borderId="5" applyNumberFormat="0" applyFont="0" applyAlignment="0" applyProtection="0"/>
    <xf numFmtId="0" fontId="1" fillId="73" borderId="5" applyNumberFormat="0" applyFont="0" applyAlignment="0" applyProtection="0"/>
    <xf numFmtId="9" fontId="2" fillId="0" borderId="0" applyFont="0" applyFill="0" applyBorder="0" applyAlignment="0" applyProtection="0"/>
    <xf numFmtId="0" fontId="17" fillId="66" borderId="6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71" fillId="0" borderId="4" applyNumberFormat="0" applyFill="0" applyAlignment="0" applyProtection="0"/>
    <xf numFmtId="0" fontId="72" fillId="0" borderId="8" applyNumberFormat="0" applyFill="0" applyAlignment="0" applyProtection="0"/>
    <xf numFmtId="0" fontId="67" fillId="0" borderId="9" applyNumberFormat="0" applyFill="0" applyAlignment="0" applyProtection="0"/>
    <xf numFmtId="0" fontId="70" fillId="0" borderId="0" applyNumberFormat="0" applyFill="0" applyBorder="0" applyAlignment="0" applyProtection="0"/>
    <xf numFmtId="0" fontId="20" fillId="0" borderId="11" applyNumberFormat="0" applyFill="0" applyAlignment="0" applyProtection="0"/>
    <xf numFmtId="0" fontId="29" fillId="8" borderId="0" applyProtection="0">
      <alignment vertical="center"/>
    </xf>
    <xf numFmtId="0" fontId="29" fillId="8" borderId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7" borderId="0" applyProtection="0">
      <alignment vertical="center"/>
    </xf>
    <xf numFmtId="0" fontId="30" fillId="7" borderId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22" fillId="32" borderId="0" applyProtection="0">
      <alignment vertical="center"/>
    </xf>
    <xf numFmtId="0" fontId="22" fillId="32" borderId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Protection="0">
      <alignment vertical="center"/>
    </xf>
    <xf numFmtId="0" fontId="22" fillId="33" borderId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Protection="0">
      <alignment vertical="center"/>
    </xf>
    <xf numFmtId="0" fontId="22" fillId="34" borderId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74" borderId="0" applyProtection="0">
      <alignment vertical="center"/>
    </xf>
    <xf numFmtId="0" fontId="22" fillId="74" borderId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Protection="0">
      <alignment vertical="center"/>
    </xf>
    <xf numFmtId="0" fontId="22" fillId="23" borderId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35" borderId="0" applyProtection="0">
      <alignment vertical="center"/>
    </xf>
    <xf numFmtId="0" fontId="22" fillId="35" borderId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31" fillId="0" borderId="0" applyProtection="0">
      <alignment vertical="center"/>
    </xf>
    <xf numFmtId="0" fontId="32" fillId="0" borderId="4" applyProtection="0">
      <alignment vertical="center"/>
    </xf>
    <xf numFmtId="0" fontId="32" fillId="0" borderId="4" applyProtection="0">
      <alignment vertical="center"/>
    </xf>
    <xf numFmtId="0" fontId="32" fillId="0" borderId="4" applyNumberFormat="0" applyFill="0" applyAlignment="0" applyProtection="0">
      <alignment vertical="center"/>
    </xf>
    <xf numFmtId="0" fontId="33" fillId="0" borderId="8" applyProtection="0">
      <alignment vertical="center"/>
    </xf>
    <xf numFmtId="0" fontId="33" fillId="0" borderId="8" applyProtection="0">
      <alignment vertical="center"/>
    </xf>
    <xf numFmtId="0" fontId="33" fillId="0" borderId="8" applyNumberFormat="0" applyFill="0" applyAlignment="0" applyProtection="0">
      <alignment vertical="center"/>
    </xf>
    <xf numFmtId="0" fontId="34" fillId="0" borderId="9" applyProtection="0">
      <alignment vertical="center"/>
    </xf>
    <xf numFmtId="0" fontId="34" fillId="0" borderId="9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0" applyProtection="0">
      <alignment vertical="center"/>
    </xf>
    <xf numFmtId="0" fontId="34" fillId="0" borderId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1" fillId="0" borderId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5" fillId="36" borderId="2" applyProtection="0">
      <alignment vertical="center"/>
    </xf>
    <xf numFmtId="0" fontId="35" fillId="36" borderId="2" applyProtection="0">
      <alignment vertical="center"/>
    </xf>
    <xf numFmtId="0" fontId="35" fillId="36" borderId="2" applyNumberFormat="0" applyAlignment="0" applyProtection="0">
      <alignment vertical="center"/>
    </xf>
    <xf numFmtId="0" fontId="36" fillId="0" borderId="11" applyProtection="0">
      <alignment vertical="center"/>
    </xf>
    <xf numFmtId="0" fontId="36" fillId="0" borderId="11" applyProtection="0">
      <alignment vertical="center"/>
    </xf>
    <xf numFmtId="0" fontId="36" fillId="0" borderId="11" applyNumberFormat="0" applyFill="0" applyAlignment="0" applyProtection="0">
      <alignment vertical="center"/>
    </xf>
    <xf numFmtId="0" fontId="10" fillId="37" borderId="5" applyProtection="0">
      <alignment vertical="center"/>
    </xf>
    <xf numFmtId="0" fontId="10" fillId="37" borderId="5" applyProtection="0">
      <alignment vertical="center"/>
    </xf>
    <xf numFmtId="0" fontId="10" fillId="37" borderId="5" applyNumberFormat="0" applyFont="0" applyAlignment="0" applyProtection="0">
      <alignment vertical="center"/>
    </xf>
    <xf numFmtId="0" fontId="37" fillId="0" borderId="0" applyProtection="0">
      <alignment vertical="center"/>
    </xf>
    <xf numFmtId="0" fontId="37" fillId="0" borderId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Protection="0">
      <alignment vertical="center"/>
    </xf>
    <xf numFmtId="0" fontId="38" fillId="0" borderId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38" borderId="1" applyProtection="0">
      <alignment vertical="center"/>
    </xf>
    <xf numFmtId="0" fontId="39" fillId="38" borderId="1" applyProtection="0">
      <alignment vertical="center"/>
    </xf>
    <xf numFmtId="0" fontId="39" fillId="38" borderId="1" applyNumberFormat="0" applyAlignment="0" applyProtection="0">
      <alignment vertical="center"/>
    </xf>
    <xf numFmtId="0" fontId="40" fillId="11" borderId="1" applyProtection="0">
      <alignment vertical="center"/>
    </xf>
    <xf numFmtId="0" fontId="40" fillId="11" borderId="1" applyProtection="0">
      <alignment vertical="center"/>
    </xf>
    <xf numFmtId="0" fontId="40" fillId="11" borderId="1" applyNumberFormat="0" applyAlignment="0" applyProtection="0">
      <alignment vertical="center"/>
    </xf>
    <xf numFmtId="0" fontId="41" fillId="38" borderId="6" applyProtection="0">
      <alignment vertical="center"/>
    </xf>
    <xf numFmtId="0" fontId="41" fillId="38" borderId="6" applyProtection="0">
      <alignment vertical="center"/>
    </xf>
    <xf numFmtId="0" fontId="41" fillId="38" borderId="6" applyNumberFormat="0" applyAlignment="0" applyProtection="0">
      <alignment vertical="center"/>
    </xf>
    <xf numFmtId="0" fontId="42" fillId="39" borderId="0" applyProtection="0">
      <alignment vertical="center"/>
    </xf>
    <xf numFmtId="0" fontId="42" fillId="39" borderId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3" fillId="0" borderId="3" applyProtection="0">
      <alignment vertical="center"/>
    </xf>
    <xf numFmtId="0" fontId="43" fillId="0" borderId="3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82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3" fontId="2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147"/>
    <xf numFmtId="0" fontId="52" fillId="0" borderId="0" xfId="147" applyFont="1"/>
    <xf numFmtId="0" fontId="52" fillId="41" borderId="13" xfId="176" applyFont="1" applyFill="1" applyBorder="1"/>
    <xf numFmtId="0" fontId="52" fillId="0" borderId="13" xfId="147" applyFont="1" applyBorder="1"/>
    <xf numFmtId="0" fontId="3" fillId="40" borderId="16" xfId="147" applyFont="1" applyFill="1" applyBorder="1" applyAlignment="1">
      <alignment horizontal="center" vertical="center" wrapText="1"/>
    </xf>
    <xf numFmtId="0" fontId="3" fillId="40" borderId="15" xfId="147" applyFont="1" applyFill="1" applyBorder="1" applyAlignment="1">
      <alignment horizontal="center" vertical="center" wrapText="1"/>
    </xf>
    <xf numFmtId="0" fontId="51" fillId="40" borderId="15" xfId="147" applyFont="1" applyFill="1" applyBorder="1" applyAlignment="1">
      <alignment horizontal="center" vertical="center" wrapText="1"/>
    </xf>
    <xf numFmtId="0" fontId="4" fillId="42" borderId="15" xfId="147" applyFont="1" applyFill="1" applyBorder="1" applyAlignment="1">
      <alignment horizontal="center" vertical="center" wrapText="1"/>
    </xf>
    <xf numFmtId="0" fontId="53" fillId="42" borderId="15" xfId="147" applyFont="1" applyFill="1" applyBorder="1" applyAlignment="1">
      <alignment horizontal="center" vertical="center" wrapText="1"/>
    </xf>
    <xf numFmtId="0" fontId="4" fillId="43" borderId="15" xfId="147" applyFont="1" applyFill="1" applyBorder="1" applyAlignment="1">
      <alignment horizontal="center" vertical="center" wrapText="1"/>
    </xf>
    <xf numFmtId="0" fontId="3" fillId="44" borderId="15" xfId="147" applyFont="1" applyFill="1" applyBorder="1" applyAlignment="1">
      <alignment horizontal="center" vertical="center" wrapText="1"/>
    </xf>
    <xf numFmtId="0" fontId="50" fillId="44" borderId="15" xfId="147" applyFont="1" applyFill="1" applyBorder="1" applyAlignment="1">
      <alignment horizontal="center" vertical="center" wrapText="1"/>
    </xf>
    <xf numFmtId="9" fontId="50" fillId="44" borderId="15" xfId="147" applyNumberFormat="1" applyFont="1" applyFill="1" applyBorder="1" applyAlignment="1">
      <alignment horizontal="center" vertical="center"/>
    </xf>
    <xf numFmtId="0" fontId="54" fillId="43" borderId="13" xfId="176" applyFont="1" applyFill="1" applyBorder="1" applyAlignment="1">
      <alignment horizontal="center" vertical="center" wrapText="1"/>
    </xf>
    <xf numFmtId="0" fontId="54" fillId="43" borderId="13" xfId="172" applyFont="1" applyFill="1" applyBorder="1" applyAlignment="1">
      <alignment horizontal="center" vertical="center" wrapText="1"/>
    </xf>
    <xf numFmtId="0" fontId="54" fillId="43" borderId="13" xfId="173" applyFont="1" applyFill="1" applyBorder="1" applyAlignment="1">
      <alignment horizontal="center" vertical="center" wrapText="1"/>
    </xf>
    <xf numFmtId="0" fontId="55" fillId="0" borderId="0" xfId="147" applyFont="1"/>
    <xf numFmtId="0" fontId="47" fillId="0" borderId="13" xfId="147" applyFont="1" applyBorder="1" applyAlignment="1">
      <alignment horizontal="center" vertical="center" wrapText="1"/>
    </xf>
    <xf numFmtId="0" fontId="56" fillId="41" borderId="0" xfId="0" applyFont="1" applyFill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2" fillId="0" borderId="0" xfId="140"/>
    <xf numFmtId="0" fontId="46" fillId="0" borderId="13" xfId="147" applyFont="1" applyBorder="1" applyAlignment="1">
      <alignment horizontal="center" vertical="center" wrapText="1"/>
    </xf>
    <xf numFmtId="167" fontId="46" fillId="0" borderId="13" xfId="147" applyNumberFormat="1" applyFont="1" applyBorder="1" applyAlignment="1">
      <alignment horizontal="center" vertical="center" wrapText="1"/>
    </xf>
    <xf numFmtId="49" fontId="61" fillId="2" borderId="13" xfId="147" applyNumberFormat="1" applyFont="1" applyFill="1" applyBorder="1" applyAlignment="1">
      <alignment horizontal="center" vertical="center" wrapText="1"/>
    </xf>
    <xf numFmtId="168" fontId="47" fillId="50" borderId="13" xfId="147" applyNumberFormat="1" applyFont="1" applyFill="1" applyBorder="1" applyAlignment="1">
      <alignment horizontal="center" vertical="center"/>
    </xf>
    <xf numFmtId="167" fontId="62" fillId="50" borderId="13" xfId="147" applyNumberFormat="1" applyFont="1" applyFill="1" applyBorder="1" applyAlignment="1">
      <alignment horizontal="center" vertical="center"/>
    </xf>
    <xf numFmtId="167" fontId="63" fillId="50" borderId="13" xfId="147" applyNumberFormat="1" applyFont="1" applyFill="1" applyBorder="1" applyAlignment="1">
      <alignment horizontal="center" vertical="center"/>
    </xf>
    <xf numFmtId="0" fontId="4" fillId="46" borderId="13" xfId="147" applyFont="1" applyFill="1" applyBorder="1" applyAlignment="1">
      <alignment horizontal="center" vertical="center"/>
    </xf>
    <xf numFmtId="167" fontId="48" fillId="42" borderId="13" xfId="147" applyNumberFormat="1" applyFont="1" applyFill="1" applyBorder="1" applyAlignment="1">
      <alignment horizontal="center" vertical="center"/>
    </xf>
    <xf numFmtId="167" fontId="48" fillId="41" borderId="13" xfId="147" applyNumberFormat="1" applyFont="1" applyFill="1" applyBorder="1" applyAlignment="1">
      <alignment horizontal="center" vertical="center"/>
    </xf>
    <xf numFmtId="167" fontId="64" fillId="49" borderId="13" xfId="147" applyNumberFormat="1" applyFont="1" applyFill="1" applyBorder="1" applyAlignment="1">
      <alignment horizontal="center" vertical="center"/>
    </xf>
    <xf numFmtId="167" fontId="48" fillId="45" borderId="13" xfId="147" applyNumberFormat="1" applyFont="1" applyFill="1" applyBorder="1" applyAlignment="1">
      <alignment horizontal="center" vertical="center"/>
    </xf>
    <xf numFmtId="0" fontId="48" fillId="46" borderId="13" xfId="147" applyFont="1" applyFill="1" applyBorder="1" applyAlignment="1">
      <alignment horizontal="center" vertical="center"/>
    </xf>
    <xf numFmtId="167" fontId="60" fillId="41" borderId="13" xfId="147" applyNumberFormat="1" applyFont="1" applyFill="1" applyBorder="1" applyAlignment="1">
      <alignment horizontal="center" vertical="center"/>
    </xf>
    <xf numFmtId="167" fontId="48" fillId="46" borderId="13" xfId="147" applyNumberFormat="1" applyFont="1" applyFill="1" applyBorder="1" applyAlignment="1">
      <alignment horizontal="center" vertical="center"/>
    </xf>
    <xf numFmtId="167" fontId="4" fillId="41" borderId="13" xfId="147" applyNumberFormat="1" applyFont="1" applyFill="1" applyBorder="1" applyAlignment="1">
      <alignment horizontal="center" vertical="center"/>
    </xf>
    <xf numFmtId="167" fontId="47" fillId="0" borderId="13" xfId="147" applyNumberFormat="1" applyFont="1" applyBorder="1" applyAlignment="1">
      <alignment horizontal="center" vertical="center"/>
    </xf>
    <xf numFmtId="167" fontId="3" fillId="51" borderId="13" xfId="147" applyNumberFormat="1" applyFont="1" applyFill="1" applyBorder="1" applyAlignment="1">
      <alignment horizontal="center" vertical="center"/>
    </xf>
    <xf numFmtId="168" fontId="47" fillId="49" borderId="13" xfId="173" applyNumberFormat="1" applyFont="1" applyFill="1" applyBorder="1" applyAlignment="1">
      <alignment horizontal="center" vertical="center"/>
    </xf>
    <xf numFmtId="168" fontId="64" fillId="49" borderId="13" xfId="147" applyNumberFormat="1" applyFont="1" applyFill="1" applyBorder="1" applyAlignment="1">
      <alignment horizontal="center" vertical="center"/>
    </xf>
    <xf numFmtId="0" fontId="4" fillId="41" borderId="13" xfId="147" applyFont="1" applyFill="1" applyBorder="1" applyAlignment="1">
      <alignment horizontal="center" vertical="center"/>
    </xf>
    <xf numFmtId="0" fontId="47" fillId="47" borderId="13" xfId="147" applyFont="1" applyFill="1" applyBorder="1" applyAlignment="1">
      <alignment horizontal="left" vertical="center" wrapText="1"/>
    </xf>
    <xf numFmtId="9" fontId="58" fillId="41" borderId="0" xfId="252" applyFont="1" applyFill="1" applyAlignment="1">
      <alignment horizontal="center" vertical="center" wrapText="1"/>
    </xf>
    <xf numFmtId="165" fontId="65" fillId="47" borderId="13" xfId="147" applyNumberFormat="1" applyFont="1" applyFill="1" applyBorder="1" applyAlignment="1">
      <alignment horizontal="center"/>
    </xf>
    <xf numFmtId="167" fontId="61" fillId="49" borderId="13" xfId="147" applyNumberFormat="1" applyFont="1" applyFill="1" applyBorder="1" applyAlignment="1">
      <alignment horizontal="center" vertical="center" wrapText="1"/>
    </xf>
    <xf numFmtId="1" fontId="4" fillId="48" borderId="13" xfId="147" applyNumberFormat="1" applyFont="1" applyFill="1" applyBorder="1" applyAlignment="1">
      <alignment horizontal="center" vertical="center"/>
    </xf>
    <xf numFmtId="168" fontId="48" fillId="41" borderId="19" xfId="147" applyNumberFormat="1" applyFont="1" applyFill="1" applyBorder="1" applyAlignment="1">
      <alignment horizontal="center" vertical="center"/>
    </xf>
    <xf numFmtId="0" fontId="54" fillId="0" borderId="13" xfId="147" applyFont="1" applyBorder="1" applyAlignment="1">
      <alignment horizontal="center" vertical="center"/>
    </xf>
    <xf numFmtId="180" fontId="4" fillId="2" borderId="14" xfId="64" applyNumberFormat="1" applyFont="1" applyFill="1" applyBorder="1" applyAlignment="1">
      <alignment horizontal="center" vertical="center" wrapText="1"/>
    </xf>
    <xf numFmtId="180" fontId="4" fillId="2" borderId="17" xfId="64" applyNumberFormat="1" applyFont="1" applyFill="1" applyBorder="1" applyAlignment="1">
      <alignment horizontal="center" vertical="center" wrapText="1"/>
    </xf>
    <xf numFmtId="49" fontId="61" fillId="2" borderId="14" xfId="147" applyNumberFormat="1" applyFont="1" applyFill="1" applyBorder="1" applyAlignment="1">
      <alignment horizontal="center" vertical="center" wrapText="1"/>
    </xf>
    <xf numFmtId="49" fontId="61" fillId="2" borderId="18" xfId="147" applyNumberFormat="1" applyFont="1" applyFill="1" applyBorder="1" applyAlignment="1">
      <alignment horizontal="center" vertical="center" wrapText="1"/>
    </xf>
    <xf numFmtId="49" fontId="61" fillId="2" borderId="17" xfId="147" applyNumberFormat="1" applyFont="1" applyFill="1" applyBorder="1" applyAlignment="1">
      <alignment horizontal="center" vertical="center" wrapText="1"/>
    </xf>
    <xf numFmtId="0" fontId="74" fillId="0" borderId="0" xfId="147" applyFont="1"/>
    <xf numFmtId="0" fontId="75" fillId="0" borderId="0" xfId="0" applyFont="1" applyAlignment="1">
      <alignment horizontal="center" vertical="center"/>
    </xf>
    <xf numFmtId="0" fontId="76" fillId="0" borderId="0" xfId="147" applyFont="1"/>
  </cellXfs>
  <cellStyles count="1427">
    <cellStyle name="          _x000d__x000a_386grabber=VGA.3GR_x000d__x000a_" xfId="1" xr:uid="{00000000-0005-0000-0000-000000000000}"/>
    <cellStyle name="_Hoja1" xfId="2" xr:uid="{00000000-0005-0000-0000-000001000000}"/>
    <cellStyle name="_Hoja1_1" xfId="3" xr:uid="{00000000-0005-0000-0000-000002000000}"/>
    <cellStyle name="_Hoja1_1 2" xfId="253" xr:uid="{4DE3B8BA-7299-45A6-9AAA-C34C0C4E0EBF}"/>
    <cellStyle name="_Hoja1_2" xfId="4" xr:uid="{00000000-0005-0000-0000-000003000000}"/>
    <cellStyle name="_Hoja1_3" xfId="5" xr:uid="{00000000-0005-0000-0000-000004000000}"/>
    <cellStyle name="_Hoja1_4" xfId="6" xr:uid="{00000000-0005-0000-0000-000005000000}"/>
    <cellStyle name="_Hoja1_4 2" xfId="254" xr:uid="{77B54F08-017D-41DE-978A-91D5526D9BC5}"/>
    <cellStyle name="20% - Énfasis1 2" xfId="7" xr:uid="{00000000-0005-0000-0000-000006000000}"/>
    <cellStyle name="20% - Énfasis1 2 2" xfId="347" xr:uid="{56215F77-F1E4-4B40-9526-CB9F3F1835E0}"/>
    <cellStyle name="20% - Énfasis1 2 2 2" xfId="348" xr:uid="{DB3B7D54-5D46-42C8-B6C3-2573AC106B9A}"/>
    <cellStyle name="20% - Énfasis1 2 3" xfId="349" xr:uid="{79A1B8D0-F6DF-4F48-B44C-094D004048F5}"/>
    <cellStyle name="20% - Énfasis1 2 3 2" xfId="350" xr:uid="{54FB9F5F-BF69-475B-A685-A08BA40BFEFC}"/>
    <cellStyle name="20% - Énfasis1 2 4" xfId="351" xr:uid="{D667A64D-5FDA-4C87-9A56-42307F031937}"/>
    <cellStyle name="20% - Énfasis1 2 5" xfId="281" xr:uid="{8D6C21B4-483D-4554-A683-3F6F01EC8591}"/>
    <cellStyle name="20% - Énfasis2 2" xfId="8" xr:uid="{00000000-0005-0000-0000-000007000000}"/>
    <cellStyle name="20% - Énfasis2 2 2" xfId="352" xr:uid="{C0B1D018-88CB-4CA9-9C97-8AAF497B45C3}"/>
    <cellStyle name="20% - Énfasis2 2 2 2" xfId="353" xr:uid="{AF2D97AD-92D3-4389-BAC8-C959CAF7E8C9}"/>
    <cellStyle name="20% - Énfasis2 2 3" xfId="354" xr:uid="{8C946727-8A69-4FAA-999D-7E29843EFDE9}"/>
    <cellStyle name="20% - Énfasis2 2 3 2" xfId="355" xr:uid="{12DA217B-F506-456B-A203-433EBFD057BB}"/>
    <cellStyle name="20% - Énfasis2 2 4" xfId="356" xr:uid="{55DB8BBE-D656-41A0-82BE-3F8CDF78F3F7}"/>
    <cellStyle name="20% - Énfasis2 2 5" xfId="280" xr:uid="{A188B84C-00E2-452D-A08D-2C5EA5292AE7}"/>
    <cellStyle name="20% - Énfasis3 2" xfId="9" xr:uid="{00000000-0005-0000-0000-000008000000}"/>
    <cellStyle name="20% - Énfasis3 2 2" xfId="357" xr:uid="{1C6386ED-9238-4ACA-9753-33E2708F078F}"/>
    <cellStyle name="20% - Énfasis3 2 2 2" xfId="358" xr:uid="{FB878B87-E503-48A8-8796-10B95A3A9E94}"/>
    <cellStyle name="20% - Énfasis3 2 3" xfId="359" xr:uid="{8C17A1F3-845D-4885-8681-398C967D3BED}"/>
    <cellStyle name="20% - Énfasis3 2 3 2" xfId="360" xr:uid="{424151DB-C051-4CC7-942B-B2D8146B8657}"/>
    <cellStyle name="20% - Énfasis3 2 4" xfId="361" xr:uid="{A508D0DD-5475-4E89-A9A1-4F4EC85264AC}"/>
    <cellStyle name="20% - Énfasis3 2 5" xfId="279" xr:uid="{733B8994-875D-4A67-AF2F-ED63BF65DDD8}"/>
    <cellStyle name="20% - Énfasis4 2" xfId="10" xr:uid="{00000000-0005-0000-0000-000009000000}"/>
    <cellStyle name="20% - Énfasis4 2 2" xfId="362" xr:uid="{D24BD7F6-0485-483F-9058-58AAA8D432C8}"/>
    <cellStyle name="20% - Énfasis4 2 2 2" xfId="363" xr:uid="{07187821-2ABA-43A9-B80A-7340DFD39249}"/>
    <cellStyle name="20% - Énfasis4 2 3" xfId="364" xr:uid="{560CB56D-70A0-45CA-813F-156C9F7F052F}"/>
    <cellStyle name="20% - Énfasis4 2 3 2" xfId="365" xr:uid="{055230C9-BEE8-4ABC-847B-120FD1C72C3F}"/>
    <cellStyle name="20% - Énfasis4 2 4" xfId="366" xr:uid="{976BEC19-7C7B-4353-AB9F-7D0058283712}"/>
    <cellStyle name="20% - Énfasis4 2 5" xfId="278" xr:uid="{79EED0C6-D8BA-4996-B988-D755E7C586B0}"/>
    <cellStyle name="20% - Énfasis5 2" xfId="11" xr:uid="{00000000-0005-0000-0000-00000A000000}"/>
    <cellStyle name="20% - Énfasis5 2 2" xfId="367" xr:uid="{8E68A9C9-DFBB-4E95-B32E-DA18526BE6D7}"/>
    <cellStyle name="20% - Énfasis5 2 2 2" xfId="368" xr:uid="{6B59D5B7-D36D-4B04-8F7F-70C7F3132AEB}"/>
    <cellStyle name="20% - Énfasis5 2 3" xfId="369" xr:uid="{2CE4C3C0-BCAD-46F7-8789-686EC6E2B743}"/>
    <cellStyle name="20% - Énfasis5 2 3 2" xfId="370" xr:uid="{F995CC5B-1862-403F-8856-69FA78B24FAB}"/>
    <cellStyle name="20% - Énfasis5 2 4" xfId="371" xr:uid="{AB139537-6139-4D68-99E4-33F53388EC00}"/>
    <cellStyle name="20% - Énfasis5 2 5" xfId="277" xr:uid="{E1717ACC-4BDD-46DA-BBFC-A62A0B7C820B}"/>
    <cellStyle name="20% - Énfasis6 2" xfId="12" xr:uid="{00000000-0005-0000-0000-00000B000000}"/>
    <cellStyle name="20% - Énfasis6 2 2" xfId="372" xr:uid="{B115FF9B-FD33-44FC-B8AC-551917B88439}"/>
    <cellStyle name="20% - Énfasis6 2 2 2" xfId="373" xr:uid="{756E7FB7-0B70-42D0-BD47-371C9E2E70F8}"/>
    <cellStyle name="20% - Énfasis6 2 3" xfId="374" xr:uid="{30765A23-1913-4EE8-8DB7-67C1CA58F36E}"/>
    <cellStyle name="20% - Énfasis6 2 3 2" xfId="375" xr:uid="{B1ADD213-A12A-4E32-9D9B-0ECCFA64061E}"/>
    <cellStyle name="20% - Énfasis6 2 4" xfId="376" xr:uid="{0FDAB1E3-1DE4-4A4D-AFF3-350F08656A32}"/>
    <cellStyle name="20% - Énfasis6 2 5" xfId="276" xr:uid="{57B38F4C-0B4C-4DAB-8973-8B91529FCBEC}"/>
    <cellStyle name="20% - 强调文字颜色 1" xfId="13" xr:uid="{00000000-0005-0000-0000-00000C000000}"/>
    <cellStyle name="20% - 强调文字颜色 1 2" xfId="378" xr:uid="{008172AB-6731-4D11-A4FC-5E2C1A417492}"/>
    <cellStyle name="20% - 强调文字颜色 1 3" xfId="379" xr:uid="{39D9983E-D10F-4A70-9E9C-A16491018A5D}"/>
    <cellStyle name="20% - 强调文字颜色 1 4" xfId="377" xr:uid="{C888EA87-5613-4F49-A3A4-746D2DB29492}"/>
    <cellStyle name="20% - 强调文字颜色 2" xfId="14" xr:uid="{00000000-0005-0000-0000-00000D000000}"/>
    <cellStyle name="20% - 强调文字颜色 2 2" xfId="381" xr:uid="{4CB4EF5E-426F-4318-B058-2A4C094E50A3}"/>
    <cellStyle name="20% - 强调文字颜色 2 3" xfId="382" xr:uid="{5A03916C-1906-4493-8C28-662DA0789494}"/>
    <cellStyle name="20% - 强调文字颜色 2 4" xfId="380" xr:uid="{C36D3CBD-A327-446E-AA1A-87A45E0C241C}"/>
    <cellStyle name="20% - 强调文字颜色 3" xfId="15" xr:uid="{00000000-0005-0000-0000-00000E000000}"/>
    <cellStyle name="20% - 强调文字颜色 3 2" xfId="384" xr:uid="{4D266105-9B62-431F-BB81-F9683C3C9FC3}"/>
    <cellStyle name="20% - 强调文字颜色 3 3" xfId="385" xr:uid="{FCE513CE-57C4-4E82-B055-AE8EDD8AD1A3}"/>
    <cellStyle name="20% - 强调文字颜色 3 4" xfId="383" xr:uid="{7C566993-4E44-4D7B-9152-46326C1CA235}"/>
    <cellStyle name="20% - 强调文字颜色 4" xfId="16" xr:uid="{00000000-0005-0000-0000-00000F000000}"/>
    <cellStyle name="20% - 强调文字颜色 4 2" xfId="387" xr:uid="{4932FD1B-650E-43AE-8979-D02B7B3ACFF1}"/>
    <cellStyle name="20% - 强调文字颜色 4 3" xfId="388" xr:uid="{4717C11B-6134-4557-B4B6-3DB1F3A401DE}"/>
    <cellStyle name="20% - 强调文字颜色 4 4" xfId="386" xr:uid="{67FABB0B-2452-4E6C-A608-16331FBA2E33}"/>
    <cellStyle name="20% - 强调文字颜色 5" xfId="17" xr:uid="{00000000-0005-0000-0000-000010000000}"/>
    <cellStyle name="20% - 强调文字颜色 5 2" xfId="390" xr:uid="{4680FC67-B5EF-4FCE-AB9E-0DFC8887AC7B}"/>
    <cellStyle name="20% - 强调文字颜色 5 3" xfId="391" xr:uid="{232B7165-A0AC-4217-B4DD-C9A6284502C8}"/>
    <cellStyle name="20% - 强调文字颜色 5 4" xfId="389" xr:uid="{6FEE1AB5-19B8-4E6D-B4F6-15CA3A4EC0B9}"/>
    <cellStyle name="20% - 强调文字颜色 6" xfId="18" xr:uid="{00000000-0005-0000-0000-000011000000}"/>
    <cellStyle name="20% - 强调文字颜色 6 2" xfId="393" xr:uid="{A2645ABE-BC01-4B26-98E9-7CF39CF56EDA}"/>
    <cellStyle name="20% - 强调文字颜色 6 3" xfId="394" xr:uid="{78744223-14BD-43AC-8533-FE11F0AEFB33}"/>
    <cellStyle name="20% - 强调文字颜色 6 4" xfId="392" xr:uid="{209FE3F3-7E88-4B6E-9CA7-08D0888CAFE3}"/>
    <cellStyle name="40% - Énfasis1 2" xfId="19" xr:uid="{00000000-0005-0000-0000-000012000000}"/>
    <cellStyle name="40% - Énfasis1 2 2" xfId="395" xr:uid="{8AEF6041-D18F-4BF7-86F3-7C6A48F3F7C6}"/>
    <cellStyle name="40% - Énfasis1 2 2 2" xfId="396" xr:uid="{B096CFC1-C923-4722-9869-BF9CA435D0CA}"/>
    <cellStyle name="40% - Énfasis1 2 3" xfId="397" xr:uid="{1DF25412-231B-4ECE-94BE-663F91076991}"/>
    <cellStyle name="40% - Énfasis1 2 3 2" xfId="398" xr:uid="{C22EDDF2-6F9E-403A-9577-1DD85A949A55}"/>
    <cellStyle name="40% - Énfasis1 2 4" xfId="399" xr:uid="{F658812F-1396-458B-AECE-C832C73DDA64}"/>
    <cellStyle name="40% - Énfasis1 2 5" xfId="275" xr:uid="{A29C62E2-65FD-41EF-BC6A-276EC992FFE1}"/>
    <cellStyle name="40% - Énfasis2 2" xfId="20" xr:uid="{00000000-0005-0000-0000-000013000000}"/>
    <cellStyle name="40% - Énfasis2 2 2" xfId="400" xr:uid="{ADF1D1A0-76F6-4CEB-99C2-AE0EB4FFF03D}"/>
    <cellStyle name="40% - Énfasis2 2 2 2" xfId="401" xr:uid="{6E48C76B-5F7C-45FD-AA9F-2C673863E783}"/>
    <cellStyle name="40% - Énfasis2 2 3" xfId="402" xr:uid="{885CF457-5DA5-40AD-8A3B-622F06A31820}"/>
    <cellStyle name="40% - Énfasis2 2 3 2" xfId="403" xr:uid="{A51C5F3D-49EF-427D-89AC-7859E1F9481C}"/>
    <cellStyle name="40% - Énfasis2 2 4" xfId="404" xr:uid="{C249BBD9-13D3-4EB7-90B7-99BC5D335D74}"/>
    <cellStyle name="40% - Énfasis2 2 5" xfId="256" xr:uid="{09F8D03A-7076-4530-B922-6C33DAB60FCF}"/>
    <cellStyle name="40% - Énfasis3 2" xfId="21" xr:uid="{00000000-0005-0000-0000-000014000000}"/>
    <cellStyle name="40% - Énfasis3 2 2" xfId="405" xr:uid="{E4779948-B0E5-4097-8554-83430DC7C413}"/>
    <cellStyle name="40% - Énfasis3 2 2 2" xfId="406" xr:uid="{5BD6D1AE-BAD1-4B7E-B0D3-4D7A8E1614B7}"/>
    <cellStyle name="40% - Énfasis3 2 3" xfId="407" xr:uid="{FCE09760-9E60-4D72-BF30-EC169ACF3A1A}"/>
    <cellStyle name="40% - Énfasis3 2 3 2" xfId="408" xr:uid="{F23F3640-9F4F-4056-8914-88648E2EEAFC}"/>
    <cellStyle name="40% - Énfasis3 2 4" xfId="409" xr:uid="{E33CE8AD-B7C5-40EF-B166-C9044F0BDA47}"/>
    <cellStyle name="40% - Énfasis3 2 5" xfId="274" xr:uid="{53E6A021-AFC3-4604-98E7-469B60402CC9}"/>
    <cellStyle name="40% - Énfasis4 2" xfId="22" xr:uid="{00000000-0005-0000-0000-000015000000}"/>
    <cellStyle name="40% - Énfasis4 2 2" xfId="410" xr:uid="{57DCA5B3-5EBC-40F4-8548-4C049C009CE8}"/>
    <cellStyle name="40% - Énfasis4 2 2 2" xfId="411" xr:uid="{62F0A99D-B314-45C7-BD32-5A10DA574202}"/>
    <cellStyle name="40% - Énfasis4 2 3" xfId="412" xr:uid="{6B408DBC-D1EB-401E-B965-B73881E9C8D6}"/>
    <cellStyle name="40% - Énfasis4 2 3 2" xfId="413" xr:uid="{FE898501-306C-45DF-9235-61ED7D9C6DDB}"/>
    <cellStyle name="40% - Énfasis4 2 4" xfId="414" xr:uid="{D34BF456-E98A-463C-BF6C-721BBCC20F91}"/>
    <cellStyle name="40% - Énfasis4 2 5" xfId="273" xr:uid="{85570EE0-4A04-4CD8-9728-37F33A77FFBF}"/>
    <cellStyle name="40% - Énfasis5 2" xfId="23" xr:uid="{00000000-0005-0000-0000-000016000000}"/>
    <cellStyle name="40% - Énfasis5 2 2" xfId="415" xr:uid="{E2B6EC2C-2225-421D-BBDA-1132B1A5FB44}"/>
    <cellStyle name="40% - Énfasis5 2 2 2" xfId="416" xr:uid="{0E8A0A76-B857-4D5B-9E86-EEA471EC673F}"/>
    <cellStyle name="40% - Énfasis5 2 3" xfId="417" xr:uid="{90C70EC5-4D85-449F-AC3F-EB3836A1FBC1}"/>
    <cellStyle name="40% - Énfasis5 2 3 2" xfId="418" xr:uid="{7B2F7050-08EF-4992-BAF6-4E9DD9E24E18}"/>
    <cellStyle name="40% - Énfasis5 2 4" xfId="419" xr:uid="{B0D1EC93-98BF-45AD-953E-A96C797AC3A0}"/>
    <cellStyle name="40% - Énfasis5 2 5" xfId="272" xr:uid="{47221021-E929-4A60-BA0B-0A40741449D6}"/>
    <cellStyle name="40% - Énfasis6 2" xfId="24" xr:uid="{00000000-0005-0000-0000-000017000000}"/>
    <cellStyle name="40% - Énfasis6 2 2" xfId="420" xr:uid="{E8993D6C-8CF4-479A-9493-6E61CA963887}"/>
    <cellStyle name="40% - Énfasis6 2 2 2" xfId="421" xr:uid="{C9104981-E3EC-4521-878B-22BE0E6B922F}"/>
    <cellStyle name="40% - Énfasis6 2 3" xfId="422" xr:uid="{8479A083-607D-4BE6-9D30-6AF31C77AFDE}"/>
    <cellStyle name="40% - Énfasis6 2 3 2" xfId="423" xr:uid="{C5DF7F2B-482E-462D-B226-967F104883D5}"/>
    <cellStyle name="40% - Énfasis6 2 4" xfId="424" xr:uid="{AE28CF2B-4D12-4252-BEA1-FDA754ADEC2D}"/>
    <cellStyle name="40% - Énfasis6 2 5" xfId="271" xr:uid="{AD4C19FC-06FE-43AF-84DE-7440E92E5F45}"/>
    <cellStyle name="40% - 强调文字颜色 1" xfId="25" xr:uid="{00000000-0005-0000-0000-000018000000}"/>
    <cellStyle name="40% - 强调文字颜色 1 2" xfId="426" xr:uid="{3075D7D3-4AF1-48F1-91E7-94D7AB9A4EF1}"/>
    <cellStyle name="40% - 强调文字颜色 1 3" xfId="427" xr:uid="{80B6C0E1-9566-4829-A31D-3926F54FD09E}"/>
    <cellStyle name="40% - 强调文字颜色 1 4" xfId="425" xr:uid="{AA248761-934B-480B-BA9F-8E6587772DB1}"/>
    <cellStyle name="40% - 强调文字颜色 2" xfId="26" xr:uid="{00000000-0005-0000-0000-000019000000}"/>
    <cellStyle name="40% - 强调文字颜色 2 2" xfId="429" xr:uid="{E8944872-584F-4465-812B-1D59520A23B5}"/>
    <cellStyle name="40% - 强调文字颜色 2 3" xfId="430" xr:uid="{654ECF1C-B9AC-431D-9A60-D19D0C133256}"/>
    <cellStyle name="40% - 强调文字颜色 2 4" xfId="428" xr:uid="{3C04C383-7CB7-4E79-87A0-493F775C59C8}"/>
    <cellStyle name="40% - 强调文字颜色 3" xfId="27" xr:uid="{00000000-0005-0000-0000-00001A000000}"/>
    <cellStyle name="40% - 强调文字颜色 3 2" xfId="432" xr:uid="{F96047AE-83FE-4293-A601-CBEEF29DF646}"/>
    <cellStyle name="40% - 强调文字颜色 3 3" xfId="433" xr:uid="{6FF43957-0179-46C3-9042-2A0E6A597A72}"/>
    <cellStyle name="40% - 强调文字颜色 3 4" xfId="431" xr:uid="{DB4DB906-4315-4B9F-B4E2-341C0D8C9A51}"/>
    <cellStyle name="40% - 强调文字颜色 4" xfId="28" xr:uid="{00000000-0005-0000-0000-00001B000000}"/>
    <cellStyle name="40% - 强调文字颜色 4 2" xfId="435" xr:uid="{16FE89CB-B0A8-49B1-8EE8-904C6249FF71}"/>
    <cellStyle name="40% - 强调文字颜色 4 3" xfId="436" xr:uid="{2C543A9F-60F6-4DF5-AAC2-DF3DDAAC1F19}"/>
    <cellStyle name="40% - 强调文字颜色 4 4" xfId="434" xr:uid="{0933AE98-B60A-4C2E-9CA3-DD488CED20AB}"/>
    <cellStyle name="40% - 强调文字颜色 5" xfId="29" xr:uid="{00000000-0005-0000-0000-00001C000000}"/>
    <cellStyle name="40% - 强调文字颜色 5 2" xfId="438" xr:uid="{8CF287F7-7000-454F-84AF-0BFC09A253D8}"/>
    <cellStyle name="40% - 强调文字颜色 5 3" xfId="439" xr:uid="{6CD3C08A-80F3-4C57-8442-91D94E527F59}"/>
    <cellStyle name="40% - 强调文字颜色 5 4" xfId="437" xr:uid="{B6AC7E33-B419-4A39-BDC4-A47A8549C09D}"/>
    <cellStyle name="40% - 强调文字颜色 6" xfId="30" xr:uid="{00000000-0005-0000-0000-00001D000000}"/>
    <cellStyle name="40% - 强调文字颜色 6 2" xfId="441" xr:uid="{AAEE12C8-F82C-482C-912A-29CDB55F8915}"/>
    <cellStyle name="40% - 强调文字颜色 6 3" xfId="442" xr:uid="{6D3B1493-075C-43AE-AB37-8C243FAEA8FC}"/>
    <cellStyle name="40% - 强调文字颜色 6 4" xfId="440" xr:uid="{1BDBEBBE-A883-4E43-9380-045286487C1D}"/>
    <cellStyle name="60% - Énfasis1 2" xfId="31" xr:uid="{00000000-0005-0000-0000-00001E000000}"/>
    <cellStyle name="60% - Énfasis1 2 2" xfId="443" xr:uid="{4EEBC887-1987-4690-90B1-3AA8D33F3DC3}"/>
    <cellStyle name="60% - Énfasis1 2 3" xfId="270" xr:uid="{04F235AE-9989-4BFF-930B-D0A69C68EE39}"/>
    <cellStyle name="60% - Énfasis2 2" xfId="32" xr:uid="{00000000-0005-0000-0000-00001F000000}"/>
    <cellStyle name="60% - Énfasis2 2 2" xfId="444" xr:uid="{7EBD62A3-987E-4230-886F-22D9D41A19C9}"/>
    <cellStyle name="60% - Énfasis2 2 3" xfId="269" xr:uid="{B2562E75-6206-4F10-9F4B-032354FC48F7}"/>
    <cellStyle name="60% - Énfasis3 2" xfId="33" xr:uid="{00000000-0005-0000-0000-000020000000}"/>
    <cellStyle name="60% - Énfasis3 2 2" xfId="445" xr:uid="{35B99202-54F2-4786-A469-D09508BE6E16}"/>
    <cellStyle name="60% - Énfasis3 2 3" xfId="268" xr:uid="{CB53328B-FAC4-45C2-A189-68DB77084CAD}"/>
    <cellStyle name="60% - Énfasis4 2" xfId="34" xr:uid="{00000000-0005-0000-0000-000021000000}"/>
    <cellStyle name="60% - Énfasis4 2 2" xfId="446" xr:uid="{707D661E-9772-4BE1-BF73-BB250103889B}"/>
    <cellStyle name="60% - Énfasis4 2 3" xfId="267" xr:uid="{BBD62F38-E070-4D03-B8BA-54E5DA895458}"/>
    <cellStyle name="60% - Énfasis5 2" xfId="35" xr:uid="{00000000-0005-0000-0000-000022000000}"/>
    <cellStyle name="60% - Énfasis5 2 2" xfId="447" xr:uid="{AF584790-C2DF-44A8-AFBE-1C36DA696DB4}"/>
    <cellStyle name="60% - Énfasis5 2 3" xfId="266" xr:uid="{C50485D9-6D96-49EE-B33B-602050875B6B}"/>
    <cellStyle name="60% - Énfasis6 2" xfId="36" xr:uid="{00000000-0005-0000-0000-000023000000}"/>
    <cellStyle name="60% - Énfasis6 2 2" xfId="448" xr:uid="{8B5A1355-FCE3-455A-BA58-CE73D830A26B}"/>
    <cellStyle name="60% - Énfasis6 2 3" xfId="265" xr:uid="{665F579A-C3A4-40AF-9A6F-101546A6FE2F}"/>
    <cellStyle name="60% - 强调文字颜色 1" xfId="37" xr:uid="{00000000-0005-0000-0000-000024000000}"/>
    <cellStyle name="60% - 强调文字颜色 1 2" xfId="450" xr:uid="{56886E3C-A936-4E73-BAF7-F17780CB6D3D}"/>
    <cellStyle name="60% - 强调文字颜色 1 3" xfId="451" xr:uid="{08CB7A1A-4A5B-45A1-89D5-508D5CE1E42D}"/>
    <cellStyle name="60% - 强调文字颜色 1 4" xfId="449" xr:uid="{B0D021B6-1D86-4283-BDA0-8D87982CA700}"/>
    <cellStyle name="60% - 强调文字颜色 2" xfId="38" xr:uid="{00000000-0005-0000-0000-000025000000}"/>
    <cellStyle name="60% - 强调文字颜色 2 2" xfId="453" xr:uid="{86321B2E-05E9-41AB-93BF-A5247EB01E03}"/>
    <cellStyle name="60% - 强调文字颜色 2 3" xfId="454" xr:uid="{8E5EDE0D-3415-4CAC-A55D-DF807257329D}"/>
    <cellStyle name="60% - 强调文字颜色 2 4" xfId="452" xr:uid="{CC6137FF-9643-46CA-92D8-BAF18ED227CF}"/>
    <cellStyle name="60% - 强调文字颜色 3" xfId="39" xr:uid="{00000000-0005-0000-0000-000026000000}"/>
    <cellStyle name="60% - 强调文字颜色 3 2" xfId="456" xr:uid="{427C9B84-1846-41A4-9B2C-DEB9CADC369F}"/>
    <cellStyle name="60% - 强调文字颜色 3 3" xfId="457" xr:uid="{BFC08FC2-F763-4D9F-A144-E38DE3CBD947}"/>
    <cellStyle name="60% - 强调文字颜色 3 4" xfId="455" xr:uid="{36953B28-B16E-4E55-8A2E-6D14D9EF60CD}"/>
    <cellStyle name="60% - 强调文字颜色 4" xfId="40" xr:uid="{00000000-0005-0000-0000-000027000000}"/>
    <cellStyle name="60% - 强调文字颜色 4 2" xfId="459" xr:uid="{6D69711A-FAD6-4392-BE38-F1426C0724EF}"/>
    <cellStyle name="60% - 强调文字颜色 4 3" xfId="460" xr:uid="{611C20E6-04D0-459E-9370-843D1AB36A8D}"/>
    <cellStyle name="60% - 强调文字颜色 4 4" xfId="458" xr:uid="{4896C798-9745-4D85-9ADA-ACB80D281D1D}"/>
    <cellStyle name="60% - 强调文字颜色 5" xfId="41" xr:uid="{00000000-0005-0000-0000-000028000000}"/>
    <cellStyle name="60% - 强调文字颜色 5 2" xfId="462" xr:uid="{9844A2D0-7283-458F-A6F7-24D6CF43B842}"/>
    <cellStyle name="60% - 强调文字颜色 5 3" xfId="463" xr:uid="{2C9227FE-8FAF-44E2-96B6-26CB10D2FF9A}"/>
    <cellStyle name="60% - 强调文字颜色 5 4" xfId="461" xr:uid="{CA5CE9C0-4CE6-4955-87A8-639C0AB706FB}"/>
    <cellStyle name="60% - 强调文字颜色 6" xfId="42" xr:uid="{00000000-0005-0000-0000-000029000000}"/>
    <cellStyle name="60% - 强调文字颜色 6 2" xfId="465" xr:uid="{DD98B22F-9468-4541-A855-05614A7EA2AC}"/>
    <cellStyle name="60% - 强调文字颜色 6 3" xfId="466" xr:uid="{9ACD6513-B1D4-4F9B-B98D-D9A07D8AC5EE}"/>
    <cellStyle name="60% - 强调文字颜色 6 4" xfId="464" xr:uid="{90B0A601-F679-4327-9E25-55B69C7D2E1A}"/>
    <cellStyle name="Buena 2" xfId="43" xr:uid="{00000000-0005-0000-0000-00002A000000}"/>
    <cellStyle name="Buena 2 2" xfId="467" xr:uid="{10009ABF-8CB4-4874-8778-234A0EE6668A}"/>
    <cellStyle name="Buena 2 3" xfId="264" xr:uid="{34CB141B-2B8A-4A35-9513-BCD7D0E5F44D}"/>
    <cellStyle name="Cálculo 2" xfId="44" xr:uid="{00000000-0005-0000-0000-00002B000000}"/>
    <cellStyle name="Cálculo 2 2" xfId="45" xr:uid="{00000000-0005-0000-0000-00002C000000}"/>
    <cellStyle name="Cálculo 2 2 2" xfId="468" xr:uid="{77844017-4373-435D-954F-229CD9D91C07}"/>
    <cellStyle name="Cálculo 2 3" xfId="46" xr:uid="{00000000-0005-0000-0000-00002D000000}"/>
    <cellStyle name="Cálculo 2 4" xfId="263" xr:uid="{CC91981B-C9B2-4139-AEC4-2A82E25D00C5}"/>
    <cellStyle name="Cancel" xfId="47" xr:uid="{00000000-0005-0000-0000-00002E000000}"/>
    <cellStyle name="Celda de comprobación 2" xfId="48" xr:uid="{00000000-0005-0000-0000-00002F000000}"/>
    <cellStyle name="Celda de comprobación 2 2" xfId="469" xr:uid="{C959E70F-01DF-4378-AB5B-C0BB02E65B56}"/>
    <cellStyle name="Celda de comprobación 2 3" xfId="262" xr:uid="{92F25AC6-38CD-48CA-9092-E4BC2C7A4F6A}"/>
    <cellStyle name="Celda vinculada 2" xfId="49" xr:uid="{00000000-0005-0000-0000-000030000000}"/>
    <cellStyle name="Celda vinculada 2 2" xfId="470" xr:uid="{4C457E38-2BCE-43A1-B2D4-F59BF70A7BBD}"/>
    <cellStyle name="Encabezado 4 2" xfId="50" xr:uid="{00000000-0005-0000-0000-000031000000}"/>
    <cellStyle name="Encabezado 4 2 2" xfId="471" xr:uid="{D3F6A8ED-C2F9-45C5-9EC0-1FEF7B0A5DAD}"/>
    <cellStyle name="Encabezado 4 2 3" xfId="261" xr:uid="{F0BD8C30-0E14-4F35-9561-EC9FD44FE260}"/>
    <cellStyle name="Énfasis1 2" xfId="51" xr:uid="{00000000-0005-0000-0000-000032000000}"/>
    <cellStyle name="Énfasis1 2 2" xfId="472" xr:uid="{41FD4946-72BD-4DD4-87FC-9C514566F83C}"/>
    <cellStyle name="Énfasis1 2 3" xfId="260" xr:uid="{FD02600B-F229-4F22-9A82-5801F3729CC9}"/>
    <cellStyle name="Énfasis2 2" xfId="52" xr:uid="{00000000-0005-0000-0000-000033000000}"/>
    <cellStyle name="Énfasis2 2 2" xfId="473" xr:uid="{087628E0-12A4-4F67-A2D8-B5DCCF654AA5}"/>
    <cellStyle name="Énfasis2 2 3" xfId="259" xr:uid="{F6800AA8-0794-453D-8128-B4E7A7D37F7A}"/>
    <cellStyle name="Énfasis3 2" xfId="53" xr:uid="{00000000-0005-0000-0000-000034000000}"/>
    <cellStyle name="Énfasis3 2 2" xfId="474" xr:uid="{10677661-90DE-475D-8CA5-9C5E0E5B5839}"/>
    <cellStyle name="Énfasis3 2 3" xfId="258" xr:uid="{3F81F397-8F6B-40C2-ABCE-1700B1678ABB}"/>
    <cellStyle name="Énfasis4 2" xfId="54" xr:uid="{00000000-0005-0000-0000-000035000000}"/>
    <cellStyle name="Énfasis4 2 2" xfId="475" xr:uid="{5758B36E-2579-4FC5-BC77-A9CAC07A5DCB}"/>
    <cellStyle name="Énfasis4 2 3" xfId="257" xr:uid="{0FF77CE4-7DDF-4FA1-9526-68F704F50B5B}"/>
    <cellStyle name="Énfasis5 2" xfId="55" xr:uid="{00000000-0005-0000-0000-000036000000}"/>
    <cellStyle name="Énfasis5 2 2" xfId="476" xr:uid="{3979973A-7641-4CF9-B7F3-016132F358D2}"/>
    <cellStyle name="Énfasis5 2 3" xfId="286" xr:uid="{4792885A-068A-40C3-B1D3-4C0EBE8C02CA}"/>
    <cellStyle name="Énfasis6 2" xfId="56" xr:uid="{00000000-0005-0000-0000-000037000000}"/>
    <cellStyle name="Énfasis6 2 2" xfId="477" xr:uid="{E9E82CFA-AB2C-4223-9C57-1433C2594B6D}"/>
    <cellStyle name="Énfasis6 2 3" xfId="287" xr:uid="{11D1C358-29C6-4E16-A813-8FCC0E36212E}"/>
    <cellStyle name="Entrada 2" xfId="57" xr:uid="{00000000-0005-0000-0000-000038000000}"/>
    <cellStyle name="Entrada 2 2" xfId="58" xr:uid="{00000000-0005-0000-0000-000039000000}"/>
    <cellStyle name="Entrada 2 2 2" xfId="478" xr:uid="{7A2ECEBC-D4D8-4A27-BD87-9C49D7093D9E}"/>
    <cellStyle name="Entrada 2 3" xfId="59" xr:uid="{00000000-0005-0000-0000-00003A000000}"/>
    <cellStyle name="Entrada 2 4" xfId="288" xr:uid="{E624A974-43D6-4028-9B57-F16843386684}"/>
    <cellStyle name="Estilo 1" xfId="60" xr:uid="{00000000-0005-0000-0000-00003B000000}"/>
    <cellStyle name="Euro" xfId="61" xr:uid="{00000000-0005-0000-0000-00003C000000}"/>
    <cellStyle name="Euro 2" xfId="62" xr:uid="{00000000-0005-0000-0000-00003D000000}"/>
    <cellStyle name="Euro 2 2" xfId="306" xr:uid="{4E326C44-274A-4311-AD7C-C41EF75F2ACA}"/>
    <cellStyle name="Euro 2 3" xfId="337" xr:uid="{F3E4EDC7-2519-4FB4-B3BA-2842B20CACCA}"/>
    <cellStyle name="Euro 2 4" xfId="479" xr:uid="{4A9DAB4E-1685-408E-B1AF-34A07F8AECC8}"/>
    <cellStyle name="Euro 2 4 2" xfId="480" xr:uid="{B4D2A0DC-4341-4CCA-A18E-B3FEE14CC8AE}"/>
    <cellStyle name="Euro 2 4 2 2" xfId="481" xr:uid="{CD4448E7-675B-4B4E-8B45-25DD0592FA91}"/>
    <cellStyle name="Euro 2 4 3" xfId="482" xr:uid="{569195CF-E07B-4D9A-B736-B0168E55AF27}"/>
    <cellStyle name="Euro 2 5" xfId="284" xr:uid="{AEA42E99-5F40-4DFC-946E-F77F2F81957B}"/>
    <cellStyle name="Euro 3" xfId="63" xr:uid="{00000000-0005-0000-0000-00003E000000}"/>
    <cellStyle name="Euro 3 2" xfId="483" xr:uid="{A8E69593-216D-4DA6-8C51-6B3C0E1A729E}"/>
    <cellStyle name="Euro 3 2 2" xfId="484" xr:uid="{E21FAC41-75B2-4AE3-AAB8-117702B4F2F9}"/>
    <cellStyle name="Euro 3 3" xfId="485" xr:uid="{34D8309A-EA0E-42CD-8ABC-EF2481EE3D9F}"/>
    <cellStyle name="Euro 3 3 2" xfId="486" xr:uid="{70EBA5F3-E566-48FD-9D39-9DDA5AF9A871}"/>
    <cellStyle name="Euro 3 4" xfId="487" xr:uid="{2451E66B-10FB-4FB1-A73C-907BFEE40E25}"/>
    <cellStyle name="Euro 3 5" xfId="305" xr:uid="{1329E984-905F-45B6-94F8-7010E3AD6B4C}"/>
    <cellStyle name="Euro 4" xfId="299" xr:uid="{1D958104-9354-4120-B3E1-D7857CCDE91A}"/>
    <cellStyle name="Euro 5" xfId="329" xr:uid="{50FF1A9A-87E1-4F3B-9840-67E131131960}"/>
    <cellStyle name="Euro 6" xfId="345" xr:uid="{F4B50E18-05B0-4DBB-83B2-378FCC1B52A7}"/>
    <cellStyle name="Excel Built-in Explanatory Text" xfId="64" xr:uid="{00000000-0005-0000-0000-00003F000000}"/>
    <cellStyle name="Hipervínculo 2" xfId="65" xr:uid="{00000000-0005-0000-0000-000040000000}"/>
    <cellStyle name="Hipervínculo 2 2" xfId="66" xr:uid="{00000000-0005-0000-0000-000041000000}"/>
    <cellStyle name="Hipervínculo 2 2 2" xfId="67" xr:uid="{00000000-0005-0000-0000-000042000000}"/>
    <cellStyle name="Hipervínculo 2 2 2 2" xfId="68" xr:uid="{00000000-0005-0000-0000-000043000000}"/>
    <cellStyle name="Hipervínculo 2 2 2 2 2" xfId="489" xr:uid="{DB891DCE-6039-4C89-8EF4-E2800A8A5366}"/>
    <cellStyle name="Hipervínculo 2 2 2 2 2 2" xfId="490" xr:uid="{3C9024E7-AE87-4CF3-9E23-91AECDCAD1A5}"/>
    <cellStyle name="Hipervínculo 2 2 2 2 2 3" xfId="491" xr:uid="{CF89CB41-65CE-46A9-A9CC-0402376EBD52}"/>
    <cellStyle name="Hipervínculo 2 2 2 2 2 4" xfId="492" xr:uid="{4CD80F96-C103-44BD-88F8-D5B03CCF0022}"/>
    <cellStyle name="Hipervínculo 2 2 2 2 2 5" xfId="493" xr:uid="{6BD7529E-C7BE-4F74-82DD-6F547046C87D}"/>
    <cellStyle name="Hipervínculo 2 2 2 2 3" xfId="494" xr:uid="{C6772F44-38B9-4ECE-973C-00BA78EC8905}"/>
    <cellStyle name="Hipervínculo 2 2 2 2 4" xfId="488" xr:uid="{FE249C30-231E-451B-9062-0A7E9998A395}"/>
    <cellStyle name="Hipervínculo 2 2 2 3" xfId="69" xr:uid="{00000000-0005-0000-0000-000044000000}"/>
    <cellStyle name="Hipervínculo 2 2 2 3 2" xfId="496" xr:uid="{00941861-0C06-4952-8F16-D25A1B4C86DE}"/>
    <cellStyle name="Hipervínculo 2 2 2 3 2 2" xfId="497" xr:uid="{A04462BF-9C40-4DDB-A974-65715EFBC643}"/>
    <cellStyle name="Hipervínculo 2 2 2 3 2 3" xfId="498" xr:uid="{17AC4737-E6FE-4AD3-AEFD-B7922DB4D5A4}"/>
    <cellStyle name="Hipervínculo 2 2 2 3 3" xfId="499" xr:uid="{1B2E4753-8B60-4B1F-B779-C528E3D45FB8}"/>
    <cellStyle name="Hipervínculo 2 2 2 3 4" xfId="500" xr:uid="{3BD69B8C-5158-42CB-8548-023639BA14BC}"/>
    <cellStyle name="Hipervínculo 2 2 2 3 5" xfId="495" xr:uid="{C642177B-9B37-4DC2-9552-03A6B11B4D7C}"/>
    <cellStyle name="Hipervínculo 2 2 2 4" xfId="501" xr:uid="{0789EB47-CFCD-4D74-8960-58E606461311}"/>
    <cellStyle name="Hipervínculo 2 2 3" xfId="70" xr:uid="{00000000-0005-0000-0000-000045000000}"/>
    <cellStyle name="Hipervínculo 2 2 3 2" xfId="503" xr:uid="{EA442E20-E9C6-4BCD-921F-6455E0B6C9AB}"/>
    <cellStyle name="Hipervínculo 2 2 3 2 2" xfId="504" xr:uid="{3A4D0CF0-F23E-4DB3-B55B-2F9C6265AF7F}"/>
    <cellStyle name="Hipervínculo 2 2 3 2 3" xfId="505" xr:uid="{7BBD85CE-AC77-4A9B-B428-4012EFFD33A1}"/>
    <cellStyle name="Hipervínculo 2 2 3 2 4" xfId="506" xr:uid="{EF404775-AF2C-4F3A-89FE-E23BDC8DEE3E}"/>
    <cellStyle name="Hipervínculo 2 2 3 3" xfId="507" xr:uid="{4658F355-E2DC-4C74-B415-E40891447274}"/>
    <cellStyle name="Hipervínculo 2 2 3 4" xfId="502" xr:uid="{86D5247F-4E89-471B-A0BD-744B4FCFE5D8}"/>
    <cellStyle name="Hipervínculo 2 3" xfId="71" xr:uid="{00000000-0005-0000-0000-000046000000}"/>
    <cellStyle name="Hipervínculo 2 3 2" xfId="72" xr:uid="{00000000-0005-0000-0000-000047000000}"/>
    <cellStyle name="Hipervínculo 2 3 2 2" xfId="508" xr:uid="{1E78DDB9-CD98-4B31-810A-412878A6C4D7}"/>
    <cellStyle name="Hipervínculo 2 3 2 2 2" xfId="509" xr:uid="{F4FF6166-C0AF-4AB3-A92D-C444CF7E9251}"/>
    <cellStyle name="Hipervínculo 2 3 2 2 3" xfId="510" xr:uid="{D2E2578F-FA9A-472F-858C-08110178B31C}"/>
    <cellStyle name="Hipervínculo 2 3 2 2 4" xfId="511" xr:uid="{C4B3F7C7-7866-4998-8DA4-FBD3B3B35F2D}"/>
    <cellStyle name="Hipervínculo 2 3 2 3" xfId="512" xr:uid="{888809AF-42BB-46BC-94A9-324599A4BB16}"/>
    <cellStyle name="Hipervínculo 2 3 2 4" xfId="513" xr:uid="{F21143AF-A482-44DC-8E97-72EA5093A954}"/>
    <cellStyle name="Hipervínculo 2 3 3" xfId="73" xr:uid="{00000000-0005-0000-0000-000048000000}"/>
    <cellStyle name="Hipervínculo 2 3 3 2" xfId="515" xr:uid="{B44AA30A-F80B-48EE-945C-C9213CD0D598}"/>
    <cellStyle name="Hipervínculo 2 3 3 2 2" xfId="516" xr:uid="{64328F5B-C2DA-446D-A24E-33F202C634E8}"/>
    <cellStyle name="Hipervínculo 2 3 3 2 3" xfId="517" xr:uid="{43296512-A7B1-4E3A-9CB0-885DF9CD299C}"/>
    <cellStyle name="Hipervínculo 2 3 3 2 4" xfId="518" xr:uid="{E3B38B85-2F2E-4ACB-B22D-EF9AD59B7388}"/>
    <cellStyle name="Hipervínculo 2 3 3 3" xfId="519" xr:uid="{53795505-D020-4C41-8F89-598AD2E966B8}"/>
    <cellStyle name="Hipervínculo 2 3 3 4" xfId="514" xr:uid="{04EF4BA4-C7A8-466B-BEAA-61AB0A2B9756}"/>
    <cellStyle name="Hipervínculo 2 3 4" xfId="1380" xr:uid="{5E3D3A37-4066-459E-A0A9-1CC5EF053BAB}"/>
    <cellStyle name="Hipervínculo 2 4" xfId="520" xr:uid="{689951BA-66E0-474A-85B2-6A90F7C1BAC0}"/>
    <cellStyle name="Hipervínculo 2 4 2" xfId="521" xr:uid="{7E7E5809-0118-4951-BCAF-98F51CCFA891}"/>
    <cellStyle name="Hipervínculo 2 4 3" xfId="522" xr:uid="{A4EC4477-D9EE-45FA-9535-7AD1A3BC7C6B}"/>
    <cellStyle name="Hipervínculo 2 4 4" xfId="523" xr:uid="{4EF09E03-50F4-4ADC-8ECD-97E5CD656737}"/>
    <cellStyle name="Hipervínculo 2_Canguros" xfId="74" xr:uid="{00000000-0005-0000-0000-000049000000}"/>
    <cellStyle name="Hipervínculo 3" xfId="255" xr:uid="{A8C8C24F-2D79-4843-8D3E-2932C4306BEC}"/>
    <cellStyle name="Hipervínculo 4" xfId="524" xr:uid="{2B3E4DC2-85A8-4790-A151-16625F6A014E}"/>
    <cellStyle name="Incorrecto 2" xfId="75" xr:uid="{00000000-0005-0000-0000-00004A000000}"/>
    <cellStyle name="Incorrecto 2 2" xfId="525" xr:uid="{9C75D76D-F51F-43ED-A351-3985445EEBA6}"/>
    <cellStyle name="Incorrecto 2 3" xfId="289" xr:uid="{901E1BA0-44EE-4F37-AAF6-F716906FBC12}"/>
    <cellStyle name="Millares 10" xfId="76" xr:uid="{00000000-0005-0000-0000-00004B000000}"/>
    <cellStyle name="Millares 2" xfId="77" xr:uid="{00000000-0005-0000-0000-00004C000000}"/>
    <cellStyle name="Millares 2 2" xfId="78" xr:uid="{00000000-0005-0000-0000-00004D000000}"/>
    <cellStyle name="Millares 2 2 10" xfId="526" xr:uid="{4F5CEA5E-1844-4E3C-B2BF-9CEEE8F62460}"/>
    <cellStyle name="Millares 2 2 10 2" xfId="242" xr:uid="{B6600E82-1F40-4C42-9817-3006413BEB7A}"/>
    <cellStyle name="Millares 2 2 11" xfId="527" xr:uid="{6067078C-62D1-4C34-B4FB-C15151F89B35}"/>
    <cellStyle name="Millares 2 2 2" xfId="79" xr:uid="{00000000-0005-0000-0000-00004E000000}"/>
    <cellStyle name="Millares 2 2 2 2" xfId="80" xr:uid="{00000000-0005-0000-0000-00004F000000}"/>
    <cellStyle name="Millares 2 2 2 2 2" xfId="81" xr:uid="{00000000-0005-0000-0000-000050000000}"/>
    <cellStyle name="Millares 2 2 2 2 2 2" xfId="528" xr:uid="{978EC24A-203C-4C41-9404-B55E8C4D8A1C}"/>
    <cellStyle name="Millares 2 2 2 2 2 2 2" xfId="529" xr:uid="{934B5734-558E-40B9-A066-EF6A4D4F6349}"/>
    <cellStyle name="Millares 2 2 2 2 2 2 2 2" xfId="530" xr:uid="{C9E91F67-39AF-41B8-ADA4-BB99D96C3454}"/>
    <cellStyle name="Millares 2 2 2 2 2 2 2 2 2" xfId="531" xr:uid="{6614A32E-D421-4D95-92F2-D0CA627315FF}"/>
    <cellStyle name="Millares 2 2 2 2 2 2 2 3" xfId="532" xr:uid="{D24BC131-194F-4A97-A70F-FB7476ED2AF7}"/>
    <cellStyle name="Millares 2 2 2 2 2 2 3" xfId="533" xr:uid="{1B5896EB-68B0-4D50-888F-6FCD65A9B0D5}"/>
    <cellStyle name="Millares 2 2 2 2 2 2 3 2" xfId="534" xr:uid="{1D50CC9B-4C71-49EB-911D-22EEFB550178}"/>
    <cellStyle name="Millares 2 2 2 2 2 2 4" xfId="535" xr:uid="{8758FCA9-E3AF-496D-9F43-9346DE5188E8}"/>
    <cellStyle name="Millares 2 2 2 2 2 3" xfId="536" xr:uid="{8C1394A9-4A33-4E2F-88DD-70F243C37176}"/>
    <cellStyle name="Millares 2 2 2 2 2 3 2" xfId="537" xr:uid="{DA6E25C9-66DB-497B-AF25-B164D0AAA4A1}"/>
    <cellStyle name="Millares 2 2 2 2 2 3 2 2" xfId="538" xr:uid="{7F01EA54-4949-4701-99D3-5DF1C0EBFA24}"/>
    <cellStyle name="Millares 2 2 2 2 2 3 3" xfId="539" xr:uid="{68D99065-52BC-4E27-A3E9-9C0CEB6AC981}"/>
    <cellStyle name="Millares 2 2 2 2 2 3 3 2" xfId="540" xr:uid="{83E523E5-9F6B-4D36-B55E-16392AD457A2}"/>
    <cellStyle name="Millares 2 2 2 2 2 3 4" xfId="541" xr:uid="{EEC4EB62-EB92-457E-9BBE-C323483B1C0B}"/>
    <cellStyle name="Millares 2 2 2 2 2 4" xfId="542" xr:uid="{7A32C7ED-BA18-448D-B0B1-4833A6AEB1A5}"/>
    <cellStyle name="Millares 2 2 2 2 2 4 2" xfId="543" xr:uid="{635412DD-4688-4F03-BB64-3EEFAC6054F4}"/>
    <cellStyle name="Millares 2 2 2 2 2 5" xfId="544" xr:uid="{42EB1841-D38B-40FA-919B-68DF473956DE}"/>
    <cellStyle name="Millares 2 2 2 2 3" xfId="545" xr:uid="{8FF7C23E-A485-4C25-BBA4-36CA9620A709}"/>
    <cellStyle name="Millares 2 2 2 2 3 2" xfId="546" xr:uid="{CF8CCDDD-D81E-4D5B-BD7B-F5BE6A37A266}"/>
    <cellStyle name="Millares 2 2 2 2 3 2 2" xfId="547" xr:uid="{4433E8A0-1E54-46A7-AFF1-506DA5BF18A4}"/>
    <cellStyle name="Millares 2 2 2 2 3 2 2 2" xfId="548" xr:uid="{AEF11977-DF28-4D8B-8526-CE86F6D553E8}"/>
    <cellStyle name="Millares 2 2 2 2 3 2 2 2 2" xfId="549" xr:uid="{A0AF9E5B-ED75-411F-87E6-0AA4C65D881C}"/>
    <cellStyle name="Millares 2 2 2 2 3 2 2 3" xfId="550" xr:uid="{34A14B18-E7EF-4F38-9F92-7710918A4400}"/>
    <cellStyle name="Millares 2 2 2 2 3 2 2 4" xfId="551" xr:uid="{596B3FDD-DB24-4908-A480-3B4A4196DE5B}"/>
    <cellStyle name="Millares 2 2 2 2 3 2 3" xfId="552" xr:uid="{C00430EA-FEE0-4292-9B62-D61BA052C2A7}"/>
    <cellStyle name="Millares 2 2 2 2 3 2 4" xfId="553" xr:uid="{B27BEB43-D2BA-4557-95A2-CF93D256A90E}"/>
    <cellStyle name="Millares 2 2 2 2 3 2 4 2" xfId="554" xr:uid="{F57001E6-1BCC-4AEF-99F7-89040DFDBECB}"/>
    <cellStyle name="Millares 2 2 2 2 3 2 5" xfId="555" xr:uid="{BCDEB14D-345E-4FB4-86B9-C6D4BF2623AF}"/>
    <cellStyle name="Millares 2 2 2 2 3 2 5 2" xfId="556" xr:uid="{D4A560CB-4CE5-4A0F-8005-F6A774C2BFE5}"/>
    <cellStyle name="Millares 2 2 2 2 3 3" xfId="557" xr:uid="{5786B749-5955-4852-8CF6-0C769FB9DBE7}"/>
    <cellStyle name="Millares 2 2 2 2 3 3 2" xfId="558" xr:uid="{346132B4-F0AB-401D-A828-B5BF51FE5858}"/>
    <cellStyle name="Millares 2 2 2 2 3 4" xfId="559" xr:uid="{4C56F5A2-6A1A-4041-89A5-D81E919582BD}"/>
    <cellStyle name="Millares 2 2 2 2 4" xfId="560" xr:uid="{D40CC4F2-02A8-4C5C-81B1-440B16D0A865}"/>
    <cellStyle name="Millares 2 2 2 2 4 2" xfId="561" xr:uid="{2F5E25D2-67D4-4FC7-893C-39ABA673CF03}"/>
    <cellStyle name="Millares 2 2 2 2 4 2 2" xfId="562" xr:uid="{CDF15A1F-D16D-4A92-9D82-ED95B82C3B45}"/>
    <cellStyle name="Millares 2 2 2 2 4 3" xfId="563" xr:uid="{A4D6BB39-DA1E-43E7-8C60-293A708E75A1}"/>
    <cellStyle name="Millares 2 2 2 2 4 3 2" xfId="564" xr:uid="{DDA2784C-735F-4B2D-992E-0CB1716E7803}"/>
    <cellStyle name="Millares 2 2 2 2 4 4" xfId="565" xr:uid="{E265D193-DA79-48D8-9DC1-61EA20C26ED0}"/>
    <cellStyle name="Millares 2 2 2 2 5" xfId="566" xr:uid="{C9BBE64E-B278-4466-9C6B-0A878DB5CDD1}"/>
    <cellStyle name="Millares 2 2 2 2 5 2" xfId="567" xr:uid="{04995442-23F9-4DBF-8A59-2D0E9617B63B}"/>
    <cellStyle name="Millares 2 2 2 2 6" xfId="568" xr:uid="{2E8B2E73-963D-4DC8-B0A9-1802370AB584}"/>
    <cellStyle name="Millares 2 2 2 2 6 2" xfId="569" xr:uid="{8763967E-FF03-4790-BDD8-BF7009B2FDD3}"/>
    <cellStyle name="Millares 2 2 2 2 7" xfId="570" xr:uid="{1C5452D1-3E09-4786-8600-B5323384619D}"/>
    <cellStyle name="Millares 2 2 2 2 8" xfId="325" xr:uid="{A361418B-F183-47CB-AD48-A458FC8284C4}"/>
    <cellStyle name="Millares 2 2 2 3" xfId="82" xr:uid="{00000000-0005-0000-0000-000051000000}"/>
    <cellStyle name="Millares 2 2 2 3 2" xfId="571" xr:uid="{65E3E53C-3818-40D2-BEE4-ECAA09B78C1E}"/>
    <cellStyle name="Millares 2 2 2 3 2 2" xfId="572" xr:uid="{39ABA82F-13F7-47C9-B021-1D06ADD81465}"/>
    <cellStyle name="Millares 2 2 2 3 2 2 2" xfId="573" xr:uid="{EC1EA268-F723-4489-8833-8CE9C70B642F}"/>
    <cellStyle name="Millares 2 2 2 3 2 2 2 2" xfId="574" xr:uid="{A32DBB48-CB1D-4DAD-9D2E-4607320A22ED}"/>
    <cellStyle name="Millares 2 2 2 3 2 2 3" xfId="575" xr:uid="{E37E1D61-1047-4366-9B2B-4A80B4CB89CF}"/>
    <cellStyle name="Millares 2 2 2 3 2 3" xfId="576" xr:uid="{80408A03-96DA-4056-85F3-295A91638196}"/>
    <cellStyle name="Millares 2 2 2 3 2 3 2" xfId="577" xr:uid="{921E06A2-B394-47E3-B71E-F54C637D513E}"/>
    <cellStyle name="Millares 2 2 2 3 2 4" xfId="578" xr:uid="{58050458-0CD8-49C7-B686-2676A0E99BB7}"/>
    <cellStyle name="Millares 2 2 2 3 3" xfId="579" xr:uid="{9495A72B-D68D-4FEF-A2E3-018D072F918D}"/>
    <cellStyle name="Millares 2 2 2 3 3 2" xfId="580" xr:uid="{B14541B5-4AE3-494F-BB7B-6E5B33D25740}"/>
    <cellStyle name="Millares 2 2 2 3 3 2 2" xfId="581" xr:uid="{36F9C071-AE60-493E-A0D4-F11506D75204}"/>
    <cellStyle name="Millares 2 2 2 3 3 2 2 2" xfId="582" xr:uid="{5A5210F6-6B9C-47A5-93E8-B13F7AA94978}"/>
    <cellStyle name="Millares 2 2 2 3 3 2 3" xfId="583" xr:uid="{E0A8184F-2170-4699-8BE1-36BC3AC3E9D6}"/>
    <cellStyle name="Millares 2 2 2 3 3 3" xfId="584" xr:uid="{8EABB1FD-7961-491B-92A5-E68CD430B504}"/>
    <cellStyle name="Millares 2 2 2 3 3 3 2" xfId="585" xr:uid="{67AD4E51-A4B8-4367-A541-8AC597F34DAD}"/>
    <cellStyle name="Millares 2 2 2 3 3 4" xfId="586" xr:uid="{CC60DBC8-319C-411B-B9EB-4257368FF8A1}"/>
    <cellStyle name="Millares 2 2 2 3 4" xfId="587" xr:uid="{4B6D723E-8268-4EE2-8121-2781FDCE9923}"/>
    <cellStyle name="Millares 2 2 2 3 4 2" xfId="588" xr:uid="{2357FC0C-2786-4DCF-B13D-F02ECC6F876A}"/>
    <cellStyle name="Millares 2 2 2 3 4 2 2" xfId="589" xr:uid="{70F32646-A6DA-48D3-BDE2-FE428CEE852D}"/>
    <cellStyle name="Millares 2 2 2 3 4 3" xfId="590" xr:uid="{ECD2D62C-D241-43E7-A6C5-8946EB761497}"/>
    <cellStyle name="Millares 2 2 2 3 5" xfId="591" xr:uid="{38796BB1-55BD-4B6F-8E49-191FCF534C0D}"/>
    <cellStyle name="Millares 2 2 2 3 5 2" xfId="592" xr:uid="{DDAF980A-FB92-444E-86C6-C44A89964AB7}"/>
    <cellStyle name="Millares 2 2 2 3 6" xfId="593" xr:uid="{C255B88F-95C8-41E9-AF12-1C371BF47FD7}"/>
    <cellStyle name="Millares 2 2 2 4" xfId="83" xr:uid="{00000000-0005-0000-0000-000052000000}"/>
    <cellStyle name="Millares 2 2 2 4 2" xfId="594" xr:uid="{C031DA5A-FA4C-4248-9C6E-0E9DC7BB5D90}"/>
    <cellStyle name="Millares 2 2 2 4 2 2" xfId="595" xr:uid="{104BC6DA-9B3D-4814-82FB-DEC937F36881}"/>
    <cellStyle name="Millares 2 2 2 4 2 2 2" xfId="596" xr:uid="{AC9D102F-0C63-4FEB-A2C0-A5D389BA62E9}"/>
    <cellStyle name="Millares 2 2 2 4 2 3" xfId="597" xr:uid="{8D9CC37E-3518-4C19-A26A-EE7F31312369}"/>
    <cellStyle name="Millares 2 2 2 4 3" xfId="598" xr:uid="{AFAC151F-819C-4E40-B7C9-7C26C746FF3B}"/>
    <cellStyle name="Millares 2 2 2 4 3 2" xfId="599" xr:uid="{F668D17C-1DB1-4969-9478-A11DAFD79308}"/>
    <cellStyle name="Millares 2 2 2 4 4" xfId="600" xr:uid="{448308B4-C853-42D2-AD71-9E8425D39AE4}"/>
    <cellStyle name="Millares 2 2 2 5" xfId="601" xr:uid="{47F93B5E-977B-4C12-9721-BF35CC33FA74}"/>
    <cellStyle name="Millares 2 2 2 5 2" xfId="602" xr:uid="{0BEAB6D6-D3AE-4D62-994A-EAD2A22CADF6}"/>
    <cellStyle name="Millares 2 2 2 5 2 2" xfId="603" xr:uid="{7833ABEE-0B35-4D5D-9DC0-250132D82216}"/>
    <cellStyle name="Millares 2 2 2 5 2 2 2" xfId="604" xr:uid="{719188D8-C660-47EB-B4AC-B5A09218EA92}"/>
    <cellStyle name="Millares 2 2 2 5 2 3" xfId="605" xr:uid="{A6319311-6D80-472E-96F4-ACFB911B547D}"/>
    <cellStyle name="Millares 2 2 2 5 3" xfId="606" xr:uid="{B104D3B3-A4FE-489B-AFEB-0ED4B7A75FC9}"/>
    <cellStyle name="Millares 2 2 2 5 3 2" xfId="607" xr:uid="{5E308DD7-1630-4182-A50F-355A88C35896}"/>
    <cellStyle name="Millares 2 2 2 5 4" xfId="608" xr:uid="{894E5C1B-12A2-4767-BCAE-0459B626874D}"/>
    <cellStyle name="Millares 2 2 2 6" xfId="609" xr:uid="{2BB74B67-21C0-4F54-AF9C-861F7606BCDA}"/>
    <cellStyle name="Millares 2 2 2 6 2" xfId="610" xr:uid="{79523EF0-58F1-4AD8-A7C5-3D07EDD71CE0}"/>
    <cellStyle name="Millares 2 2 2 6 2 2" xfId="611" xr:uid="{CE74F0AD-641B-4AE3-B29B-668518334482}"/>
    <cellStyle name="Millares 2 2 2 6 3" xfId="612" xr:uid="{9D9D9BE9-DE00-4B15-8C8D-BF9B6038AA72}"/>
    <cellStyle name="Millares 2 2 2 7" xfId="613" xr:uid="{68B808CB-A95F-408A-A59A-C5FE63EF6857}"/>
    <cellStyle name="Millares 2 2 2 7 2" xfId="614" xr:uid="{3496ACCE-2E28-431E-BD75-3FF016944AEE}"/>
    <cellStyle name="Millares 2 2 2 8" xfId="615" xr:uid="{C7A5B6E3-CB44-44B2-B444-D4EF9B00500A}"/>
    <cellStyle name="Millares 2 2 3" xfId="84" xr:uid="{00000000-0005-0000-0000-000053000000}"/>
    <cellStyle name="Millares 2 2 3 10" xfId="303" xr:uid="{D9B0B67C-CBE4-4A55-9719-577A2A358F76}"/>
    <cellStyle name="Millares 2 2 3 2" xfId="85" xr:uid="{00000000-0005-0000-0000-000054000000}"/>
    <cellStyle name="Millares 2 2 3 2 2" xfId="86" xr:uid="{00000000-0005-0000-0000-000055000000}"/>
    <cellStyle name="Millares 2 2 3 2 2 2" xfId="87" xr:uid="{00000000-0005-0000-0000-000056000000}"/>
    <cellStyle name="Millares 2 2 3 2 2 2 2" xfId="88" xr:uid="{00000000-0005-0000-0000-000057000000}"/>
    <cellStyle name="Millares 2 2 3 2 2 2 2 2" xfId="89" xr:uid="{00000000-0005-0000-0000-000058000000}"/>
    <cellStyle name="Millares 2 2 3 2 2 2 2 2 2" xfId="616" xr:uid="{C51EDB88-4E43-404E-A21C-D953AB8F2233}"/>
    <cellStyle name="Millares 2 2 3 2 2 2 2 2 2 2" xfId="90" xr:uid="{00000000-0005-0000-0000-000059000000}"/>
    <cellStyle name="Millares 2 2 3 2 2 2 2 2 2 2 2" xfId="237" xr:uid="{00000000-0005-0000-0000-00005A000000}"/>
    <cellStyle name="Millares 2 2 3 2 2 2 2 2 2 2 2 2" xfId="245" xr:uid="{31B77F38-B4A3-4D1E-B703-50EB2FB546BB}"/>
    <cellStyle name="Millares 2 2 3 2 2 2 2 2 3" xfId="243" xr:uid="{F31F7414-76A4-4CDC-BC2C-97BFF1331BEF}"/>
    <cellStyle name="Millares 2 2 3 2 2 2 2 2 3 2" xfId="246" xr:uid="{02430C6C-5FAB-45FF-A4EA-D496A4664ECE}"/>
    <cellStyle name="Millares 2 2 3 2 2 2 2 3" xfId="617" xr:uid="{E9B1465A-796A-447B-A0D0-F5E156393CCB}"/>
    <cellStyle name="Millares 2 2 3 2 2 2 2 3 2" xfId="618" xr:uid="{CD595129-4E7F-4B91-BAB1-5921EBFCC5A8}"/>
    <cellStyle name="Millares 2 2 3 2 2 2 2 4" xfId="619" xr:uid="{FC76A040-0B1A-4F7D-A5F7-419245F78262}"/>
    <cellStyle name="Millares 2 2 3 2 2 2 2 6" xfId="244" xr:uid="{DCA04879-913B-4489-8508-CE5209972018}"/>
    <cellStyle name="Millares 2 2 3 2 2 2 3" xfId="620" xr:uid="{75AB58C5-06F1-45B3-97E3-1F02A4D17CB7}"/>
    <cellStyle name="Millares 2 2 3 2 2 2 3 2" xfId="621" xr:uid="{5A1FEBB5-6C9A-4684-9904-4DA04ED5E9D3}"/>
    <cellStyle name="Millares 2 2 3 2 2 2 4" xfId="622" xr:uid="{540EABE0-A671-48AE-A9B3-288FC2207A61}"/>
    <cellStyle name="Millares 2 2 3 2 2 2 4 2" xfId="623" xr:uid="{C80B30C1-AEF4-4200-8C18-86B109606404}"/>
    <cellStyle name="Millares 2 2 3 2 2 2 5" xfId="624" xr:uid="{EED34235-3C5C-43E5-B902-3C75AC285656}"/>
    <cellStyle name="Millares 2 2 3 2 2 3" xfId="91" xr:uid="{00000000-0005-0000-0000-00005B000000}"/>
    <cellStyle name="Millares 2 2 3 2 2 3 2" xfId="625" xr:uid="{DA0B3D2F-568F-4F54-8ED2-7D1A720ACB26}"/>
    <cellStyle name="Millares 2 2 3 2 2 3 2 2" xfId="626" xr:uid="{1C9FAC72-9C7F-48BD-8E65-0C66F8BDF57C}"/>
    <cellStyle name="Millares 2 2 3 2 2 3 2 3" xfId="92" xr:uid="{00000000-0005-0000-0000-00005C000000}"/>
    <cellStyle name="Millares 2 2 3 2 2 3 3" xfId="627" xr:uid="{DF84B378-DD1F-45F8-9046-17D48F789CB0}"/>
    <cellStyle name="Millares 2 2 3 2 2 3 3 2" xfId="628" xr:uid="{442CE5B2-84A8-48A9-8481-7A9AA6580046}"/>
    <cellStyle name="Millares 2 2 3 2 2 3 4" xfId="629" xr:uid="{0070ED78-B3F5-419A-9224-710AB5871935}"/>
    <cellStyle name="Millares 2 2 3 2 2 3 5" xfId="346" xr:uid="{BF608579-4D0C-4AEA-9605-A705937B4508}"/>
    <cellStyle name="Millares 2 2 3 2 2 4" xfId="630" xr:uid="{0F4EAE9A-8A5A-492E-B482-8D969C7DE47C}"/>
    <cellStyle name="Millares 2 2 3 2 2 4 2" xfId="631" xr:uid="{00DF5B33-78EA-42F0-98C8-024612917F90}"/>
    <cellStyle name="Millares 2 2 3 2 2 5" xfId="632" xr:uid="{4F444063-B2DC-4C0E-A409-696C41A0DE6A}"/>
    <cellStyle name="Millares 2 2 3 2 2 5 2" xfId="633" xr:uid="{C6C73038-1036-4C06-9B84-79F410589A4D}"/>
    <cellStyle name="Millares 2 2 3 2 2 6" xfId="634" xr:uid="{51E99C5A-CC99-4218-8EBE-04F924702FCA}"/>
    <cellStyle name="Millares 2 2 3 2 3" xfId="93" xr:uid="{00000000-0005-0000-0000-00005D000000}"/>
    <cellStyle name="Millares 2 2 3 2 3 2" xfId="635" xr:uid="{84668B88-9FF1-4D74-A988-37D135E8E2BA}"/>
    <cellStyle name="Millares 2 2 3 2 3 2 2" xfId="636" xr:uid="{0657EF88-3C88-439E-ADC5-75F51DAF6223}"/>
    <cellStyle name="Millares 2 2 3 2 3 2 2 2" xfId="637" xr:uid="{559035B4-868D-41C2-BDA3-740512E3CEDA}"/>
    <cellStyle name="Millares 2 2 3 2 3 2 3" xfId="638" xr:uid="{3A0948E2-7296-4229-8B90-034CD1A70972}"/>
    <cellStyle name="Millares 2 2 3 2 3 3" xfId="639" xr:uid="{6EB409FB-F765-4C8E-83EA-1FA082FE3A8A}"/>
    <cellStyle name="Millares 2 2 3 2 3 3 2" xfId="640" xr:uid="{5CF0877A-3B92-440F-B821-3893E826B639}"/>
    <cellStyle name="Millares 2 2 3 2 3 4" xfId="641" xr:uid="{6C104A76-5957-4FE6-98A9-88AB66A0CC2B}"/>
    <cellStyle name="Millares 2 2 3 2 4" xfId="642" xr:uid="{D8F78ED9-86CC-424F-9F00-2DBE82AC711D}"/>
    <cellStyle name="Millares 2 2 3 2 4 2" xfId="643" xr:uid="{4806B9DC-485C-45C3-9DCB-0671EFC28AEB}"/>
    <cellStyle name="Millares 2 2 3 2 4 2 2" xfId="644" xr:uid="{BD3C5130-6EEC-4876-ADE4-979DC3504F19}"/>
    <cellStyle name="Millares 2 2 3 2 4 3" xfId="645" xr:uid="{AED19ED1-06AD-4617-B101-8A7CC383B784}"/>
    <cellStyle name="Millares 2 2 3 2 4 3 2" xfId="646" xr:uid="{683C12C0-474F-4D01-999F-AA6D6501C3FC}"/>
    <cellStyle name="Millares 2 2 3 2 4 4" xfId="647" xr:uid="{825854DC-4553-4B82-9EBF-F704BC7D0E8E}"/>
    <cellStyle name="Millares 2 2 3 2 5" xfId="648" xr:uid="{2D2ED073-EE9E-456B-A0A3-BB11B7394F67}"/>
    <cellStyle name="Millares 2 2 3 2 5 2" xfId="649" xr:uid="{CD4EE342-AE68-41E4-8098-99539C0D9235}"/>
    <cellStyle name="Millares 2 2 3 2 6" xfId="650" xr:uid="{F60EB0D4-4D98-4E59-B01F-0EA0E0B0F829}"/>
    <cellStyle name="Millares 2 2 3 3" xfId="94" xr:uid="{00000000-0005-0000-0000-00005E000000}"/>
    <cellStyle name="Millares 2 2 3 3 2" xfId="651" xr:uid="{EDAA8B61-51DA-4E93-8B9E-090D3913008C}"/>
    <cellStyle name="Millares 2 2 3 3 2 2" xfId="652" xr:uid="{DD1241A6-ECA6-497E-B71F-30313CE823AF}"/>
    <cellStyle name="Millares 2 2 3 3 2 2 2" xfId="653" xr:uid="{B4F11BB8-5972-4D36-80DF-985F7E2A0F97}"/>
    <cellStyle name="Millares 2 2 3 3 2 2 2 2" xfId="654" xr:uid="{0B04847F-0D18-46F6-BE2B-3AFFB3B288F1}"/>
    <cellStyle name="Millares 2 2 3 3 2 2 3" xfId="655" xr:uid="{5668449D-7D06-468C-851D-E074101CE412}"/>
    <cellStyle name="Millares 2 2 3 3 2 3" xfId="656" xr:uid="{11B82844-B58F-4D63-A390-F5504EB68D64}"/>
    <cellStyle name="Millares 2 2 3 3 2 3 2" xfId="657" xr:uid="{1388C496-54E9-48D5-982F-47C985363B76}"/>
    <cellStyle name="Millares 2 2 3 3 2 4" xfId="658" xr:uid="{67932CA6-E141-444D-88B6-9869135E0C64}"/>
    <cellStyle name="Millares 2 2 3 3 3" xfId="659" xr:uid="{3421C1EE-3512-4D7C-9967-44E804B08E31}"/>
    <cellStyle name="Millares 2 2 3 3 3 2" xfId="660" xr:uid="{BC1D0443-05AF-42B2-87E0-662495394145}"/>
    <cellStyle name="Millares 2 2 3 3 3 2 2" xfId="661" xr:uid="{845A640D-0296-4325-98B6-957DA68704F0}"/>
    <cellStyle name="Millares 2 2 3 3 3 2 2 2" xfId="662" xr:uid="{C1C6106F-F0DB-425E-8954-AE788A462DDC}"/>
    <cellStyle name="Millares 2 2 3 3 3 2 3" xfId="663" xr:uid="{70EC235E-A01F-4958-B91C-FA67FC05E825}"/>
    <cellStyle name="Millares 2 2 3 3 3 3" xfId="664" xr:uid="{8BD10C4C-1CBA-4020-B8A9-16B789A0D713}"/>
    <cellStyle name="Millares 2 2 3 3 3 3 2" xfId="665" xr:uid="{B5D4D21D-DFEE-441F-AC11-C08F38E4F3FF}"/>
    <cellStyle name="Millares 2 2 3 3 3 4" xfId="666" xr:uid="{10C7DA36-118C-410E-BB54-F14D2B04183B}"/>
    <cellStyle name="Millares 2 2 3 3 4" xfId="667" xr:uid="{50A043DD-1ADB-44FC-9EF9-CE460D6FDA60}"/>
    <cellStyle name="Millares 2 2 3 3 4 2" xfId="668" xr:uid="{78914843-55EF-4E9E-B413-480A9F18404C}"/>
    <cellStyle name="Millares 2 2 3 3 4 2 2" xfId="669" xr:uid="{86491432-D35E-4F9A-8987-3EA2BB7A855A}"/>
    <cellStyle name="Millares 2 2 3 3 4 3" xfId="670" xr:uid="{5528C611-3B0D-4E7E-8BBF-EF4E9B8ABBA6}"/>
    <cellStyle name="Millares 2 2 3 3 5" xfId="671" xr:uid="{EFC97372-11A5-48B4-A507-D791B7380C56}"/>
    <cellStyle name="Millares 2 2 3 3 5 2" xfId="672" xr:uid="{86C69413-9B4F-450C-8ADE-D07D9BE5FB59}"/>
    <cellStyle name="Millares 2 2 3 3 6" xfId="673" xr:uid="{C0353354-2AB1-469D-805E-B977D3238FD1}"/>
    <cellStyle name="Millares 2 2 3 4" xfId="95" xr:uid="{00000000-0005-0000-0000-00005F000000}"/>
    <cellStyle name="Millares 2 2 3 4 2" xfId="674" xr:uid="{4B3420BE-B137-416F-B1A6-16E39008BF61}"/>
    <cellStyle name="Millares 2 2 3 4 2 2" xfId="675" xr:uid="{84D69FD4-9EF2-4D0B-9791-C98FEC5E306E}"/>
    <cellStyle name="Millares 2 2 3 4 2 2 2" xfId="676" xr:uid="{1469E861-1016-4E86-BF0B-D4C2D4032A89}"/>
    <cellStyle name="Millares 2 2 3 4 2 2 2 2" xfId="677" xr:uid="{343A9B64-8404-4B98-B254-CE8D25869366}"/>
    <cellStyle name="Millares 2 2 3 4 2 2 2 2 2" xfId="241" xr:uid="{B0C62A85-B870-464A-9F88-27FE1C03C6C1}"/>
    <cellStyle name="Millares 2 2 3 4 2 2 3" xfId="678" xr:uid="{5965EBC8-5ED2-45CE-93AC-004F773801F5}"/>
    <cellStyle name="Millares 2 2 3 4 2 2 3 2" xfId="679" xr:uid="{5B68BE04-BDB8-43DF-BCA3-D15B09E0C4DC}"/>
    <cellStyle name="Millares 2 2 3 4 2 2 4" xfId="680" xr:uid="{65600AD5-A99B-48BB-A72A-516E5366C40C}"/>
    <cellStyle name="Millares 2 2 3 4 2 2 4 2" xfId="681" xr:uid="{773D678F-A6A6-4F20-B3D9-0F7625628404}"/>
    <cellStyle name="Millares 2 2 3 4 2 2 5" xfId="682" xr:uid="{D0461E20-4588-492C-BE90-7D8182863F5B}"/>
    <cellStyle name="Millares 2 2 3 4 2 2 6" xfId="1382" xr:uid="{D8FBC07E-1A88-473F-9AE9-FEA8101B6951}"/>
    <cellStyle name="Millares 2 2 3 4 2 3" xfId="683" xr:uid="{A0AAD100-19D2-4BF5-90B8-C46CAE61E6C2}"/>
    <cellStyle name="Millares 2 2 3 4 2 3 2" xfId="684" xr:uid="{799C89E2-98A3-41C7-B302-A90143B020D4}"/>
    <cellStyle name="Millares 2 2 3 4 2 4" xfId="685" xr:uid="{E4A614EE-DF26-481D-954B-723DC9321C96}"/>
    <cellStyle name="Millares 2 2 3 4 2 4 2" xfId="686" xr:uid="{C25065B7-28C2-4DAA-BBD6-3E8A1D89607F}"/>
    <cellStyle name="Millares 2 2 3 4 2 5" xfId="687" xr:uid="{4B036B7C-7AC7-4479-8596-C3BBA03A44E4}"/>
    <cellStyle name="Millares 2 2 3 4 3" xfId="250" xr:uid="{040C3FBE-33F4-49E8-A65C-0FC91C8790AC}"/>
    <cellStyle name="Millares 2 2 3 4 3 2" xfId="689" xr:uid="{0DD6E3FB-080C-44C8-BFDB-D5011B59BA0F}"/>
    <cellStyle name="Millares 2 2 3 4 3 2 2" xfId="690" xr:uid="{A2FFC9AF-7816-4B88-96E5-CE2B0B9C2E48}"/>
    <cellStyle name="Millares 2 2 3 4 3 3" xfId="691" xr:uid="{93E8EED1-8943-4D06-A7D4-8F79445925C3}"/>
    <cellStyle name="Millares 2 2 3 4 3 3 2" xfId="692" xr:uid="{3ED50110-756F-4D06-9E46-D3E0D17F2E68}"/>
    <cellStyle name="Millares 2 2 3 4 3 4" xfId="693" xr:uid="{77402ECB-F265-4E7A-8EDC-D4AD6C20BB1A}"/>
    <cellStyle name="Millares 2 2 3 4 3 4 2" xfId="694" xr:uid="{B7952143-0792-4733-B305-1EC874573D09}"/>
    <cellStyle name="Millares 2 2 3 4 3 4 2 2" xfId="695" xr:uid="{41ED2BBE-7568-4A48-9A42-A24B4AA64BD5}"/>
    <cellStyle name="Millares 2 2 3 4 3 4 3" xfId="696" xr:uid="{A2C02A47-88E8-4ECF-9B9D-53EB175C537C}"/>
    <cellStyle name="Millares 2 2 3 4 3 5" xfId="697" xr:uid="{CBE9EC8B-1491-4E9C-B757-C806E1522DC2}"/>
    <cellStyle name="Millares 2 2 3 4 3 6" xfId="688" xr:uid="{471BA3FE-7737-4D8B-8A1B-A657C64BC04B}"/>
    <cellStyle name="Millares 2 2 3 4 4" xfId="698" xr:uid="{B81B4385-CFDE-483D-9A26-394071981366}"/>
    <cellStyle name="Millares 2 2 3 4 4 2" xfId="699" xr:uid="{EA592034-26B7-420A-8BBF-FE0CF05B9904}"/>
    <cellStyle name="Millares 2 2 3 4 5" xfId="700" xr:uid="{5E904080-874E-4DB4-8E05-C534E405048E}"/>
    <cellStyle name="Millares 2 2 3 4 5 2" xfId="701" xr:uid="{F7472C9F-464E-46A5-9AF7-5F04905C81E1}"/>
    <cellStyle name="Millares 2 2 3 4 6" xfId="702" xr:uid="{BC996B97-F990-4918-B421-737F5F6172EB}"/>
    <cellStyle name="Millares 2 2 3 4 7" xfId="1381" xr:uid="{E886FC8E-4790-48E8-B472-7E54372C6F77}"/>
    <cellStyle name="Millares 2 2 3 5" xfId="703" xr:uid="{38194918-0F3A-4123-9233-9441E21C7B4D}"/>
    <cellStyle name="Millares 2 2 3 5 2" xfId="704" xr:uid="{07C19531-A749-4035-A25D-1F81A4401273}"/>
    <cellStyle name="Millares 2 2 3 5 2 2" xfId="705" xr:uid="{A351F32C-7923-40DA-8B9C-113866BAC59A}"/>
    <cellStyle name="Millares 2 2 3 5 3" xfId="706" xr:uid="{9E3C00B3-B3DA-4AF6-9181-F1910D57A4E1}"/>
    <cellStyle name="Millares 2 2 3 5 3 2" xfId="707" xr:uid="{A455D352-FF0D-4D16-85A8-C2DE60B296F2}"/>
    <cellStyle name="Millares 2 2 3 5 4" xfId="708" xr:uid="{C92EA93A-A84D-4113-B4B8-CEE15BCC61F6}"/>
    <cellStyle name="Millares 2 2 3 6" xfId="709" xr:uid="{9026EA27-58FD-4854-B2B7-971CACA33976}"/>
    <cellStyle name="Millares 2 2 3 6 2" xfId="710" xr:uid="{1C014EA1-8B03-4FCF-985A-E6E47FDE1E48}"/>
    <cellStyle name="Millares 2 2 3 7" xfId="711" xr:uid="{BEC689DB-35D1-439A-8407-1EE4B4219EAB}"/>
    <cellStyle name="Millares 2 2 3 7 2" xfId="712" xr:uid="{D75316C6-4B9D-4B4B-AD6C-79863B8F239F}"/>
    <cellStyle name="Millares 2 2 3 8" xfId="713" xr:uid="{3E2162DB-318B-4646-8116-D60A5281CE2E}"/>
    <cellStyle name="Millares 2 2 3 8 2" xfId="714" xr:uid="{49102C1C-6FC0-46C8-9B61-5FEFFEA9B2DA}"/>
    <cellStyle name="Millares 2 2 3 9" xfId="715" xr:uid="{4A9F1FFC-DCBB-4B88-9284-7B486F642267}"/>
    <cellStyle name="Millares 2 2 4" xfId="96" xr:uid="{00000000-0005-0000-0000-000060000000}"/>
    <cellStyle name="Millares 2 2 4 2" xfId="97" xr:uid="{00000000-0005-0000-0000-000061000000}"/>
    <cellStyle name="Millares 2 2 4 2 2" xfId="716" xr:uid="{EE4FD8C6-B328-483B-A77C-E068F019B425}"/>
    <cellStyle name="Millares 2 2 4 2 2 2" xfId="717" xr:uid="{014AF7F6-7162-49DB-A5AB-9B555BE141DB}"/>
    <cellStyle name="Millares 2 2 4 2 2 2 2" xfId="718" xr:uid="{F60511C4-054B-4D47-8C07-6A0C5F95E5E4}"/>
    <cellStyle name="Millares 2 2 4 2 2 2 2 2" xfId="719" xr:uid="{907EF30B-7846-4BD7-AC4E-E743EE5028FE}"/>
    <cellStyle name="Millares 2 2 4 2 2 2 3" xfId="720" xr:uid="{6D306B30-3622-4CE5-914D-0E4E3B2A99AE}"/>
    <cellStyle name="Millares 2 2 4 2 2 3" xfId="721" xr:uid="{75630E77-0564-40AF-B15C-5F1BBBF185B5}"/>
    <cellStyle name="Millares 2 2 4 2 2 3 2" xfId="722" xr:uid="{6D66F889-D058-4026-A3C2-C30044420E8D}"/>
    <cellStyle name="Millares 2 2 4 2 2 4" xfId="723" xr:uid="{03216A8B-0996-469E-B3A1-38BC2208E37A}"/>
    <cellStyle name="Millares 2 2 4 2 3" xfId="724" xr:uid="{1BFAD99F-B438-46D7-9F83-DCF1F09E1582}"/>
    <cellStyle name="Millares 2 2 4 2 3 2" xfId="725" xr:uid="{ACFC6A52-6DB6-4DB9-8F65-FE54D5935027}"/>
    <cellStyle name="Millares 2 2 4 2 3 2 2" xfId="726" xr:uid="{16FFDA1C-FC3D-4F10-8D6A-FC514C464714}"/>
    <cellStyle name="Millares 2 2 4 2 3 3" xfId="727" xr:uid="{3ECD541E-F0B3-4D97-9D75-53F34AC98E4F}"/>
    <cellStyle name="Millares 2 2 4 2 3 3 2" xfId="728" xr:uid="{559BE57B-456C-4181-88B7-7C84992F81B5}"/>
    <cellStyle name="Millares 2 2 4 2 3 4" xfId="729" xr:uid="{2DC9FD80-E91A-469E-8A42-A817A00B91C0}"/>
    <cellStyle name="Millares 2 2 4 2 4" xfId="730" xr:uid="{C83577C6-A4A3-4AF6-A7EA-B61936BFC552}"/>
    <cellStyle name="Millares 2 2 4 2 4 2" xfId="731" xr:uid="{FE1E180F-E772-4D99-A066-80F2DCEFB085}"/>
    <cellStyle name="Millares 2 2 4 2 5" xfId="732" xr:uid="{FF6096C5-1DA6-4AFE-850A-8440F1DBA768}"/>
    <cellStyle name="Millares 2 2 4 3" xfId="733" xr:uid="{AF841DBA-2040-430B-9338-9936D3BD0693}"/>
    <cellStyle name="Millares 2 2 4 3 2" xfId="734" xr:uid="{7125C75D-E8DB-46BB-A36F-8A0A654A8CC4}"/>
    <cellStyle name="Millares 2 2 4 3 2 2" xfId="735" xr:uid="{1DBF3179-59B5-477F-AEBB-F6A1FBCEAB97}"/>
    <cellStyle name="Millares 2 2 4 3 2 2 2" xfId="736" xr:uid="{AE11D032-4A27-4E61-B205-6D02A2E900AD}"/>
    <cellStyle name="Millares 2 2 4 3 2 3" xfId="737" xr:uid="{5C3B7633-BED6-4A59-97C8-9086D6EEA899}"/>
    <cellStyle name="Millares 2 2 4 3 2 3 2" xfId="738" xr:uid="{33824AD1-FAFC-4BFF-9FDA-F96B554ABBBB}"/>
    <cellStyle name="Millares 2 2 4 3 2 4" xfId="739" xr:uid="{180E9B07-4686-4BBD-A4A8-B1766E2BD8A7}"/>
    <cellStyle name="Millares 2 2 4 3 3" xfId="740" xr:uid="{630C3073-9F04-420D-8FB5-77BD27295F13}"/>
    <cellStyle name="Millares 2 2 4 3 3 2" xfId="741" xr:uid="{FDBBB922-8A52-4EE7-B613-AEDF4F686C96}"/>
    <cellStyle name="Millares 2 2 4 3 3 2 2" xfId="742" xr:uid="{5A7EDE46-C0F4-4564-8B2D-9A4731F4EFF7}"/>
    <cellStyle name="Millares 2 2 4 3 3 3" xfId="743" xr:uid="{97F03778-591B-422C-99DB-152F8A7EB554}"/>
    <cellStyle name="Millares 2 2 4 3 4" xfId="744" xr:uid="{522A11D2-CA49-4339-B771-39A87DDA3B61}"/>
    <cellStyle name="Millares 2 2 4 3 4 2" xfId="745" xr:uid="{36E5DB93-73A5-4195-9B40-7A71AF688302}"/>
    <cellStyle name="Millares 2 2 4 3 5" xfId="746" xr:uid="{24FC6E1C-1CF3-4634-87EE-CDEB2401E554}"/>
    <cellStyle name="Millares 2 2 4 4" xfId="747" xr:uid="{749ED134-C913-4E56-8F23-5A583AEF74F3}"/>
    <cellStyle name="Millares 2 2 4 4 2" xfId="748" xr:uid="{AD0D8B26-FDB7-4724-A720-0BA9B263DDD7}"/>
    <cellStyle name="Millares 2 2 4 4 2 2" xfId="749" xr:uid="{9789ECBC-3395-481A-BA42-A37F04E45A22}"/>
    <cellStyle name="Millares 2 2 4 4 3" xfId="750" xr:uid="{6695FBB7-A3B9-448D-B6E1-0C977114F154}"/>
    <cellStyle name="Millares 2 2 4 4 3 2" xfId="751" xr:uid="{660C7C35-3AA3-4EA5-8732-3FEAB7EAD5AA}"/>
    <cellStyle name="Millares 2 2 4 4 4" xfId="752" xr:uid="{84C75D19-CEA7-4A47-A505-A73610CECFEB}"/>
    <cellStyle name="Millares 2 2 4 5" xfId="753" xr:uid="{A7911F3E-3472-4D07-B82E-DCD1825004D2}"/>
    <cellStyle name="Millares 2 2 4 5 2" xfId="754" xr:uid="{EAFEB8BB-9E4D-4B3D-A4B1-69C7116B1AED}"/>
    <cellStyle name="Millares 2 2 4 5 2 2" xfId="755" xr:uid="{E56A73F4-C743-47B9-89DC-971B733FADC7}"/>
    <cellStyle name="Millares 2 2 4 5 3" xfId="756" xr:uid="{6D305E3C-02E2-4FEF-AABD-0F53383D46AC}"/>
    <cellStyle name="Millares 2 2 4 5 3 2" xfId="757" xr:uid="{1B3B2A52-91EB-4743-988F-ED3B5878B4F7}"/>
    <cellStyle name="Millares 2 2 4 5 3 2 2" xfId="758" xr:uid="{5A7FA962-B0BB-41F9-9B41-747072FE22B7}"/>
    <cellStyle name="Millares 2 2 4 5 3 3" xfId="759" xr:uid="{363C84D9-3732-44D3-8CCA-F4622631F44C}"/>
    <cellStyle name="Millares 2 2 4 5 4" xfId="760" xr:uid="{DCAA6726-2F6A-4AE2-8F6B-31FE60FCF044}"/>
    <cellStyle name="Millares 2 2 4 6" xfId="761" xr:uid="{4F9DC1FF-08BF-4869-8F67-19E95B006EE3}"/>
    <cellStyle name="Millares 2 2 4 6 2" xfId="762" xr:uid="{D4DA887A-A71F-42D9-B13B-F9A03AA00B2D}"/>
    <cellStyle name="Millares 2 2 4 6 2 2" xfId="763" xr:uid="{34C8287E-62F5-4340-A988-8F6697123474}"/>
    <cellStyle name="Millares 2 2 4 6 3" xfId="764" xr:uid="{4DDDC9A9-18C4-4D49-9196-DAED9DFE5CE8}"/>
    <cellStyle name="Millares 2 2 4 7" xfId="765" xr:uid="{4C485BEB-1C7A-45B0-9185-09A1AD137E97}"/>
    <cellStyle name="Millares 2 2 4 7 2" xfId="766" xr:uid="{CFE5F3B2-6355-4DE8-B99E-572BCCF7258D}"/>
    <cellStyle name="Millares 2 2 4 7 2 2" xfId="767" xr:uid="{F7F56C46-D663-4C5D-99A3-839643747844}"/>
    <cellStyle name="Millares 2 2 4 7 3" xfId="768" xr:uid="{470255E9-DC14-424A-8880-FA6E439A7C9F}"/>
    <cellStyle name="Millares 2 2 4 7 3 2" xfId="769" xr:uid="{E2D53EFE-67D1-49A9-A840-1ABBCB890BEB}"/>
    <cellStyle name="Millares 2 2 4 7 4" xfId="770" xr:uid="{02A39FDB-2340-4FFD-AB3B-A581A4001473}"/>
    <cellStyle name="Millares 2 2 4 8" xfId="771" xr:uid="{91F47BA1-3637-4E8E-8617-C66BD88699BC}"/>
    <cellStyle name="Millares 2 2 4 8 2" xfId="772" xr:uid="{1632BD26-5090-468F-AE4F-FD306C7419EC}"/>
    <cellStyle name="Millares 2 2 4 9" xfId="773" xr:uid="{7C7CF643-4771-47C1-A336-85E26524304F}"/>
    <cellStyle name="Millares 2 2 5" xfId="98" xr:uid="{00000000-0005-0000-0000-000062000000}"/>
    <cellStyle name="Millares 2 2 5 2" xfId="99" xr:uid="{00000000-0005-0000-0000-000063000000}"/>
    <cellStyle name="Millares 2 2 5 2 2" xfId="774" xr:uid="{B8B8B212-E1BC-45F1-B9E5-4BB2AEF08698}"/>
    <cellStyle name="Millares 2 2 5 2 2 2" xfId="775" xr:uid="{EEDB081A-5793-431A-97BB-EDA4338AA3FC}"/>
    <cellStyle name="Millares 2 2 5 2 2 2 2" xfId="776" xr:uid="{5D4FD11C-52CE-4F5F-886B-05F074A7763B}"/>
    <cellStyle name="Millares 2 2 5 2 2 3" xfId="777" xr:uid="{E77510A1-019C-4386-B9DA-804ABFF59B32}"/>
    <cellStyle name="Millares 2 2 5 2 3" xfId="778" xr:uid="{B8614496-87A9-4947-9DEA-2C3711119F54}"/>
    <cellStyle name="Millares 2 2 5 2 3 2" xfId="779" xr:uid="{248B2182-41D0-49D7-B120-1185AB0719A7}"/>
    <cellStyle name="Millares 2 2 5 2 4" xfId="780" xr:uid="{3CA07FB2-33F7-4F22-9B70-ECA86A0F305A}"/>
    <cellStyle name="Millares 2 2 5 3" xfId="100" xr:uid="{00000000-0005-0000-0000-000064000000}"/>
    <cellStyle name="Millares 2 2 5 3 2" xfId="782" xr:uid="{52596E5A-854C-4CB4-BD94-C0456FC3A026}"/>
    <cellStyle name="Millares 2 2 5 3 2 2" xfId="783" xr:uid="{9571C2E8-3B01-40BE-88C5-F58EB07E3208}"/>
    <cellStyle name="Millares 2 2 5 3 2 2 2" xfId="784" xr:uid="{39D99069-4C44-45FE-912B-D3634297CC7D}"/>
    <cellStyle name="Millares 2 2 5 3 2 3" xfId="785" xr:uid="{0F41C36A-583B-406E-80B9-F44ECC2C2D62}"/>
    <cellStyle name="Millares 2 2 5 3 3" xfId="786" xr:uid="{8CDBCC10-DD37-40E2-B2DB-FBFBC96F1E4E}"/>
    <cellStyle name="Millares 2 2 5 3 3 2" xfId="787" xr:uid="{F1E4F784-8ED2-478E-A8FD-5138D74C83AD}"/>
    <cellStyle name="Millares 2 2 5 3 4" xfId="788" xr:uid="{DDED0C68-A194-4507-AAF1-11BE65C92931}"/>
    <cellStyle name="Millares 2 2 5 3 5" xfId="781" xr:uid="{953EA744-B842-4344-9B6C-0C0A411B8102}"/>
    <cellStyle name="Millares 2 2 5 4" xfId="101" xr:uid="{00000000-0005-0000-0000-000065000000}"/>
    <cellStyle name="Millares 2 2 5 4 2" xfId="789" xr:uid="{0437B137-C1E0-41F5-8C93-E283C3D3ABDF}"/>
    <cellStyle name="Millares 2 2 5 4 2 2" xfId="790" xr:uid="{7AE5CA57-5831-4137-8F68-08D6BBD6AE9C}"/>
    <cellStyle name="Millares 2 2 5 4 3" xfId="791" xr:uid="{03B304B6-E68F-4796-8C1F-A56689C6F219}"/>
    <cellStyle name="Millares 2 2 5 4 3 2" xfId="792" xr:uid="{0EB3793C-AF61-4C93-A461-ECC0757DCAA2}"/>
    <cellStyle name="Millares 2 2 5 4 4" xfId="793" xr:uid="{177EDA04-FDDE-4F79-BC63-8F3126EC161B}"/>
    <cellStyle name="Millares 2 2 5 5" xfId="794" xr:uid="{59E7F16C-941A-406B-8F6C-CF91592CE37A}"/>
    <cellStyle name="Millares 2 2 5 5 2" xfId="795" xr:uid="{D351DDD1-9E01-4DC2-8C4F-B4C2DD2EF9BD}"/>
    <cellStyle name="Millares 2 2 5 5 2 2" xfId="796" xr:uid="{B210D06C-AD76-444E-A254-0E161594D044}"/>
    <cellStyle name="Millares 2 2 5 5 3" xfId="797" xr:uid="{0C09E249-0231-4ECC-A25C-29B5D015205E}"/>
    <cellStyle name="Millares 2 2 5 5 3 2" xfId="798" xr:uid="{4971A988-C73F-4359-B0BC-423B134B6F64}"/>
    <cellStyle name="Millares 2 2 5 5 4" xfId="799" xr:uid="{6889962D-18FC-4763-89FF-9DA06A8401FA}"/>
    <cellStyle name="Millares 2 2 5 6" xfId="800" xr:uid="{6153EC72-EF11-4A7E-8D6A-4E6A1CDEF072}"/>
    <cellStyle name="Millares 2 2 5 6 2" xfId="801" xr:uid="{2CC47231-3CFE-4609-BD63-AD8ABF4A0237}"/>
    <cellStyle name="Millares 2 2 5 7" xfId="802" xr:uid="{4159AD8C-887E-4CC4-8C93-7FEDD5A29D52}"/>
    <cellStyle name="Millares 2 2 6" xfId="102" xr:uid="{00000000-0005-0000-0000-000066000000}"/>
    <cellStyle name="Millares 2 2 6 2" xfId="803" xr:uid="{42E16A60-1A76-4F87-9B71-FA14B8D43E6B}"/>
    <cellStyle name="Millares 2 2 6 2 2" xfId="804" xr:uid="{486D7F09-75A3-43B3-9B94-03D3E9693109}"/>
    <cellStyle name="Millares 2 2 6 2 2 2" xfId="805" xr:uid="{2D5AA923-9793-47DE-8452-85314484BB3C}"/>
    <cellStyle name="Millares 2 2 6 2 2 2 2" xfId="806" xr:uid="{77222091-37B9-4C5D-A0C8-3FC1DE9D2E76}"/>
    <cellStyle name="Millares 2 2 6 2 2 3" xfId="807" xr:uid="{64D025BB-BB9D-462F-B5B8-219DBF682590}"/>
    <cellStyle name="Millares 2 2 6 2 3" xfId="808" xr:uid="{CA4A4515-AD10-447F-B471-F8D8BC347332}"/>
    <cellStyle name="Millares 2 2 6 2 3 2" xfId="809" xr:uid="{6B45C311-07AC-4F77-B54B-6A465E5C7CC7}"/>
    <cellStyle name="Millares 2 2 6 2 4" xfId="810" xr:uid="{EB511AC4-17CD-4A54-A657-0F17D7804FC8}"/>
    <cellStyle name="Millares 2 2 6 3" xfId="811" xr:uid="{45DB2384-5419-4ADE-AF55-AA6895E6ADD5}"/>
    <cellStyle name="Millares 2 2 6 3 2" xfId="812" xr:uid="{314AE229-41A2-468B-B210-1CF29137B3AF}"/>
    <cellStyle name="Millares 2 2 6 3 2 2" xfId="813" xr:uid="{31FCA510-DC60-4585-8C96-E755436C8C71}"/>
    <cellStyle name="Millares 2 2 6 3 2 2 2" xfId="814" xr:uid="{B784129D-1CFA-4CF1-9C11-75A6CC7E71CE}"/>
    <cellStyle name="Millares 2 2 6 3 2 3" xfId="815" xr:uid="{8EED5B2A-E480-435D-B002-5C8CC0CAA988}"/>
    <cellStyle name="Millares 2 2 6 3 3" xfId="816" xr:uid="{541E79FE-1E7F-49C1-BFC2-58880B32DA3D}"/>
    <cellStyle name="Millares 2 2 6 3 3 2" xfId="817" xr:uid="{C3C1499C-2169-403C-8A1B-DFD7FACBB705}"/>
    <cellStyle name="Millares 2 2 6 3 4" xfId="818" xr:uid="{8DBD9D3F-B4DB-4C55-99A8-1C6D0BCC2134}"/>
    <cellStyle name="Millares 2 2 6 4" xfId="819" xr:uid="{01B8FD56-50EA-4AA8-B73F-8E22C30E9618}"/>
    <cellStyle name="Millares 2 2 6 4 2" xfId="820" xr:uid="{823C8D71-A71E-4620-B4C0-C1F557C335D4}"/>
    <cellStyle name="Millares 2 2 6 4 2 2" xfId="821" xr:uid="{567D6CF4-D60E-4437-9125-F2F7E168DA53}"/>
    <cellStyle name="Millares 2 2 6 4 3" xfId="822" xr:uid="{F0224F37-B8C2-4152-B3C3-434AC942B1C0}"/>
    <cellStyle name="Millares 2 2 6 5" xfId="823" xr:uid="{D8BF6956-1C3C-4A5B-BC76-A5400C76F1DF}"/>
    <cellStyle name="Millares 2 2 6 5 2" xfId="824" xr:uid="{B8193EA3-7EE4-4E2E-AC1A-C96863660CD9}"/>
    <cellStyle name="Millares 2 2 6 6" xfId="825" xr:uid="{D5A05075-E8F9-4F73-8527-E605E7DD434C}"/>
    <cellStyle name="Millares 2 2 6 7" xfId="338" xr:uid="{41785587-B55A-4AC6-A6E3-5CD292F72E95}"/>
    <cellStyle name="Millares 2 2 7" xfId="103" xr:uid="{00000000-0005-0000-0000-000067000000}"/>
    <cellStyle name="Millares 2 2 7 2" xfId="827" xr:uid="{313031E5-643E-42FE-B0AC-3AF524D5CA4A}"/>
    <cellStyle name="Millares 2 2 7 2 2" xfId="828" xr:uid="{E05DE106-16B8-4542-BCCD-31344415A063}"/>
    <cellStyle name="Millares 2 2 7 2 2 2" xfId="829" xr:uid="{D9F393B5-E2FA-4ED7-AF25-67BB0485ED70}"/>
    <cellStyle name="Millares 2 2 7 2 2 2 2" xfId="830" xr:uid="{3754FA95-0637-49A4-9860-F5F3FBB88F24}"/>
    <cellStyle name="Millares 2 2 7 2 2 3" xfId="831" xr:uid="{88F084B2-0E64-482A-868F-C1A064DD12FB}"/>
    <cellStyle name="Millares 2 2 7 2 2 3 2" xfId="832" xr:uid="{42DA169C-9EBD-4786-8CEE-5E2E76D6556F}"/>
    <cellStyle name="Millares 2 2 7 2 2 4" xfId="833" xr:uid="{F8B5CD1A-B951-4C76-91CD-2877EBEEFDAB}"/>
    <cellStyle name="Millares 2 2 7 2 2 4 2" xfId="834" xr:uid="{AF31C33A-F408-4895-B7E6-D1C1024FE0AA}"/>
    <cellStyle name="Millares 2 2 7 2 2 5" xfId="835" xr:uid="{8517FB89-405E-4B48-8DD4-CAD005372EEC}"/>
    <cellStyle name="Millares 2 2 7 2 3" xfId="836" xr:uid="{7A8E60B0-32F5-4C11-B88A-7C168DE514D5}"/>
    <cellStyle name="Millares 2 2 7 2 3 2" xfId="837" xr:uid="{138F61B3-5BC9-4B0A-AB84-22FE562E0A8E}"/>
    <cellStyle name="Millares 2 2 7 2 4" xfId="838" xr:uid="{DD18CC57-F01F-4C42-A79B-434C8000ED49}"/>
    <cellStyle name="Millares 2 2 7 2 4 2" xfId="839" xr:uid="{19542146-C4E2-4D38-8A38-04265E4243F4}"/>
    <cellStyle name="Millares 2 2 7 2 5" xfId="840" xr:uid="{F5AC9982-D1BD-47CA-9B26-46F4A4D8D82D}"/>
    <cellStyle name="Millares 2 2 7 3" xfId="841" xr:uid="{147BB10A-0B6C-475E-98E5-954C403BD4E9}"/>
    <cellStyle name="Millares 2 2 7 3 2" xfId="842" xr:uid="{E7630091-EC7D-4C63-8D26-95DE7C6BE8A9}"/>
    <cellStyle name="Millares 2 2 7 3 2 2" xfId="843" xr:uid="{F745BEF9-F5A3-4A71-9A03-5608482AD995}"/>
    <cellStyle name="Millares 2 2 7 3 3" xfId="844" xr:uid="{98C25DF9-73FE-4159-A277-241A6D92568A}"/>
    <cellStyle name="Millares 2 2 7 3 3 2" xfId="845" xr:uid="{74D00AF9-F847-4BB2-91BD-42AE92B62F39}"/>
    <cellStyle name="Millares 2 2 7 3 4" xfId="846" xr:uid="{DA5C632D-E3BD-4719-9C9F-EE1B4D5C1EBC}"/>
    <cellStyle name="Millares 2 2 7 3 4 2" xfId="847" xr:uid="{BDB68E3C-9928-4F17-AC06-FF983A76C227}"/>
    <cellStyle name="Millares 2 2 7 3 5" xfId="848" xr:uid="{45C912AC-9304-48DF-8F71-F1A53F442537}"/>
    <cellStyle name="Millares 2 2 7 4" xfId="849" xr:uid="{754AF8D8-66CD-42F4-A346-9DB70502DC09}"/>
    <cellStyle name="Millares 2 2 7 4 2" xfId="850" xr:uid="{C2386EFF-1808-42B3-B6DA-8317E475AACE}"/>
    <cellStyle name="Millares 2 2 7 5" xfId="851" xr:uid="{A296DC9B-3BB6-4350-8567-59DBBFA8C1CD}"/>
    <cellStyle name="Millares 2 2 7 6" xfId="826" xr:uid="{0ECA6B23-3B86-4F4F-B676-003907F8D17B}"/>
    <cellStyle name="Millares 2 2 8" xfId="852" xr:uid="{516023A6-28C4-4CAD-9ABC-680CD099C5AC}"/>
    <cellStyle name="Millares 2 2 8 2" xfId="853" xr:uid="{FEBA2EBB-E7C2-4C31-89A1-07B65C889206}"/>
    <cellStyle name="Millares 2 2 8 2 2" xfId="854" xr:uid="{4B849D89-6A87-412D-B6D0-19AC8B8ED4F6}"/>
    <cellStyle name="Millares 2 2 8 2 2 2" xfId="855" xr:uid="{7F46A91A-C947-4505-AD05-95796C345279}"/>
    <cellStyle name="Millares 2 2 8 2 2 2 2" xfId="856" xr:uid="{5B7FB27B-743B-4AD9-8755-0754A88CA122}"/>
    <cellStyle name="Millares 2 2 8 2 2 3" xfId="857" xr:uid="{35311D22-7003-46DE-8AE3-C97090ED697D}"/>
    <cellStyle name="Millares 2 2 8 2 3" xfId="858" xr:uid="{6FA60BA5-2ED7-4920-A55F-CABCBC3A76A4}"/>
    <cellStyle name="Millares 2 2 8 2 3 2" xfId="859" xr:uid="{9052A00C-0A60-477E-9BCC-5B0941A13893}"/>
    <cellStyle name="Millares 2 2 8 2 4" xfId="860" xr:uid="{16B4404F-29DF-445A-B8F2-E7B41101671A}"/>
    <cellStyle name="Millares 2 2 8 3" xfId="861" xr:uid="{D2FD4824-9461-4CF7-B529-BBD09AB131C3}"/>
    <cellStyle name="Millares 2 2 8 3 2" xfId="862" xr:uid="{E4E726E7-D000-4EE0-968B-C382286957E1}"/>
    <cellStyle name="Millares 2 2 8 3 2 2" xfId="863" xr:uid="{3A689D3F-D378-4645-A4A6-3E352777C938}"/>
    <cellStyle name="Millares 2 2 8 3 3" xfId="864" xr:uid="{2549B252-FA31-49DE-BBCC-6E32FAC012B3}"/>
    <cellStyle name="Millares 2 2 8 4" xfId="865" xr:uid="{2103DF5B-CD57-4F38-8FC0-75CBB48A2A9C}"/>
    <cellStyle name="Millares 2 2 8 4 2" xfId="866" xr:uid="{83E185E8-13E2-47D6-94DD-BA403F5B8E52}"/>
    <cellStyle name="Millares 2 2 8 5" xfId="867" xr:uid="{A75DAA82-820A-4FFB-ACFA-2A2204ED088F}"/>
    <cellStyle name="Millares 2 2 8 5 2" xfId="868" xr:uid="{FC03A0F7-989B-42B4-9781-866172261CD2}"/>
    <cellStyle name="Millares 2 2 8 6" xfId="869" xr:uid="{DB34E95E-A4ED-4251-84DD-6222562E8D60}"/>
    <cellStyle name="Millares 2 2 9" xfId="870" xr:uid="{60C6EB04-FF1A-4934-81FF-580CCE7D0289}"/>
    <cellStyle name="Millares 2 2 9 2" xfId="871" xr:uid="{7B43CFA9-6F25-4283-9506-1471E3B1F816}"/>
    <cellStyle name="Millares 2 2 9 2 2" xfId="872" xr:uid="{32962FCF-578B-4400-999D-6D8510E94C44}"/>
    <cellStyle name="Millares 2 2 9 3" xfId="873" xr:uid="{8421BCD3-DFF3-4C57-9C13-DE82F5E61F9A}"/>
    <cellStyle name="Millares 2 2_13.02 (2)" xfId="104" xr:uid="{00000000-0005-0000-0000-000068000000}"/>
    <cellStyle name="Millares 2 3" xfId="105" xr:uid="{00000000-0005-0000-0000-000069000000}"/>
    <cellStyle name="Millares 2 3 10" xfId="1383" xr:uid="{CA54DD55-58C6-484C-AF95-AB87546BE20B}"/>
    <cellStyle name="Millares 2 3 2" xfId="106" xr:uid="{00000000-0005-0000-0000-00006A000000}"/>
    <cellStyle name="Millares 2 3 2 2" xfId="107" xr:uid="{00000000-0005-0000-0000-00006B000000}"/>
    <cellStyle name="Millares 2 3 2 2 2" xfId="108" xr:uid="{00000000-0005-0000-0000-00006C000000}"/>
    <cellStyle name="Millares 2 3 2 2 2 2" xfId="874" xr:uid="{56EB7C0A-F06D-46E4-9AEA-A8CCBD8C21DD}"/>
    <cellStyle name="Millares 2 3 2 2 2 2 2" xfId="875" xr:uid="{1E28D708-2A08-46EE-AC26-3DCBA6DEED64}"/>
    <cellStyle name="Millares 2 3 2 2 2 2 2 2" xfId="876" xr:uid="{C344585C-CD16-470E-926C-CE8B6D3868E1}"/>
    <cellStyle name="Millares 2 3 2 2 2 2 2 2 2" xfId="877" xr:uid="{B5F1CC15-433E-4453-8B61-DBCB89BDCBC1}"/>
    <cellStyle name="Millares 2 3 2 2 2 2 2 3" xfId="878" xr:uid="{80F46F8E-1D43-47C0-85A2-6D63A8C193A8}"/>
    <cellStyle name="Millares 2 3 2 2 2 2 3" xfId="879" xr:uid="{E249DC72-9F96-4A64-AD91-D39314FD2EBA}"/>
    <cellStyle name="Millares 2 3 2 2 2 2 3 2" xfId="880" xr:uid="{9BE8FDAF-CC28-486E-B1E4-4D10D518C4B8}"/>
    <cellStyle name="Millares 2 3 2 2 2 2 4" xfId="881" xr:uid="{8A390682-E153-4AEF-BE01-F0E6A8C5B662}"/>
    <cellStyle name="Millares 2 3 2 2 2 2 5" xfId="1387" xr:uid="{F9F4DE51-2213-45E0-9484-4A4308B5B51E}"/>
    <cellStyle name="Millares 2 3 2 2 2 3" xfId="882" xr:uid="{A9A48767-FC42-4F41-B2E2-759F2B6FB12E}"/>
    <cellStyle name="Millares 2 3 2 2 2 3 2" xfId="883" xr:uid="{912D07A5-2D19-42AB-935F-D607FAF83865}"/>
    <cellStyle name="Millares 2 3 2 2 2 3 2 2" xfId="884" xr:uid="{59045C3E-F843-4615-8DFD-A7CC247B0FDE}"/>
    <cellStyle name="Millares 2 3 2 2 2 3 3" xfId="885" xr:uid="{947B3055-DC61-4293-B981-9914789B1EA0}"/>
    <cellStyle name="Millares 2 3 2 2 2 3 3 2" xfId="886" xr:uid="{A13BE98B-5E86-48B7-8A82-52208648C3AE}"/>
    <cellStyle name="Millares 2 3 2 2 2 3 4" xfId="887" xr:uid="{F3B22177-5565-4158-88F2-7336ED7B8062}"/>
    <cellStyle name="Millares 2 3 2 2 2 4" xfId="888" xr:uid="{EFE4B372-AB53-4B03-B7D5-C9E2171DB201}"/>
    <cellStyle name="Millares 2 3 2 2 2 4 2" xfId="889" xr:uid="{4A71FF83-8CF8-4EF1-AEA2-28E380FDAA87}"/>
    <cellStyle name="Millares 2 3 2 2 2 5" xfId="890" xr:uid="{D1592724-61E7-4264-800C-EEC21CAFA11C}"/>
    <cellStyle name="Millares 2 3 2 2 2 6" xfId="1386" xr:uid="{918CF055-43AC-464E-AAF2-5A33E82661FF}"/>
    <cellStyle name="Millares 2 3 2 2 3" xfId="891" xr:uid="{00829396-7352-48A4-BEFD-C82AFD328416}"/>
    <cellStyle name="Millares 2 3 2 2 3 2" xfId="892" xr:uid="{6BA3F814-97F0-477D-901C-DE71AB4A4C32}"/>
    <cellStyle name="Millares 2 3 2 2 3 2 2" xfId="893" xr:uid="{98AAF7A6-E009-434F-865D-A129B6CB80CF}"/>
    <cellStyle name="Millares 2 3 2 2 3 2 2 2" xfId="894" xr:uid="{C635DA36-2A5E-47E4-9FBE-FAA874C8D8BE}"/>
    <cellStyle name="Millares 2 3 2 2 3 2 3" xfId="895" xr:uid="{3BFC9BE1-BB29-45A1-9370-7B7DE86C9608}"/>
    <cellStyle name="Millares 2 3 2 2 3 3" xfId="896" xr:uid="{DCB4F993-FB54-4EC7-9BCE-473B44714663}"/>
    <cellStyle name="Millares 2 3 2 2 3 3 2" xfId="897" xr:uid="{E6601198-09D5-4763-B8B3-B121E266164A}"/>
    <cellStyle name="Millares 2 3 2 2 3 4" xfId="898" xr:uid="{C201916E-F25D-4758-98BB-B78855518505}"/>
    <cellStyle name="Millares 2 3 2 2 3 5" xfId="1388" xr:uid="{C74C0B50-5541-48A2-B9DF-FF386EDDD81B}"/>
    <cellStyle name="Millares 2 3 2 2 4" xfId="899" xr:uid="{42FC0DAE-4910-410A-8EF5-743C0FEBE7C7}"/>
    <cellStyle name="Millares 2 3 2 2 4 2" xfId="900" xr:uid="{2A8CBA85-1681-4200-AFDC-A30144DBC36B}"/>
    <cellStyle name="Millares 2 3 2 2 4 2 2" xfId="901" xr:uid="{E6CA3F2F-BB0B-4362-951E-BCC00DBAC86F}"/>
    <cellStyle name="Millares 2 3 2 2 4 3" xfId="902" xr:uid="{0E9DC1AF-897C-4CA4-ABD1-E7D037BFA753}"/>
    <cellStyle name="Millares 2 3 2 2 4 3 2" xfId="903" xr:uid="{C9CE8903-B475-400B-94A3-5E6EF2951443}"/>
    <cellStyle name="Millares 2 3 2 2 4 4" xfId="904" xr:uid="{72847C73-C93D-4A53-BF63-17FFEE962468}"/>
    <cellStyle name="Millares 2 3 2 2 4 5" xfId="1389" xr:uid="{72FDFF4E-C067-49A5-BD78-AEFF3B8FD122}"/>
    <cellStyle name="Millares 2 3 2 2 5" xfId="905" xr:uid="{5804424C-013D-4F45-AC4A-EFFD7B0E1366}"/>
    <cellStyle name="Millares 2 3 2 2 5 2" xfId="906" xr:uid="{DF1BFE27-BCF3-4E60-B716-8AB2D78BBD76}"/>
    <cellStyle name="Millares 2 3 2 2 6" xfId="907" xr:uid="{1043341E-6F21-4F30-87F5-288C14BDDE17}"/>
    <cellStyle name="Millares 2 3 2 2 7" xfId="1385" xr:uid="{D0FB8ECB-07FD-4352-BAE8-F2F96820815A}"/>
    <cellStyle name="Millares 2 3 2 3" xfId="109" xr:uid="{00000000-0005-0000-0000-00006D000000}"/>
    <cellStyle name="Millares 2 3 2 3 2" xfId="908" xr:uid="{FB669665-5B99-4B2D-96A8-4A34903DF1C5}"/>
    <cellStyle name="Millares 2 3 2 3 2 2" xfId="909" xr:uid="{DC6A0A0E-026B-4ACD-A09F-24179CEE4725}"/>
    <cellStyle name="Millares 2 3 2 3 2 2 2" xfId="910" xr:uid="{250615FD-47FF-4AC7-B50D-462FD143954E}"/>
    <cellStyle name="Millares 2 3 2 3 2 2 2 2" xfId="911" xr:uid="{55F270D1-2507-4249-89D6-F696846684D1}"/>
    <cellStyle name="Millares 2 3 2 3 2 2 3" xfId="912" xr:uid="{93A210CD-A8A9-4D8F-A29C-3A669AC38EC8}"/>
    <cellStyle name="Millares 2 3 2 3 2 3" xfId="913" xr:uid="{1E63E9E1-D78D-4142-A9B8-DBFB14610975}"/>
    <cellStyle name="Millares 2 3 2 3 2 3 2" xfId="914" xr:uid="{FC5E67BB-EC5F-468E-8C09-EE05D3793624}"/>
    <cellStyle name="Millares 2 3 2 3 2 4" xfId="915" xr:uid="{F956BB54-9A78-46A6-9D89-C452876A438A}"/>
    <cellStyle name="Millares 2 3 2 3 2 5" xfId="1391" xr:uid="{C60BA6EF-9ED8-4351-B0B3-9E92CB805CE9}"/>
    <cellStyle name="Millares 2 3 2 3 3" xfId="916" xr:uid="{667799F2-DDB6-42FA-89FD-92476CC7DF9D}"/>
    <cellStyle name="Millares 2 3 2 3 3 2" xfId="917" xr:uid="{3A413FD6-3658-4D20-882B-A298D3AC8138}"/>
    <cellStyle name="Millares 2 3 2 3 3 2 2" xfId="918" xr:uid="{42F0FEEB-30FB-4834-84D4-16BBCB91E85C}"/>
    <cellStyle name="Millares 2 3 2 3 3 2 2 2" xfId="919" xr:uid="{BF1C5EEE-2B2D-47C6-BF16-EF434966DD06}"/>
    <cellStyle name="Millares 2 3 2 3 3 2 3" xfId="920" xr:uid="{003EEF60-8548-4E90-BC12-E4498A237757}"/>
    <cellStyle name="Millares 2 3 2 3 3 3" xfId="921" xr:uid="{5B22A1D3-5FB6-4BDD-A50C-A3541C56D7A6}"/>
    <cellStyle name="Millares 2 3 2 3 3 3 2" xfId="922" xr:uid="{B7E23BC1-FB81-4139-ACD1-D501128E0584}"/>
    <cellStyle name="Millares 2 3 2 3 3 4" xfId="923" xr:uid="{41DDD0BE-7D5F-47EE-9EDA-788845C0C631}"/>
    <cellStyle name="Millares 2 3 2 3 3 5" xfId="1392" xr:uid="{A7B7814E-6786-41AB-AD92-6BE9FF61B244}"/>
    <cellStyle name="Millares 2 3 2 3 4" xfId="924" xr:uid="{072C6660-8DEE-4633-8A1A-7E9F46AE5978}"/>
    <cellStyle name="Millares 2 3 2 3 4 2" xfId="925" xr:uid="{A4745F03-3DFE-46D8-9E74-69152133D525}"/>
    <cellStyle name="Millares 2 3 2 3 4 2 2" xfId="926" xr:uid="{10C5AD9C-04A9-4E52-BEDA-8F6BF271ED88}"/>
    <cellStyle name="Millares 2 3 2 3 4 3" xfId="927" xr:uid="{CD4DFA8D-A4C8-4592-BCBD-65F872E8D976}"/>
    <cellStyle name="Millares 2 3 2 3 4 4" xfId="1393" xr:uid="{8C4700A5-43EA-411C-A615-F8D63EF028CC}"/>
    <cellStyle name="Millares 2 3 2 3 5" xfId="928" xr:uid="{F0CBC8A0-4A88-49AD-A53E-10BFEA50BAAD}"/>
    <cellStyle name="Millares 2 3 2 3 5 2" xfId="929" xr:uid="{A6A117CA-B95A-4345-9819-68389BF9F7C0}"/>
    <cellStyle name="Millares 2 3 2 3 6" xfId="930" xr:uid="{D406CBF2-729A-42EA-9916-24334C0E51AA}"/>
    <cellStyle name="Millares 2 3 2 3 7" xfId="1390" xr:uid="{37990EC1-67E6-4E6B-A934-C691815337DB}"/>
    <cellStyle name="Millares 2 3 2 4" xfId="110" xr:uid="{00000000-0005-0000-0000-00006E000000}"/>
    <cellStyle name="Millares 2 3 2 4 2" xfId="931" xr:uid="{C6A05FE9-E63A-48C9-A43D-A994705D423D}"/>
    <cellStyle name="Millares 2 3 2 4 2 2" xfId="932" xr:uid="{A16D60CA-B370-4252-ACC0-79C3C2139F35}"/>
    <cellStyle name="Millares 2 3 2 4 2 2 2" xfId="933" xr:uid="{76AD720D-3310-467A-955A-089F973CFB82}"/>
    <cellStyle name="Millares 2 3 2 4 2 3" xfId="934" xr:uid="{7818A322-15DF-4DBE-A3D3-E3534B0D3E94}"/>
    <cellStyle name="Millares 2 3 2 4 3" xfId="935" xr:uid="{795B66A8-FC6B-4555-A900-5A8D364445AA}"/>
    <cellStyle name="Millares 2 3 2 4 3 2" xfId="936" xr:uid="{F950445F-32B7-47C0-825C-E8402CCC97D0}"/>
    <cellStyle name="Millares 2 3 2 4 4" xfId="937" xr:uid="{8C9815E0-A2D2-4D6A-8731-26364485D08F}"/>
    <cellStyle name="Millares 2 3 2 4 5" xfId="1394" xr:uid="{45C3DBAC-2FAC-4841-ABAF-DAA2E4F5F79C}"/>
    <cellStyle name="Millares 2 3 2 5" xfId="938" xr:uid="{FAFAA89E-0D4D-4442-8215-ACAEA1E9909C}"/>
    <cellStyle name="Millares 2 3 2 5 2" xfId="939" xr:uid="{4EF4C5C1-5080-4CB9-92AA-3894F1284507}"/>
    <cellStyle name="Millares 2 3 2 5 2 2" xfId="940" xr:uid="{34C937D9-B3D5-4415-9B07-86534066BCAB}"/>
    <cellStyle name="Millares 2 3 2 5 2 2 2" xfId="941" xr:uid="{9CD04E8F-17E4-46FF-8177-D6AECCA387B4}"/>
    <cellStyle name="Millares 2 3 2 5 2 3" xfId="942" xr:uid="{346CB311-E358-46D7-9067-054970236A1A}"/>
    <cellStyle name="Millares 2 3 2 5 3" xfId="943" xr:uid="{974D1C44-DD70-42B7-AD9B-BA0D9E57960E}"/>
    <cellStyle name="Millares 2 3 2 5 3 2" xfId="944" xr:uid="{A7D3CC5F-44D8-4E05-8E7C-8F8B4D2406A7}"/>
    <cellStyle name="Millares 2 3 2 5 4" xfId="945" xr:uid="{5F02F46B-5E1B-4DC5-ABED-E00D663123EC}"/>
    <cellStyle name="Millares 2 3 2 5 5" xfId="1395" xr:uid="{BECB05ED-5C11-4A64-9353-3B45605FE31E}"/>
    <cellStyle name="Millares 2 3 2 6" xfId="946" xr:uid="{FF220B06-743B-41DB-9B87-319393F3FB20}"/>
    <cellStyle name="Millares 2 3 2 6 2" xfId="947" xr:uid="{6CF4B759-0DE8-45CE-A70D-E4C76C0D1466}"/>
    <cellStyle name="Millares 2 3 2 6 2 2" xfId="948" xr:uid="{AA0DB11D-F34C-4B20-BF90-B973D8A35835}"/>
    <cellStyle name="Millares 2 3 2 6 3" xfId="949" xr:uid="{33713932-591D-4143-A33A-1CED8831FF6A}"/>
    <cellStyle name="Millares 2 3 2 7" xfId="950" xr:uid="{9EBBA509-C8BC-4AAE-81E6-3DF76AEB1B30}"/>
    <cellStyle name="Millares 2 3 2 7 2" xfId="951" xr:uid="{39C088AC-BA5B-4EF5-9243-3D351B3452AE}"/>
    <cellStyle name="Millares 2 3 2 8" xfId="952" xr:uid="{CDC769CC-26EE-4ABB-BFF9-2FECFEAD9DD6}"/>
    <cellStyle name="Millares 2 3 2 9" xfId="1384" xr:uid="{C0ED6FD2-CF83-488A-9EB9-AFA0F0BCAF1D}"/>
    <cellStyle name="Millares 2 3 3" xfId="111" xr:uid="{00000000-0005-0000-0000-00006F000000}"/>
    <cellStyle name="Millares 2 3 3 10" xfId="1396" xr:uid="{5F4609C5-0689-4820-86CF-814E66B7D334}"/>
    <cellStyle name="Millares 2 3 3 11" xfId="317" xr:uid="{85549C84-B318-46C5-9DAB-5980AC764A78}"/>
    <cellStyle name="Millares 2 3 3 2" xfId="112" xr:uid="{00000000-0005-0000-0000-000070000000}"/>
    <cellStyle name="Millares 2 3 3 2 2" xfId="953" xr:uid="{776A56B0-69B2-4CFC-9CB1-8781C4D5D6E8}"/>
    <cellStyle name="Millares 2 3 3 2 2 2" xfId="954" xr:uid="{DF34AAFC-438B-46FC-B1C0-B8C3192F7FC1}"/>
    <cellStyle name="Millares 2 3 3 2 2 2 2" xfId="955" xr:uid="{2F6AFEDA-D745-4806-9BFB-0835ABC73CC1}"/>
    <cellStyle name="Millares 2 3 3 2 2 2 2 2" xfId="956" xr:uid="{93065089-F83F-4CCA-939F-63BA1F2F0256}"/>
    <cellStyle name="Millares 2 3 3 2 2 2 3" xfId="957" xr:uid="{FEB7737B-8F11-4640-B5E3-F471375EEBF7}"/>
    <cellStyle name="Millares 2 3 3 2 2 3" xfId="958" xr:uid="{376E644B-6E1E-47F7-814E-C314D949BC8B}"/>
    <cellStyle name="Millares 2 3 3 2 2 3 2" xfId="959" xr:uid="{0C618E8F-41F8-4ECE-BB44-2E350E85EF8A}"/>
    <cellStyle name="Millares 2 3 3 2 2 4" xfId="960" xr:uid="{C7BF1341-215B-4E55-A1EF-08BA8DC93053}"/>
    <cellStyle name="Millares 2 3 3 2 2 5" xfId="1398" xr:uid="{F508E625-C507-43E2-B6E3-586C15B29B02}"/>
    <cellStyle name="Millares 2 3 3 2 3" xfId="961" xr:uid="{C94C67B0-EC12-4918-8634-4ADAF3446A03}"/>
    <cellStyle name="Millares 2 3 3 2 3 2" xfId="962" xr:uid="{2FF590B1-1EB5-42A9-9B46-3AE661EAE50C}"/>
    <cellStyle name="Millares 2 3 3 2 3 2 2" xfId="963" xr:uid="{9A6B348F-56C7-4D9D-B44E-1B6ACEE11FFE}"/>
    <cellStyle name="Millares 2 3 3 2 3 3" xfId="964" xr:uid="{0B97C82D-8615-476E-B8D7-782BED8E5AA7}"/>
    <cellStyle name="Millares 2 3 3 2 3 3 2" xfId="965" xr:uid="{CF066C1D-6C7A-4E71-9537-FBE462473BA7}"/>
    <cellStyle name="Millares 2 3 3 2 3 4" xfId="966" xr:uid="{763B7D0C-1F26-4ED6-AC1D-891854FEE4A5}"/>
    <cellStyle name="Millares 2 3 3 2 4" xfId="967" xr:uid="{5FA74836-8490-42E5-8EEB-520B5254320F}"/>
    <cellStyle name="Millares 2 3 3 2 4 2" xfId="968" xr:uid="{E401985B-0ACB-45CA-82BC-FAC01EB605B5}"/>
    <cellStyle name="Millares 2 3 3 2 5" xfId="969" xr:uid="{F932A3D5-EBB5-4543-AEF2-5C9A7BC83C97}"/>
    <cellStyle name="Millares 2 3 3 2 6" xfId="1397" xr:uid="{31750054-A6EA-4F75-B924-6FEB27098E35}"/>
    <cellStyle name="Millares 2 3 3 3" xfId="970" xr:uid="{EA6736E9-94C1-455C-957F-CB0A6593BF85}"/>
    <cellStyle name="Millares 2 3 3 3 2" xfId="971" xr:uid="{B2D742C1-7EA3-4C20-8D92-A909D39E0953}"/>
    <cellStyle name="Millares 2 3 3 3 2 2" xfId="972" xr:uid="{0063B67B-395D-4A35-9B90-CD9BF036563D}"/>
    <cellStyle name="Millares 2 3 3 3 2 2 2" xfId="973" xr:uid="{F1B93C17-6517-4E68-BFE0-603EA9A55138}"/>
    <cellStyle name="Millares 2 3 3 3 2 2 2 2" xfId="974" xr:uid="{0C3A2BE0-1D3D-47B9-B639-6E5C5D37D22B}"/>
    <cellStyle name="Millares 2 3 3 3 2 2 3" xfId="975" xr:uid="{7DED852E-631F-4856-BCCC-287DF8594642}"/>
    <cellStyle name="Millares 2 3 3 3 2 2 4" xfId="976" xr:uid="{9F60FC81-3FE9-4E7F-84B9-53EBC69364F5}"/>
    <cellStyle name="Millares 2 3 3 3 2 3" xfId="977" xr:uid="{AB2BD36C-F59F-41B6-99F9-0A1E0038F15D}"/>
    <cellStyle name="Millares 2 3 3 3 2 4" xfId="978" xr:uid="{174168C4-739E-4CC4-B9DD-25AB12BB5D6E}"/>
    <cellStyle name="Millares 2 3 3 3 2 4 2" xfId="979" xr:uid="{ECB15BEA-5914-4F6E-A93E-71F478D5E8BE}"/>
    <cellStyle name="Millares 2 3 3 3 2 5" xfId="980" xr:uid="{0CE5F060-385B-4007-A04E-24331282BAE4}"/>
    <cellStyle name="Millares 2 3 3 3 2 5 2" xfId="981" xr:uid="{36859184-3E16-49B6-87FC-5E0F2C7E8EDF}"/>
    <cellStyle name="Millares 2 3 3 3 3" xfId="982" xr:uid="{9CFFF7E4-7277-4FA7-8A76-3E9CF9AB347C}"/>
    <cellStyle name="Millares 2 3 3 3 3 2" xfId="983" xr:uid="{FDA574A0-D723-4269-9B3A-5593246F208B}"/>
    <cellStyle name="Millares 2 3 3 3 4" xfId="984" xr:uid="{461B9EE1-0CE3-4BA1-A463-CA4732A5E3D1}"/>
    <cellStyle name="Millares 2 3 3 3 4 2" xfId="985" xr:uid="{C917E194-B582-488F-8CC1-BFBC571683F1}"/>
    <cellStyle name="Millares 2 3 3 3 5" xfId="986" xr:uid="{77FBEA9A-72B0-4D52-9C0F-AB6B805BF22C}"/>
    <cellStyle name="Millares 2 3 3 4" xfId="987" xr:uid="{15A97E45-1C13-4C1D-8432-AD719DC3C8DA}"/>
    <cellStyle name="Millares 2 3 3 4 2" xfId="988" xr:uid="{D9F1F11C-8ACF-4BBB-A10B-83E51797EB48}"/>
    <cellStyle name="Millares 2 3 3 4 2 2" xfId="989" xr:uid="{D2A8274D-DC42-4726-B318-714323CF49F5}"/>
    <cellStyle name="Millares 2 3 3 4 3" xfId="990" xr:uid="{FAD4AAF8-EB34-4EBF-AE95-C1C697CF54D4}"/>
    <cellStyle name="Millares 2 3 3 4 3 2" xfId="991" xr:uid="{D6D2F2A5-DC2A-4257-8614-432DCA499AF7}"/>
    <cellStyle name="Millares 2 3 3 4 4" xfId="992" xr:uid="{886ECF36-C42E-434A-BCAC-0FA65F403171}"/>
    <cellStyle name="Millares 2 3 3 4 5" xfId="1399" xr:uid="{E7EA9BEE-6866-44E0-A6E1-4AFF7D704448}"/>
    <cellStyle name="Millares 2 3 3 5" xfId="993" xr:uid="{0F47D336-B849-4592-A54B-4D2B23C07526}"/>
    <cellStyle name="Millares 2 3 3 5 2" xfId="994" xr:uid="{DC47A134-C568-48B0-9044-9598869C79B9}"/>
    <cellStyle name="Millares 2 3 3 5 2 2" xfId="995" xr:uid="{0D6E55F4-CABE-47A0-A8A8-294241DEDA75}"/>
    <cellStyle name="Millares 2 3 3 5 3" xfId="996" xr:uid="{14AB9167-D83C-4D2B-BC24-CF6CD1F27B21}"/>
    <cellStyle name="Millares 2 3 3 5 3 2" xfId="997" xr:uid="{361EB367-0036-49D6-825A-B7C1991E408F}"/>
    <cellStyle name="Millares 2 3 3 5 4" xfId="998" xr:uid="{D23AE3AA-07A6-4DD3-AD08-8961FD703C57}"/>
    <cellStyle name="Millares 2 3 3 6" xfId="999" xr:uid="{F637FB07-A8C5-4946-AA2C-CFA19D9CADAC}"/>
    <cellStyle name="Millares 2 3 3 6 2" xfId="1000" xr:uid="{51482CB9-3AAE-4660-B52B-ECC81C970EB6}"/>
    <cellStyle name="Millares 2 3 3 7" xfId="1001" xr:uid="{E5E7F9C9-5B6B-48B8-89AE-B498A856EBF4}"/>
    <cellStyle name="Millares 2 3 3 7 2" xfId="1002" xr:uid="{23EED472-198B-49FF-8716-D7E37F6FC9BB}"/>
    <cellStyle name="Millares 2 3 3 7 2 2" xfId="1003" xr:uid="{D0854096-85ED-4464-9132-41E4EDA03F0E}"/>
    <cellStyle name="Millares 2 3 3 7 3" xfId="1004" xr:uid="{217C4731-D923-4DEF-A4EF-AA7D32ECC715}"/>
    <cellStyle name="Millares 2 3 3 7 3 2" xfId="1005" xr:uid="{F1A35069-5B50-44CE-AD85-9C0181048221}"/>
    <cellStyle name="Millares 2 3 3 7 4" xfId="1006" xr:uid="{30DDED45-52E5-45A2-80D1-0EDEF36A27E1}"/>
    <cellStyle name="Millares 2 3 3 7 5" xfId="1400" xr:uid="{FA6B5989-DF46-4876-BE66-2089BFE9F46F}"/>
    <cellStyle name="Millares 2 3 3 8" xfId="1007" xr:uid="{2F08E65C-5DCB-4429-A4CF-E14790BFEC3B}"/>
    <cellStyle name="Millares 2 3 3 8 2" xfId="1008" xr:uid="{4AE5FF25-19C0-4B86-9B06-80C6B5AE6BF7}"/>
    <cellStyle name="Millares 2 3 3 9" xfId="1009" xr:uid="{AED7C26A-E460-4BCE-8C98-47B042E22C82}"/>
    <cellStyle name="Millares 2 3 4" xfId="113" xr:uid="{00000000-0005-0000-0000-000071000000}"/>
    <cellStyle name="Millares 2 3 4 2" xfId="114" xr:uid="{00000000-0005-0000-0000-000072000000}"/>
    <cellStyle name="Millares 2 3 4 2 2" xfId="1010" xr:uid="{234CB3C5-9F03-4D72-9CC4-FF8886EF373D}"/>
    <cellStyle name="Millares 2 3 4 2 2 2" xfId="1011" xr:uid="{EE16DCD6-E014-4E36-9235-63A565EE4915}"/>
    <cellStyle name="Millares 2 3 4 2 2 2 2" xfId="1012" xr:uid="{2DE8DDB1-5467-4B0C-A1FB-8169042E6F17}"/>
    <cellStyle name="Millares 2 3 4 2 2 3" xfId="1013" xr:uid="{A685AF06-7B48-4273-8BFF-F169AA8458D8}"/>
    <cellStyle name="Millares 2 3 4 2 3" xfId="1014" xr:uid="{AA49F614-4CED-4352-AAAF-8688E75A92AD}"/>
    <cellStyle name="Millares 2 3 4 2 3 2" xfId="1015" xr:uid="{C3371121-E77C-4221-9CA1-13CAE8BF1B1F}"/>
    <cellStyle name="Millares 2 3 4 2 4" xfId="1016" xr:uid="{91E60331-F2D5-4A74-8F55-224F626EDB77}"/>
    <cellStyle name="Millares 2 3 4 3" xfId="1017" xr:uid="{893145CC-0CF8-4B55-9EC6-B032E5498D10}"/>
    <cellStyle name="Millares 2 3 4 3 2" xfId="1018" xr:uid="{38BE2E6D-35A2-4973-BC46-19E8548C8416}"/>
    <cellStyle name="Millares 2 3 4 3 2 2" xfId="1019" xr:uid="{36EB6779-5BDA-4B52-9023-A0A2AA42773E}"/>
    <cellStyle name="Millares 2 3 4 3 2 2 2" xfId="1020" xr:uid="{90D011BF-D9B9-43A9-BCA1-9A79A477B668}"/>
    <cellStyle name="Millares 2 3 4 3 2 3" xfId="1021" xr:uid="{F59CF24F-B42D-44B0-8FF4-BEC4911FCE37}"/>
    <cellStyle name="Millares 2 3 4 3 3" xfId="1022" xr:uid="{166D9B7D-0F57-4265-AFF4-0E9E42606A83}"/>
    <cellStyle name="Millares 2 3 4 3 3 2" xfId="1023" xr:uid="{94917040-EFC0-4215-B080-1E55ECF232AB}"/>
    <cellStyle name="Millares 2 3 4 3 4" xfId="1024" xr:uid="{6D071C8A-711C-44EA-9437-88E0F89527EC}"/>
    <cellStyle name="Millares 2 3 4 4" xfId="1025" xr:uid="{DBB1E036-4F6D-4072-AD45-5F73086DDB61}"/>
    <cellStyle name="Millares 2 3 4 4 2" xfId="1026" xr:uid="{75A99BBD-E3DD-4D77-88C6-1D4B0A7E52BC}"/>
    <cellStyle name="Millares 2 3 4 4 2 2" xfId="1027" xr:uid="{F6EB2360-1760-4008-9455-03894C9D3425}"/>
    <cellStyle name="Millares 2 3 4 4 3" xfId="1028" xr:uid="{28CBD94C-9734-4D20-B71C-DBF414F2E266}"/>
    <cellStyle name="Millares 2 3 4 5" xfId="1029" xr:uid="{20F5D377-E9DC-44E8-AEC4-CD2BE8804ABD}"/>
    <cellStyle name="Millares 2 3 4 5 2" xfId="1030" xr:uid="{33983479-418E-4DD7-B7E0-2120F11FB89E}"/>
    <cellStyle name="Millares 2 3 4 6" xfId="1031" xr:uid="{A458E659-FF85-4224-85EF-B03B122273A3}"/>
    <cellStyle name="Millares 2 3 5" xfId="115" xr:uid="{00000000-0005-0000-0000-000073000000}"/>
    <cellStyle name="Millares 2 3 5 2" xfId="1032" xr:uid="{9FFC8FA5-2DD1-4EB7-BE29-7DD3D98A56C5}"/>
    <cellStyle name="Millares 2 3 5 2 2" xfId="1033" xr:uid="{93C902AF-252D-4EF2-AE7E-A1CE34027114}"/>
    <cellStyle name="Millares 2 3 5 2 2 2" xfId="1034" xr:uid="{855F93F4-33B4-40F9-9FE7-932640D6B03A}"/>
    <cellStyle name="Millares 2 3 5 2 3" xfId="1035" xr:uid="{72F7A837-AED4-4929-B76C-85F471B78BC3}"/>
    <cellStyle name="Millares 2 3 5 2 3 2" xfId="1036" xr:uid="{0B31E018-6DBF-49DD-8563-EE46131090A6}"/>
    <cellStyle name="Millares 2 3 5 2 4" xfId="1037" xr:uid="{C6A6413F-6870-425D-851A-4A0BCB5661A6}"/>
    <cellStyle name="Millares 2 3 5 2 5" xfId="1402" xr:uid="{428F118E-79C0-49E2-B370-A8F5B32BFF69}"/>
    <cellStyle name="Millares 2 3 5 3" xfId="1038" xr:uid="{D8A04133-F411-430F-A598-5D0380AFFB5C}"/>
    <cellStyle name="Millares 2 3 5 3 2" xfId="1039" xr:uid="{FF3AE874-01BB-40C3-B9FC-06F719184348}"/>
    <cellStyle name="Millares 2 3 5 4" xfId="1040" xr:uid="{6F13BD6C-425E-4183-968B-D7CED5C7C2C6}"/>
    <cellStyle name="Millares 2 3 5 4 2" xfId="1041" xr:uid="{396BC3B7-A3E0-4A91-919F-55324480A6FD}"/>
    <cellStyle name="Millares 2 3 5 5" xfId="1042" xr:uid="{FC5F0459-F5AD-41F2-8EDF-CED44898E849}"/>
    <cellStyle name="Millares 2 3 5 6" xfId="1401" xr:uid="{49EE2A5A-9790-4295-BD8F-860F04C362C7}"/>
    <cellStyle name="Millares 2 3 6" xfId="1043" xr:uid="{D9AF4677-E95E-4AA7-B0C6-8D4217CD88F5}"/>
    <cellStyle name="Millares 2 3 6 2" xfId="1044" xr:uid="{5475F663-1276-41D2-A33E-6FA0F3FDB652}"/>
    <cellStyle name="Millares 2 3 6 2 2" xfId="1045" xr:uid="{7FD1967E-93C0-485B-88DD-9A7FD85EF139}"/>
    <cellStyle name="Millares 2 3 6 2 2 2" xfId="1046" xr:uid="{8AEA2734-B8F1-4289-9CD8-EEF50BB9F9DC}"/>
    <cellStyle name="Millares 2 3 6 2 2 2 2" xfId="1047" xr:uid="{770AD061-4085-4B79-BCEB-A10797AC06B9}"/>
    <cellStyle name="Millares 2 3 6 2 2 3" xfId="1048" xr:uid="{2D3B50D0-C8FF-411A-A33E-44B89FF9DAC8}"/>
    <cellStyle name="Millares 2 3 6 2 2 3 2" xfId="1049" xr:uid="{8856662A-060E-40D5-BED5-ADBE7842D6CC}"/>
    <cellStyle name="Millares 2 3 6 2 2 4" xfId="1050" xr:uid="{7FB1B4D8-C85F-4119-951A-9176813C90F1}"/>
    <cellStyle name="Millares 2 3 6 2 2 4 2" xfId="1051" xr:uid="{DF5334A0-F8E9-45B6-A08E-377C27C747C2}"/>
    <cellStyle name="Millares 2 3 6 2 2 5" xfId="1052" xr:uid="{699231C1-F72C-41D2-AD18-3DF2E07EA3DA}"/>
    <cellStyle name="Millares 2 3 6 2 3" xfId="1053" xr:uid="{9FF5412F-53BB-46D0-9B57-B24575B1BBE8}"/>
    <cellStyle name="Millares 2 3 6 2 3 2" xfId="1054" xr:uid="{B746708D-EBE2-4E51-8189-BF2D9944B454}"/>
    <cellStyle name="Millares 2 3 6 2 3 2 2" xfId="1055" xr:uid="{219022BE-0930-4C6C-880B-609D3EF1DD64}"/>
    <cellStyle name="Millares 2 3 6 2 3 3" xfId="1056" xr:uid="{1504416C-4612-4759-8361-C080B47C1FA2}"/>
    <cellStyle name="Millares 2 3 6 2 4" xfId="1057" xr:uid="{C2A93630-ACD5-44FF-8B79-F7105988D284}"/>
    <cellStyle name="Millares 2 3 6 3" xfId="1058" xr:uid="{4C91B80A-9054-483B-AFAF-81F5BC8F4EFA}"/>
    <cellStyle name="Millares 2 3 6 3 2" xfId="1059" xr:uid="{AC5BDC92-C8FD-494A-95AF-0C879AB15775}"/>
    <cellStyle name="Millares 2 3 6 3 2 2" xfId="1060" xr:uid="{B7D5B59C-5147-41D7-AE6D-DDCD49335E02}"/>
    <cellStyle name="Millares 2 3 6 3 3" xfId="1061" xr:uid="{D44EB6CF-29F8-4397-A89B-E1573FA0862E}"/>
    <cellStyle name="Millares 2 3 6 3 3 2" xfId="1062" xr:uid="{73B91493-FDAE-4587-BF10-BA4AF8029225}"/>
    <cellStyle name="Millares 2 3 6 3 4" xfId="1063" xr:uid="{9D5E82B7-198A-483C-9C20-98BB29514C7A}"/>
    <cellStyle name="Millares 2 3 6 3 4 2" xfId="1064" xr:uid="{013C06A3-D135-4B21-ADBC-03D3C06B543E}"/>
    <cellStyle name="Millares 2 3 6 3 4 2 2" xfId="1065" xr:uid="{41B87493-FFD5-4CE5-AD53-45BA802A7F82}"/>
    <cellStyle name="Millares 2 3 6 3 4 3" xfId="1066" xr:uid="{78C3F8FB-FD32-4599-B557-DDE3DB33E8DC}"/>
    <cellStyle name="Millares 2 3 6 3 5" xfId="1067" xr:uid="{9FE7C921-3027-458D-8890-CF30847E3DD1}"/>
    <cellStyle name="Millares 2 3 6 4" xfId="1068" xr:uid="{4FDF7655-ABE8-41FC-8DE2-0ECBE5D04A03}"/>
    <cellStyle name="Millares 2 3 6 4 2" xfId="1069" xr:uid="{A55B82EB-0721-45EA-B769-0042226B824A}"/>
    <cellStyle name="Millares 2 3 6 5" xfId="1070" xr:uid="{A9891869-579C-442C-8686-76F975D8F0D5}"/>
    <cellStyle name="Millares 2 3 7" xfId="1071" xr:uid="{F41E7CB5-5E68-4B35-90F4-0FB5D32CEF38}"/>
    <cellStyle name="Millares 2 3 7 2" xfId="1072" xr:uid="{84AF8974-7A5C-409C-A29A-223720D4E258}"/>
    <cellStyle name="Millares 2 3 7 2 2" xfId="1073" xr:uid="{D27A537E-1714-4E71-9475-63C16B5640D5}"/>
    <cellStyle name="Millares 2 3 7 3" xfId="1074" xr:uid="{69B9C1BF-A6C5-44B1-AE54-1DEFE6D3CF79}"/>
    <cellStyle name="Millares 2 3 7 4" xfId="1403" xr:uid="{180DE2C6-3EA9-43C1-B9C5-6AA953FDBBE4}"/>
    <cellStyle name="Millares 2 3 8" xfId="1075" xr:uid="{68B8609D-5898-425A-A70B-031714322D82}"/>
    <cellStyle name="Millares 2 3 8 2" xfId="1076" xr:uid="{68040827-0E58-43F9-BB20-6F127F74FCCF}"/>
    <cellStyle name="Millares 2 3 9" xfId="1077" xr:uid="{9AA8AA77-252A-442A-ABF2-563A7471179E}"/>
    <cellStyle name="Millares 2 3_13.02 (2)" xfId="116" xr:uid="{00000000-0005-0000-0000-000074000000}"/>
    <cellStyle name="Millares 2 4" xfId="117" xr:uid="{00000000-0005-0000-0000-000075000000}"/>
    <cellStyle name="Millares 2 4 2" xfId="331" xr:uid="{E50F6E58-CE2C-4146-B343-E44124DC3D8A}"/>
    <cellStyle name="Millares 2 4 2 2" xfId="1079" xr:uid="{9E313904-8913-402D-8023-7A2069C10288}"/>
    <cellStyle name="Millares 2 4 2 2 2" xfId="1080" xr:uid="{E61CAC99-C666-4637-BDF3-16D457D4C544}"/>
    <cellStyle name="Millares 2 4 2 3" xfId="1081" xr:uid="{39A75BA8-ED6A-4833-8DF5-1D4C3708A485}"/>
    <cellStyle name="Millares 2 4 2 3 2" xfId="1082" xr:uid="{FC8ADEDA-60E1-4EE6-86A5-3CA5C7AE31E4}"/>
    <cellStyle name="Millares 2 4 2 4" xfId="1083" xr:uid="{8CB61D86-21C0-4F13-AC54-0F084155FC4F}"/>
    <cellStyle name="Millares 2 4 2 5" xfId="1404" xr:uid="{BD183F4B-3A7A-4B51-8549-8E834B8EF4E2}"/>
    <cellStyle name="Millares 2 4 3" xfId="1084" xr:uid="{7BDE650F-AFF8-4C38-93CA-D6D77481E679}"/>
    <cellStyle name="Millares 2 4 3 2" xfId="1085" xr:uid="{CEA1F860-2E26-4CF6-A0D9-376182286774}"/>
    <cellStyle name="Millares 2 4 3 3" xfId="1086" xr:uid="{C9DE303D-24D8-4AD7-B3A1-1026311B403D}"/>
    <cellStyle name="Millares 2 4 3 4" xfId="1087" xr:uid="{FDD42F4E-24F0-462C-900E-C1510216E409}"/>
    <cellStyle name="Millares 2 4 3 5" xfId="1088" xr:uid="{33FFECBA-6FD2-4D3F-A3F8-7EEF331BBF5A}"/>
    <cellStyle name="Millares 2 4 4" xfId="1089" xr:uid="{683FF429-8FA4-4E80-9F2B-4BA723037C5E}"/>
    <cellStyle name="Millares 2 4 5" xfId="1078" xr:uid="{240F056C-9401-4077-A435-B839CE653DB5}"/>
    <cellStyle name="Millares 2 4 6" xfId="285" xr:uid="{7003B7FA-A204-4246-A510-8AB8342FBB46}"/>
    <cellStyle name="Millares 2 5" xfId="118" xr:uid="{00000000-0005-0000-0000-000076000000}"/>
    <cellStyle name="Millares 2 5 2" xfId="1090" xr:uid="{0D50790F-5440-41C1-A79E-5367C052134B}"/>
    <cellStyle name="Millares 2 6" xfId="119" xr:uid="{00000000-0005-0000-0000-000077000000}"/>
    <cellStyle name="Millares 2 7" xfId="120" xr:uid="{00000000-0005-0000-0000-000078000000}"/>
    <cellStyle name="Millares 2 8" xfId="121" xr:uid="{00000000-0005-0000-0000-000079000000}"/>
    <cellStyle name="Millares 2 9" xfId="122" xr:uid="{00000000-0005-0000-0000-00007A000000}"/>
    <cellStyle name="Millares 3" xfId="123" xr:uid="{00000000-0005-0000-0000-00007B000000}"/>
    <cellStyle name="Millares 3 2" xfId="124" xr:uid="{00000000-0005-0000-0000-00007C000000}"/>
    <cellStyle name="Millares 3 2 2" xfId="308" xr:uid="{61175D5C-9C29-413E-8197-076066918687}"/>
    <cellStyle name="Millares 3 2 2 2" xfId="323" xr:uid="{3E13B00F-3466-4E34-87EE-9323DD81BF52}"/>
    <cellStyle name="Millares 3 2 2 2 2" xfId="1091" xr:uid="{4CD7A499-72E6-4D73-AC8E-1BA9A61CFB8B}"/>
    <cellStyle name="Millares 3 2 2 2 2 2" xfId="1092" xr:uid="{FCE7D5AF-BB18-4E30-9DB7-6F535332074B}"/>
    <cellStyle name="Millares 3 2 2 2 3" xfId="1093" xr:uid="{8913C7B1-EBFA-407D-A448-728E7CA86A1D}"/>
    <cellStyle name="Millares 3 2 2 2 3 2" xfId="1094" xr:uid="{0B0050F1-6CD0-433E-B9AB-1F5FBD3C02BE}"/>
    <cellStyle name="Millares 3 2 2 2 4" xfId="1095" xr:uid="{C330DE76-B680-47AA-B199-56766CEAC9A1}"/>
    <cellStyle name="Millares 3 2 2 2 5" xfId="1407" xr:uid="{A20FBC56-1627-4FB4-9444-1E7BF10DDD5C}"/>
    <cellStyle name="Millares 3 2 2 3" xfId="1406" xr:uid="{06072688-0D2D-490C-8748-2F954190961B}"/>
    <cellStyle name="Millares 3 2 3" xfId="1096" xr:uid="{106D7CF9-4E98-465B-90CB-E7B7C9427C3E}"/>
    <cellStyle name="Millares 3 2 3 2" xfId="1097" xr:uid="{FB51DD52-0CE1-4831-AD1F-3ACC5A409912}"/>
    <cellStyle name="Millares 3 2 4" xfId="1098" xr:uid="{EC893E63-BC5D-4933-924F-094AAC995EAF}"/>
    <cellStyle name="Millares 3 2 4 2" xfId="1099" xr:uid="{585532D7-CE65-4572-943C-45B48500C4EA}"/>
    <cellStyle name="Millares 3 2 5" xfId="1100" xr:uid="{79C6727D-5046-4CC6-A5F9-62557F6025AB}"/>
    <cellStyle name="Millares 3 2 6" xfId="1405" xr:uid="{804E0BDE-EDDC-4304-A2A3-C1E99FDADDEC}"/>
    <cellStyle name="Millares 3 2 7" xfId="283" xr:uid="{7919CFEA-320C-4CB6-8E40-0027E681234D}"/>
    <cellStyle name="Millares 3 3" xfId="316" xr:uid="{F4145687-992E-4D5C-841E-704BBDA9100A}"/>
    <cellStyle name="Millares 3 3 2" xfId="1101" xr:uid="{4BB27277-A6B6-40BA-B188-F036753605BF}"/>
    <cellStyle name="Millares 3 3 2 2" xfId="1102" xr:uid="{0A213327-B97C-464A-AB68-2DB5382D32A7}"/>
    <cellStyle name="Millares 3 3 3" xfId="1103" xr:uid="{47935292-83A4-4CB0-90EF-8FB6040A7C3D}"/>
    <cellStyle name="Millares 3 3 3 2" xfId="1104" xr:uid="{3E12352D-023C-4B10-B833-5647D1409A01}"/>
    <cellStyle name="Millares 3 3 4" xfId="1105" xr:uid="{300DF394-E6DF-4BBF-A959-CE15DA575B04}"/>
    <cellStyle name="Millares 3 3 5" xfId="1408" xr:uid="{448FDA41-5FBA-4465-875F-3D6ACD4BF075}"/>
    <cellStyle name="Millares 3 4" xfId="334" xr:uid="{B57853B1-A8AE-4A6E-B9D5-AF9086A3AA96}"/>
    <cellStyle name="Millares 3 4 2" xfId="1409" xr:uid="{C4E80148-7E11-42CB-8F8A-302ACEE92C6E}"/>
    <cellStyle name="Millares 4" xfId="125" xr:uid="{00000000-0005-0000-0000-00007D000000}"/>
    <cellStyle name="Millares 4 2" xfId="126" xr:uid="{00000000-0005-0000-0000-00007E000000}"/>
    <cellStyle name="Millares 4 2 2" xfId="1108" xr:uid="{8EDD531B-DBAB-41B9-A318-87D288A35F3A}"/>
    <cellStyle name="Millares 4 2 2 2" xfId="1109" xr:uid="{4E7E8A84-241F-4352-95D9-DD46769CE13D}"/>
    <cellStyle name="Millares 4 2 2 3" xfId="1110" xr:uid="{EBA09970-284D-4E9B-9270-F917DCA90645}"/>
    <cellStyle name="Millares 4 2 3" xfId="1111" xr:uid="{1C616114-4C21-4771-B2DA-61DDF51D9452}"/>
    <cellStyle name="Millares 4 2 4" xfId="1411" xr:uid="{31BF95D5-1B10-4567-A098-DBDCA5682A4B}"/>
    <cellStyle name="Millares 4 2 5" xfId="1107" xr:uid="{B312114C-6B5C-455B-9F88-7B6A6940BB65}"/>
    <cellStyle name="Millares 4 3" xfId="1112" xr:uid="{44FD3942-4A76-41BC-83EA-0DBF3B33B662}"/>
    <cellStyle name="Millares 4 3 2" xfId="1113" xr:uid="{47CAC2C5-4DE9-4D71-962D-01299C3FCCA2}"/>
    <cellStyle name="Millares 4 3 2 2" xfId="1114" xr:uid="{B1D1A945-C649-47D7-86B8-87D35BEC5FE7}"/>
    <cellStyle name="Millares 4 4" xfId="1115" xr:uid="{4CB14E44-4283-4DBE-9F41-E871DD903C3F}"/>
    <cellStyle name="Millares 4 4 2" xfId="1116" xr:uid="{082851D2-1D67-48B6-9F13-2CAE7B8D5CEB}"/>
    <cellStyle name="Millares 4 4 3" xfId="1117" xr:uid="{F0E88FD0-ED52-44F8-9784-8D2BC892230F}"/>
    <cellStyle name="Millares 4 5" xfId="1118" xr:uid="{8FF3D1A0-0BA0-4CC3-BE85-FBFFC9398E79}"/>
    <cellStyle name="Millares 4 6" xfId="1106" xr:uid="{59E1F7B5-D0B9-43BA-9B02-669F8E2137F1}"/>
    <cellStyle name="Millares 4 7" xfId="1410" xr:uid="{EED28665-1B19-45EC-A7C9-C1D2252BD6A1}"/>
    <cellStyle name="Millares 4 8" xfId="300" xr:uid="{925756A9-34DC-4341-9A66-7FFAAED6B459}"/>
    <cellStyle name="Millares 5" xfId="127" xr:uid="{00000000-0005-0000-0000-00007F000000}"/>
    <cellStyle name="Millares 5 2" xfId="1119" xr:uid="{E6027958-6152-4619-BA6F-853F4A7FFD6D}"/>
    <cellStyle name="Millares 5 2 2" xfId="1120" xr:uid="{C4213308-B217-4942-BB86-BC002B3E43E1}"/>
    <cellStyle name="Millares 5 2 2 2" xfId="1121" xr:uid="{9E3E61E5-7A23-46BA-BF68-3D7AF644A584}"/>
    <cellStyle name="Millares 5 2 3" xfId="1122" xr:uid="{21255855-2E7E-4500-AB0A-FF0ADC7DE35A}"/>
    <cellStyle name="Millares 5 3" xfId="1412" xr:uid="{7EA9FE92-FEA1-4E3F-962A-0CCACF111FB6}"/>
    <cellStyle name="Millares 5 4" xfId="312" xr:uid="{44E9E04E-167A-4384-BC44-5FB14E165D4A}"/>
    <cellStyle name="Millares 6" xfId="128" xr:uid="{00000000-0005-0000-0000-000080000000}"/>
    <cellStyle name="Millares 7" xfId="129" xr:uid="{00000000-0005-0000-0000-000081000000}"/>
    <cellStyle name="Millares 8" xfId="130" xr:uid="{00000000-0005-0000-0000-000082000000}"/>
    <cellStyle name="Millares 9" xfId="131" xr:uid="{00000000-0005-0000-0000-000083000000}"/>
    <cellStyle name="Moneda 2" xfId="132" xr:uid="{00000000-0005-0000-0000-000084000000}"/>
    <cellStyle name="Moneda 2 2" xfId="307" xr:uid="{2A3820A7-1F2A-4080-BD7D-EA4AD196F03E}"/>
    <cellStyle name="Moneda 2 3" xfId="1413" xr:uid="{8C7F85DA-A6D7-4512-8F28-37D49504946F}"/>
    <cellStyle name="Moneda 3" xfId="133" xr:uid="{00000000-0005-0000-0000-000085000000}"/>
    <cellStyle name="Moneda 3 2" xfId="134" xr:uid="{00000000-0005-0000-0000-000086000000}"/>
    <cellStyle name="Moneda 3 2 2" xfId="135" xr:uid="{00000000-0005-0000-0000-000087000000}"/>
    <cellStyle name="Moneda 3 2 2 2" xfId="1123" xr:uid="{030D1037-CE3B-4996-B276-35B92A1656C4}"/>
    <cellStyle name="Moneda 3 2 2 2 2" xfId="1124" xr:uid="{8C418CB9-6A6A-4C10-A1D4-77E3E61DA286}"/>
    <cellStyle name="Moneda 3 2 2 2 2 2" xfId="1125" xr:uid="{20E42427-8B5C-4F53-8CC9-322142EED494}"/>
    <cellStyle name="Moneda 3 2 2 2 2 2 2" xfId="1126" xr:uid="{F38C44AF-3B2F-488C-A50A-AF7F6348D02D}"/>
    <cellStyle name="Moneda 3 2 2 2 2 3" xfId="1127" xr:uid="{A52ADC53-7815-43F3-A598-4DC26D539719}"/>
    <cellStyle name="Moneda 3 2 2 2 3" xfId="1128" xr:uid="{454A36E9-9A97-4704-BE7A-A37E9207B224}"/>
    <cellStyle name="Moneda 3 2 2 2 3 2" xfId="1129" xr:uid="{F81EC904-A03A-4318-A742-33AB3C74CD9D}"/>
    <cellStyle name="Moneda 3 2 2 2 4" xfId="1130" xr:uid="{23B10820-65A3-4381-8B92-07670989EB65}"/>
    <cellStyle name="Moneda 3 2 2 2 5" xfId="1417" xr:uid="{6BC2695F-8276-482B-A9A1-B018D0CB766F}"/>
    <cellStyle name="Moneda 3 2 2 3" xfId="1131" xr:uid="{40C59596-D8B0-40E2-BC58-832ECCD17CEF}"/>
    <cellStyle name="Moneda 3 2 2 3 2" xfId="1132" xr:uid="{9399773D-5745-48C7-BF7A-B38218EA058C}"/>
    <cellStyle name="Moneda 3 2 2 3 2 2" xfId="1133" xr:uid="{3A867A5B-FD1A-422B-976D-4141BA049BC0}"/>
    <cellStyle name="Moneda 3 2 2 3 3" xfId="1134" xr:uid="{3D922855-B66E-4649-8F2A-765E4C521922}"/>
    <cellStyle name="Moneda 3 2 2 3 3 2" xfId="1135" xr:uid="{13166001-707E-4249-8171-FFBDCF7D7528}"/>
    <cellStyle name="Moneda 3 2 2 3 4" xfId="1136" xr:uid="{395A2BA6-1E80-4DBE-9F80-0C19376F3AC4}"/>
    <cellStyle name="Moneda 3 2 2 4" xfId="1137" xr:uid="{9C0261F8-C55D-4021-AFC3-683CB60FE46E}"/>
    <cellStyle name="Moneda 3 2 2 4 2" xfId="1138" xr:uid="{99AD3273-C788-43B7-8B2B-8CF27B946F99}"/>
    <cellStyle name="Moneda 3 2 2 5" xfId="1139" xr:uid="{F7D7BDD5-3FFC-4658-82D6-37B792B1D52C}"/>
    <cellStyle name="Moneda 3 2 2 6" xfId="1416" xr:uid="{327D9A41-789A-49DE-90CE-16D22B017B12}"/>
    <cellStyle name="Moneda 3 2 3" xfId="1140" xr:uid="{B9EF21E0-87EF-4502-8A9A-580515B064B4}"/>
    <cellStyle name="Moneda 3 2 3 2" xfId="1141" xr:uid="{A7C0473A-69C2-44B3-BBFA-40B760FFCD97}"/>
    <cellStyle name="Moneda 3 2 3 2 2" xfId="1142" xr:uid="{A4E0C50C-5E07-4D11-A7AC-77AEA0BE3690}"/>
    <cellStyle name="Moneda 3 2 3 2 2 2" xfId="1143" xr:uid="{6193764E-295D-406D-B2D5-32E06507CBAA}"/>
    <cellStyle name="Moneda 3 2 3 2 2 2 2" xfId="1144" xr:uid="{1BE1B42B-2504-4FBF-9AC6-C07E323B81C4}"/>
    <cellStyle name="Moneda 3 2 3 2 2 3" xfId="1145" xr:uid="{335083D8-00D8-467C-B840-74BD5F501126}"/>
    <cellStyle name="Moneda 3 2 3 2 2 4" xfId="1146" xr:uid="{D216EEFF-543A-45B9-A071-92F1DCB71B79}"/>
    <cellStyle name="Moneda 3 2 3 2 3" xfId="1147" xr:uid="{11001AA5-CB84-425F-B7FE-709607871A76}"/>
    <cellStyle name="Moneda 3 2 3 2 4" xfId="1148" xr:uid="{829CCDB2-8090-44CA-B2DD-9476F6AEDBB3}"/>
    <cellStyle name="Moneda 3 2 3 2 4 2" xfId="1149" xr:uid="{2DDB37CA-5DBB-4172-BB31-A7C9974A0697}"/>
    <cellStyle name="Moneda 3 2 3 2 5" xfId="1150" xr:uid="{6448F1DB-F078-4BE4-AD43-171AB6DC5BB5}"/>
    <cellStyle name="Moneda 3 2 3 2 5 2" xfId="1151" xr:uid="{AAE63823-A073-4A11-82BC-13E79D171B06}"/>
    <cellStyle name="Moneda 3 2 3 3" xfId="1152" xr:uid="{3C60D277-526D-4D26-A0E1-00CF95EBEF5E}"/>
    <cellStyle name="Moneda 3 2 3 3 2" xfId="1153" xr:uid="{1199B4C0-A198-4DCE-A028-4F0E65CA7A9B}"/>
    <cellStyle name="Moneda 3 2 3 4" xfId="1154" xr:uid="{9DBA6B8B-382F-456B-ACB0-CE0F83E14FBB}"/>
    <cellStyle name="Moneda 3 2 4" xfId="1155" xr:uid="{7F655B2B-4F02-40E5-BC67-52B31DF69D32}"/>
    <cellStyle name="Moneda 3 2 4 2" xfId="1156" xr:uid="{CCAC55AD-DD87-499C-970B-9C3E7F6C43AD}"/>
    <cellStyle name="Moneda 3 2 4 2 2" xfId="1157" xr:uid="{4F1A10B9-D7A0-4DBE-9CE4-D5590E33FCB2}"/>
    <cellStyle name="Moneda 3 2 4 3" xfId="1158" xr:uid="{A598E8D5-5B4C-428E-8A97-9928074E4506}"/>
    <cellStyle name="Moneda 3 2 4 3 2" xfId="1159" xr:uid="{B7BB035E-7CBB-4E63-9EBD-C0853633453E}"/>
    <cellStyle name="Moneda 3 2 4 4" xfId="1160" xr:uid="{A2E7F266-B10E-4128-A41B-7A403491A1BE}"/>
    <cellStyle name="Moneda 3 2 4 5" xfId="1418" xr:uid="{0ED7EBFA-C5B4-4762-B43C-575D535AD2B6}"/>
    <cellStyle name="Moneda 3 2 5" xfId="1161" xr:uid="{AECC426F-EF36-41E3-ADEE-6B486021BBFB}"/>
    <cellStyle name="Moneda 3 2 5 2" xfId="1162" xr:uid="{674CA496-FF1F-4871-900B-484D68FAB3BD}"/>
    <cellStyle name="Moneda 3 2 5 3" xfId="1419" xr:uid="{B1EBF04D-E797-46AE-AB66-E0E55C327A46}"/>
    <cellStyle name="Moneda 3 2 6" xfId="1163" xr:uid="{AA54E766-600B-4761-A42B-34C9D1A3194F}"/>
    <cellStyle name="Moneda 3 2 6 2" xfId="1164" xr:uid="{8524A089-65B9-4CFE-93AD-563C7582725D}"/>
    <cellStyle name="Moneda 3 2 7" xfId="1165" xr:uid="{1DA00012-8D83-4684-A9D0-5FB548623326}"/>
    <cellStyle name="Moneda 3 2 8" xfId="1415" xr:uid="{E2EE539C-A4E4-498A-94F5-76C081A41B02}"/>
    <cellStyle name="Moneda 3 2 9" xfId="301" xr:uid="{2235305D-084F-48F7-84F2-52C1A35CDF5C}"/>
    <cellStyle name="Moneda 3 3" xfId="136" xr:uid="{00000000-0005-0000-0000-000088000000}"/>
    <cellStyle name="Moneda 3 3 2" xfId="1166" xr:uid="{29B50746-92A7-4259-8C1B-3AB78D104551}"/>
    <cellStyle name="Moneda 3 3 2 2" xfId="1167" xr:uid="{5A9AF070-91C2-4DBC-9333-1ED7BBDDA7C4}"/>
    <cellStyle name="Moneda 3 3 2 2 2" xfId="1168" xr:uid="{52345D16-0587-4B11-AF36-2D6965FF2057}"/>
    <cellStyle name="Moneda 3 3 2 2 2 2" xfId="1169" xr:uid="{55AF535E-3F61-4C2B-953E-D50BA8CD40A2}"/>
    <cellStyle name="Moneda 3 3 2 2 3" xfId="1170" xr:uid="{634C7F6F-E0D4-4AD9-98D0-A8BF58ADC55D}"/>
    <cellStyle name="Moneda 3 3 2 3" xfId="1171" xr:uid="{B797BA7E-24D7-4730-B776-DB95837EB585}"/>
    <cellStyle name="Moneda 3 3 2 3 2" xfId="1172" xr:uid="{F22033C3-D074-4418-B1F5-21D87E1D15D0}"/>
    <cellStyle name="Moneda 3 3 2 4" xfId="1173" xr:uid="{AA1766C2-AE1E-4D8A-BE8F-850B443AE92A}"/>
    <cellStyle name="Moneda 3 3 2 5" xfId="1421" xr:uid="{9BCC1DEC-7B8D-4CCB-B769-F67F4D346EAF}"/>
    <cellStyle name="Moneda 3 3 3" xfId="1174" xr:uid="{F3B1CABB-5E07-4F77-8469-B8D67EC6A09A}"/>
    <cellStyle name="Moneda 3 3 3 2" xfId="1175" xr:uid="{760AB4CB-0E51-48CA-A1D5-BBF26DC44130}"/>
    <cellStyle name="Moneda 3 3 3 2 2" xfId="1176" xr:uid="{84D80439-28B7-4FC3-A40F-4FC536748825}"/>
    <cellStyle name="Moneda 3 3 3 2 2 2" xfId="1177" xr:uid="{759A282C-371B-4A5D-A67F-B67EB0D06523}"/>
    <cellStyle name="Moneda 3 3 3 2 3" xfId="1178" xr:uid="{484EC17A-69C9-4DEF-8DF8-A32A35250614}"/>
    <cellStyle name="Moneda 3 3 3 3" xfId="1179" xr:uid="{2D981446-1960-43F0-BC96-D11D348001B1}"/>
    <cellStyle name="Moneda 3 3 3 3 2" xfId="1180" xr:uid="{E120226B-3CCD-4215-8522-DD52A8353CA8}"/>
    <cellStyle name="Moneda 3 3 3 4" xfId="1181" xr:uid="{0599B94A-15E6-4E53-A337-2C4BE8D69595}"/>
    <cellStyle name="Moneda 3 3 3 5" xfId="1422" xr:uid="{39A4C09C-2E30-4C90-8CBC-3A3280BA61F0}"/>
    <cellStyle name="Moneda 3 3 4" xfId="1182" xr:uid="{44A7C55F-BDEF-4E57-B455-B33DE6AA8CD9}"/>
    <cellStyle name="Moneda 3 3 4 2" xfId="1183" xr:uid="{5261EADD-D96A-4C8B-B0EE-E98E963693F6}"/>
    <cellStyle name="Moneda 3 3 4 2 2" xfId="1184" xr:uid="{8C1D5B44-8624-4F5F-AE51-6A0922D535E6}"/>
    <cellStyle name="Moneda 3 3 4 3" xfId="1185" xr:uid="{E75B05D9-430F-4998-914C-579DAB817FA0}"/>
    <cellStyle name="Moneda 3 3 4 4" xfId="1423" xr:uid="{3A1CB83E-59D9-4DC8-840B-14DAB4BF7009}"/>
    <cellStyle name="Moneda 3 3 5" xfId="1186" xr:uid="{ADB63B98-B64F-4189-A220-3F2C84AB3D33}"/>
    <cellStyle name="Moneda 3 3 5 2" xfId="1187" xr:uid="{0FABEB3E-EA74-41D4-9319-5B3F81359DAD}"/>
    <cellStyle name="Moneda 3 3 6" xfId="1188" xr:uid="{5604ED71-AFE6-4638-BCAF-D1D905D3AF85}"/>
    <cellStyle name="Moneda 3 3 7" xfId="1420" xr:uid="{6B9E1F85-22A1-4B95-A782-51E1B4B84AB8}"/>
    <cellStyle name="Moneda 3 4" xfId="137" xr:uid="{00000000-0005-0000-0000-000089000000}"/>
    <cellStyle name="Moneda 3 4 2" xfId="1189" xr:uid="{5D5524CF-35D9-4D2C-A6B0-5A0159C6CA02}"/>
    <cellStyle name="Moneda 3 4 2 2" xfId="1190" xr:uid="{3C47A663-23C6-4266-AF17-C59FBD827822}"/>
    <cellStyle name="Moneda 3 4 2 2 2" xfId="1191" xr:uid="{ADD47834-916F-4742-B218-2F68BA907CCF}"/>
    <cellStyle name="Moneda 3 4 2 3" xfId="1192" xr:uid="{C5F96FB1-B570-4417-B886-706BBC3233CC}"/>
    <cellStyle name="Moneda 3 4 3" xfId="1193" xr:uid="{144453C7-50DE-46BF-AC6E-D85892B7E0E1}"/>
    <cellStyle name="Moneda 3 4 3 2" xfId="1194" xr:uid="{EECAACB2-5D04-439F-A339-B41841DA7953}"/>
    <cellStyle name="Moneda 3 4 4" xfId="1195" xr:uid="{2DAE722E-368E-4C00-B4E7-DA1479423391}"/>
    <cellStyle name="Moneda 3 4 5" xfId="1424" xr:uid="{62121117-980D-47BA-A01A-3AC1884012D9}"/>
    <cellStyle name="Moneda 3 5" xfId="1196" xr:uid="{B5F80F62-EE12-44C8-B7CC-9957EE996A0E}"/>
    <cellStyle name="Moneda 3 5 2" xfId="1197" xr:uid="{9AEE333C-917E-4973-A598-5ADC0F9E8E17}"/>
    <cellStyle name="Moneda 3 5 2 2" xfId="1198" xr:uid="{D5D0371E-42B7-40F4-A69A-20D5870F8B0E}"/>
    <cellStyle name="Moneda 3 5 2 2 2" xfId="1199" xr:uid="{FD63C8C9-A196-406B-8771-DFB664E55A56}"/>
    <cellStyle name="Moneda 3 5 2 3" xfId="1200" xr:uid="{67CFA849-6299-49B0-A3E5-6CB031FBC34F}"/>
    <cellStyle name="Moneda 3 5 3" xfId="1201" xr:uid="{B3488DE0-5C23-4718-9F55-E7CA6CDE31DA}"/>
    <cellStyle name="Moneda 3 5 3 2" xfId="1202" xr:uid="{1662D072-0DA4-4914-8810-C63E20D55372}"/>
    <cellStyle name="Moneda 3 5 4" xfId="1203" xr:uid="{A818F8DF-7640-45E9-A5D2-EFFDB7AE0274}"/>
    <cellStyle name="Moneda 3 5 5" xfId="1425" xr:uid="{17A27E38-B2AB-43A0-BE03-6847B6853F53}"/>
    <cellStyle name="Moneda 3 6" xfId="1204" xr:uid="{C05E68A4-C086-4A75-9A4A-C0F852E43AC5}"/>
    <cellStyle name="Moneda 3 6 2" xfId="1205" xr:uid="{81CDB16E-6BB6-4E0F-87FF-86765EF5CE93}"/>
    <cellStyle name="Moneda 3 6 2 2" xfId="1206" xr:uid="{FA163129-9718-4D56-9DF8-EA2C532A6242}"/>
    <cellStyle name="Moneda 3 6 3" xfId="1207" xr:uid="{7E9DFAE4-17BF-41A5-B679-8F4D0480265F}"/>
    <cellStyle name="Moneda 3 7" xfId="1208" xr:uid="{2771BD82-6D0D-48FC-B0DE-EB3F85CAC465}"/>
    <cellStyle name="Moneda 3 7 2" xfId="1209" xr:uid="{64AB375E-A784-4739-8111-77ECDD54592C}"/>
    <cellStyle name="Moneda 3 8" xfId="1210" xr:uid="{C6C45C3C-FFDA-46B5-87C0-68BF123B2CB2}"/>
    <cellStyle name="Moneda 3 9" xfId="1414" xr:uid="{21977327-312D-4DC7-B484-11771CE27DE4}"/>
    <cellStyle name="Moneda 4" xfId="138" xr:uid="{00000000-0005-0000-0000-00008A000000}"/>
    <cellStyle name="Moneda 4 2" xfId="313" xr:uid="{12E2E01C-09CE-4F10-866A-C72A6BA7A2B2}"/>
    <cellStyle name="Moneda 4 3" xfId="1426" xr:uid="{BCAB0B6E-641E-4901-9A05-292526A463A6}"/>
    <cellStyle name="Neutral 2" xfId="139" xr:uid="{00000000-0005-0000-0000-00008B000000}"/>
    <cellStyle name="Neutral 2 2" xfId="1211" xr:uid="{73D2CB53-E81F-4AD3-B7C6-B888A67F52D5}"/>
    <cellStyle name="Neutral 2 3" xfId="290" xr:uid="{C8256130-AFDB-4A39-B503-5AF074FD710D}"/>
    <cellStyle name="Normal" xfId="0" builtinId="0"/>
    <cellStyle name="Normal 10" xfId="319" xr:uid="{6F5E1604-9E45-4DE3-BC5B-EE65971D653D}"/>
    <cellStyle name="Normal 10 2" xfId="140" xr:uid="{00000000-0005-0000-0000-00008D000000}"/>
    <cellStyle name="Normal 10 3" xfId="240" xr:uid="{0A0A6CF3-28A2-4643-8A37-A40196D40B88}"/>
    <cellStyle name="Normal 10 3 2" xfId="1212" xr:uid="{070EABCA-8BD9-4FDE-BE70-1863184EA04D}"/>
    <cellStyle name="Normal 11" xfId="141" xr:uid="{00000000-0005-0000-0000-00008E000000}"/>
    <cellStyle name="Normal 11 2" xfId="142" xr:uid="{00000000-0005-0000-0000-00008F000000}"/>
    <cellStyle name="Normal 11 2 2" xfId="1215" xr:uid="{4829CDC0-3DC4-4843-AEEA-FF77AC63D375}"/>
    <cellStyle name="Normal 11 2 3" xfId="1216" xr:uid="{B430C772-D4F5-4EE8-959B-BDF35D2AD364}"/>
    <cellStyle name="Normal 11 2 4" xfId="1217" xr:uid="{C5E24568-E22A-4464-B252-D33475ED10BF}"/>
    <cellStyle name="Normal 11 2 5" xfId="1214" xr:uid="{351E0898-DA4B-47EB-B88F-78296832C458}"/>
    <cellStyle name="Normal 11 3" xfId="1218" xr:uid="{B29443AC-6389-4C09-A152-0B883DCABC7F}"/>
    <cellStyle name="Normal 11 3 2" xfId="1219" xr:uid="{12899963-A32A-4768-AD34-789C78D54E20}"/>
    <cellStyle name="Normal 11 3 3" xfId="1220" xr:uid="{78D17771-DF51-4043-8810-4D6865545682}"/>
    <cellStyle name="Normal 11 3 4" xfId="1221" xr:uid="{5FD8712D-0FD7-4A72-B83A-DBCD9E235A49}"/>
    <cellStyle name="Normal 11 4" xfId="1213" xr:uid="{C23DAC10-4A89-4780-8EA7-1B99A922960F}"/>
    <cellStyle name="Normal 11 5" xfId="321" xr:uid="{F0A6B1B2-4B8D-407B-A170-2585DCBB194A}"/>
    <cellStyle name="Normal 12" xfId="326" xr:uid="{E54E55F2-96B7-4621-930C-54A0A6888203}"/>
    <cellStyle name="Normal 13" xfId="328" xr:uid="{AC9FBA9F-A5A8-4056-AA63-E5E63B6B2E94}"/>
    <cellStyle name="Normal 14" xfId="143" xr:uid="{00000000-0005-0000-0000-000090000000}"/>
    <cellStyle name="Normal 14 2" xfId="1223" xr:uid="{0289579C-AC97-40D7-95F2-4D4A8DFB8641}"/>
    <cellStyle name="Normal 14 3" xfId="1224" xr:uid="{0D2CC00D-8279-47DC-BB3E-E3605FD820F8}"/>
    <cellStyle name="Normal 14 4" xfId="1222" xr:uid="{6A5F5000-C028-4B7F-A982-E744328384E8}"/>
    <cellStyle name="Normal 15" xfId="1225" xr:uid="{651EFE9D-FFA1-433B-9D96-3A0236FD1DEC}"/>
    <cellStyle name="Normal 16" xfId="238" xr:uid="{B40E1945-33E4-48B0-830B-0C2FCAECC647}"/>
    <cellStyle name="Normal 2" xfId="144" xr:uid="{00000000-0005-0000-0000-000091000000}"/>
    <cellStyle name="Normal 2 10" xfId="145" xr:uid="{00000000-0005-0000-0000-000092000000}"/>
    <cellStyle name="Normal 2 11" xfId="146" xr:uid="{00000000-0005-0000-0000-000093000000}"/>
    <cellStyle name="Normal 2 2" xfId="147" xr:uid="{00000000-0005-0000-0000-000094000000}"/>
    <cellStyle name="Normal 2 2 2" xfId="148" xr:uid="{00000000-0005-0000-0000-000095000000}"/>
    <cellStyle name="Normal 2 2 2 2" xfId="247" xr:uid="{C4911565-2118-42E8-B744-2DF9B21A8F88}"/>
    <cellStyle name="Normal 2 2 3" xfId="149" xr:uid="{00000000-0005-0000-0000-000096000000}"/>
    <cellStyle name="Normal 2 2 4" xfId="150" xr:uid="{00000000-0005-0000-0000-000097000000}"/>
    <cellStyle name="Normal 2 2 5" xfId="151" xr:uid="{00000000-0005-0000-0000-000098000000}"/>
    <cellStyle name="Normal 2 2 6" xfId="302" xr:uid="{34B39D33-695D-4D62-8F84-8744739D5CF9}"/>
    <cellStyle name="Normal 2 2 6 2" xfId="1226" xr:uid="{407FBD6E-9BDC-491C-B7AE-E595726975AC}"/>
    <cellStyle name="Normal 2 2 6 2 2" xfId="1227" xr:uid="{0518D548-638E-4AE8-978B-BCCD78F90527}"/>
    <cellStyle name="Normal 2 2 6 2 2 2" xfId="1228" xr:uid="{B30F9D32-91FE-41E7-B8F2-4D27E80C06A0}"/>
    <cellStyle name="Normal 2 2 6 2 3" xfId="1229" xr:uid="{B2F31D50-21F4-4532-9315-8439FD18ACB0}"/>
    <cellStyle name="Normal 2 2 6 2 4" xfId="1230" xr:uid="{168241E7-A7A3-475B-A4AE-3AB96AEA10A7}"/>
    <cellStyle name="Normal 2 2 6 3" xfId="1231" xr:uid="{B9C8F49D-256F-4524-9B60-CD42D958D26A}"/>
    <cellStyle name="Normal 2 2 6 4" xfId="1232" xr:uid="{0B5273B0-4CCC-4EDC-9BC5-68A370971740}"/>
    <cellStyle name="Normal 2 2 6 4 2" xfId="1233" xr:uid="{E838D4ED-65B7-4DC6-BBD8-946011046F12}"/>
    <cellStyle name="Normal 2 2 6 5" xfId="1234" xr:uid="{2566EEA4-38B6-4106-A414-DDC0449DA11C}"/>
    <cellStyle name="Normal 2 2_PLANTILLA FINAL CON ANALISIS" xfId="152" xr:uid="{00000000-0005-0000-0000-000099000000}"/>
    <cellStyle name="Normal 2 3" xfId="153" xr:uid="{00000000-0005-0000-0000-00009A000000}"/>
    <cellStyle name="Normal 2 3 2" xfId="154" xr:uid="{00000000-0005-0000-0000-00009B000000}"/>
    <cellStyle name="Normal 2 3 2 2" xfId="155" xr:uid="{00000000-0005-0000-0000-00009C000000}"/>
    <cellStyle name="Normal 2 3 2 2 4" xfId="249" xr:uid="{441631B3-C0EC-457E-A9FD-3A717C385B1D}"/>
    <cellStyle name="Normal 2 3 2 3" xfId="1235" xr:uid="{CF3264F2-6143-4DE0-ADB8-AEB8927B4A8F}"/>
    <cellStyle name="Normal 2 3 2 4" xfId="318" xr:uid="{48108710-6CAF-4393-ABFA-51B945F9DA25}"/>
    <cellStyle name="Normal 2 3 3" xfId="156" xr:uid="{00000000-0005-0000-0000-00009D000000}"/>
    <cellStyle name="Normal 2 3 3 2" xfId="157" xr:uid="{00000000-0005-0000-0000-00009E000000}"/>
    <cellStyle name="Normal 2 3 3 3" xfId="158" xr:uid="{00000000-0005-0000-0000-00009F000000}"/>
    <cellStyle name="Normal 2 3 4" xfId="159" xr:uid="{00000000-0005-0000-0000-0000A0000000}"/>
    <cellStyle name="Normal 2 3 4 2" xfId="160" xr:uid="{00000000-0005-0000-0000-0000A1000000}"/>
    <cellStyle name="Normal 2 3 6" xfId="1236" xr:uid="{F427AF46-A7FD-4ADA-88F2-70EAFD83411E}"/>
    <cellStyle name="Normal 2 4" xfId="161" xr:uid="{00000000-0005-0000-0000-0000A2000000}"/>
    <cellStyle name="Normal 2 4 2" xfId="330" xr:uid="{E3D7147F-2AE9-4497-9D67-1EF733128595}"/>
    <cellStyle name="Normal 2 4 2 2" xfId="1237" xr:uid="{36765EDD-08C3-4BB1-979B-568AE2C40C35}"/>
    <cellStyle name="Normal 2 4 2 2 2" xfId="1238" xr:uid="{0719A32D-59C6-473C-BEF9-4364EAC2A3F1}"/>
    <cellStyle name="Normal 2 4 2 3" xfId="1239" xr:uid="{9F335A28-B865-4EFE-BFBB-9BF3AC65D24C}"/>
    <cellStyle name="Normal 2 4 2 3 2" xfId="1240" xr:uid="{5086EEBE-5747-4F45-8599-B5BC8A3B1501}"/>
    <cellStyle name="Normal 2 4 2 4" xfId="1241" xr:uid="{95AE7B4A-E23A-42C7-9B4F-6F478330B46D}"/>
    <cellStyle name="Normal 2 5" xfId="162" xr:uid="{00000000-0005-0000-0000-0000A3000000}"/>
    <cellStyle name="Normal 2 6" xfId="163" xr:uid="{00000000-0005-0000-0000-0000A4000000}"/>
    <cellStyle name="Normal 2 7" xfId="164" xr:uid="{00000000-0005-0000-0000-0000A5000000}"/>
    <cellStyle name="Normal 2 8" xfId="165" xr:uid="{00000000-0005-0000-0000-0000A6000000}"/>
    <cellStyle name="Normal 2 9" xfId="166" xr:uid="{00000000-0005-0000-0000-0000A7000000}"/>
    <cellStyle name="Normal 2_13.02 (2)" xfId="167" xr:uid="{00000000-0005-0000-0000-0000A8000000}"/>
    <cellStyle name="Normal 3" xfId="168" xr:uid="{00000000-0005-0000-0000-0000A9000000}"/>
    <cellStyle name="Normal 3 2" xfId="169" xr:uid="{00000000-0005-0000-0000-0000AA000000}"/>
    <cellStyle name="Normal 3 2 2" xfId="304" xr:uid="{0139964B-0816-4294-B76C-91FAF7A67DF1}"/>
    <cellStyle name="Normal 3 2 2 2" xfId="324" xr:uid="{53352AF0-B88B-4832-A564-08A85D151FD2}"/>
    <cellStyle name="Normal 3 2 2 2 2" xfId="1242" xr:uid="{6B5D6E4B-D2BE-402F-9AEE-1AED2C6DDC43}"/>
    <cellStyle name="Normal 3 2 2 2 2 2" xfId="1243" xr:uid="{15663C03-3D37-4607-B2B4-EAA0CDC0EBE8}"/>
    <cellStyle name="Normal 3 2 2 2 2 2 6" xfId="248" xr:uid="{97E6EEEF-5AEA-4C02-A7D9-30D7E1E944B4}"/>
    <cellStyle name="Normal 3 2 2 2 3" xfId="1244" xr:uid="{418F56AB-C033-4D1F-A7B5-BEC07877FFF6}"/>
    <cellStyle name="Normal 3 2 2 2 3 2" xfId="1245" xr:uid="{C62F7948-7E56-4B5C-A494-5A4E374975A8}"/>
    <cellStyle name="Normal 3 2 2 2 4" xfId="1246" xr:uid="{405117F2-C88A-486B-9E05-E39E3B0274B9}"/>
    <cellStyle name="Normal 3 2 3" xfId="339" xr:uid="{233473B7-9DC4-4A7D-AF7C-B4D1A093F3E2}"/>
    <cellStyle name="Normal 3 2 4" xfId="1247" xr:uid="{3DC9BD48-5DC3-4735-8BD1-04D61669391F}"/>
    <cellStyle name="Normal 3 2 4 2" xfId="1248" xr:uid="{49C9AA33-3F4C-4044-A652-C83592D077A4}"/>
    <cellStyle name="Normal 3 2 4 2 2" xfId="1249" xr:uid="{8A760AE6-8A9D-498A-9897-D98C876029D7}"/>
    <cellStyle name="Normal 3 2 4 3" xfId="1250" xr:uid="{E41BAE38-9BEA-4CCE-A969-339E6D91645D}"/>
    <cellStyle name="Normal 3 3" xfId="170" xr:uid="{00000000-0005-0000-0000-0000AB000000}"/>
    <cellStyle name="Normal 3 3 2" xfId="171" xr:uid="{00000000-0005-0000-0000-0000AC000000}"/>
    <cellStyle name="Normal 3 3 2 2" xfId="1251" xr:uid="{F8EB58F0-40A5-4821-AD53-CB8DF5C4EEDB}"/>
    <cellStyle name="Normal 3 3 2 3" xfId="1252" xr:uid="{518CF0CA-6D99-4B2F-9508-06824611B6DA}"/>
    <cellStyle name="Normal 3 3 2 5 2" xfId="251" xr:uid="{688726CE-6673-47FE-8FB1-A1339A5DE4D8}"/>
    <cellStyle name="Normal 3 3 3" xfId="1253" xr:uid="{FC999729-E0E0-4170-8A5C-4DC291EA3908}"/>
    <cellStyle name="Normal 3 3 3 2" xfId="1254" xr:uid="{F4A222F8-5C7B-4A4A-ABFE-374CE15201A6}"/>
    <cellStyle name="Normal 3 3 3 2 2" xfId="1255" xr:uid="{CDB978F3-6D27-4F3F-82D5-E66BBD236E10}"/>
    <cellStyle name="Normal 3 3 3 3" xfId="1256" xr:uid="{79418AC9-1FAC-458C-9825-CC8128DA0545}"/>
    <cellStyle name="Normal 3 3 4" xfId="315" xr:uid="{1043B784-589F-4992-A155-12155F286730}"/>
    <cellStyle name="Normal 3 4" xfId="172" xr:uid="{00000000-0005-0000-0000-0000AD000000}"/>
    <cellStyle name="Normal 3 4 2" xfId="173" xr:uid="{00000000-0005-0000-0000-0000AE000000}"/>
    <cellStyle name="Normal 3 4 2 4" xfId="239" xr:uid="{507B5E0E-E48E-4C38-8654-4762C949819C}"/>
    <cellStyle name="Normal 3 4 3" xfId="1257" xr:uid="{79BE54AC-BD5D-4086-AB08-A1D1C662F676}"/>
    <cellStyle name="Normal 3 4 4" xfId="332" xr:uid="{C092753E-64D0-403C-834E-CC4CE037F64C}"/>
    <cellStyle name="Normal 3 5" xfId="174" xr:uid="{00000000-0005-0000-0000-0000AF000000}"/>
    <cellStyle name="Normal 3 6" xfId="1258" xr:uid="{BCC7C7EF-EE24-42FD-8F75-5A657569461B}"/>
    <cellStyle name="Normal 4" xfId="175" xr:uid="{00000000-0005-0000-0000-0000B0000000}"/>
    <cellStyle name="Normal 4 2" xfId="176" xr:uid="{00000000-0005-0000-0000-0000B1000000}"/>
    <cellStyle name="Normal 4 3" xfId="177" xr:uid="{00000000-0005-0000-0000-0000B2000000}"/>
    <cellStyle name="Normal 4 3 2" xfId="341" xr:uid="{4DFA0FCE-AB7F-49D2-897E-DD54E87FA912}"/>
    <cellStyle name="Normal 4 3 3" xfId="1259" xr:uid="{8DA61A57-76D0-477C-AA39-E2CD01A0ECD5}"/>
    <cellStyle name="Normal 4 3 4" xfId="309" xr:uid="{93BE5E5F-D3CD-4E64-9C95-0536D731DE32}"/>
    <cellStyle name="Normal 4 4" xfId="178" xr:uid="{00000000-0005-0000-0000-0000B3000000}"/>
    <cellStyle name="Normal 4 4 2" xfId="340" xr:uid="{F279C532-C0A2-4F2F-A5A1-CBBDFB1C6CB4}"/>
    <cellStyle name="Normal 5" xfId="179" xr:uid="{00000000-0005-0000-0000-0000B4000000}"/>
    <cellStyle name="Normal 5 2" xfId="180" xr:uid="{00000000-0005-0000-0000-0000B5000000}"/>
    <cellStyle name="Normal 5 2 2" xfId="336" xr:uid="{13A244AD-0D3E-46B1-B632-449CABEFAD1A}"/>
    <cellStyle name="Normal 5 2 2 2" xfId="1260" xr:uid="{2AC48613-56CD-41F5-AD06-2A76F4E21D6A}"/>
    <cellStyle name="Normal 5 2 2 3" xfId="1261" xr:uid="{8C02B7F3-ABA5-454F-9906-F9F913CCD605}"/>
    <cellStyle name="Normal 5 2 3" xfId="1262" xr:uid="{DF657143-28D2-41B5-96D5-83F7578CB656}"/>
    <cellStyle name="Normal 5 3" xfId="181" xr:uid="{00000000-0005-0000-0000-0000B6000000}"/>
    <cellStyle name="Normal 5 3 2" xfId="1264" xr:uid="{4F61D168-D89E-4AEE-BB7B-30109E32B369}"/>
    <cellStyle name="Normal 5 3 3" xfId="1265" xr:uid="{87204AA3-4DCE-483D-B625-739C4E9D1FBE}"/>
    <cellStyle name="Normal 5 3 4" xfId="1266" xr:uid="{E35D1A7B-D95C-44D6-95C3-2873486B9229}"/>
    <cellStyle name="Normal 5 3 5" xfId="1267" xr:uid="{5C44727D-AFA4-4BFF-8765-278758304848}"/>
    <cellStyle name="Normal 5 3 6" xfId="1263" xr:uid="{9A6BD349-EC0C-4EB7-A688-0B4D891247BF}"/>
    <cellStyle name="Normal 5 4" xfId="182" xr:uid="{00000000-0005-0000-0000-0000B7000000}"/>
    <cellStyle name="Normal 5 4 2" xfId="1268" xr:uid="{0DEAEE74-F4F0-4BE0-BD9B-ECE767836B95}"/>
    <cellStyle name="Normal 5 4 3" xfId="1269" xr:uid="{D0E7EBC7-3A09-4C77-A372-D07AD1AC2BB8}"/>
    <cellStyle name="Normal 5 4 4" xfId="320" xr:uid="{4596DBD9-1256-47DE-81F3-448350EF7949}"/>
    <cellStyle name="Normal 5 5" xfId="183" xr:uid="{00000000-0005-0000-0000-0000B8000000}"/>
    <cellStyle name="Normal 5 5 2" xfId="1270" xr:uid="{3DEC5A0E-1256-414C-9098-D55C1A466F28}"/>
    <cellStyle name="Normal 5 5 3" xfId="1271" xr:uid="{BE5A3C52-5313-4F1E-A075-1575CF3A5D85}"/>
    <cellStyle name="Normal 5 5 4" xfId="322" xr:uid="{3C73D34E-86A3-4022-847E-21159E0E5AAA}"/>
    <cellStyle name="Normal 5 6" xfId="184" xr:uid="{00000000-0005-0000-0000-0000B9000000}"/>
    <cellStyle name="Normal 5 6 2" xfId="327" xr:uid="{2C258509-E82D-4B80-A45B-EF6917B740C5}"/>
    <cellStyle name="Normal 5 7" xfId="333" xr:uid="{FC00CB4A-CF66-4430-85AD-245B94ED5C97}"/>
    <cellStyle name="Normal 5 8" xfId="1272" xr:uid="{52C61877-648A-47E1-BCFF-1892376CD154}"/>
    <cellStyle name="Normal 5 8 2" xfId="1273" xr:uid="{7934874C-4F80-4F7B-B293-EF3858A1AD4D}"/>
    <cellStyle name="Normal 5 8 3" xfId="1274" xr:uid="{27CD3192-120C-4608-BAEE-D8E8250D1BFB}"/>
    <cellStyle name="Normal 6" xfId="185" xr:uid="{00000000-0005-0000-0000-0000BA000000}"/>
    <cellStyle name="Normal 6 2" xfId="186" xr:uid="{00000000-0005-0000-0000-0000BB000000}"/>
    <cellStyle name="Normal 6 3" xfId="187" xr:uid="{00000000-0005-0000-0000-0000BC000000}"/>
    <cellStyle name="Normal 6 3 2" xfId="1275" xr:uid="{CB34C66B-56DD-4972-81E3-49B3B4E41E7E}"/>
    <cellStyle name="Normal 6 3 2 2" xfId="1276" xr:uid="{21B63D3D-CAE7-4113-8E95-4BB89AF5DD6F}"/>
    <cellStyle name="Normal 6 3 2 2 2" xfId="1277" xr:uid="{F4EFB5DA-6741-4412-830F-5078E7E054DB}"/>
    <cellStyle name="Normal 6 3 2 2 3" xfId="1278" xr:uid="{9C4873D0-F2CE-4460-AB5E-8F5F57608BBD}"/>
    <cellStyle name="Normal 6 3 2 2 4" xfId="1279" xr:uid="{C08C23BB-291A-4DDB-BE22-6A894B635BEB}"/>
    <cellStyle name="Normal 6 3 2 2 5" xfId="1280" xr:uid="{CC5D442A-50BC-4974-845F-97CB441A1DA0}"/>
    <cellStyle name="Normal 6 3 2 3" xfId="1281" xr:uid="{76EAC6E2-E2AF-41BE-BE13-B4BDE576E0D9}"/>
    <cellStyle name="Normal 6 3 3" xfId="1282" xr:uid="{3BEC6520-67D5-427D-97F5-735A4C6571E9}"/>
    <cellStyle name="Normal 6 3 3 2" xfId="1283" xr:uid="{F97C3D09-2EA0-4752-A9ED-5C43B99A3E45}"/>
    <cellStyle name="Normal 6 3 3 2 2" xfId="1284" xr:uid="{18F950BC-1069-477E-924F-2DBFEF9C13B8}"/>
    <cellStyle name="Normal 6 3 3 2 3" xfId="1285" xr:uid="{CDDF16BA-128B-4361-96F3-30EA3CBD7476}"/>
    <cellStyle name="Normal 6 3 3 3" xfId="1286" xr:uid="{14B82047-1D3D-4E5E-BA64-431B3B760614}"/>
    <cellStyle name="Normal 6 3 3 4" xfId="1287" xr:uid="{FFCF8F83-4C1D-4905-A8DC-3D1CB9AEAEB2}"/>
    <cellStyle name="Normal 6 3 4" xfId="1288" xr:uid="{50977307-3712-4BC9-91A0-706888735DC8}"/>
    <cellStyle name="Normal 6 4" xfId="188" xr:uid="{00000000-0005-0000-0000-0000BD000000}"/>
    <cellStyle name="Normal 6 4 2" xfId="1289" xr:uid="{3A406ED0-5559-4F12-8412-3701E5873845}"/>
    <cellStyle name="Normal 6 5" xfId="1290" xr:uid="{ED16F154-ED4E-4F10-B5C1-2650AC3BF62E}"/>
    <cellStyle name="Normal 6 6" xfId="1291" xr:uid="{3F6FEE02-65B6-4534-8215-FFFF11CBDD98}"/>
    <cellStyle name="Normal 6 7" xfId="298" xr:uid="{29C62039-5BAC-4558-94A6-4B4C88A4E258}"/>
    <cellStyle name="Normal 7" xfId="189" xr:uid="{00000000-0005-0000-0000-0000BE000000}"/>
    <cellStyle name="Normal 7 2" xfId="314" xr:uid="{F20329ED-7120-452A-8B70-C452AA90590D}"/>
    <cellStyle name="Normal 7 3" xfId="335" xr:uid="{502AF459-F306-4A1A-B6BE-9420AD792991}"/>
    <cellStyle name="Normal 7 4" xfId="342" xr:uid="{CE6C64A5-602E-4123-AC36-46FA3F626CB8}"/>
    <cellStyle name="Normal 7 4 2" xfId="1292" xr:uid="{3797C936-273E-4B80-83C1-08CDDF05130E}"/>
    <cellStyle name="Normal 7 5" xfId="1293" xr:uid="{D9D85DBC-1552-4C7D-A2A2-0F0650B273C5}"/>
    <cellStyle name="Normal 7 6" xfId="282" xr:uid="{63A35145-EFCC-4AF3-8A13-FED495D87710}"/>
    <cellStyle name="Normal 8" xfId="190" xr:uid="{00000000-0005-0000-0000-0000BF000000}"/>
    <cellStyle name="Normal 8 2" xfId="343" xr:uid="{0C0E1031-3ACE-4E22-8C0B-7D849B883154}"/>
    <cellStyle name="Normal 8 3" xfId="1294" xr:uid="{973E6E5A-AF05-4E63-9203-4666443CB791}"/>
    <cellStyle name="Normal 8 4" xfId="311" xr:uid="{F58E5A03-BAFD-42F1-B4D4-D6216FDD4CC9}"/>
    <cellStyle name="Normal 9" xfId="191" xr:uid="{00000000-0005-0000-0000-0000C0000000}"/>
    <cellStyle name="Normal 9 2" xfId="344" xr:uid="{60D2F10D-1C7C-4222-9E12-1925CE8C5DAA}"/>
    <cellStyle name="Normal 9 3" xfId="1295" xr:uid="{D7532DA6-3AED-47FB-8806-CC37248D1CD2}"/>
    <cellStyle name="Normal 9 4" xfId="1296" xr:uid="{9C8103DE-006B-4A2E-9EBB-22F139B68B97}"/>
    <cellStyle name="Normal 9 5" xfId="192" xr:uid="{00000000-0005-0000-0000-0000C1000000}"/>
    <cellStyle name="Normal 9 6" xfId="310" xr:uid="{95C88FC2-02AD-42EB-865E-0454AA136E2F}"/>
    <cellStyle name="Notas 2" xfId="193" xr:uid="{00000000-0005-0000-0000-0000C2000000}"/>
    <cellStyle name="Notas 2 2" xfId="194" xr:uid="{00000000-0005-0000-0000-0000C3000000}"/>
    <cellStyle name="Notas 2 2 2" xfId="1298" xr:uid="{4A480CF7-D387-41B5-AE51-55FFDE811492}"/>
    <cellStyle name="Notas 2 2 3" xfId="1297" xr:uid="{691ED293-082B-4C59-85F7-EC0E6C00343A}"/>
    <cellStyle name="Notas 2 3" xfId="195" xr:uid="{00000000-0005-0000-0000-0000C4000000}"/>
    <cellStyle name="Notas 2 3 2" xfId="1300" xr:uid="{858149DC-849A-42E2-8428-CF46768C8AFE}"/>
    <cellStyle name="Notas 2 3 3" xfId="1299" xr:uid="{E46E21C6-6723-4182-96C5-8E37C1EBDC7F}"/>
    <cellStyle name="Notas 2 4" xfId="1301" xr:uid="{8A03E0B9-060A-4395-B29A-F4F359592A69}"/>
    <cellStyle name="Notas 2 5" xfId="291" xr:uid="{7FE77092-5661-40F6-A8EE-F5789DAC3FA3}"/>
    <cellStyle name="Porcentaje" xfId="252" builtinId="5"/>
    <cellStyle name="Porcentaje 2" xfId="196" xr:uid="{00000000-0005-0000-0000-0000C5000000}"/>
    <cellStyle name="Porcentaje 3" xfId="197" xr:uid="{00000000-0005-0000-0000-0000C6000000}"/>
    <cellStyle name="Porcentual 2" xfId="198" xr:uid="{00000000-0005-0000-0000-0000C7000000}"/>
    <cellStyle name="Porcentual 2 2" xfId="1302" xr:uid="{B43BC83F-B2F5-4602-B5F2-EC00036DE960}"/>
    <cellStyle name="Porcentual 3" xfId="199" xr:uid="{00000000-0005-0000-0000-0000C8000000}"/>
    <cellStyle name="Salida 2" xfId="200" xr:uid="{00000000-0005-0000-0000-0000C9000000}"/>
    <cellStyle name="Salida 2 2" xfId="201" xr:uid="{00000000-0005-0000-0000-0000CA000000}"/>
    <cellStyle name="Salida 2 2 2" xfId="1303" xr:uid="{12213D28-C8A2-4012-8998-0CFF9B4DC644}"/>
    <cellStyle name="Salida 2 3" xfId="202" xr:uid="{00000000-0005-0000-0000-0000CB000000}"/>
    <cellStyle name="Salida 2 4" xfId="292" xr:uid="{91E756CF-F828-4EB5-87E0-B811A627BE1A}"/>
    <cellStyle name="Texto de advertencia 2" xfId="203" xr:uid="{00000000-0005-0000-0000-0000CC000000}"/>
    <cellStyle name="Texto de advertencia 2 2" xfId="1304" xr:uid="{0C49C344-5411-4AE9-9785-08E8ECB1DBE5}"/>
    <cellStyle name="Texto explicativo 2" xfId="204" xr:uid="{00000000-0005-0000-0000-0000CD000000}"/>
    <cellStyle name="Texto explicativo 2 2" xfId="1305" xr:uid="{0410C13A-BAB8-40E1-A325-3E69069AB6D9}"/>
    <cellStyle name="Título 1 2" xfId="205" xr:uid="{00000000-0005-0000-0000-0000CE000000}"/>
    <cellStyle name="Título 1 2 2" xfId="1306" xr:uid="{5A54916D-13B3-4216-B6D7-F8397CC8C669}"/>
    <cellStyle name="Título 1 2 3" xfId="294" xr:uid="{AA93D8CE-C933-481C-85F6-46FD70047995}"/>
    <cellStyle name="Título 2 2" xfId="206" xr:uid="{00000000-0005-0000-0000-0000CF000000}"/>
    <cellStyle name="Título 2 2 2" xfId="1307" xr:uid="{6B410481-953E-4F10-ABCE-A6E5A57242D6}"/>
    <cellStyle name="Título 2 2 3" xfId="295" xr:uid="{6578C732-053D-41A4-A567-9CF913B3EC38}"/>
    <cellStyle name="Título 3 2" xfId="207" xr:uid="{00000000-0005-0000-0000-0000D0000000}"/>
    <cellStyle name="Título 3 2 2" xfId="208" xr:uid="{00000000-0005-0000-0000-0000D1000000}"/>
    <cellStyle name="Título 3 2 2 2" xfId="1308" xr:uid="{6C8BC253-C31E-4CEE-BA43-A7863785470F}"/>
    <cellStyle name="Título 3 2 3" xfId="296" xr:uid="{9347CC7B-B4E1-4CA7-9B98-92671F6DDFF5}"/>
    <cellStyle name="Título 4" xfId="209" xr:uid="{00000000-0005-0000-0000-0000D2000000}"/>
    <cellStyle name="Título 4 2" xfId="1309" xr:uid="{86C716D5-BC86-431D-968D-3FE1AE2C621A}"/>
    <cellStyle name="Título 4 3" xfId="293" xr:uid="{CF1DB59B-69D0-472A-88CB-DC8D78425E00}"/>
    <cellStyle name="Total 2" xfId="210" xr:uid="{00000000-0005-0000-0000-0000D3000000}"/>
    <cellStyle name="Total 2 2" xfId="211" xr:uid="{00000000-0005-0000-0000-0000D4000000}"/>
    <cellStyle name="Total 2 2 2" xfId="1310" xr:uid="{3008EF3D-C384-4485-896B-41205ED81CBB}"/>
    <cellStyle name="Total 2 3" xfId="212" xr:uid="{00000000-0005-0000-0000-0000D5000000}"/>
    <cellStyle name="Total 2 4" xfId="297" xr:uid="{6CEF9403-7205-408A-8068-02AD0D673F53}"/>
    <cellStyle name="好" xfId="213" xr:uid="{00000000-0005-0000-0000-0000D6000000}"/>
    <cellStyle name="好 2" xfId="1312" xr:uid="{E66D86D7-4D7B-4F36-916A-B63D404D5344}"/>
    <cellStyle name="好 3" xfId="1313" xr:uid="{0A6E1EB4-0281-4EF7-869B-807637E3B7F2}"/>
    <cellStyle name="好 4" xfId="1311" xr:uid="{35195463-3A81-41DD-8152-46B15C16234E}"/>
    <cellStyle name="差" xfId="214" xr:uid="{00000000-0005-0000-0000-0000D7000000}"/>
    <cellStyle name="差 2" xfId="1315" xr:uid="{BFC9CFBB-7D5E-4BB9-B296-48A28D2147B5}"/>
    <cellStyle name="差 3" xfId="1316" xr:uid="{F31C176E-BB04-41CD-A320-996CDDB9B664}"/>
    <cellStyle name="差 4" xfId="1314" xr:uid="{28CDE275-2265-4C79-A511-EE009F35E768}"/>
    <cellStyle name="常规_Sheet1" xfId="215" xr:uid="{00000000-0005-0000-0000-0000D8000000}"/>
    <cellStyle name="强调文字颜色 1" xfId="216" xr:uid="{00000000-0005-0000-0000-0000D9000000}"/>
    <cellStyle name="强调文字颜色 1 2" xfId="1318" xr:uid="{A2CB6FBC-0632-43BA-AA83-D7A9326733CA}"/>
    <cellStyle name="强调文字颜色 1 3" xfId="1319" xr:uid="{A2D9FD55-03D3-4978-B4AB-E8045703BD2A}"/>
    <cellStyle name="强调文字颜色 1 4" xfId="1317" xr:uid="{1D88312C-2FC2-407B-AD5F-8D2F5A43F8F3}"/>
    <cellStyle name="强调文字颜色 2" xfId="217" xr:uid="{00000000-0005-0000-0000-0000DA000000}"/>
    <cellStyle name="强调文字颜色 2 2" xfId="1321" xr:uid="{964401F8-899B-409C-B198-10416832A38D}"/>
    <cellStyle name="强调文字颜色 2 3" xfId="1322" xr:uid="{EB6CBB9A-0EEB-4A9C-93AF-C4E79EB31784}"/>
    <cellStyle name="强调文字颜色 2 4" xfId="1320" xr:uid="{A3EC8134-CF84-40BF-8B83-927AA746DC29}"/>
    <cellStyle name="强调文字颜色 3" xfId="218" xr:uid="{00000000-0005-0000-0000-0000DB000000}"/>
    <cellStyle name="强调文字颜色 3 2" xfId="1324" xr:uid="{7E136DA0-173F-4AF7-AB40-1A50F59D5BC3}"/>
    <cellStyle name="强调文字颜色 3 3" xfId="1325" xr:uid="{01E1589C-3517-4286-8153-35DA1160AE86}"/>
    <cellStyle name="强调文字颜色 3 4" xfId="1323" xr:uid="{996EFBAE-F032-45CC-9AE7-6C5E61DE7A67}"/>
    <cellStyle name="强调文字颜色 4" xfId="219" xr:uid="{00000000-0005-0000-0000-0000DC000000}"/>
    <cellStyle name="强调文字颜色 4 2" xfId="1327" xr:uid="{1E8742F5-E114-45F2-BBE9-B2950ACDDBA5}"/>
    <cellStyle name="强调文字颜色 4 3" xfId="1328" xr:uid="{2E296278-3AEA-4030-8493-9AD51779AEDA}"/>
    <cellStyle name="强调文字颜色 4 4" xfId="1326" xr:uid="{8D96667D-8BEC-4BF5-8484-4E69370CD26C}"/>
    <cellStyle name="强调文字颜色 5" xfId="220" xr:uid="{00000000-0005-0000-0000-0000DD000000}"/>
    <cellStyle name="强调文字颜色 5 2" xfId="1330" xr:uid="{530AE563-C0D5-46FE-B377-86D483C8C3D8}"/>
    <cellStyle name="强调文字颜色 5 3" xfId="1331" xr:uid="{A0678A7B-35BE-4CE2-8498-08CC8CD99EFD}"/>
    <cellStyle name="强调文字颜色 5 4" xfId="1329" xr:uid="{8A829F6A-EC0E-4EFC-A6B9-2A20006ADB86}"/>
    <cellStyle name="强调文字颜色 6" xfId="221" xr:uid="{00000000-0005-0000-0000-0000DE000000}"/>
    <cellStyle name="强调文字颜色 6 2" xfId="1333" xr:uid="{AB1CD190-D0C8-4F8E-8C3E-9C5B5C9F0904}"/>
    <cellStyle name="强调文字颜色 6 3" xfId="1334" xr:uid="{AE1F77C9-9E6B-4C19-B389-6AB257B64D04}"/>
    <cellStyle name="强调文字颜色 6 4" xfId="1332" xr:uid="{553062E2-A313-4472-BD42-1F81F68DC293}"/>
    <cellStyle name="标题" xfId="222" xr:uid="{00000000-0005-0000-0000-0000DF000000}"/>
    <cellStyle name="标题 1" xfId="223" xr:uid="{00000000-0005-0000-0000-0000E0000000}"/>
    <cellStyle name="标题 1 2" xfId="1337" xr:uid="{7C243A7A-48C7-4F41-8730-42CA60894BB1}"/>
    <cellStyle name="标题 1 3" xfId="1338" xr:uid="{5989DD44-2784-4191-97E9-71ED0F95C38E}"/>
    <cellStyle name="标题 1 4" xfId="1336" xr:uid="{CBD78F00-9C29-4361-972D-39B24CD08EE2}"/>
    <cellStyle name="标题 2" xfId="224" xr:uid="{00000000-0005-0000-0000-0000E1000000}"/>
    <cellStyle name="标题 2 2" xfId="1340" xr:uid="{DCB28D3D-3434-4723-930D-EAC07EF6FEEC}"/>
    <cellStyle name="标题 2 3" xfId="1341" xr:uid="{2A2F5B0F-04A3-4382-8327-247752F74431}"/>
    <cellStyle name="标题 2 4" xfId="1339" xr:uid="{B031F4B1-077D-4B9B-9794-85F963A69B7E}"/>
    <cellStyle name="标题 3" xfId="225" xr:uid="{00000000-0005-0000-0000-0000E2000000}"/>
    <cellStyle name="标题 3 2" xfId="1343" xr:uid="{C5CDAEEE-6E6A-4C7F-990F-63F998341182}"/>
    <cellStyle name="标题 3 3" xfId="1344" xr:uid="{8E9306B5-B207-449B-8761-3F654A9B6EA4}"/>
    <cellStyle name="标题 3 4" xfId="1342" xr:uid="{4DD96798-6974-424A-A608-FAE8D797BDD0}"/>
    <cellStyle name="标题 4" xfId="226" xr:uid="{00000000-0005-0000-0000-0000E3000000}"/>
    <cellStyle name="标题 4 2" xfId="1346" xr:uid="{04347784-36E5-4627-90F3-B56C28CE01DA}"/>
    <cellStyle name="标题 4 3" xfId="1347" xr:uid="{9F93AD1F-05FC-47E0-B9B9-C3DF398F6318}"/>
    <cellStyle name="标题 4 4" xfId="1345" xr:uid="{096EA28B-7643-4787-8898-CDE2DF69D963}"/>
    <cellStyle name="标题 5" xfId="1348" xr:uid="{7E0C95BA-CD9E-4E6C-AA32-E876B76AE92E}"/>
    <cellStyle name="标题 6" xfId="1349" xr:uid="{39EE4B01-0185-4820-B247-CF2192277E20}"/>
    <cellStyle name="标题 7" xfId="1335" xr:uid="{B2B6D2B5-4DF6-459A-AE02-B2BA8220636B}"/>
    <cellStyle name="检查单元格" xfId="227" xr:uid="{00000000-0005-0000-0000-0000E4000000}"/>
    <cellStyle name="检查单元格 2" xfId="1351" xr:uid="{09418EE9-F1B4-4996-8AEF-15E61457B42E}"/>
    <cellStyle name="检查单元格 3" xfId="1352" xr:uid="{4B6BB5BD-4BBD-45F5-9C26-A4301E10D4CC}"/>
    <cellStyle name="检查单元格 4" xfId="1350" xr:uid="{13DF96F5-B19E-4014-9D6A-B575BCD2409F}"/>
    <cellStyle name="汇总" xfId="228" xr:uid="{00000000-0005-0000-0000-0000E5000000}"/>
    <cellStyle name="汇总 2" xfId="1354" xr:uid="{099E303A-15CE-4419-A1B2-7044A08AEDE4}"/>
    <cellStyle name="汇总 3" xfId="1355" xr:uid="{01F93E01-876B-49A3-9CBD-60A6BC71F8C3}"/>
    <cellStyle name="汇总 4" xfId="1353" xr:uid="{D5DDA368-C95C-45CE-B2CD-B628EBD88704}"/>
    <cellStyle name="注释" xfId="229" xr:uid="{00000000-0005-0000-0000-0000E6000000}"/>
    <cellStyle name="注释 2" xfId="1357" xr:uid="{52F85F73-C804-420D-B60C-5B018C81BE3A}"/>
    <cellStyle name="注释 3" xfId="1358" xr:uid="{DE7C8E43-B7E8-44C2-8414-8191E0B25245}"/>
    <cellStyle name="注释 4" xfId="1356" xr:uid="{252CAF4C-123D-4718-872C-AC8C33FBB952}"/>
    <cellStyle name="解释性文本" xfId="230" xr:uid="{00000000-0005-0000-0000-0000E7000000}"/>
    <cellStyle name="解释性文本 2" xfId="1360" xr:uid="{380C6A82-FCB2-4D2A-B728-0069E6B58FAE}"/>
    <cellStyle name="解释性文本 3" xfId="1361" xr:uid="{6989C5D2-9895-4C36-9799-6B82CEF9597B}"/>
    <cellStyle name="解释性文本 4" xfId="1359" xr:uid="{AC8110D6-2C7B-489A-8516-B18DD17025EC}"/>
    <cellStyle name="警告文本" xfId="231" xr:uid="{00000000-0005-0000-0000-0000E8000000}"/>
    <cellStyle name="警告文本 2" xfId="1363" xr:uid="{BB5FB7CF-B000-40D9-ADD4-55DFA066AC28}"/>
    <cellStyle name="警告文本 3" xfId="1364" xr:uid="{E4B4BBAF-4F16-4B8F-8C23-108571F19953}"/>
    <cellStyle name="警告文本 4" xfId="1362" xr:uid="{447CA4FA-5B62-4434-BA7A-6FA905322E6A}"/>
    <cellStyle name="计算" xfId="232" xr:uid="{00000000-0005-0000-0000-0000E9000000}"/>
    <cellStyle name="计算 2" xfId="1366" xr:uid="{6D0218EB-9FC6-4031-92DA-0A08290E9412}"/>
    <cellStyle name="计算 3" xfId="1367" xr:uid="{51BA2ADD-6263-4B70-8587-C965647F9037}"/>
    <cellStyle name="计算 4" xfId="1365" xr:uid="{D90488C3-6D28-40F6-977C-ED43A0046090}"/>
    <cellStyle name="输入" xfId="233" xr:uid="{00000000-0005-0000-0000-0000EA000000}"/>
    <cellStyle name="输入 2" xfId="1369" xr:uid="{9801D873-1216-4D41-BBDA-0E1E9EC4D8EB}"/>
    <cellStyle name="输入 3" xfId="1370" xr:uid="{868F0815-8C22-4A4F-BB2D-3549B3709E30}"/>
    <cellStyle name="输入 4" xfId="1368" xr:uid="{71523E0D-D145-4793-B870-E08F506A1D1F}"/>
    <cellStyle name="输出" xfId="234" xr:uid="{00000000-0005-0000-0000-0000EB000000}"/>
    <cellStyle name="输出 2" xfId="1372" xr:uid="{122F92C0-07B4-4CED-B50D-285B9348E027}"/>
    <cellStyle name="输出 3" xfId="1373" xr:uid="{D3B869A9-2285-43D9-9683-993CA48EA78C}"/>
    <cellStyle name="输出 4" xfId="1371" xr:uid="{B6B9DDFD-81A9-42FD-9E02-1EAD2B59BEFD}"/>
    <cellStyle name="适中" xfId="235" xr:uid="{00000000-0005-0000-0000-0000EC000000}"/>
    <cellStyle name="适中 2" xfId="1375" xr:uid="{C1680DD3-7B20-40D7-A166-5008B8898FFD}"/>
    <cellStyle name="适中 3" xfId="1376" xr:uid="{C8488AB8-8005-4001-9E03-37F3C3F8C70B}"/>
    <cellStyle name="适中 4" xfId="1374" xr:uid="{FA2D2A72-D9F1-480D-93E1-20FDA8BA2E1E}"/>
    <cellStyle name="链接单元格" xfId="236" xr:uid="{00000000-0005-0000-0000-0000ED000000}"/>
    <cellStyle name="链接单元格 2" xfId="1378" xr:uid="{23B2D83C-F44B-41FA-820F-15D1D7C816DC}"/>
    <cellStyle name="链接单元格 3" xfId="1379" xr:uid="{4BC61510-8CCC-4AEB-BD5F-AA57604D716B}"/>
    <cellStyle name="链接单元格 4" xfId="1377" xr:uid="{CAC28206-5AD8-4B20-A1F2-8C0B750137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756558</xdr:colOff>
      <xdr:row>3</xdr:row>
      <xdr:rowOff>302078</xdr:rowOff>
    </xdr:from>
    <xdr:to>
      <xdr:col>4</xdr:col>
      <xdr:colOff>2607370</xdr:colOff>
      <xdr:row>3</xdr:row>
      <xdr:rowOff>2843893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ADC058BF-7965-4030-A50A-4AEB3994F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00451" y="1662792"/>
          <a:ext cx="1850812" cy="254181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_Documentos%20PC2\7.%20COTIZACIONES%20OTROS\AVON%20PERU_INCENTIVOS\2.NUEVOS%20PRODUCTOS\IIIQ2009\PRECOTIZAC.%20FINAL_INCENT.3Q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4\Marketing\_Documentos%20PC2\7.%20COTIZACIONES%20OTROS\AVON%20PERU_INCENTIVOS\2.NUEVOS%20PRODUCTOS\IIIQ2009\PRECOTIZAC.%20FINAL_INCENT.3Q0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R"/>
      <sheetName val="ARETE"/>
      <sheetName val="PUL."/>
      <sheetName val="ANILLO"/>
      <sheetName val="ACC.CELU"/>
      <sheetName val="C.Rectangulo"/>
      <sheetName val="C.Aros"/>
      <sheetName val="C.Luna"/>
      <sheetName val="C.Dados"/>
      <sheetName val="C.Completo Dados"/>
      <sheetName val="Colección. corazón-llave"/>
      <sheetName val="C. REMOLINO"/>
      <sheetName val="Colección Turquesa"/>
      <sheetName val="BD INSUMOS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>
        <row r="2">
          <cell r="A2" t="str">
            <v>ACCESORIO LAGRIMA TURQUEZA</v>
          </cell>
        </row>
        <row r="3">
          <cell r="A3" t="str">
            <v>ANILLO REGULABLE DE BRONCE MA1</v>
          </cell>
        </row>
        <row r="4">
          <cell r="A4" t="str">
            <v>ANILLO REGULABLE DE BRONCE MA2</v>
          </cell>
        </row>
        <row r="5">
          <cell r="A5" t="str">
            <v>ANILLO REGULABLE DE BRONCE MA3</v>
          </cell>
        </row>
        <row r="6">
          <cell r="A6" t="str">
            <v>ANILLO REGULABLE DE BRONCE MA4</v>
          </cell>
        </row>
        <row r="7">
          <cell r="A7" t="str">
            <v>ANILLO REGULABLE DE BRONCE MA5</v>
          </cell>
        </row>
        <row r="8">
          <cell r="A8" t="str">
            <v>ANILLO REGULABLE DE BRONCE MA6</v>
          </cell>
        </row>
        <row r="9">
          <cell r="A9" t="str">
            <v>ANILLO REGULABLE DE BRONCE MA7</v>
          </cell>
        </row>
        <row r="10">
          <cell r="A10" t="str">
            <v>ARGOLLA LINK 0.7MM ESP X 3.0 MM INT</v>
          </cell>
        </row>
        <row r="11">
          <cell r="A11" t="str">
            <v>ARGOLLA LINK 0.7MM ESP. X 3.5 MM INT</v>
          </cell>
        </row>
        <row r="12">
          <cell r="A12" t="str">
            <v>ARGOLLA LINK 0.9MM ESP X 4.5MM INT</v>
          </cell>
        </row>
        <row r="13">
          <cell r="A13" t="str">
            <v>ARGOLLA LINK 0.9MM ESP X 6MM INT</v>
          </cell>
        </row>
        <row r="14">
          <cell r="A14" t="str">
            <v>BOLSA AVON CHICA 74X76MM</v>
          </cell>
        </row>
        <row r="15">
          <cell r="A15" t="str">
            <v>BOLSA AVON GRANDE 165X172 MM</v>
          </cell>
        </row>
        <row r="16">
          <cell r="A16" t="str">
            <v>BOLSA AVON MEDIANO 102X100MM</v>
          </cell>
        </row>
        <row r="17">
          <cell r="A17" t="str">
            <v>BOLSA DE PANA ROSADA 5.5X5.5CM</v>
          </cell>
        </row>
        <row r="18">
          <cell r="A18" t="str">
            <v>BOLSA DE PROLIPROPILENO 40X20CM</v>
          </cell>
        </row>
        <row r="19">
          <cell r="A19" t="str">
            <v>BROCHE DISCO NIQUELADO</v>
          </cell>
        </row>
        <row r="20">
          <cell r="A20" t="str">
            <v>BROCHE DISCO PLATEADO</v>
          </cell>
        </row>
        <row r="21">
          <cell r="A21" t="str">
            <v>BROCHE SIN DISCO NIQUELADO</v>
          </cell>
        </row>
        <row r="22">
          <cell r="A22" t="str">
            <v>BROCHE SIN DISCO PLATEADO</v>
          </cell>
        </row>
        <row r="23">
          <cell r="A23" t="str">
            <v>CADENA CORDON 0.35</v>
          </cell>
        </row>
        <row r="24">
          <cell r="A24" t="str">
            <v>CADENA ESLABONADA ANCORA 0.4MM</v>
          </cell>
        </row>
        <row r="25">
          <cell r="A25" t="str">
            <v>CADENA ESLABONADA ANCORA 0.6MM</v>
          </cell>
        </row>
        <row r="26">
          <cell r="A26" t="str">
            <v>CADENA ESLABONADA ANCORA 0.6MM GDE</v>
          </cell>
        </row>
        <row r="27">
          <cell r="A27" t="str">
            <v>CADENA ESLABONADA ANCORA 0.9MM</v>
          </cell>
        </row>
        <row r="28">
          <cell r="A28" t="str">
            <v>CADENA ESLABONADA ANCORA DE 1.4MM</v>
          </cell>
        </row>
        <row r="29">
          <cell r="A29" t="str">
            <v>CADENA ESLABONADA BISMARC 0.6MM</v>
          </cell>
        </row>
        <row r="30">
          <cell r="A30" t="str">
            <v>CADENA PANZER 1.2MM</v>
          </cell>
        </row>
        <row r="31">
          <cell r="A31" t="str">
            <v>CADENA PANZER 1.5MM EXT</v>
          </cell>
        </row>
        <row r="32">
          <cell r="A32" t="str">
            <v>CADENA REGULABLE</v>
          </cell>
        </row>
        <row r="33">
          <cell r="A33" t="str">
            <v>CADENA SNAKE 1.2MM LOC - EXT</v>
          </cell>
        </row>
        <row r="34">
          <cell r="A34" t="str">
            <v>CADENA SNAKE 1.5MM EXT</v>
          </cell>
        </row>
        <row r="35">
          <cell r="A35" t="str">
            <v>CADENA SNAKE 1.9MM EXT</v>
          </cell>
        </row>
        <row r="36">
          <cell r="A36" t="str">
            <v>CAJA AVON CHICA AZULINO</v>
          </cell>
        </row>
        <row r="37">
          <cell r="A37" t="str">
            <v>CAJA AVON CHICO VERDE</v>
          </cell>
        </row>
        <row r="38">
          <cell r="A38" t="str">
            <v>CAJA AVON GRANDE AZULINO</v>
          </cell>
        </row>
        <row r="39">
          <cell r="A39" t="str">
            <v>CAJA AVON GRANDE GUINDA</v>
          </cell>
        </row>
        <row r="40">
          <cell r="A40" t="str">
            <v>CAJA AVON MASTER</v>
          </cell>
        </row>
        <row r="41">
          <cell r="A41" t="str">
            <v>CAJA AVON MEDIANA AZULINO</v>
          </cell>
        </row>
        <row r="42">
          <cell r="A42" t="str">
            <v>CAJA AVON MEDIANO VERDE</v>
          </cell>
        </row>
        <row r="43">
          <cell r="A43" t="str">
            <v>CIERRE LOBSTER 11MM</v>
          </cell>
        </row>
        <row r="44">
          <cell r="A44" t="str">
            <v>CIERRE LOBSTER 14MM</v>
          </cell>
        </row>
        <row r="45">
          <cell r="A45" t="str">
            <v>CINTA GAMUZA LILA</v>
          </cell>
        </row>
        <row r="46">
          <cell r="A46" t="str">
            <v>CUENTA FACETADA 4MM CRISTAL</v>
          </cell>
        </row>
        <row r="47">
          <cell r="A47" t="str">
            <v>CUENTA FACETADA 4MM ROJA</v>
          </cell>
        </row>
        <row r="48">
          <cell r="A48" t="str">
            <v>CUENTA FACETADA 4MM ROSADA</v>
          </cell>
        </row>
        <row r="49">
          <cell r="A49" t="str">
            <v>CUENTA FACETADA 8MM LILA</v>
          </cell>
        </row>
        <row r="50">
          <cell r="A50" t="str">
            <v>CUENTA FACETADA 8MM LILA CLARO</v>
          </cell>
        </row>
        <row r="51">
          <cell r="A51" t="str">
            <v>CUENTA FACETADA 8MM ROSADO</v>
          </cell>
        </row>
        <row r="52">
          <cell r="A52" t="str">
            <v>CUENTA FACETADA ROMBO 6MM CELESTE</v>
          </cell>
        </row>
        <row r="53">
          <cell r="A53" t="str">
            <v>CUENTA FACETADA ROMBO 6MM ROSADO</v>
          </cell>
        </row>
        <row r="54">
          <cell r="A54" t="str">
            <v>CUENTA REDONDA 4MM AZUL</v>
          </cell>
        </row>
        <row r="55">
          <cell r="A55" t="str">
            <v>CUENTA REDONDA 4MM CELESTE</v>
          </cell>
        </row>
        <row r="56">
          <cell r="A56" t="str">
            <v>CUENTA REDONDA 4MM CRISTAL</v>
          </cell>
        </row>
        <row r="57">
          <cell r="A57" t="str">
            <v>CUENTA REDONDA 4MM MARRON</v>
          </cell>
        </row>
        <row r="58">
          <cell r="A58" t="str">
            <v>CUENTA REDONDA 4MM TURQUEZA CLARO</v>
          </cell>
        </row>
        <row r="59">
          <cell r="A59" t="str">
            <v>CUENTA REDONDA 4MM VERDE</v>
          </cell>
        </row>
        <row r="60">
          <cell r="A60" t="str">
            <v>CUENTA REDONDA 4MM VERDE CLARO</v>
          </cell>
        </row>
        <row r="61">
          <cell r="A61" t="str">
            <v>CUENTA REDONDA 8MM AZUL</v>
          </cell>
        </row>
        <row r="62">
          <cell r="A62" t="str">
            <v>CUENTA REDONDA 8MM CELESTE</v>
          </cell>
        </row>
        <row r="63">
          <cell r="A63" t="str">
            <v>CUENTA REDONDA 8MM MARRON</v>
          </cell>
        </row>
        <row r="64">
          <cell r="A64" t="str">
            <v>CUENTA REDONDA 8MM VERDE</v>
          </cell>
        </row>
        <row r="65">
          <cell r="A65" t="str">
            <v>HILO ELASTICO 0.6MM</v>
          </cell>
        </row>
        <row r="66">
          <cell r="A66" t="str">
            <v>HUAYRURO CHICO</v>
          </cell>
        </row>
        <row r="67">
          <cell r="A67" t="str">
            <v>JEBE RUBBER PARA PASADOR</v>
          </cell>
        </row>
        <row r="68">
          <cell r="A68" t="str">
            <v>METAL 96 FREE PLOMO</v>
          </cell>
        </row>
        <row r="69">
          <cell r="A69" t="str">
            <v>METAL BLANCO 36% ESTAÑO</v>
          </cell>
        </row>
        <row r="70">
          <cell r="A70" t="str">
            <v>METAL BLANCO 92% ESTAÑO</v>
          </cell>
        </row>
        <row r="71">
          <cell r="A71" t="str">
            <v>MONEDA DE BRONCE 1H 15MM DIA</v>
          </cell>
        </row>
        <row r="72">
          <cell r="A72" t="str">
            <v>MONEDA DE BRONCE 2H 15MM DIAM</v>
          </cell>
        </row>
        <row r="73">
          <cell r="A73" t="str">
            <v>MOSTACILLA DE BRONCE 3MM APLASTAR</v>
          </cell>
        </row>
        <row r="74">
          <cell r="A74" t="str">
            <v>MOSTACILLA DE BRONCE 8MM DIA</v>
          </cell>
        </row>
        <row r="75">
          <cell r="A75" t="str">
            <v>PASADOR ASA SIMPLE</v>
          </cell>
        </row>
        <row r="76">
          <cell r="A76" t="str">
            <v>PASADOR ASA YANBAL</v>
          </cell>
        </row>
        <row r="77">
          <cell r="A77" t="str">
            <v>PASADOR ESPAÑOL</v>
          </cell>
        </row>
        <row r="78">
          <cell r="A78" t="str">
            <v>PERLA 2H 6MM ARENADA ROSADA</v>
          </cell>
        </row>
        <row r="79">
          <cell r="A79" t="str">
            <v>PERLA 2H 6MM ARENADA VERDE CLARO</v>
          </cell>
        </row>
        <row r="80">
          <cell r="A80" t="str">
            <v>PERLA 2H 8MM PLATEADA</v>
          </cell>
        </row>
        <row r="81">
          <cell r="A81" t="str">
            <v>PERLA 2HB 4MM LILA</v>
          </cell>
        </row>
        <row r="82">
          <cell r="A82" t="str">
            <v>PERLA 2HB 6MM TURQUEZA</v>
          </cell>
        </row>
        <row r="83">
          <cell r="A83" t="str">
            <v>PERLA 2HB 8MM LILA</v>
          </cell>
        </row>
        <row r="84">
          <cell r="A84" t="str">
            <v>PERLA 2HB GRIS 4MM</v>
          </cell>
        </row>
        <row r="85">
          <cell r="A85" t="str">
            <v>PERLA 2HB GRIS 6MM</v>
          </cell>
        </row>
        <row r="86">
          <cell r="A86" t="str">
            <v>PIEDRA  PP12/SS5.5 CRISTAL CH</v>
          </cell>
        </row>
        <row r="87">
          <cell r="A87" t="str">
            <v>PIEDRA PP10/SS4.5 CRISTAL STD</v>
          </cell>
        </row>
        <row r="88">
          <cell r="A88" t="str">
            <v>PIEDRA PP12/SS5.5 CRISTAL STD</v>
          </cell>
        </row>
        <row r="89">
          <cell r="A89" t="str">
            <v>PIEDRA PP12/SS5.5 LIGHT SIAM CH</v>
          </cell>
        </row>
        <row r="90">
          <cell r="A90" t="str">
            <v>PIEDRA PP12/SS5.5 LIGHT TOPAZ CH</v>
          </cell>
        </row>
        <row r="91">
          <cell r="A91" t="str">
            <v>PIEDRA PP12/SS5.5 PERIDOT CH</v>
          </cell>
        </row>
        <row r="92">
          <cell r="A92" t="str">
            <v>PIEDRA PP12/SS5.5 ROSE CH</v>
          </cell>
        </row>
        <row r="93">
          <cell r="A93" t="str">
            <v>PIEDRA PP12/SS5.5 SHAPIRE CH</v>
          </cell>
        </row>
        <row r="94">
          <cell r="A94" t="str">
            <v>PIEDRA PP15/SS7 CRISTAL STD</v>
          </cell>
        </row>
        <row r="95">
          <cell r="A95" t="str">
            <v>PIEDRA PP16/SS7.5 CRISTAL STD</v>
          </cell>
        </row>
        <row r="96">
          <cell r="A96" t="str">
            <v>PIEDRA PP16/SS7.5 LIGTH SAPHIRE CH</v>
          </cell>
        </row>
        <row r="97">
          <cell r="A97" t="str">
            <v>PIEDRA PP16/SS7.5 LT AMATISTA CH</v>
          </cell>
        </row>
        <row r="98">
          <cell r="A98" t="str">
            <v>PIEDRA PP16/SS7.5 LT TOPAZ CH</v>
          </cell>
        </row>
        <row r="99">
          <cell r="A99" t="str">
            <v>PIEDRA PP16/SS7.5 PERIDOT CH</v>
          </cell>
        </row>
        <row r="100">
          <cell r="A100" t="str">
            <v>PIEDRA PP16/SS7.5 ROSE CH</v>
          </cell>
        </row>
        <row r="101">
          <cell r="A101" t="str">
            <v>PIEDRA PP16/SS7.5 SAPHIRE CH</v>
          </cell>
        </row>
        <row r="102">
          <cell r="A102" t="str">
            <v>PIEDRA PP16/SS7.5 TOPAZ CH</v>
          </cell>
        </row>
        <row r="103">
          <cell r="A103" t="str">
            <v>PIEDRA PP18/SS8.5 CRISTAL STD</v>
          </cell>
        </row>
        <row r="104">
          <cell r="A104" t="str">
            <v>PIEDRA PP20/SS9.5 CRISTAL CH</v>
          </cell>
        </row>
        <row r="105">
          <cell r="A105" t="str">
            <v>PIEDRA PP20/SS9.5 CRISTAL STD</v>
          </cell>
        </row>
        <row r="106">
          <cell r="A106" t="str">
            <v>PIEDRA PP24/SS12 CRISTAL STD</v>
          </cell>
        </row>
        <row r="107">
          <cell r="A107" t="str">
            <v>PIEDRA PP29/SS15 AMATISTA CH</v>
          </cell>
        </row>
        <row r="108">
          <cell r="A108" t="str">
            <v>PIEDRA PP29/SS15 AQUAMARINE CH</v>
          </cell>
        </row>
        <row r="109">
          <cell r="A109" t="str">
            <v>PIEDRA PP29/SS15 CRISTAL STD</v>
          </cell>
        </row>
        <row r="110">
          <cell r="A110" t="str">
            <v>PIEDRA PP8/SS3.5 CRISTAL STD</v>
          </cell>
        </row>
        <row r="111">
          <cell r="A111" t="str">
            <v>PIEDRA SS20 CRISTAL STD</v>
          </cell>
        </row>
        <row r="112">
          <cell r="A112" t="str">
            <v>PIEDRA SS30 CRISTAL STD</v>
          </cell>
        </row>
        <row r="113">
          <cell r="A113" t="str">
            <v>PITA DE CUERO 1.5MM X 40CM FUCSIA</v>
          </cell>
        </row>
        <row r="114">
          <cell r="A114" t="str">
            <v>PITA DE CUERO 1.5MM X 45CM TURQUEZA</v>
          </cell>
        </row>
        <row r="115">
          <cell r="A115" t="str">
            <v>PITA ENCERADA LILA</v>
          </cell>
        </row>
        <row r="116">
          <cell r="A116" t="str">
            <v>POSTE ACERADO 12MM GRANDE</v>
          </cell>
        </row>
        <row r="117">
          <cell r="A117" t="str">
            <v>POSTE ACERADO CHICO</v>
          </cell>
        </row>
        <row r="118">
          <cell r="A118" t="str">
            <v>POSTE EP 0.7MMX20MM</v>
          </cell>
        </row>
        <row r="119">
          <cell r="A119" t="str">
            <v>POSTE HP 0.7MMX13MM</v>
          </cell>
        </row>
        <row r="120">
          <cell r="A120" t="str">
            <v>POSTE HP 0.7MMX14MM</v>
          </cell>
        </row>
        <row r="121">
          <cell r="A121" t="str">
            <v>POSTE HP 0.7MMX16MM</v>
          </cell>
        </row>
        <row r="122">
          <cell r="A122" t="str">
            <v>POSTE HP 0.7MMX20MM</v>
          </cell>
        </row>
        <row r="123">
          <cell r="A123" t="str">
            <v>POSTE HP 0.7MMX20MM CABEZA GRANDE</v>
          </cell>
        </row>
        <row r="124">
          <cell r="A124" t="str">
            <v>POSTE TITANIO</v>
          </cell>
        </row>
        <row r="125">
          <cell r="A125" t="str">
            <v>STICKER BARBIE CHICO</v>
          </cell>
        </row>
        <row r="126">
          <cell r="A126" t="str">
            <v>STICKER BARBIE GRANDE</v>
          </cell>
        </row>
        <row r="127">
          <cell r="A127" t="str">
            <v>TERMINAL END CAP 1.2MM EXT</v>
          </cell>
        </row>
        <row r="128">
          <cell r="A128" t="str">
            <v>TERMINAL END CAP 1.5MM EXT</v>
          </cell>
        </row>
        <row r="129">
          <cell r="A129" t="str">
            <v>TERMINAL END CAP 1.9MM</v>
          </cell>
        </row>
        <row r="130">
          <cell r="A130" t="str">
            <v>TROQUEL BASE AVON CHICO CELESTE</v>
          </cell>
        </row>
        <row r="131">
          <cell r="A131" t="str">
            <v>TROQUEL BASE AVON CHICO CREMA</v>
          </cell>
        </row>
        <row r="132">
          <cell r="A132" t="str">
            <v>TROQUEL BASE AVON GRANDE CELESTE</v>
          </cell>
        </row>
        <row r="133">
          <cell r="A133" t="str">
            <v>TROQUEL BASE AVON GRANDE GUINDA</v>
          </cell>
        </row>
        <row r="134">
          <cell r="A134" t="str">
            <v>TROQUEL BASE AVON MEDIANO CELESTE</v>
          </cell>
        </row>
        <row r="135">
          <cell r="A135" t="str">
            <v>TROQUEL BASE AVON MEDIANO CREMA</v>
          </cell>
        </row>
        <row r="136">
          <cell r="A136" t="str">
            <v>TROQUEL TAPA AVON CHICO CREMA</v>
          </cell>
        </row>
        <row r="137">
          <cell r="A137" t="str">
            <v>TROQUEL TAPA AVON CHICO GRIS</v>
          </cell>
        </row>
        <row r="138">
          <cell r="A138" t="str">
            <v>TROQUEL TAPA AVON GRANDE CREMA</v>
          </cell>
        </row>
        <row r="139">
          <cell r="A139" t="str">
            <v>TROQUEL TAPA AVON GRANDE GRIS</v>
          </cell>
        </row>
        <row r="140">
          <cell r="A140" t="str">
            <v>TROQUEL TAPA AVON MEDIANO CREMA</v>
          </cell>
        </row>
        <row r="141">
          <cell r="A141" t="str">
            <v>TROQUEL TAPA AVON MEDIANO GRIS</v>
          </cell>
        </row>
        <row r="142">
          <cell r="A142" t="str">
            <v>NINGUNO</v>
          </cell>
        </row>
      </sheetData>
      <sheetData sheetId="14" refreshError="1">
        <row r="8">
          <cell r="G8" t="str">
            <v>COLLAR</v>
          </cell>
          <cell r="H8" t="str">
            <v>ARETES</v>
          </cell>
          <cell r="I8" t="str">
            <v>ANILLO</v>
          </cell>
          <cell r="J8" t="str">
            <v>PULSERA</v>
          </cell>
        </row>
        <row r="10">
          <cell r="A10" t="str">
            <v>C1-2009</v>
          </cell>
          <cell r="C10" t="str">
            <v>JOYERIA</v>
          </cell>
        </row>
        <row r="11">
          <cell r="A11" t="str">
            <v>C2-2009</v>
          </cell>
          <cell r="C11" t="str">
            <v>INCENTIVOS</v>
          </cell>
        </row>
        <row r="12">
          <cell r="A12" t="str">
            <v>C3-2009</v>
          </cell>
          <cell r="C12" t="str">
            <v>APOYO COSMETICA</v>
          </cell>
        </row>
        <row r="13">
          <cell r="A13" t="str">
            <v>C4-2009</v>
          </cell>
          <cell r="C13" t="str">
            <v>HOGAR</v>
          </cell>
        </row>
        <row r="14">
          <cell r="A14" t="str">
            <v>C5-2009</v>
          </cell>
          <cell r="C14" t="str">
            <v>OTROS</v>
          </cell>
        </row>
        <row r="15">
          <cell r="A15" t="str">
            <v>C6-2009</v>
          </cell>
        </row>
        <row r="16">
          <cell r="A16" t="str">
            <v>C7-2009</v>
          </cell>
        </row>
        <row r="17">
          <cell r="A17" t="str">
            <v>C8-2009</v>
          </cell>
        </row>
        <row r="18">
          <cell r="A18" t="str">
            <v>C9-2009</v>
          </cell>
        </row>
        <row r="19">
          <cell r="A19" t="str">
            <v>C10-2009</v>
          </cell>
        </row>
        <row r="20">
          <cell r="A20" t="str">
            <v>C11-2009</v>
          </cell>
          <cell r="F20" t="str">
            <v>EPOXICO  COLLAR</v>
          </cell>
          <cell r="I20" t="str">
            <v>ANALISIS METAL</v>
          </cell>
        </row>
        <row r="21">
          <cell r="A21" t="str">
            <v>C12-2009</v>
          </cell>
          <cell r="F21" t="str">
            <v>EPOXICO ARETES</v>
          </cell>
          <cell r="I21" t="str">
            <v>ANALISIS METAL + 1 COLOR</v>
          </cell>
        </row>
        <row r="22">
          <cell r="A22" t="str">
            <v>C13-2009</v>
          </cell>
          <cell r="F22" t="str">
            <v>EPOXICO ANILLO</v>
          </cell>
          <cell r="I22" t="str">
            <v>ANALISIS METAL + 2 COLOR</v>
          </cell>
        </row>
        <row r="23">
          <cell r="A23" t="str">
            <v>C14-2009</v>
          </cell>
          <cell r="F23" t="str">
            <v>EPOXICO PULSERA</v>
          </cell>
          <cell r="I23" t="str">
            <v>ANALISIS METAL + 3 COLOR</v>
          </cell>
        </row>
        <row r="24">
          <cell r="A24" t="str">
            <v>C15-2009</v>
          </cell>
          <cell r="F24" t="str">
            <v>EPOXICO OTRO</v>
          </cell>
          <cell r="I24" t="str">
            <v>ANALISIS METAL + 4 COLOR</v>
          </cell>
        </row>
        <row r="25">
          <cell r="A25" t="str">
            <v>C16-2009</v>
          </cell>
          <cell r="F25" t="str">
            <v>EPOXICO</v>
          </cell>
          <cell r="I25" t="str">
            <v>ANALISIS METAL + 5 COLOR</v>
          </cell>
        </row>
        <row r="26">
          <cell r="A26" t="str">
            <v>C17-2009</v>
          </cell>
          <cell r="F26" t="str">
            <v>SOLDADURA COLLAR</v>
          </cell>
          <cell r="I26" t="str">
            <v>ANALISIS OTRO</v>
          </cell>
        </row>
        <row r="27">
          <cell r="A27" t="str">
            <v>C18-2009</v>
          </cell>
          <cell r="F27" t="str">
            <v>SOLDADURA ARETES</v>
          </cell>
          <cell r="I27" t="str">
            <v>ANALISIS</v>
          </cell>
        </row>
        <row r="28">
          <cell r="A28" t="str">
            <v>C19-2009</v>
          </cell>
          <cell r="F28" t="str">
            <v>SOLDADURA ANILLO</v>
          </cell>
        </row>
        <row r="29">
          <cell r="A29" t="str">
            <v>CX-2009</v>
          </cell>
          <cell r="F29" t="str">
            <v>SOLDADURA PULSERA</v>
          </cell>
        </row>
        <row r="30">
          <cell r="F30" t="str">
            <v>SOLDADURA OTRO</v>
          </cell>
        </row>
        <row r="31">
          <cell r="F31" t="str">
            <v>SOLDADURA</v>
          </cell>
        </row>
        <row r="32">
          <cell r="F32" t="str">
            <v>BAÑO DE PLATA COLLAR</v>
          </cell>
        </row>
        <row r="33">
          <cell r="F33" t="str">
            <v>BAÑO DE BRONCE A. COLLAR</v>
          </cell>
        </row>
        <row r="34">
          <cell r="F34" t="str">
            <v>BAÑO DE PLATA ARETES</v>
          </cell>
        </row>
        <row r="35">
          <cell r="F35" t="str">
            <v>BAÑO DE BRONCE A. ARETES</v>
          </cell>
        </row>
        <row r="36">
          <cell r="F36" t="str">
            <v>BAÑO DE PLATA ANILLO</v>
          </cell>
        </row>
        <row r="37">
          <cell r="F37" t="str">
            <v>BAÑO DE BRONCE A. ANILLO</v>
          </cell>
        </row>
        <row r="38">
          <cell r="F38" t="str">
            <v>BAÑO DE PLATA PULSERA</v>
          </cell>
        </row>
        <row r="39">
          <cell r="F39" t="str">
            <v>BAÑO DE BRONCE A. PULSERA</v>
          </cell>
        </row>
        <row r="40">
          <cell r="F40" t="str">
            <v>BAÑO OTRO</v>
          </cell>
        </row>
        <row r="41">
          <cell r="F41" t="str">
            <v>BAÑO</v>
          </cell>
        </row>
        <row r="42">
          <cell r="F42" t="str">
            <v>MOD COLLAR</v>
          </cell>
        </row>
        <row r="43">
          <cell r="F43" t="str">
            <v>MOD ARETES</v>
          </cell>
        </row>
        <row r="44">
          <cell r="F44" t="str">
            <v>MOD ANILLOS</v>
          </cell>
        </row>
        <row r="45">
          <cell r="F45" t="str">
            <v>MOD PULSERAS</v>
          </cell>
        </row>
        <row r="46">
          <cell r="F46" t="str">
            <v>MOD OTRO.</v>
          </cell>
        </row>
        <row r="47">
          <cell r="F47" t="str">
            <v>MOD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R"/>
      <sheetName val="ARETE"/>
      <sheetName val="PUL."/>
      <sheetName val="ANILLO"/>
      <sheetName val="ACC.CELU"/>
      <sheetName val="C.Rectangulo"/>
      <sheetName val="C.Aros"/>
      <sheetName val="C.Luna"/>
      <sheetName val="C.Dados"/>
      <sheetName val="C.Completo Dados"/>
      <sheetName val="Colección. corazón-llave"/>
      <sheetName val="C. REMOLINO"/>
      <sheetName val="Colección Turquesa"/>
      <sheetName val="BD INSUMOS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A2" t="str">
            <v>ACCESORIO LAGRIMA TURQUEZA</v>
          </cell>
        </row>
      </sheetData>
      <sheetData sheetId="14" refreshError="1">
        <row r="8">
          <cell r="G8" t="str">
            <v>COLLAR</v>
          </cell>
        </row>
        <row r="20">
          <cell r="I20" t="str">
            <v>ANALISIS METAL</v>
          </cell>
        </row>
        <row r="21">
          <cell r="I21" t="str">
            <v>ANALISIS METAL + 1 COLOR</v>
          </cell>
        </row>
        <row r="22">
          <cell r="I22" t="str">
            <v>ANALISIS METAL + 2 COLOR</v>
          </cell>
        </row>
        <row r="23">
          <cell r="I23" t="str">
            <v>ANALISIS METAL + 3 COLOR</v>
          </cell>
        </row>
        <row r="24">
          <cell r="I24" t="str">
            <v>ANALISIS METAL + 4 COLOR</v>
          </cell>
        </row>
        <row r="25">
          <cell r="I25" t="str">
            <v>ANALISIS METAL + 5 COLOR</v>
          </cell>
        </row>
        <row r="26">
          <cell r="I26" t="str">
            <v>ANALISIS OTRO</v>
          </cell>
        </row>
        <row r="27">
          <cell r="I27" t="str">
            <v>ANALISIS</v>
          </cell>
        </row>
        <row r="32">
          <cell r="F32" t="str">
            <v>BAÑO DE PLATA COLLAR</v>
          </cell>
        </row>
        <row r="33">
          <cell r="F33" t="str">
            <v>BAÑO DE BRONCE A. COLLAR</v>
          </cell>
        </row>
        <row r="34">
          <cell r="F34" t="str">
            <v>BAÑO DE PLATA ARETES</v>
          </cell>
        </row>
        <row r="35">
          <cell r="F35" t="str">
            <v>BAÑO DE BRONCE A. ARETES</v>
          </cell>
        </row>
        <row r="36">
          <cell r="F36" t="str">
            <v>BAÑO DE PLATA ANILLO</v>
          </cell>
        </row>
        <row r="37">
          <cell r="F37" t="str">
            <v>BAÑO DE BRONCE A. ANILLO</v>
          </cell>
        </row>
        <row r="38">
          <cell r="F38" t="str">
            <v>BAÑO DE PLATA PULSERA</v>
          </cell>
        </row>
        <row r="39">
          <cell r="F39" t="str">
            <v>BAÑO DE BRONCE A. PULSERA</v>
          </cell>
        </row>
        <row r="40">
          <cell r="F40" t="str">
            <v>BAÑO OTRO</v>
          </cell>
        </row>
        <row r="41">
          <cell r="F41" t="str">
            <v>BAÑO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39906-A3E5-4E51-A397-189C85D270B7}">
  <dimension ref="A2:IK4"/>
  <sheetViews>
    <sheetView showGridLines="0" tabSelected="1" zoomScale="70" zoomScaleNormal="70" workbookViewId="0">
      <selection activeCell="B2" sqref="B2:J4"/>
    </sheetView>
  </sheetViews>
  <sheetFormatPr baseColWidth="10" defaultColWidth="11.42578125" defaultRowHeight="28.5"/>
  <cols>
    <col min="1" max="1" width="2.7109375" style="17" customWidth="1"/>
    <col min="2" max="2" width="4.7109375" bestFit="1" customWidth="1"/>
    <col min="3" max="3" width="13.5703125" customWidth="1"/>
    <col min="4" max="4" width="14.5703125" customWidth="1"/>
    <col min="5" max="5" width="49.42578125" customWidth="1"/>
    <col min="6" max="6" width="12.42578125" customWidth="1"/>
    <col min="7" max="7" width="24.85546875" customWidth="1"/>
    <col min="8" max="8" width="18.5703125" customWidth="1"/>
    <col min="9" max="9" width="86.42578125" customWidth="1"/>
    <col min="10" max="10" width="25.42578125" customWidth="1"/>
    <col min="11" max="11" width="24.85546875" style="20" customWidth="1"/>
    <col min="12" max="12" width="18.5703125" customWidth="1"/>
    <col min="13" max="13" width="14.85546875" customWidth="1"/>
    <col min="14" max="14" width="16" customWidth="1"/>
    <col min="15" max="15" width="13.28515625" bestFit="1" customWidth="1"/>
    <col min="16" max="16" width="17.85546875" customWidth="1"/>
    <col min="17" max="17" width="11.5703125" bestFit="1" customWidth="1"/>
    <col min="18" max="18" width="21.85546875" customWidth="1"/>
    <col min="19" max="19" width="22.7109375" customWidth="1"/>
    <col min="20" max="20" width="15.140625" customWidth="1"/>
    <col min="21" max="21" width="18.5703125" customWidth="1"/>
    <col min="22" max="22" width="22" bestFit="1" customWidth="1"/>
    <col min="23" max="23" width="18.42578125" customWidth="1"/>
    <col min="24" max="24" width="25.85546875" customWidth="1"/>
    <col min="25" max="25" width="26.7109375" customWidth="1"/>
    <col min="26" max="26" width="20.42578125" customWidth="1"/>
    <col min="27" max="27" width="14.42578125" bestFit="1" customWidth="1"/>
    <col min="28" max="28" width="14.28515625" customWidth="1"/>
    <col min="29" max="29" width="17.85546875" customWidth="1"/>
    <col min="30" max="30" width="16.42578125" customWidth="1"/>
    <col min="31" max="31" width="16.140625" customWidth="1"/>
    <col min="32" max="32" width="19.140625" customWidth="1"/>
    <col min="33" max="33" width="21" customWidth="1"/>
    <col min="34" max="34" width="20.140625" customWidth="1"/>
    <col min="35" max="35" width="18.85546875" customWidth="1"/>
    <col min="36" max="36" width="19.28515625" bestFit="1" customWidth="1"/>
  </cols>
  <sheetData>
    <row r="2" spans="1:245" s="1" customFormat="1">
      <c r="A2" s="17"/>
      <c r="B2" s="48" t="s">
        <v>34</v>
      </c>
      <c r="C2" s="48"/>
      <c r="D2" s="48"/>
      <c r="E2" s="48"/>
      <c r="F2" s="48"/>
      <c r="G2" s="48"/>
      <c r="H2" s="48"/>
      <c r="I2" s="48"/>
      <c r="J2" s="48"/>
      <c r="K2" s="19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3"/>
      <c r="AD2" s="3"/>
      <c r="AE2" s="3"/>
      <c r="AF2" s="3"/>
      <c r="AG2" s="3"/>
      <c r="AH2" s="3"/>
      <c r="AI2" s="4"/>
      <c r="AJ2" s="4"/>
    </row>
    <row r="3" spans="1:245" s="56" customFormat="1" ht="48.75" customHeight="1" thickBot="1">
      <c r="A3" s="54"/>
      <c r="B3" s="14" t="s">
        <v>38</v>
      </c>
      <c r="C3" s="14" t="s">
        <v>0</v>
      </c>
      <c r="D3" s="14" t="s">
        <v>1</v>
      </c>
      <c r="E3" s="14" t="s">
        <v>2</v>
      </c>
      <c r="F3" s="14" t="s">
        <v>3</v>
      </c>
      <c r="G3" s="15" t="s">
        <v>4</v>
      </c>
      <c r="H3" s="15" t="s">
        <v>5</v>
      </c>
      <c r="I3" s="15" t="s">
        <v>6</v>
      </c>
      <c r="J3" s="16" t="s">
        <v>7</v>
      </c>
      <c r="K3" s="55"/>
      <c r="L3" s="5" t="s">
        <v>8</v>
      </c>
      <c r="M3" s="6" t="s">
        <v>9</v>
      </c>
      <c r="N3" s="7" t="s">
        <v>10</v>
      </c>
      <c r="O3" s="6" t="s">
        <v>11</v>
      </c>
      <c r="P3" s="8" t="s">
        <v>12</v>
      </c>
      <c r="Q3" s="8" t="s">
        <v>13</v>
      </c>
      <c r="R3" s="8" t="s">
        <v>14</v>
      </c>
      <c r="S3" s="8" t="s">
        <v>15</v>
      </c>
      <c r="T3" s="8" t="s">
        <v>16</v>
      </c>
      <c r="U3" s="8" t="s">
        <v>17</v>
      </c>
      <c r="V3" s="9" t="s">
        <v>18</v>
      </c>
      <c r="W3" s="6" t="s">
        <v>19</v>
      </c>
      <c r="X3" s="6" t="s">
        <v>20</v>
      </c>
      <c r="Y3" s="10" t="s">
        <v>21</v>
      </c>
      <c r="Z3" s="10" t="s">
        <v>22</v>
      </c>
      <c r="AA3" s="10" t="s">
        <v>23</v>
      </c>
      <c r="AB3" s="10" t="s">
        <v>24</v>
      </c>
      <c r="AC3" s="10" t="s">
        <v>25</v>
      </c>
      <c r="AD3" s="10" t="s">
        <v>26</v>
      </c>
      <c r="AE3" s="6" t="s">
        <v>27</v>
      </c>
      <c r="AF3" s="6" t="s">
        <v>28</v>
      </c>
      <c r="AG3" s="11" t="s">
        <v>16</v>
      </c>
      <c r="AH3" s="12" t="s">
        <v>29</v>
      </c>
      <c r="AI3" s="12" t="s">
        <v>30</v>
      </c>
      <c r="AJ3" s="13" t="s">
        <v>31</v>
      </c>
    </row>
    <row r="4" spans="1:245" ht="261.75" customHeight="1">
      <c r="A4" s="21"/>
      <c r="B4" s="41">
        <v>1</v>
      </c>
      <c r="C4" s="49" t="s">
        <v>35</v>
      </c>
      <c r="D4" s="50"/>
      <c r="E4" s="44" t="s">
        <v>32</v>
      </c>
      <c r="F4" s="22">
        <v>100</v>
      </c>
      <c r="G4" s="23">
        <v>35.99</v>
      </c>
      <c r="H4" s="18" t="s">
        <v>39</v>
      </c>
      <c r="I4" s="42" t="s">
        <v>40</v>
      </c>
      <c r="J4" s="23">
        <f>+G4*F4</f>
        <v>3599</v>
      </c>
      <c r="K4" s="43">
        <f t="shared" ref="K4" si="0">S4/J4</f>
        <v>0.2282465205523232</v>
      </c>
      <c r="L4" s="24" t="s">
        <v>36</v>
      </c>
      <c r="M4" s="51" t="s">
        <v>37</v>
      </c>
      <c r="N4" s="52"/>
      <c r="O4" s="53"/>
      <c r="P4" s="47">
        <f>29/1.165</f>
        <v>24.892703862660944</v>
      </c>
      <c r="Q4" s="46">
        <v>33</v>
      </c>
      <c r="R4" s="25">
        <f t="shared" ref="R4" si="1">P4*Q4/100</f>
        <v>8.214592274678111</v>
      </c>
      <c r="S4" s="26">
        <f t="shared" ref="S4" si="2">R4*U4</f>
        <v>821.45922746781116</v>
      </c>
      <c r="T4" s="27">
        <f t="shared" ref="T4" si="3">P4+R4</f>
        <v>33.107296137339056</v>
      </c>
      <c r="U4" s="28">
        <f t="shared" ref="U4" si="4">F4</f>
        <v>100</v>
      </c>
      <c r="V4" s="29">
        <f>P4*1</f>
        <v>24.892703862660944</v>
      </c>
      <c r="W4" s="30">
        <f>20+50+90</f>
        <v>160</v>
      </c>
      <c r="X4" s="31">
        <f t="shared" ref="X4" si="5">U4*T4+V4+W4</f>
        <v>3495.6223175965665</v>
      </c>
      <c r="Y4" s="45" t="s">
        <v>33</v>
      </c>
      <c r="Z4" s="32">
        <v>0</v>
      </c>
      <c r="AA4" s="33">
        <v>1</v>
      </c>
      <c r="AB4" s="33">
        <v>1</v>
      </c>
      <c r="AC4" s="33">
        <v>1</v>
      </c>
      <c r="AD4" s="34">
        <f t="shared" ref="AD4" si="6">Z4*AA4*AB4*AC4</f>
        <v>0</v>
      </c>
      <c r="AE4" s="35">
        <f>U4/10*2.85</f>
        <v>28.5</v>
      </c>
      <c r="AF4" s="36">
        <f>1.5%*(X4+AD4+AE4)</f>
        <v>52.861834763948494</v>
      </c>
      <c r="AG4" s="37">
        <f t="shared" ref="AG4" si="7">X4+AD4+AF4+AE4</f>
        <v>3576.9841523605151</v>
      </c>
      <c r="AH4" s="38">
        <f t="shared" ref="AH4" si="8">AG4/U4</f>
        <v>35.769841523605152</v>
      </c>
      <c r="AI4" s="39">
        <f t="shared" ref="AI4" si="9">AH4*18%</f>
        <v>6.4385714742489268</v>
      </c>
      <c r="AJ4" s="40">
        <f t="shared" ref="AJ4" si="10">AH4+AI4</f>
        <v>42.208412997854076</v>
      </c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</row>
  </sheetData>
  <mergeCells count="3">
    <mergeCell ref="B2:J2"/>
    <mergeCell ref="C4:D4"/>
    <mergeCell ref="M4:O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JUNIO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PC-Karina</dc:creator>
  <cp:keywords/>
  <dc:description/>
  <cp:lastModifiedBy>Lady Diana Orellana Estrada</cp:lastModifiedBy>
  <cp:revision/>
  <dcterms:created xsi:type="dcterms:W3CDTF">2018-08-23T18:38:12Z</dcterms:created>
  <dcterms:modified xsi:type="dcterms:W3CDTF">2026-06-04T18:45:59Z</dcterms:modified>
  <cp:category/>
  <cp:contentStatus/>
</cp:coreProperties>
</file>