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_Persona Natural/2026/URSULA HASSINGER/BD Cotizaciones/"/>
    </mc:Choice>
  </mc:AlternateContent>
  <xr:revisionPtr revIDLastSave="6" documentId="8_{8FDB810D-70FC-4EF0-ABEE-AACD5FD4822C}" xr6:coauthVersionLast="47" xr6:coauthVersionMax="47" xr10:uidLastSave="{8727EF3E-C052-4053-BD2E-2B24EF7BC76E}"/>
  <bookViews>
    <workbookView xWindow="-120" yWindow="-120" windowWidth="29040" windowHeight="15720" xr2:uid="{00000000-000D-0000-FFFF-FFFF00000000}"/>
  </bookViews>
  <sheets>
    <sheet name="Lima" sheetId="2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2" l="1"/>
  <c r="AF6" i="2"/>
  <c r="AF5" i="2"/>
  <c r="AF4" i="2"/>
  <c r="V5" i="2"/>
  <c r="V6" i="2"/>
  <c r="V7" i="2"/>
  <c r="V4" i="2"/>
  <c r="P7" i="2"/>
  <c r="P6" i="2"/>
  <c r="R6" i="2" s="1"/>
  <c r="AQ6" i="2" s="1"/>
  <c r="P4" i="2"/>
  <c r="R4" i="2" s="1"/>
  <c r="T4" i="2" s="1"/>
  <c r="R7" i="2"/>
  <c r="AQ7" i="2" s="1"/>
  <c r="P5" i="2"/>
  <c r="AD7" i="2"/>
  <c r="AD5" i="2"/>
  <c r="R5" i="2"/>
  <c r="AQ5" i="2" s="1"/>
  <c r="AD4" i="2"/>
  <c r="AD6" i="2"/>
  <c r="T7" i="2" l="1"/>
  <c r="T5" i="2"/>
  <c r="X7" i="2"/>
  <c r="S7" i="2"/>
  <c r="X5" i="2"/>
  <c r="S5" i="2"/>
  <c r="X4" i="2"/>
  <c r="S4" i="2"/>
  <c r="AQ4" i="2"/>
  <c r="T6" i="2"/>
  <c r="S6" i="2"/>
  <c r="AG7" i="2" l="1"/>
  <c r="AH7" i="2" s="1"/>
  <c r="G7" i="2" s="1"/>
  <c r="AG5" i="2"/>
  <c r="AH5" i="2" s="1"/>
  <c r="G5" i="2" s="1"/>
  <c r="AG4" i="2"/>
  <c r="AH4" i="2" s="1"/>
  <c r="G4" i="2" s="1"/>
  <c r="X6" i="2"/>
  <c r="AG6" i="2" s="1"/>
  <c r="AH6" i="2" s="1"/>
  <c r="G6" i="2" s="1"/>
  <c r="AI7" i="2" l="1"/>
  <c r="AJ7" i="2" s="1"/>
  <c r="AI5" i="2"/>
  <c r="AJ5" i="2" s="1"/>
  <c r="AI4" i="2"/>
  <c r="AJ4" i="2" s="1"/>
  <c r="AI6" i="2"/>
  <c r="AJ6" i="2" s="1"/>
  <c r="AN7" i="2" l="1"/>
  <c r="AP7" i="2"/>
  <c r="AM7" i="2"/>
  <c r="AO7" i="2"/>
  <c r="AN5" i="2"/>
  <c r="AO5" i="2"/>
  <c r="AP5" i="2"/>
  <c r="AM5" i="2"/>
  <c r="AT5" i="2" s="1"/>
  <c r="AO4" i="2"/>
  <c r="AN4" i="2"/>
  <c r="AP4" i="2"/>
  <c r="AM4" i="2"/>
  <c r="AN6" i="2"/>
  <c r="AP6" i="2"/>
  <c r="AM6" i="2"/>
  <c r="AO6" i="2"/>
  <c r="AR5" i="2" l="1"/>
  <c r="AU5" i="2" s="1"/>
  <c r="AT7" i="2"/>
  <c r="AR7" i="2"/>
  <c r="AU7" i="2" s="1"/>
  <c r="AR4" i="2"/>
  <c r="AU4" i="2" s="1"/>
  <c r="AT4" i="2"/>
  <c r="AT6" i="2"/>
  <c r="AR6" i="2"/>
  <c r="AU6" i="2" s="1"/>
  <c r="AE1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<sst xmlns="http://schemas.openxmlformats.org/spreadsheetml/2006/main" count="59" uniqueCount="54">
  <si>
    <t>LIMA</t>
  </si>
  <si>
    <t>Para editar</t>
  </si>
  <si>
    <t>COTIZACIÓN PROPUESTA_Alimentos Artesanales Oxapampa SAC- Bolsas biodegradables_11.05.26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</si>
  <si>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</si>
  <si>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</si>
  <si>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</si>
  <si>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</si>
  <si>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</si>
  <si>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</si>
  <si>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</si>
  <si>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</si>
  <si>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</si>
  <si>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</si>
  <si>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</si>
  <si>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</si>
  <si>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</si>
  <si>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</si>
  <si>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</si>
  <si>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</si>
  <si>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</si>
  <si>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</si>
  <si>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</si>
  <si>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</si>
  <si>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</si>
  <si>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</si>
  <si>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</si>
  <si>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</si>
  <si>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</si>
  <si>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</si>
  <si>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</si>
  <si>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</si>
  <si>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</si>
  <si>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</si>
  <si>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</si>
  <si>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</si>
  <si>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</si>
  <si>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</si>
  <si>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</si>
  <si>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</si>
  <si>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</si>
  <si>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</si>
  <si>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</si>
  <si>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</si>
  <si>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</si>
  <si>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BOLSAS T SHIRT BIODEGRADABLES DELGADAS }21 X 24</t>
  </si>
  <si>
    <t>6 a 7 días</t>
  </si>
  <si>
    <r>
      <rPr>
        <b/>
        <u/>
        <sz val="16"/>
        <rFont val="Arial"/>
        <family val="2"/>
      </rPr>
      <t xml:space="preserve">BOLSAS T SHIRT BIODEGRADABLES DELGADAS </t>
    </r>
    <r>
      <rPr>
        <sz val="16"/>
        <rFont val="Arial"/>
        <family val="2"/>
      </rPr>
      <t xml:space="preserve">
Modelo: Asa T shirt delgadas impresas
Material: biodegradable / 0.85 micras
Color: blanco
</t>
    </r>
    <r>
      <rPr>
        <b/>
        <sz val="16"/>
        <rFont val="Arial"/>
        <family val="2"/>
      </rPr>
      <t>Medidas Pulgadas:21 X 24
Medidas Cm:  35.5 x 60 + 19 fuelle</t>
    </r>
    <r>
      <rPr>
        <sz val="16"/>
        <rFont val="Arial"/>
        <family val="2"/>
      </rPr>
      <t xml:space="preserve">
Empaquetado: Fill  por paquete
</t>
    </r>
    <r>
      <rPr>
        <sz val="16"/>
        <color indexed="10"/>
        <rFont val="Arial"/>
        <family val="2"/>
      </rPr>
      <t xml:space="preserve">*Incluye impresión 1 logo a 1 color por 1 lado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 xml:space="preserve">+S/0.20 si logo es a 3 colores (por 1 lado) </t>
    </r>
  </si>
  <si>
    <t>JANPAX
+51 977 236 129</t>
  </si>
  <si>
    <t>Medidas Pulgadas:21 X 24
Medidas Cm:  35.5 x 60 + 19 fuelle 
EL MILLAR S/590
1/" MILLAR s/445
Medidas Pulgadas: 15 X 19
Medidas Cm:  23.5 X 47 + 15 fuelle
EL MILLAR 490
1/2 MILLAR S/395 
5 dias 
+150 soles por logo a 3 colores</t>
  </si>
  <si>
    <t xml:space="preserve">YA INCLUYE </t>
  </si>
  <si>
    <r>
      <rPr>
        <b/>
        <u/>
        <sz val="16"/>
        <rFont val="Arial"/>
        <family val="2"/>
      </rPr>
      <t xml:space="preserve">BOLSAS T SHIRT BIODEGRADABLES DELGADAS </t>
    </r>
    <r>
      <rPr>
        <sz val="16"/>
        <rFont val="Arial"/>
        <family val="2"/>
      </rPr>
      <t xml:space="preserve">
Modelo: Asa T shirt delgadas impresas
Material: biodegradable / 0.85 micras
Color: blanco
</t>
    </r>
    <r>
      <rPr>
        <b/>
        <sz val="16"/>
        <rFont val="Arial"/>
        <family val="2"/>
      </rPr>
      <t>Medidas Pulgadas:21 X 24
Medidas Cm:  35.5 x 60 + 19 fuelle</t>
    </r>
    <r>
      <rPr>
        <sz val="16"/>
        <rFont val="Arial"/>
        <family val="2"/>
      </rPr>
      <t xml:space="preserve">
Empaquetado: embalado por paquete
</t>
    </r>
    <r>
      <rPr>
        <sz val="16"/>
        <color indexed="10"/>
        <rFont val="Arial"/>
        <family val="2"/>
      </rPr>
      <t xml:space="preserve">*Incluye impresión 1 logo a 1 color por 1 lado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 xml:space="preserve">+S/0.40 si logo es a 3 colores (por 1 lado) </t>
    </r>
  </si>
  <si>
    <t xml:space="preserve">BOLSAS T SHIRT BIODEGRADABLES DELGADAS 15 X 19 </t>
  </si>
  <si>
    <r>
      <rPr>
        <b/>
        <u/>
        <sz val="16"/>
        <rFont val="Arial"/>
        <family val="2"/>
      </rPr>
      <t xml:space="preserve">BOLSAS T SHIRT BIODEGRADABLES DELGADAS </t>
    </r>
    <r>
      <rPr>
        <sz val="16"/>
        <rFont val="Arial"/>
        <family val="2"/>
      </rPr>
      <t xml:space="preserve">
Modelo: Asa T shirt delgadas impresas
Material: biodegradable / 0.85 micras
Color: blanco
</t>
    </r>
    <r>
      <rPr>
        <b/>
        <sz val="16"/>
        <rFont val="Arial"/>
        <family val="2"/>
      </rPr>
      <t>Medidas Pulgadas: 15 X 19
Medidas Cm:  23.5 X 47 + 15 fuelle</t>
    </r>
    <r>
      <rPr>
        <sz val="16"/>
        <rFont val="Arial"/>
        <family val="2"/>
      </rPr>
      <t xml:space="preserve">
Empaquetado: embalado por paquete
</t>
    </r>
    <r>
      <rPr>
        <sz val="16"/>
        <color indexed="10"/>
        <rFont val="Arial"/>
        <family val="2"/>
      </rPr>
      <t xml:space="preserve">*Incluye impresión 1 logo a 1 color*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 xml:space="preserve">+S/0.20 si logo es a 3 colores (por 1 lado) </t>
    </r>
  </si>
  <si>
    <r>
      <rPr>
        <b/>
        <u/>
        <sz val="16"/>
        <rFont val="Arial"/>
        <family val="2"/>
      </rPr>
      <t xml:space="preserve">BOLSAS T SHIRT BIODEGRADABLES DELGADAS </t>
    </r>
    <r>
      <rPr>
        <sz val="16"/>
        <rFont val="Arial"/>
        <family val="2"/>
      </rPr>
      <t xml:space="preserve">
Modelo: Asa T shirt delgadas impresas
Material: biodegradable / 0.85 micras
Color: blanco
</t>
    </r>
    <r>
      <rPr>
        <b/>
        <sz val="16"/>
        <rFont val="Arial"/>
        <family val="2"/>
      </rPr>
      <t xml:space="preserve">Medidas Pulgadas: 15 X 19
Medidas Cm:  23.5 X 47 + 15 fuelle
</t>
    </r>
    <r>
      <rPr>
        <sz val="16"/>
        <rFont val="Arial"/>
        <family val="2"/>
      </rPr>
      <t xml:space="preserve">Empaquetado: Fill  por paquete
</t>
    </r>
    <r>
      <rPr>
        <sz val="16"/>
        <color indexed="10"/>
        <rFont val="Arial"/>
        <family val="2"/>
      </rPr>
      <t xml:space="preserve">*Incluye impresión 1 logo a 1 color
</t>
    </r>
    <r>
      <rPr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 xml:space="preserve">+S/0.40 si logo es a 3 colores (por 1 lado)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</si>
</sst>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* #,##0.00\ &quot;€&quot;_-;\-* #,##0.00\ &quot;€&quot;_-;_-* &quot;-&quot;??\ &quot;€&quot;_-;_-@_-"/>
    <numFmt numFmtId="164" formatCode="_ * #,##0.00_ ;_ * \-#,##0.00_ ;_ * &quot;-&quot;??_ ;_ @_ "/>
    <numFmt numFmtId="165" formatCode="_ &quot;S/.&quot;\ * #,##0.00_ ;_ &quot;S/.&quot;\ * \-#,##0.00_ ;_ &quot;S/.&quot;\ * &quot;-&quot;??_ ;_ @_ "/>
    <numFmt numFmtId="166" formatCode="_-* #,##0.00\ _€_-;\-* #,##0.00\ _€_-;_-* &quot;-&quot;??\ _€_-;_-@_-"/>
    <numFmt numFmtId="167" formatCode="_-[$$-409]* #,##0.00_ ;_-[$$-409]* \-#,##0.00\ ;_-[$$-409]* &quot;-&quot;??_ ;_-@_ "/>
    <numFmt numFmtId="168" formatCode="_(* #,##0_);_(* \(#,##0\);_(* &quot;-&quot;??_);_(@_)"/>
    <numFmt numFmtId="169" formatCode="&quot;S/.&quot;\ #,##0.00"/>
    <numFmt numFmtId="170" formatCode="[$S/.-280A]\ #,##0.00"/>
    <numFmt numFmtId="171" formatCode="_(* #,##0.00_);_(* \(#,##0.00\);_(* &quot;-&quot;??_);_(@_)"/>
    <numFmt numFmtId="172" formatCode="_(&quot;$&quot;* #,##0.00_);_(&quot;$&quot;* \(#,##0.00\);_(&quot;$&quot;* &quot;-&quot;??_);_(@_)"/>
    <numFmt numFmtId="173" formatCode="_(* #,##0_);_(* \(#,##0\);_(* &quot;-&quot;_);_(@_)"/>
    <numFmt numFmtId="174" formatCode="_(&quot;$&quot;* #,##0_);_(&quot;$&quot;* \(#,##0\);_(&quot;$&quot;* &quot;-&quot;_);_(@_)"/>
    <numFmt numFmtId="175" formatCode="_([$€-2]\ * #,##0.00_);_([$€-2]\ * \(#,##0.00\);_([$€-2]\ * &quot;-&quot;??_)"/>
    <numFmt numFmtId="176" formatCode="_ &quot;S/.&quot;* #,##0.00_ ;_ &quot;S/.&quot;* \-#,##0.00_ ;_ &quot;S/.&quot;* &quot;-&quot;??_ ;_ @_ "/>
    <numFmt numFmtId="177" formatCode="_(&quot;S/.&quot;\ * #,##0.00_);_(&quot;S/.&quot;\ * \(#,##0.00\);_(&quot;S/.&quot;\ * &quot;-&quot;??_);_(@_)"/>
    <numFmt numFmtId="178" formatCode="_ &quot;€&quot;* #,##0.00_ ;_ &quot;€&quot;* \-#,##0.00_ ;_ &quot;€&quot;* &quot;-&quot;??_ ;_ @_ "/>
    <numFmt numFmtId="179" formatCode="_-[$€]* #,##0.00_-;\-[$€]* #,##0.00_-;_-[$€]* &quot;-&quot;??_-;_-@_-"/>
    <numFmt numFmtId="180" formatCode="[$S/.-280A]\ #,##0.000"/>
    <numFmt numFmtId="181" formatCode="[$$-409]#,##0.00"/>
    <numFmt numFmtId="182" formatCode="_(&quot;€&quot;\ * #,##0.00_);_(&quot;€&quot;\ * \(#,##0.00\);_(&quot;€&quot;\ * &quot;-&quot;??_);_(@_)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宋体"/>
      <charset val="134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u/>
      <sz val="6.05"/>
      <color theme="10"/>
      <name val="Calibri"/>
      <family val="2"/>
    </font>
    <font>
      <b/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</font>
    <font>
      <b/>
      <sz val="12"/>
      <color indexed="9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sz val="16"/>
      <color indexed="8"/>
      <name val="Arial"/>
      <family val="2"/>
    </font>
    <font>
      <b/>
      <sz val="16"/>
      <color rgb="FF000000"/>
      <name val="Arial"/>
      <family val="2"/>
    </font>
    <font>
      <sz val="12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</font>
    <font>
      <sz val="16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u/>
      <sz val="16"/>
      <name val="Arial"/>
      <family val="2"/>
    </font>
    <font>
      <sz val="16"/>
      <color indexed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FFFF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Arial"/>
      <family val="2"/>
    </font>
    <font>
      <sz val="8"/>
      <name val="Calibri"/>
      <family val="2"/>
      <scheme val="minor"/>
    </font>
    <font>
      <sz val="14"/>
      <name val="Arial"/>
      <family val="2"/>
    </font>
    <font>
      <b/>
      <sz val="16"/>
      <color rgb="FFFF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67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6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4" fillId="21" borderId="4" applyNumberFormat="0" applyAlignment="0" applyProtection="0"/>
    <xf numFmtId="0" fontId="13" fillId="20" borderId="3" applyNumberFormat="0" applyAlignment="0" applyProtection="0"/>
    <xf numFmtId="0" fontId="12" fillId="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0" fontId="18" fillId="7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6" applyNumberFormat="0" applyFont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6" fillId="0" borderId="11" applyNumberFormat="0" applyFill="0" applyAlignment="0" applyProtection="0"/>
    <xf numFmtId="0" fontId="6" fillId="0" borderId="0"/>
    <xf numFmtId="17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0" fontId="1" fillId="0" borderId="0"/>
    <xf numFmtId="44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8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79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1" fillId="32" borderId="0" applyProtection="0">
      <alignment vertical="center"/>
    </xf>
    <xf numFmtId="0" fontId="41" fillId="32" borderId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Protection="0">
      <alignment vertical="center"/>
    </xf>
    <xf numFmtId="0" fontId="41" fillId="33" borderId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Protection="0">
      <alignment vertical="center"/>
    </xf>
    <xf numFmtId="0" fontId="41" fillId="34" borderId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Protection="0">
      <alignment vertical="center"/>
    </xf>
    <xf numFmtId="0" fontId="41" fillId="36" borderId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Protection="0">
      <alignment vertical="center"/>
    </xf>
    <xf numFmtId="0" fontId="41" fillId="37" borderId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Protection="0">
      <alignment vertical="center"/>
    </xf>
    <xf numFmtId="0" fontId="41" fillId="39" borderId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Protection="0">
      <alignment vertical="center"/>
    </xf>
    <xf numFmtId="0" fontId="41" fillId="40" borderId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1" borderId="0" applyProtection="0">
      <alignment vertical="center"/>
    </xf>
    <xf numFmtId="0" fontId="41" fillId="41" borderId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42" fillId="42" borderId="0" applyProtection="0">
      <alignment vertical="center"/>
    </xf>
    <xf numFmtId="0" fontId="42" fillId="42" borderId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39" borderId="0" applyProtection="0">
      <alignment vertical="center"/>
    </xf>
    <xf numFmtId="0" fontId="42" fillId="39" borderId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Protection="0">
      <alignment vertical="center"/>
    </xf>
    <xf numFmtId="0" fontId="42" fillId="40" borderId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Protection="0">
      <alignment vertical="center"/>
    </xf>
    <xf numFmtId="0" fontId="42" fillId="46" borderId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3" fillId="20" borderId="3" applyNumberFormat="0" applyAlignment="0" applyProtection="0"/>
    <xf numFmtId="0" fontId="14" fillId="21" borderId="4" applyNumberFormat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8" fillId="7" borderId="0" applyNumberFormat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9" fillId="2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40" fillId="0" borderId="0">
      <alignment vertical="top"/>
    </xf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9" fontId="2" fillId="0" borderId="0" applyFont="0" applyFill="0" applyBorder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43" fillId="34" borderId="0" applyProtection="0">
      <alignment vertical="center"/>
    </xf>
    <xf numFmtId="0" fontId="43" fillId="34" borderId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3" borderId="0" applyProtection="0">
      <alignment vertical="center"/>
    </xf>
    <xf numFmtId="0" fontId="44" fillId="33" borderId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6" fillId="0" borderId="0" applyProtection="0"/>
    <xf numFmtId="0" fontId="42" fillId="47" borderId="0" applyProtection="0">
      <alignment vertical="center"/>
    </xf>
    <xf numFmtId="0" fontId="42" fillId="47" borderId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Protection="0">
      <alignment vertical="center"/>
    </xf>
    <xf numFmtId="0" fontId="42" fillId="48" borderId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Protection="0">
      <alignment vertical="center"/>
    </xf>
    <xf numFmtId="0" fontId="42" fillId="49" borderId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50" borderId="0" applyProtection="0">
      <alignment vertical="center"/>
    </xf>
    <xf numFmtId="0" fontId="42" fillId="50" borderId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5" fillId="0" borderId="0" applyProtection="0">
      <alignment vertical="center"/>
    </xf>
    <xf numFmtId="0" fontId="46" fillId="0" borderId="8" applyProtection="0">
      <alignment vertical="center"/>
    </xf>
    <xf numFmtId="0" fontId="46" fillId="0" borderId="8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Protection="0">
      <alignment vertical="center"/>
    </xf>
    <xf numFmtId="0" fontId="47" fillId="0" borderId="9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Protection="0">
      <alignment vertical="center"/>
    </xf>
    <xf numFmtId="0" fontId="48" fillId="0" borderId="1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Protection="0">
      <alignment vertical="center"/>
    </xf>
    <xf numFmtId="0" fontId="48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51" borderId="4" applyProtection="0">
      <alignment vertical="center"/>
    </xf>
    <xf numFmtId="0" fontId="49" fillId="51" borderId="4" applyProtection="0">
      <alignment vertical="center"/>
    </xf>
    <xf numFmtId="0" fontId="49" fillId="51" borderId="4" applyNumberFormat="0" applyAlignment="0" applyProtection="0">
      <alignment vertical="center"/>
    </xf>
    <xf numFmtId="0" fontId="50" fillId="0" borderId="11" applyProtection="0">
      <alignment vertical="center"/>
    </xf>
    <xf numFmtId="0" fontId="50" fillId="0" borderId="11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6" fillId="52" borderId="6" applyProtection="0">
      <alignment vertical="center"/>
    </xf>
    <xf numFmtId="0" fontId="6" fillId="52" borderId="6" applyProtection="0">
      <alignment vertical="center"/>
    </xf>
    <xf numFmtId="0" fontId="6" fillId="52" borderId="6" applyNumberFormat="0" applyFon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53" borderId="3" applyProtection="0">
      <alignment vertical="center"/>
    </xf>
    <xf numFmtId="0" fontId="53" fillId="53" borderId="3" applyProtection="0">
      <alignment vertical="center"/>
    </xf>
    <xf numFmtId="0" fontId="53" fillId="53" borderId="3" applyNumberFormat="0" applyAlignment="0" applyProtection="0">
      <alignment vertical="center"/>
    </xf>
    <xf numFmtId="0" fontId="54" fillId="37" borderId="3" applyProtection="0">
      <alignment vertical="center"/>
    </xf>
    <xf numFmtId="0" fontId="54" fillId="37" borderId="3" applyProtection="0">
      <alignment vertical="center"/>
    </xf>
    <xf numFmtId="0" fontId="54" fillId="37" borderId="3" applyNumberFormat="0" applyAlignment="0" applyProtection="0">
      <alignment vertical="center"/>
    </xf>
    <xf numFmtId="0" fontId="55" fillId="53" borderId="7" applyProtection="0">
      <alignment vertical="center"/>
    </xf>
    <xf numFmtId="0" fontId="55" fillId="53" borderId="7" applyProtection="0">
      <alignment vertical="center"/>
    </xf>
    <xf numFmtId="0" fontId="55" fillId="53" borderId="7" applyNumberFormat="0" applyAlignment="0" applyProtection="0">
      <alignment vertical="center"/>
    </xf>
    <xf numFmtId="0" fontId="56" fillId="54" borderId="0" applyProtection="0">
      <alignment vertical="center"/>
    </xf>
    <xf numFmtId="0" fontId="56" fillId="54" borderId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0" borderId="5" applyProtection="0">
      <alignment vertical="center"/>
    </xf>
    <xf numFmtId="0" fontId="57" fillId="0" borderId="5" applyProtection="0">
      <alignment vertical="center"/>
    </xf>
    <xf numFmtId="0" fontId="5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2" fillId="0" borderId="0" applyFont="0" applyFill="0" applyBorder="0" applyAlignment="0" applyProtection="0"/>
  </cellStyleXfs>
  <cellXfs count="83">
    <xf numFmtId="0" fontId="0" fillId="0" borderId="0" xfId="0"/>
    <xf numFmtId="0" fontId="2" fillId="4" borderId="0" xfId="21" applyFill="1"/>
    <xf numFmtId="0" fontId="2" fillId="0" borderId="0" xfId="21"/>
    <xf numFmtId="0" fontId="7" fillId="2" borderId="16" xfId="21" applyFont="1" applyFill="1" applyBorder="1" applyAlignment="1">
      <alignment horizontal="center" vertical="center" wrapText="1"/>
    </xf>
    <xf numFmtId="0" fontId="7" fillId="2" borderId="17" xfId="21" applyFont="1" applyFill="1" applyBorder="1" applyAlignment="1">
      <alignment horizontal="center" vertical="center" wrapText="1"/>
    </xf>
    <xf numFmtId="0" fontId="7" fillId="3" borderId="16" xfId="21" applyFont="1" applyFill="1" applyBorder="1" applyAlignment="1">
      <alignment horizontal="center" vertical="center" wrapText="1"/>
    </xf>
    <xf numFmtId="0" fontId="10" fillId="3" borderId="18" xfId="21" applyFont="1" applyFill="1" applyBorder="1" applyAlignment="1">
      <alignment horizontal="center" vertical="center" wrapText="1"/>
    </xf>
    <xf numFmtId="9" fontId="10" fillId="3" borderId="17" xfId="21" applyNumberFormat="1" applyFont="1" applyFill="1" applyBorder="1" applyAlignment="1">
      <alignment horizontal="center" vertical="center"/>
    </xf>
    <xf numFmtId="0" fontId="7" fillId="2" borderId="18" xfId="21" applyFont="1" applyFill="1" applyBorder="1" applyAlignment="1">
      <alignment horizontal="center" vertical="center" wrapText="1"/>
    </xf>
    <xf numFmtId="0" fontId="4" fillId="5" borderId="16" xfId="21" applyFont="1" applyFill="1" applyBorder="1" applyAlignment="1">
      <alignment horizontal="center" vertical="center" wrapText="1"/>
    </xf>
    <xf numFmtId="0" fontId="4" fillId="5" borderId="18" xfId="21" applyFont="1" applyFill="1" applyBorder="1" applyAlignment="1">
      <alignment horizontal="center" vertical="center" wrapText="1"/>
    </xf>
    <xf numFmtId="0" fontId="4" fillId="5" borderId="17" xfId="21" applyFont="1" applyFill="1" applyBorder="1" applyAlignment="1">
      <alignment horizontal="center" vertical="center" wrapText="1"/>
    </xf>
    <xf numFmtId="0" fontId="28" fillId="2" borderId="16" xfId="21" applyFont="1" applyFill="1" applyBorder="1" applyAlignment="1">
      <alignment horizontal="center" vertical="center" wrapText="1"/>
    </xf>
    <xf numFmtId="0" fontId="2" fillId="4" borderId="0" xfId="32" applyFill="1"/>
    <xf numFmtId="0" fontId="1" fillId="0" borderId="0" xfId="146"/>
    <xf numFmtId="0" fontId="29" fillId="0" borderId="0" xfId="146" applyFont="1"/>
    <xf numFmtId="0" fontId="1" fillId="0" borderId="0" xfId="27"/>
    <xf numFmtId="0" fontId="29" fillId="0" borderId="0" xfId="27" applyFont="1"/>
    <xf numFmtId="0" fontId="0" fillId="3" borderId="0" xfId="0" applyFill="1"/>
    <xf numFmtId="181" fontId="30" fillId="0" borderId="1" xfId="21" applyNumberFormat="1" applyFont="1" applyBorder="1" applyAlignment="1">
      <alignment horizontal="center" vertical="center"/>
    </xf>
    <xf numFmtId="0" fontId="4" fillId="29" borderId="16" xfId="21" applyFont="1" applyFill="1" applyBorder="1" applyAlignment="1">
      <alignment horizontal="center" vertical="center" wrapText="1"/>
    </xf>
    <xf numFmtId="0" fontId="4" fillId="29" borderId="18" xfId="21" applyFont="1" applyFill="1" applyBorder="1" applyAlignment="1">
      <alignment horizontal="center" vertical="center" wrapText="1"/>
    </xf>
    <xf numFmtId="0" fontId="4" fillId="29" borderId="17" xfId="21" applyFont="1" applyFill="1" applyBorder="1" applyAlignment="1">
      <alignment horizontal="center" vertical="center" wrapText="1"/>
    </xf>
    <xf numFmtId="169" fontId="61" fillId="0" borderId="0" xfId="0" applyNumberFormat="1" applyFont="1"/>
    <xf numFmtId="170" fontId="62" fillId="0" borderId="23" xfId="146" applyNumberFormat="1" applyFont="1" applyBorder="1" applyAlignment="1">
      <alignment horizontal="center" vertical="center"/>
    </xf>
    <xf numFmtId="170" fontId="61" fillId="0" borderId="23" xfId="0" applyNumberFormat="1" applyFont="1" applyBorder="1" applyAlignment="1">
      <alignment horizontal="center" vertical="center"/>
    </xf>
    <xf numFmtId="170" fontId="62" fillId="0" borderId="23" xfId="0" applyNumberFormat="1" applyFont="1" applyBorder="1" applyAlignment="1">
      <alignment horizontal="center" vertical="center"/>
    </xf>
    <xf numFmtId="0" fontId="61" fillId="0" borderId="0" xfId="0" applyFont="1"/>
    <xf numFmtId="2" fontId="63" fillId="0" borderId="23" xfId="0" applyNumberFormat="1" applyFont="1" applyBorder="1" applyAlignment="1">
      <alignment horizontal="center" vertical="center"/>
    </xf>
    <xf numFmtId="0" fontId="66" fillId="58" borderId="1" xfId="0" applyFont="1" applyFill="1" applyBorder="1" applyAlignment="1">
      <alignment horizontal="center" wrapText="1"/>
    </xf>
    <xf numFmtId="0" fontId="66" fillId="0" borderId="0" xfId="0" applyFont="1"/>
    <xf numFmtId="0" fontId="67" fillId="58" borderId="1" xfId="0" applyFont="1" applyFill="1" applyBorder="1" applyAlignment="1">
      <alignment horizontal="center" wrapText="1"/>
    </xf>
    <xf numFmtId="169" fontId="36" fillId="30" borderId="2" xfId="21" applyNumberFormat="1" applyFont="1" applyFill="1" applyBorder="1" applyAlignment="1">
      <alignment horizontal="center" vertical="center"/>
    </xf>
    <xf numFmtId="170" fontId="36" fillId="28" borderId="2" xfId="21" applyNumberFormat="1" applyFont="1" applyFill="1" applyBorder="1" applyAlignment="1">
      <alignment horizontal="center" vertical="center"/>
    </xf>
    <xf numFmtId="0" fontId="38" fillId="55" borderId="2" xfId="21" applyFont="1" applyFill="1" applyBorder="1" applyAlignment="1">
      <alignment horizontal="center" vertical="center"/>
    </xf>
    <xf numFmtId="170" fontId="69" fillId="56" borderId="2" xfId="21" applyNumberFormat="1" applyFont="1" applyFill="1" applyBorder="1" applyAlignment="1">
      <alignment horizontal="center" vertical="center"/>
    </xf>
    <xf numFmtId="0" fontId="68" fillId="0" borderId="1" xfId="21" applyFont="1" applyBorder="1" applyAlignment="1">
      <alignment horizontal="center" vertical="center" wrapText="1"/>
    </xf>
    <xf numFmtId="0" fontId="68" fillId="0" borderId="21" xfId="21" applyFont="1" applyBorder="1" applyAlignment="1">
      <alignment horizontal="center" vertical="center" wrapText="1"/>
    </xf>
    <xf numFmtId="169" fontId="70" fillId="56" borderId="2" xfId="21" applyNumberFormat="1" applyFont="1" applyFill="1" applyBorder="1" applyAlignment="1">
      <alignment horizontal="center" vertical="center"/>
    </xf>
    <xf numFmtId="169" fontId="71" fillId="56" borderId="2" xfId="21" applyNumberFormat="1" applyFont="1" applyFill="1" applyBorder="1" applyAlignment="1">
      <alignment horizontal="center" vertical="center"/>
    </xf>
    <xf numFmtId="169" fontId="69" fillId="56" borderId="2" xfId="21" applyNumberFormat="1" applyFont="1" applyFill="1" applyBorder="1" applyAlignment="1">
      <alignment horizontal="center" vertical="center"/>
    </xf>
    <xf numFmtId="169" fontId="39" fillId="31" borderId="2" xfId="21" applyNumberFormat="1" applyFont="1" applyFill="1" applyBorder="1" applyAlignment="1">
      <alignment horizontal="center" vertical="center"/>
    </xf>
    <xf numFmtId="0" fontId="69" fillId="55" borderId="2" xfId="21" applyFont="1" applyFill="1" applyBorder="1" applyAlignment="1">
      <alignment horizontal="center" vertical="center"/>
    </xf>
    <xf numFmtId="169" fontId="37" fillId="31" borderId="2" xfId="21" applyNumberFormat="1" applyFont="1" applyFill="1" applyBorder="1" applyAlignment="1">
      <alignment horizontal="center" vertical="center"/>
    </xf>
    <xf numFmtId="169" fontId="69" fillId="55" borderId="2" xfId="21" applyNumberFormat="1" applyFont="1" applyFill="1" applyBorder="1" applyAlignment="1">
      <alignment horizontal="center" vertical="center"/>
    </xf>
    <xf numFmtId="169" fontId="69" fillId="0" borderId="2" xfId="21" applyNumberFormat="1" applyFont="1" applyBorder="1" applyAlignment="1">
      <alignment horizontal="center" vertical="center"/>
    </xf>
    <xf numFmtId="169" fontId="72" fillId="57" borderId="2" xfId="21" applyNumberFormat="1" applyFont="1" applyFill="1" applyBorder="1" applyAlignment="1">
      <alignment horizontal="center" vertical="center"/>
    </xf>
    <xf numFmtId="170" fontId="69" fillId="31" borderId="2" xfId="156" applyNumberFormat="1" applyFont="1" applyFill="1" applyBorder="1" applyAlignment="1">
      <alignment horizontal="center" vertical="center"/>
    </xf>
    <xf numFmtId="170" fontId="39" fillId="31" borderId="13" xfId="21" applyNumberFormat="1" applyFont="1" applyFill="1" applyBorder="1" applyAlignment="1">
      <alignment horizontal="center" vertical="center"/>
    </xf>
    <xf numFmtId="0" fontId="73" fillId="0" borderId="0" xfId="0" applyFont="1"/>
    <xf numFmtId="0" fontId="0" fillId="59" borderId="0" xfId="0" applyFill="1"/>
    <xf numFmtId="0" fontId="74" fillId="0" borderId="0" xfId="0" applyFont="1"/>
    <xf numFmtId="0" fontId="59" fillId="0" borderId="22" xfId="21" applyFont="1" applyBorder="1" applyAlignment="1">
      <alignment horizontal="left" vertical="center" wrapText="1"/>
    </xf>
    <xf numFmtId="169" fontId="35" fillId="4" borderId="2" xfId="21" applyNumberFormat="1" applyFont="1" applyFill="1" applyBorder="1" applyAlignment="1">
      <alignment horizontal="center" vertical="center" wrapText="1"/>
    </xf>
    <xf numFmtId="0" fontId="32" fillId="5" borderId="1" xfId="21" applyFont="1" applyFill="1" applyBorder="1" applyAlignment="1">
      <alignment horizontal="center" vertical="center" wrapText="1"/>
    </xf>
    <xf numFmtId="0" fontId="32" fillId="5" borderId="1" xfId="156" applyFont="1" applyFill="1" applyBorder="1" applyAlignment="1">
      <alignment horizontal="center" vertical="center" wrapText="1"/>
    </xf>
    <xf numFmtId="0" fontId="32" fillId="5" borderId="14" xfId="21" applyFont="1" applyFill="1" applyBorder="1" applyAlignment="1">
      <alignment horizontal="center" vertical="center" wrapText="1"/>
    </xf>
    <xf numFmtId="0" fontId="32" fillId="5" borderId="15" xfId="156" applyFont="1" applyFill="1" applyBorder="1" applyAlignment="1">
      <alignment horizontal="center" vertical="center" wrapText="1"/>
    </xf>
    <xf numFmtId="0" fontId="59" fillId="0" borderId="15" xfId="21" applyFont="1" applyBorder="1" applyAlignment="1">
      <alignment horizontal="left" vertical="center" wrapText="1"/>
    </xf>
    <xf numFmtId="165" fontId="60" fillId="31" borderId="33" xfId="21" applyNumberFormat="1" applyFont="1" applyFill="1" applyBorder="1" applyAlignment="1">
      <alignment horizontal="center" vertical="center" wrapText="1"/>
    </xf>
    <xf numFmtId="169" fontId="68" fillId="0" borderId="1" xfId="21" applyNumberFormat="1" applyFont="1" applyBorder="1" applyAlignment="1">
      <alignment horizontal="center" vertical="center" wrapText="1"/>
    </xf>
    <xf numFmtId="169" fontId="68" fillId="0" borderId="21" xfId="21" applyNumberFormat="1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4" fillId="0" borderId="19" xfId="21" applyFont="1" applyBorder="1" applyAlignment="1">
      <alignment horizontal="left" vertical="center" wrapText="1"/>
    </xf>
    <xf numFmtId="0" fontId="34" fillId="31" borderId="12" xfId="21" applyFont="1" applyFill="1" applyBorder="1" applyAlignment="1">
      <alignment horizontal="center" vertical="center" wrapText="1"/>
    </xf>
    <xf numFmtId="0" fontId="34" fillId="31" borderId="2" xfId="21" applyFont="1" applyFill="1" applyBorder="1" applyAlignment="1">
      <alignment horizontal="center" vertical="center" wrapText="1"/>
    </xf>
    <xf numFmtId="0" fontId="34" fillId="31" borderId="13" xfId="2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49" fontId="77" fillId="4" borderId="26" xfId="21" applyNumberFormat="1" applyFont="1" applyFill="1" applyBorder="1" applyAlignment="1">
      <alignment horizontal="center" vertical="center" wrapText="1"/>
    </xf>
    <xf numFmtId="49" fontId="77" fillId="4" borderId="31" xfId="21" applyNumberFormat="1" applyFont="1" applyFill="1" applyBorder="1" applyAlignment="1">
      <alignment horizontal="center" vertical="center" wrapText="1"/>
    </xf>
    <xf numFmtId="49" fontId="77" fillId="4" borderId="27" xfId="21" applyNumberFormat="1" applyFont="1" applyFill="1" applyBorder="1" applyAlignment="1">
      <alignment horizontal="center" vertical="center" wrapText="1"/>
    </xf>
    <xf numFmtId="49" fontId="77" fillId="31" borderId="24" xfId="21" applyNumberFormat="1" applyFont="1" applyFill="1" applyBorder="1" applyAlignment="1">
      <alignment horizontal="center" vertical="center" wrapText="1"/>
    </xf>
    <xf numFmtId="49" fontId="77" fillId="31" borderId="25" xfId="21" applyNumberFormat="1" applyFont="1" applyFill="1" applyBorder="1" applyAlignment="1">
      <alignment horizontal="center" vertical="center" wrapText="1"/>
    </xf>
    <xf numFmtId="49" fontId="77" fillId="31" borderId="32" xfId="21" applyNumberFormat="1" applyFont="1" applyFill="1" applyBorder="1" applyAlignment="1">
      <alignment horizontal="center" vertical="center" wrapText="1"/>
    </xf>
    <xf numFmtId="49" fontId="77" fillId="31" borderId="30" xfId="21" applyNumberFormat="1" applyFont="1" applyFill="1" applyBorder="1" applyAlignment="1">
      <alignment horizontal="center" vertical="center" wrapText="1"/>
    </xf>
    <xf numFmtId="49" fontId="77" fillId="31" borderId="28" xfId="21" applyNumberFormat="1" applyFont="1" applyFill="1" applyBorder="1" applyAlignment="1">
      <alignment horizontal="center" vertical="center" wrapText="1"/>
    </xf>
    <xf numFmtId="49" fontId="77" fillId="31" borderId="29" xfId="21" applyNumberFormat="1" applyFont="1" applyFill="1" applyBorder="1" applyAlignment="1">
      <alignment horizontal="center" vertical="center" wrapText="1"/>
    </xf>
    <xf numFmtId="168" fontId="35" fillId="0" borderId="1" xfId="440" applyNumberFormat="1" applyFont="1" applyFill="1" applyBorder="1" applyAlignment="1">
      <alignment horizontal="center" vertical="center" wrapText="1"/>
    </xf>
    <xf numFmtId="0" fontId="33" fillId="4" borderId="1" xfId="21" applyFont="1" applyFill="1" applyBorder="1" applyAlignment="1">
      <alignment horizontal="center" vertical="center" wrapText="1"/>
    </xf>
    <xf numFmtId="0" fontId="33" fillId="4" borderId="21" xfId="21" applyFont="1" applyFill="1" applyBorder="1" applyAlignment="1">
      <alignment horizontal="center" vertical="center" wrapText="1"/>
    </xf>
    <xf numFmtId="0" fontId="59" fillId="0" borderId="21" xfId="0" applyFont="1" applyBorder="1" applyAlignment="1">
      <alignment horizontal="center" vertical="center" wrapText="1"/>
    </xf>
    <xf numFmtId="168" fontId="35" fillId="0" borderId="21" xfId="440" applyNumberFormat="1" applyFont="1" applyFill="1" applyBorder="1" applyAlignment="1">
      <alignment horizontal="center" vertical="center" wrapText="1"/>
    </xf>
  </cellXfs>
  <cellStyles count="1267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61" xr:uid="{00000000-0005-0000-0000-000006000000}"/>
    <cellStyle name="20% - Énfasis1 2 2" xfId="166" xr:uid="{00000000-0005-0000-0000-000007000000}"/>
    <cellStyle name="20% - Énfasis1 2 2 2" xfId="167" xr:uid="{00000000-0005-0000-0000-000008000000}"/>
    <cellStyle name="20% - Énfasis1 2 3" xfId="168" xr:uid="{00000000-0005-0000-0000-000009000000}"/>
    <cellStyle name="20% - Énfasis1 2 3 2" xfId="169" xr:uid="{00000000-0005-0000-0000-00000A000000}"/>
    <cellStyle name="20% - Énfasis1 2 4" xfId="170" xr:uid="{00000000-0005-0000-0000-00000B000000}"/>
    <cellStyle name="20% - Énfasis2 2" xfId="60" xr:uid="{00000000-0005-0000-0000-00000C000000}"/>
    <cellStyle name="20% - Énfasis2 2 2" xfId="171" xr:uid="{00000000-0005-0000-0000-00000D000000}"/>
    <cellStyle name="20% - Énfasis2 2 2 2" xfId="172" xr:uid="{00000000-0005-0000-0000-00000E000000}"/>
    <cellStyle name="20% - Énfasis2 2 3" xfId="173" xr:uid="{00000000-0005-0000-0000-00000F000000}"/>
    <cellStyle name="20% - Énfasis2 2 3 2" xfId="174" xr:uid="{00000000-0005-0000-0000-000010000000}"/>
    <cellStyle name="20% - Énfasis2 2 4" xfId="175" xr:uid="{00000000-0005-0000-0000-000011000000}"/>
    <cellStyle name="20% - Énfasis3 2" xfId="59" xr:uid="{00000000-0005-0000-0000-000012000000}"/>
    <cellStyle name="20% - Énfasis3 2 2" xfId="176" xr:uid="{00000000-0005-0000-0000-000013000000}"/>
    <cellStyle name="20% - Énfasis3 2 2 2" xfId="177" xr:uid="{00000000-0005-0000-0000-000014000000}"/>
    <cellStyle name="20% - Énfasis3 2 3" xfId="178" xr:uid="{00000000-0005-0000-0000-000015000000}"/>
    <cellStyle name="20% - Énfasis3 2 3 2" xfId="179" xr:uid="{00000000-0005-0000-0000-000016000000}"/>
    <cellStyle name="20% - Énfasis3 2 4" xfId="180" xr:uid="{00000000-0005-0000-0000-000017000000}"/>
    <cellStyle name="20% - Énfasis4 2" xfId="58" xr:uid="{00000000-0005-0000-0000-000018000000}"/>
    <cellStyle name="20% - Énfasis4 2 2" xfId="181" xr:uid="{00000000-0005-0000-0000-000019000000}"/>
    <cellStyle name="20% - Énfasis4 2 2 2" xfId="182" xr:uid="{00000000-0005-0000-0000-00001A000000}"/>
    <cellStyle name="20% - Énfasis4 2 3" xfId="183" xr:uid="{00000000-0005-0000-0000-00001B000000}"/>
    <cellStyle name="20% - Énfasis4 2 3 2" xfId="184" xr:uid="{00000000-0005-0000-0000-00001C000000}"/>
    <cellStyle name="20% - Énfasis4 2 4" xfId="185" xr:uid="{00000000-0005-0000-0000-00001D000000}"/>
    <cellStyle name="20% - Énfasis5 2" xfId="57" xr:uid="{00000000-0005-0000-0000-00001E000000}"/>
    <cellStyle name="20% - Énfasis5 2 2" xfId="186" xr:uid="{00000000-0005-0000-0000-00001F000000}"/>
    <cellStyle name="20% - Énfasis5 2 2 2" xfId="187" xr:uid="{00000000-0005-0000-0000-000020000000}"/>
    <cellStyle name="20% - Énfasis5 2 3" xfId="188" xr:uid="{00000000-0005-0000-0000-000021000000}"/>
    <cellStyle name="20% - Énfasis5 2 3 2" xfId="189" xr:uid="{00000000-0005-0000-0000-000022000000}"/>
    <cellStyle name="20% - Énfasis5 2 4" xfId="190" xr:uid="{00000000-0005-0000-0000-000023000000}"/>
    <cellStyle name="20% - Énfasis6 2" xfId="56" xr:uid="{00000000-0005-0000-0000-000024000000}"/>
    <cellStyle name="20% - Énfasis6 2 2" xfId="191" xr:uid="{00000000-0005-0000-0000-000025000000}"/>
    <cellStyle name="20% - Énfasis6 2 2 2" xfId="192" xr:uid="{00000000-0005-0000-0000-000026000000}"/>
    <cellStyle name="20% - Énfasis6 2 3" xfId="193" xr:uid="{00000000-0005-0000-0000-000027000000}"/>
    <cellStyle name="20% - Énfasis6 2 3 2" xfId="194" xr:uid="{00000000-0005-0000-0000-000028000000}"/>
    <cellStyle name="20% - Énfasis6 2 4" xfId="195" xr:uid="{00000000-0005-0000-0000-000029000000}"/>
    <cellStyle name="20% - 强调文字颜色 1" xfId="196" xr:uid="{00000000-0005-0000-0000-00002A000000}"/>
    <cellStyle name="20% - 强调文字颜色 1 2" xfId="197" xr:uid="{00000000-0005-0000-0000-00002B000000}"/>
    <cellStyle name="20% - 强调文字颜色 1 3" xfId="198" xr:uid="{00000000-0005-0000-0000-00002C000000}"/>
    <cellStyle name="20% - 强调文字颜色 2" xfId="199" xr:uid="{00000000-0005-0000-0000-00002D000000}"/>
    <cellStyle name="20% - 强调文字颜色 2 2" xfId="200" xr:uid="{00000000-0005-0000-0000-00002E000000}"/>
    <cellStyle name="20% - 强调文字颜色 2 3" xfId="201" xr:uid="{00000000-0005-0000-0000-00002F000000}"/>
    <cellStyle name="20% - 强调文字颜色 3" xfId="202" xr:uid="{00000000-0005-0000-0000-000030000000}"/>
    <cellStyle name="20% - 强调文字颜色 3 2" xfId="203" xr:uid="{00000000-0005-0000-0000-000031000000}"/>
    <cellStyle name="20% - 强调文字颜色 3 3" xfId="204" xr:uid="{00000000-0005-0000-0000-000032000000}"/>
    <cellStyle name="20% - 强调文字颜色 4" xfId="205" xr:uid="{00000000-0005-0000-0000-000033000000}"/>
    <cellStyle name="20% - 强调文字颜色 4 2" xfId="206" xr:uid="{00000000-0005-0000-0000-000034000000}"/>
    <cellStyle name="20% - 强调文字颜色 4 3" xfId="207" xr:uid="{00000000-0005-0000-0000-000035000000}"/>
    <cellStyle name="20% - 强调文字颜色 5" xfId="208" xr:uid="{00000000-0005-0000-0000-000036000000}"/>
    <cellStyle name="20% - 强调文字颜色 5 2" xfId="209" xr:uid="{00000000-0005-0000-0000-000037000000}"/>
    <cellStyle name="20% - 强调文字颜色 5 3" xfId="210" xr:uid="{00000000-0005-0000-0000-000038000000}"/>
    <cellStyle name="20% - 强调文字颜色 6" xfId="211" xr:uid="{00000000-0005-0000-0000-000039000000}"/>
    <cellStyle name="20% - 强调文字颜色 6 2" xfId="212" xr:uid="{00000000-0005-0000-0000-00003A000000}"/>
    <cellStyle name="20% - 强调文字颜色 6 3" xfId="213" xr:uid="{00000000-0005-0000-0000-00003B000000}"/>
    <cellStyle name="40% - Énfasis1 2" xfId="55" xr:uid="{00000000-0005-0000-0000-00003C000000}"/>
    <cellStyle name="40% - Énfasis1 2 2" xfId="214" xr:uid="{00000000-0005-0000-0000-00003D000000}"/>
    <cellStyle name="40% - Énfasis1 2 2 2" xfId="215" xr:uid="{00000000-0005-0000-0000-00003E000000}"/>
    <cellStyle name="40% - Énfasis1 2 3" xfId="216" xr:uid="{00000000-0005-0000-0000-00003F000000}"/>
    <cellStyle name="40% - Énfasis1 2 3 2" xfId="217" xr:uid="{00000000-0005-0000-0000-000040000000}"/>
    <cellStyle name="40% - Énfasis1 2 4" xfId="218" xr:uid="{00000000-0005-0000-0000-000041000000}"/>
    <cellStyle name="40% - Énfasis2 2" xfId="35" xr:uid="{00000000-0005-0000-0000-000042000000}"/>
    <cellStyle name="40% - Énfasis2 2 2" xfId="219" xr:uid="{00000000-0005-0000-0000-000043000000}"/>
    <cellStyle name="40% - Énfasis2 2 2 2" xfId="220" xr:uid="{00000000-0005-0000-0000-000044000000}"/>
    <cellStyle name="40% - Énfasis2 2 3" xfId="221" xr:uid="{00000000-0005-0000-0000-000045000000}"/>
    <cellStyle name="40% - Énfasis2 2 3 2" xfId="222" xr:uid="{00000000-0005-0000-0000-000046000000}"/>
    <cellStyle name="40% - Énfasis2 2 4" xfId="223" xr:uid="{00000000-0005-0000-0000-000047000000}"/>
    <cellStyle name="40% - Énfasis3 2" xfId="54" xr:uid="{00000000-0005-0000-0000-000048000000}"/>
    <cellStyle name="40% - Énfasis3 2 2" xfId="224" xr:uid="{00000000-0005-0000-0000-000049000000}"/>
    <cellStyle name="40% - Énfasis3 2 2 2" xfId="225" xr:uid="{00000000-0005-0000-0000-00004A000000}"/>
    <cellStyle name="40% - Énfasis3 2 3" xfId="226" xr:uid="{00000000-0005-0000-0000-00004B000000}"/>
    <cellStyle name="40% - Énfasis3 2 3 2" xfId="227" xr:uid="{00000000-0005-0000-0000-00004C000000}"/>
    <cellStyle name="40% - Énfasis3 2 4" xfId="228" xr:uid="{00000000-0005-0000-0000-00004D000000}"/>
    <cellStyle name="40% - Énfasis4 2" xfId="53" xr:uid="{00000000-0005-0000-0000-00004E000000}"/>
    <cellStyle name="40% - Énfasis4 2 2" xfId="229" xr:uid="{00000000-0005-0000-0000-00004F000000}"/>
    <cellStyle name="40% - Énfasis4 2 2 2" xfId="230" xr:uid="{00000000-0005-0000-0000-000050000000}"/>
    <cellStyle name="40% - Énfasis4 2 3" xfId="231" xr:uid="{00000000-0005-0000-0000-000051000000}"/>
    <cellStyle name="40% - Énfasis4 2 3 2" xfId="232" xr:uid="{00000000-0005-0000-0000-000052000000}"/>
    <cellStyle name="40% - Énfasis4 2 4" xfId="233" xr:uid="{00000000-0005-0000-0000-000053000000}"/>
    <cellStyle name="40% - Énfasis5 2" xfId="52" xr:uid="{00000000-0005-0000-0000-000054000000}"/>
    <cellStyle name="40% - Énfasis5 2 2" xfId="234" xr:uid="{00000000-0005-0000-0000-000055000000}"/>
    <cellStyle name="40% - Énfasis5 2 2 2" xfId="235" xr:uid="{00000000-0005-0000-0000-000056000000}"/>
    <cellStyle name="40% - Énfasis5 2 3" xfId="236" xr:uid="{00000000-0005-0000-0000-000057000000}"/>
    <cellStyle name="40% - Énfasis5 2 3 2" xfId="237" xr:uid="{00000000-0005-0000-0000-000058000000}"/>
    <cellStyle name="40% - Énfasis5 2 4" xfId="238" xr:uid="{00000000-0005-0000-0000-000059000000}"/>
    <cellStyle name="40% - Énfasis6 2" xfId="51" xr:uid="{00000000-0005-0000-0000-00005A000000}"/>
    <cellStyle name="40% - Énfasis6 2 2" xfId="239" xr:uid="{00000000-0005-0000-0000-00005B000000}"/>
    <cellStyle name="40% - Énfasis6 2 2 2" xfId="240" xr:uid="{00000000-0005-0000-0000-00005C000000}"/>
    <cellStyle name="40% - Énfasis6 2 3" xfId="241" xr:uid="{00000000-0005-0000-0000-00005D000000}"/>
    <cellStyle name="40% - Énfasis6 2 3 2" xfId="242" xr:uid="{00000000-0005-0000-0000-00005E000000}"/>
    <cellStyle name="40% - Énfasis6 2 4" xfId="243" xr:uid="{00000000-0005-0000-0000-00005F000000}"/>
    <cellStyle name="40% - 强调文字颜色 1" xfId="244" xr:uid="{00000000-0005-0000-0000-000060000000}"/>
    <cellStyle name="40% - 强调文字颜色 1 2" xfId="245" xr:uid="{00000000-0005-0000-0000-000061000000}"/>
    <cellStyle name="40% - 强调文字颜色 1 3" xfId="246" xr:uid="{00000000-0005-0000-0000-000062000000}"/>
    <cellStyle name="40% - 强调文字颜色 2" xfId="247" xr:uid="{00000000-0005-0000-0000-000063000000}"/>
    <cellStyle name="40% - 强调文字颜色 2 2" xfId="248" xr:uid="{00000000-0005-0000-0000-000064000000}"/>
    <cellStyle name="40% - 强调文字颜色 2 3" xfId="249" xr:uid="{00000000-0005-0000-0000-000065000000}"/>
    <cellStyle name="40% - 强调文字颜色 3" xfId="250" xr:uid="{00000000-0005-0000-0000-000066000000}"/>
    <cellStyle name="40% - 强调文字颜色 3 2" xfId="251" xr:uid="{00000000-0005-0000-0000-000067000000}"/>
    <cellStyle name="40% - 强调文字颜色 3 3" xfId="252" xr:uid="{00000000-0005-0000-0000-000068000000}"/>
    <cellStyle name="40% - 强调文字颜色 4" xfId="253" xr:uid="{00000000-0005-0000-0000-000069000000}"/>
    <cellStyle name="40% - 强调文字颜色 4 2" xfId="254" xr:uid="{00000000-0005-0000-0000-00006A000000}"/>
    <cellStyle name="40% - 强调文字颜色 4 3" xfId="255" xr:uid="{00000000-0005-0000-0000-00006B000000}"/>
    <cellStyle name="40% - 强调文字颜色 5" xfId="256" xr:uid="{00000000-0005-0000-0000-00006C000000}"/>
    <cellStyle name="40% - 强调文字颜色 5 2" xfId="257" xr:uid="{00000000-0005-0000-0000-00006D000000}"/>
    <cellStyle name="40% - 强调文字颜色 5 3" xfId="258" xr:uid="{00000000-0005-0000-0000-00006E000000}"/>
    <cellStyle name="40% - 强调文字颜色 6" xfId="259" xr:uid="{00000000-0005-0000-0000-00006F000000}"/>
    <cellStyle name="40% - 强调文字颜色 6 2" xfId="260" xr:uid="{00000000-0005-0000-0000-000070000000}"/>
    <cellStyle name="40% - 强调文字颜色 6 3" xfId="261" xr:uid="{00000000-0005-0000-0000-000071000000}"/>
    <cellStyle name="60% - Énfasis1 2" xfId="50" xr:uid="{00000000-0005-0000-0000-000072000000}"/>
    <cellStyle name="60% - Énfasis1 2 2" xfId="262" xr:uid="{00000000-0005-0000-0000-000073000000}"/>
    <cellStyle name="60% - Énfasis2 2" xfId="49" xr:uid="{00000000-0005-0000-0000-000074000000}"/>
    <cellStyle name="60% - Énfasis2 2 2" xfId="263" xr:uid="{00000000-0005-0000-0000-000075000000}"/>
    <cellStyle name="60% - Énfasis3 2" xfId="48" xr:uid="{00000000-0005-0000-0000-000076000000}"/>
    <cellStyle name="60% - Énfasis3 2 2" xfId="264" xr:uid="{00000000-0005-0000-0000-000077000000}"/>
    <cellStyle name="60% - Énfasis4 2" xfId="47" xr:uid="{00000000-0005-0000-0000-000078000000}"/>
    <cellStyle name="60% - Énfasis4 2 2" xfId="265" xr:uid="{00000000-0005-0000-0000-000079000000}"/>
    <cellStyle name="60% - Énfasis5 2" xfId="46" xr:uid="{00000000-0005-0000-0000-00007A000000}"/>
    <cellStyle name="60% - Énfasis5 2 2" xfId="266" xr:uid="{00000000-0005-0000-0000-00007B000000}"/>
    <cellStyle name="60% - Énfasis6 2" xfId="45" xr:uid="{00000000-0005-0000-0000-00007C000000}"/>
    <cellStyle name="60% - Énfasis6 2 2" xfId="267" xr:uid="{00000000-0005-0000-0000-00007D000000}"/>
    <cellStyle name="60% - 强调文字颜色 1" xfId="268" xr:uid="{00000000-0005-0000-0000-00007E000000}"/>
    <cellStyle name="60% - 强调文字颜色 1 2" xfId="269" xr:uid="{00000000-0005-0000-0000-00007F000000}"/>
    <cellStyle name="60% - 强调文字颜色 1 3" xfId="270" xr:uid="{00000000-0005-0000-0000-000080000000}"/>
    <cellStyle name="60% - 强调文字颜色 2" xfId="271" xr:uid="{00000000-0005-0000-0000-000081000000}"/>
    <cellStyle name="60% - 强调文字颜色 2 2" xfId="272" xr:uid="{00000000-0005-0000-0000-000082000000}"/>
    <cellStyle name="60% - 强调文字颜色 2 3" xfId="273" xr:uid="{00000000-0005-0000-0000-000083000000}"/>
    <cellStyle name="60% - 强调文字颜色 3" xfId="274" xr:uid="{00000000-0005-0000-0000-000084000000}"/>
    <cellStyle name="60% - 强调文字颜色 3 2" xfId="275" xr:uid="{00000000-0005-0000-0000-000085000000}"/>
    <cellStyle name="60% - 强调文字颜色 3 3" xfId="276" xr:uid="{00000000-0005-0000-0000-000086000000}"/>
    <cellStyle name="60% - 强调文字颜色 4" xfId="277" xr:uid="{00000000-0005-0000-0000-000087000000}"/>
    <cellStyle name="60% - 强调文字颜色 4 2" xfId="278" xr:uid="{00000000-0005-0000-0000-000088000000}"/>
    <cellStyle name="60% - 强调文字颜色 4 3" xfId="279" xr:uid="{00000000-0005-0000-0000-000089000000}"/>
    <cellStyle name="60% - 强调文字颜色 5" xfId="280" xr:uid="{00000000-0005-0000-0000-00008A000000}"/>
    <cellStyle name="60% - 强调文字颜色 5 2" xfId="281" xr:uid="{00000000-0005-0000-0000-00008B000000}"/>
    <cellStyle name="60% - 强调文字颜色 5 3" xfId="282" xr:uid="{00000000-0005-0000-0000-00008C000000}"/>
    <cellStyle name="60% - 强调文字颜色 6" xfId="283" xr:uid="{00000000-0005-0000-0000-00008D000000}"/>
    <cellStyle name="60% - 强调文字颜色 6 2" xfId="284" xr:uid="{00000000-0005-0000-0000-00008E000000}"/>
    <cellStyle name="60% - 强调文字颜色 6 3" xfId="285" xr:uid="{00000000-0005-0000-0000-00008F000000}"/>
    <cellStyle name="Buena 2" xfId="44" xr:uid="{00000000-0005-0000-0000-000090000000}"/>
    <cellStyle name="Buena 2 2" xfId="286" xr:uid="{00000000-0005-0000-0000-000091000000}"/>
    <cellStyle name="Cálculo 2" xfId="43" xr:uid="{00000000-0005-0000-0000-000092000000}"/>
    <cellStyle name="Cálculo 2 2" xfId="287" xr:uid="{00000000-0005-0000-0000-000093000000}"/>
    <cellStyle name="Cancel" xfId="7" xr:uid="{00000000-0005-0000-0000-000094000000}"/>
    <cellStyle name="Celda de comprobación 2" xfId="42" xr:uid="{00000000-0005-0000-0000-000095000000}"/>
    <cellStyle name="Celda de comprobación 2 2" xfId="288" xr:uid="{00000000-0005-0000-0000-000096000000}"/>
    <cellStyle name="Celda vinculada 2" xfId="41" xr:uid="{00000000-0005-0000-0000-000097000000}"/>
    <cellStyle name="Celda vinculada 2 2" xfId="289" xr:uid="{00000000-0005-0000-0000-000098000000}"/>
    <cellStyle name="Encabezado 4 2" xfId="40" xr:uid="{00000000-0005-0000-0000-000099000000}"/>
    <cellStyle name="Encabezado 4 2 2" xfId="290" xr:uid="{00000000-0005-0000-0000-00009A000000}"/>
    <cellStyle name="Énfasis1 2" xfId="39" xr:uid="{00000000-0005-0000-0000-00009B000000}"/>
    <cellStyle name="Énfasis1 2 2" xfId="291" xr:uid="{00000000-0005-0000-0000-00009C000000}"/>
    <cellStyle name="Énfasis2 2" xfId="38" xr:uid="{00000000-0005-0000-0000-00009D000000}"/>
    <cellStyle name="Énfasis2 2 2" xfId="292" xr:uid="{00000000-0005-0000-0000-00009E000000}"/>
    <cellStyle name="Énfasis3 2" xfId="37" xr:uid="{00000000-0005-0000-0000-00009F000000}"/>
    <cellStyle name="Énfasis3 2 2" xfId="293" xr:uid="{00000000-0005-0000-0000-0000A0000000}"/>
    <cellStyle name="Énfasis4 2" xfId="36" xr:uid="{00000000-0005-0000-0000-0000A1000000}"/>
    <cellStyle name="Énfasis4 2 2" xfId="294" xr:uid="{00000000-0005-0000-0000-0000A2000000}"/>
    <cellStyle name="Énfasis5 2" xfId="67" xr:uid="{00000000-0005-0000-0000-0000A3000000}"/>
    <cellStyle name="Énfasis5 2 2" xfId="295" xr:uid="{00000000-0005-0000-0000-0000A4000000}"/>
    <cellStyle name="Énfasis6 2" xfId="68" xr:uid="{00000000-0005-0000-0000-0000A5000000}"/>
    <cellStyle name="Énfasis6 2 2" xfId="296" xr:uid="{00000000-0005-0000-0000-0000A6000000}"/>
    <cellStyle name="Entrada 2" xfId="69" xr:uid="{00000000-0005-0000-0000-0000A7000000}"/>
    <cellStyle name="Entrada 2 2" xfId="297" xr:uid="{00000000-0005-0000-0000-0000A8000000}"/>
    <cellStyle name="Estilo 1" xfId="8" xr:uid="{00000000-0005-0000-0000-0000A9000000}"/>
    <cellStyle name="Euro" xfId="9" xr:uid="{00000000-0005-0000-0000-0000AA000000}"/>
    <cellStyle name="Euro 2" xfId="65" xr:uid="{00000000-0005-0000-0000-0000AB000000}"/>
    <cellStyle name="Euro 2 2" xfId="90" xr:uid="{00000000-0005-0000-0000-0000AC000000}"/>
    <cellStyle name="Euro 2 3" xfId="124" xr:uid="{00000000-0005-0000-0000-0000AD000000}"/>
    <cellStyle name="Euro 2 4" xfId="298" xr:uid="{00000000-0005-0000-0000-0000AE000000}"/>
    <cellStyle name="Euro 2 4 2" xfId="299" xr:uid="{00000000-0005-0000-0000-0000AF000000}"/>
    <cellStyle name="Euro 2 4 2 2" xfId="300" xr:uid="{00000000-0005-0000-0000-0000B0000000}"/>
    <cellStyle name="Euro 2 4 3" xfId="301" xr:uid="{00000000-0005-0000-0000-0000B1000000}"/>
    <cellStyle name="Euro 3" xfId="89" xr:uid="{00000000-0005-0000-0000-0000B2000000}"/>
    <cellStyle name="Euro 3 2" xfId="302" xr:uid="{00000000-0005-0000-0000-0000B3000000}"/>
    <cellStyle name="Euro 3 2 2" xfId="303" xr:uid="{00000000-0005-0000-0000-0000B4000000}"/>
    <cellStyle name="Euro 3 3" xfId="304" xr:uid="{00000000-0005-0000-0000-0000B5000000}"/>
    <cellStyle name="Euro 3 3 2" xfId="305" xr:uid="{00000000-0005-0000-0000-0000B6000000}"/>
    <cellStyle name="Euro 3 4" xfId="306" xr:uid="{00000000-0005-0000-0000-0000B7000000}"/>
    <cellStyle name="Euro 4" xfId="82" xr:uid="{00000000-0005-0000-0000-0000B8000000}"/>
    <cellStyle name="Euro 5" xfId="115" xr:uid="{00000000-0005-0000-0000-0000B9000000}"/>
    <cellStyle name="Euro 6" xfId="163" xr:uid="{00000000-0005-0000-0000-0000BA000000}"/>
    <cellStyle name="Hipervínculo 2" xfId="10" xr:uid="{00000000-0005-0000-0000-0000BB000000}"/>
    <cellStyle name="Hipervínculo 2 2" xfId="125" xr:uid="{00000000-0005-0000-0000-0000BC000000}"/>
    <cellStyle name="Hipervínculo 2 2 2" xfId="307" xr:uid="{00000000-0005-0000-0000-0000BD000000}"/>
    <cellStyle name="Hipervínculo 2 2 2 2" xfId="308" xr:uid="{00000000-0005-0000-0000-0000BE000000}"/>
    <cellStyle name="Hipervínculo 2 2 2 2 2" xfId="309" xr:uid="{00000000-0005-0000-0000-0000BF000000}"/>
    <cellStyle name="Hipervínculo 2 2 2 2 2 2" xfId="310" xr:uid="{00000000-0005-0000-0000-0000C0000000}"/>
    <cellStyle name="Hipervínculo 2 2 2 2 2 3" xfId="311" xr:uid="{00000000-0005-0000-0000-0000C1000000}"/>
    <cellStyle name="Hipervínculo 2 2 2 2 2 4" xfId="312" xr:uid="{00000000-0005-0000-0000-0000C2000000}"/>
    <cellStyle name="Hipervínculo 2 2 2 2 2 5" xfId="313" xr:uid="{00000000-0005-0000-0000-0000C3000000}"/>
    <cellStyle name="Hipervínculo 2 2 2 2 3" xfId="314" xr:uid="{00000000-0005-0000-0000-0000C4000000}"/>
    <cellStyle name="Hipervínculo 2 2 2 3" xfId="315" xr:uid="{00000000-0005-0000-0000-0000C5000000}"/>
    <cellStyle name="Hipervínculo 2 2 2 3 2" xfId="316" xr:uid="{00000000-0005-0000-0000-0000C6000000}"/>
    <cellStyle name="Hipervínculo 2 2 2 3 2 2" xfId="317" xr:uid="{00000000-0005-0000-0000-0000C7000000}"/>
    <cellStyle name="Hipervínculo 2 2 2 3 2 3" xfId="318" xr:uid="{00000000-0005-0000-0000-0000C8000000}"/>
    <cellStyle name="Hipervínculo 2 2 2 3 3" xfId="319" xr:uid="{00000000-0005-0000-0000-0000C9000000}"/>
    <cellStyle name="Hipervínculo 2 2 2 3 4" xfId="320" xr:uid="{00000000-0005-0000-0000-0000CA000000}"/>
    <cellStyle name="Hipervínculo 2 2 2 4" xfId="321" xr:uid="{00000000-0005-0000-0000-0000CB000000}"/>
    <cellStyle name="Hipervínculo 2 2 3" xfId="322" xr:uid="{00000000-0005-0000-0000-0000CC000000}"/>
    <cellStyle name="Hipervínculo 2 2 3 2" xfId="323" xr:uid="{00000000-0005-0000-0000-0000CD000000}"/>
    <cellStyle name="Hipervínculo 2 2 3 2 2" xfId="324" xr:uid="{00000000-0005-0000-0000-0000CE000000}"/>
    <cellStyle name="Hipervínculo 2 2 3 2 3" xfId="325" xr:uid="{00000000-0005-0000-0000-0000CF000000}"/>
    <cellStyle name="Hipervínculo 2 2 3 2 4" xfId="326" xr:uid="{00000000-0005-0000-0000-0000D0000000}"/>
    <cellStyle name="Hipervínculo 2 2 3 3" xfId="327" xr:uid="{00000000-0005-0000-0000-0000D1000000}"/>
    <cellStyle name="Hipervínculo 2 3" xfId="126" xr:uid="{00000000-0005-0000-0000-0000D2000000}"/>
    <cellStyle name="Hipervínculo 2 3 2" xfId="328" xr:uid="{00000000-0005-0000-0000-0000D3000000}"/>
    <cellStyle name="Hipervínculo 2 3 2 2" xfId="329" xr:uid="{00000000-0005-0000-0000-0000D4000000}"/>
    <cellStyle name="Hipervínculo 2 3 2 2 2" xfId="330" xr:uid="{00000000-0005-0000-0000-0000D5000000}"/>
    <cellStyle name="Hipervínculo 2 3 2 2 3" xfId="331" xr:uid="{00000000-0005-0000-0000-0000D6000000}"/>
    <cellStyle name="Hipervínculo 2 3 2 2 4" xfId="332" xr:uid="{00000000-0005-0000-0000-0000D7000000}"/>
    <cellStyle name="Hipervínculo 2 3 2 3" xfId="333" xr:uid="{00000000-0005-0000-0000-0000D8000000}"/>
    <cellStyle name="Hipervínculo 2 3 2 4" xfId="334" xr:uid="{00000000-0005-0000-0000-0000D9000000}"/>
    <cellStyle name="Hipervínculo 2 3 3" xfId="335" xr:uid="{00000000-0005-0000-0000-0000DA000000}"/>
    <cellStyle name="Hipervínculo 2 3 3 2" xfId="336" xr:uid="{00000000-0005-0000-0000-0000DB000000}"/>
    <cellStyle name="Hipervínculo 2 3 3 2 2" xfId="337" xr:uid="{00000000-0005-0000-0000-0000DC000000}"/>
    <cellStyle name="Hipervínculo 2 3 3 2 3" xfId="338" xr:uid="{00000000-0005-0000-0000-0000DD000000}"/>
    <cellStyle name="Hipervínculo 2 3 3 2 4" xfId="339" xr:uid="{00000000-0005-0000-0000-0000DE000000}"/>
    <cellStyle name="Hipervínculo 2 3 3 3" xfId="340" xr:uid="{00000000-0005-0000-0000-0000DF000000}"/>
    <cellStyle name="Hipervínculo 2 3 4" xfId="1220" xr:uid="{00000000-0005-0000-0000-0000E0000000}"/>
    <cellStyle name="Hipervínculo 2 4" xfId="341" xr:uid="{00000000-0005-0000-0000-0000E1000000}"/>
    <cellStyle name="Hipervínculo 2 4 2" xfId="342" xr:uid="{00000000-0005-0000-0000-0000E2000000}"/>
    <cellStyle name="Hipervínculo 2 4 3" xfId="343" xr:uid="{00000000-0005-0000-0000-0000E3000000}"/>
    <cellStyle name="Hipervínculo 2 4 4" xfId="344" xr:uid="{00000000-0005-0000-0000-0000E4000000}"/>
    <cellStyle name="Hipervínculo 2_Canguros" xfId="127" xr:uid="{00000000-0005-0000-0000-0000E5000000}"/>
    <cellStyle name="Hipervínculo 3" xfId="11" xr:uid="{00000000-0005-0000-0000-0000E6000000}"/>
    <cellStyle name="Hipervínculo 4" xfId="345" xr:uid="{00000000-0005-0000-0000-0000E7000000}"/>
    <cellStyle name="Incorrecto 2" xfId="70" xr:uid="{00000000-0005-0000-0000-0000E8000000}"/>
    <cellStyle name="Incorrecto 2 2" xfId="346" xr:uid="{00000000-0005-0000-0000-0000E9000000}"/>
    <cellStyle name="Millares 2" xfId="12" xr:uid="{00000000-0005-0000-0000-0000EA000000}"/>
    <cellStyle name="Millares 2 2" xfId="13" xr:uid="{00000000-0005-0000-0000-0000EB000000}"/>
    <cellStyle name="Millares 2 2 10" xfId="347" xr:uid="{00000000-0005-0000-0000-0000EC000000}"/>
    <cellStyle name="Millares 2 2 10 2" xfId="348" xr:uid="{00000000-0005-0000-0000-0000ED000000}"/>
    <cellStyle name="Millares 2 2 11" xfId="349" xr:uid="{00000000-0005-0000-0000-0000EE000000}"/>
    <cellStyle name="Millares 2 2 2" xfId="14" xr:uid="{00000000-0005-0000-0000-0000EF000000}"/>
    <cellStyle name="Millares 2 2 2 2" xfId="111" xr:uid="{00000000-0005-0000-0000-0000F0000000}"/>
    <cellStyle name="Millares 2 2 2 2 2" xfId="128" xr:uid="{00000000-0005-0000-0000-0000F1000000}"/>
    <cellStyle name="Millares 2 2 2 2 2 2" xfId="350" xr:uid="{00000000-0005-0000-0000-0000F2000000}"/>
    <cellStyle name="Millares 2 2 2 2 2 2 2" xfId="351" xr:uid="{00000000-0005-0000-0000-0000F3000000}"/>
    <cellStyle name="Millares 2 2 2 2 2 2 2 2" xfId="352" xr:uid="{00000000-0005-0000-0000-0000F4000000}"/>
    <cellStyle name="Millares 2 2 2 2 2 2 2 2 2" xfId="353" xr:uid="{00000000-0005-0000-0000-0000F5000000}"/>
    <cellStyle name="Millares 2 2 2 2 2 2 2 3" xfId="354" xr:uid="{00000000-0005-0000-0000-0000F6000000}"/>
    <cellStyle name="Millares 2 2 2 2 2 2 3" xfId="355" xr:uid="{00000000-0005-0000-0000-0000F7000000}"/>
    <cellStyle name="Millares 2 2 2 2 2 2 3 2" xfId="356" xr:uid="{00000000-0005-0000-0000-0000F8000000}"/>
    <cellStyle name="Millares 2 2 2 2 2 2 4" xfId="357" xr:uid="{00000000-0005-0000-0000-0000F9000000}"/>
    <cellStyle name="Millares 2 2 2 2 2 3" xfId="358" xr:uid="{00000000-0005-0000-0000-0000FA000000}"/>
    <cellStyle name="Millares 2 2 2 2 2 3 2" xfId="359" xr:uid="{00000000-0005-0000-0000-0000FB000000}"/>
    <cellStyle name="Millares 2 2 2 2 2 3 2 2" xfId="360" xr:uid="{00000000-0005-0000-0000-0000FC000000}"/>
    <cellStyle name="Millares 2 2 2 2 2 3 3" xfId="361" xr:uid="{00000000-0005-0000-0000-0000FD000000}"/>
    <cellStyle name="Millares 2 2 2 2 2 3 3 2" xfId="362" xr:uid="{00000000-0005-0000-0000-0000FE000000}"/>
    <cellStyle name="Millares 2 2 2 2 2 3 4" xfId="363" xr:uid="{00000000-0005-0000-0000-0000FF000000}"/>
    <cellStyle name="Millares 2 2 2 2 2 4" xfId="364" xr:uid="{00000000-0005-0000-0000-000000010000}"/>
    <cellStyle name="Millares 2 2 2 2 2 4 2" xfId="365" xr:uid="{00000000-0005-0000-0000-000001010000}"/>
    <cellStyle name="Millares 2 2 2 2 2 5" xfId="366" xr:uid="{00000000-0005-0000-0000-000002010000}"/>
    <cellStyle name="Millares 2 2 2 2 3" xfId="367" xr:uid="{00000000-0005-0000-0000-000003010000}"/>
    <cellStyle name="Millares 2 2 2 2 3 2" xfId="368" xr:uid="{00000000-0005-0000-0000-000004010000}"/>
    <cellStyle name="Millares 2 2 2 2 3 2 2" xfId="369" xr:uid="{00000000-0005-0000-0000-000005010000}"/>
    <cellStyle name="Millares 2 2 2 2 3 2 2 2" xfId="370" xr:uid="{00000000-0005-0000-0000-000006010000}"/>
    <cellStyle name="Millares 2 2 2 2 3 2 2 2 2" xfId="371" xr:uid="{00000000-0005-0000-0000-000007010000}"/>
    <cellStyle name="Millares 2 2 2 2 3 2 2 3" xfId="372" xr:uid="{00000000-0005-0000-0000-000008010000}"/>
    <cellStyle name="Millares 2 2 2 2 3 2 2 4" xfId="373" xr:uid="{00000000-0005-0000-0000-000009010000}"/>
    <cellStyle name="Millares 2 2 2 2 3 2 3" xfId="374" xr:uid="{00000000-0005-0000-0000-00000A010000}"/>
    <cellStyle name="Millares 2 2 2 2 3 2 4" xfId="375" xr:uid="{00000000-0005-0000-0000-00000B010000}"/>
    <cellStyle name="Millares 2 2 2 2 3 2 4 2" xfId="376" xr:uid="{00000000-0005-0000-0000-00000C010000}"/>
    <cellStyle name="Millares 2 2 2 2 3 2 5" xfId="377" xr:uid="{00000000-0005-0000-0000-00000D010000}"/>
    <cellStyle name="Millares 2 2 2 2 3 2 5 2" xfId="378" xr:uid="{00000000-0005-0000-0000-00000E010000}"/>
    <cellStyle name="Millares 2 2 2 2 3 3" xfId="379" xr:uid="{00000000-0005-0000-0000-00000F010000}"/>
    <cellStyle name="Millares 2 2 2 2 3 3 2" xfId="380" xr:uid="{00000000-0005-0000-0000-000010010000}"/>
    <cellStyle name="Millares 2 2 2 2 3 4" xfId="381" xr:uid="{00000000-0005-0000-0000-000011010000}"/>
    <cellStyle name="Millares 2 2 2 2 4" xfId="382" xr:uid="{00000000-0005-0000-0000-000012010000}"/>
    <cellStyle name="Millares 2 2 2 2 4 2" xfId="383" xr:uid="{00000000-0005-0000-0000-000013010000}"/>
    <cellStyle name="Millares 2 2 2 2 4 2 2" xfId="384" xr:uid="{00000000-0005-0000-0000-000014010000}"/>
    <cellStyle name="Millares 2 2 2 2 4 3" xfId="385" xr:uid="{00000000-0005-0000-0000-000015010000}"/>
    <cellStyle name="Millares 2 2 2 2 4 3 2" xfId="386" xr:uid="{00000000-0005-0000-0000-000016010000}"/>
    <cellStyle name="Millares 2 2 2 2 4 4" xfId="387" xr:uid="{00000000-0005-0000-0000-000017010000}"/>
    <cellStyle name="Millares 2 2 2 2 5" xfId="388" xr:uid="{00000000-0005-0000-0000-000018010000}"/>
    <cellStyle name="Millares 2 2 2 2 5 2" xfId="389" xr:uid="{00000000-0005-0000-0000-000019010000}"/>
    <cellStyle name="Millares 2 2 2 2 6" xfId="390" xr:uid="{00000000-0005-0000-0000-00001A010000}"/>
    <cellStyle name="Millares 2 2 2 2 6 2" xfId="391" xr:uid="{00000000-0005-0000-0000-00001B010000}"/>
    <cellStyle name="Millares 2 2 2 2 7" xfId="392" xr:uid="{00000000-0005-0000-0000-00001C010000}"/>
    <cellStyle name="Millares 2 2 2 3" xfId="129" xr:uid="{00000000-0005-0000-0000-00001D010000}"/>
    <cellStyle name="Millares 2 2 2 3 2" xfId="393" xr:uid="{00000000-0005-0000-0000-00001E010000}"/>
    <cellStyle name="Millares 2 2 2 3 2 2" xfId="394" xr:uid="{00000000-0005-0000-0000-00001F010000}"/>
    <cellStyle name="Millares 2 2 2 3 2 2 2" xfId="395" xr:uid="{00000000-0005-0000-0000-000020010000}"/>
    <cellStyle name="Millares 2 2 2 3 2 2 2 2" xfId="396" xr:uid="{00000000-0005-0000-0000-000021010000}"/>
    <cellStyle name="Millares 2 2 2 3 2 2 3" xfId="397" xr:uid="{00000000-0005-0000-0000-000022010000}"/>
    <cellStyle name="Millares 2 2 2 3 2 3" xfId="398" xr:uid="{00000000-0005-0000-0000-000023010000}"/>
    <cellStyle name="Millares 2 2 2 3 2 3 2" xfId="399" xr:uid="{00000000-0005-0000-0000-000024010000}"/>
    <cellStyle name="Millares 2 2 2 3 2 4" xfId="400" xr:uid="{00000000-0005-0000-0000-000025010000}"/>
    <cellStyle name="Millares 2 2 2 3 3" xfId="401" xr:uid="{00000000-0005-0000-0000-000026010000}"/>
    <cellStyle name="Millares 2 2 2 3 3 2" xfId="402" xr:uid="{00000000-0005-0000-0000-000027010000}"/>
    <cellStyle name="Millares 2 2 2 3 3 2 2" xfId="403" xr:uid="{00000000-0005-0000-0000-000028010000}"/>
    <cellStyle name="Millares 2 2 2 3 3 2 2 2" xfId="404" xr:uid="{00000000-0005-0000-0000-000029010000}"/>
    <cellStyle name="Millares 2 2 2 3 3 2 3" xfId="405" xr:uid="{00000000-0005-0000-0000-00002A010000}"/>
    <cellStyle name="Millares 2 2 2 3 3 3" xfId="406" xr:uid="{00000000-0005-0000-0000-00002B010000}"/>
    <cellStyle name="Millares 2 2 2 3 3 3 2" xfId="407" xr:uid="{00000000-0005-0000-0000-00002C010000}"/>
    <cellStyle name="Millares 2 2 2 3 3 4" xfId="408" xr:uid="{00000000-0005-0000-0000-00002D010000}"/>
    <cellStyle name="Millares 2 2 2 3 4" xfId="409" xr:uid="{00000000-0005-0000-0000-00002E010000}"/>
    <cellStyle name="Millares 2 2 2 3 4 2" xfId="410" xr:uid="{00000000-0005-0000-0000-00002F010000}"/>
    <cellStyle name="Millares 2 2 2 3 4 2 2" xfId="411" xr:uid="{00000000-0005-0000-0000-000030010000}"/>
    <cellStyle name="Millares 2 2 2 3 4 3" xfId="412" xr:uid="{00000000-0005-0000-0000-000031010000}"/>
    <cellStyle name="Millares 2 2 2 3 5" xfId="413" xr:uid="{00000000-0005-0000-0000-000032010000}"/>
    <cellStyle name="Millares 2 2 2 3 5 2" xfId="414" xr:uid="{00000000-0005-0000-0000-000033010000}"/>
    <cellStyle name="Millares 2 2 2 3 6" xfId="415" xr:uid="{00000000-0005-0000-0000-000034010000}"/>
    <cellStyle name="Millares 2 2 2 4" xfId="416" xr:uid="{00000000-0005-0000-0000-000035010000}"/>
    <cellStyle name="Millares 2 2 2 4 2" xfId="417" xr:uid="{00000000-0005-0000-0000-000036010000}"/>
    <cellStyle name="Millares 2 2 2 4 2 2" xfId="418" xr:uid="{00000000-0005-0000-0000-000037010000}"/>
    <cellStyle name="Millares 2 2 2 4 2 2 2" xfId="419" xr:uid="{00000000-0005-0000-0000-000038010000}"/>
    <cellStyle name="Millares 2 2 2 4 2 3" xfId="420" xr:uid="{00000000-0005-0000-0000-000039010000}"/>
    <cellStyle name="Millares 2 2 2 4 3" xfId="421" xr:uid="{00000000-0005-0000-0000-00003A010000}"/>
    <cellStyle name="Millares 2 2 2 4 3 2" xfId="422" xr:uid="{00000000-0005-0000-0000-00003B010000}"/>
    <cellStyle name="Millares 2 2 2 4 4" xfId="423" xr:uid="{00000000-0005-0000-0000-00003C010000}"/>
    <cellStyle name="Millares 2 2 2 5" xfId="424" xr:uid="{00000000-0005-0000-0000-00003D010000}"/>
    <cellStyle name="Millares 2 2 2 5 2" xfId="425" xr:uid="{00000000-0005-0000-0000-00003E010000}"/>
    <cellStyle name="Millares 2 2 2 5 2 2" xfId="426" xr:uid="{00000000-0005-0000-0000-00003F010000}"/>
    <cellStyle name="Millares 2 2 2 5 2 2 2" xfId="427" xr:uid="{00000000-0005-0000-0000-000040010000}"/>
    <cellStyle name="Millares 2 2 2 5 2 3" xfId="428" xr:uid="{00000000-0005-0000-0000-000041010000}"/>
    <cellStyle name="Millares 2 2 2 5 3" xfId="429" xr:uid="{00000000-0005-0000-0000-000042010000}"/>
    <cellStyle name="Millares 2 2 2 5 3 2" xfId="430" xr:uid="{00000000-0005-0000-0000-000043010000}"/>
    <cellStyle name="Millares 2 2 2 5 4" xfId="431" xr:uid="{00000000-0005-0000-0000-000044010000}"/>
    <cellStyle name="Millares 2 2 2 6" xfId="432" xr:uid="{00000000-0005-0000-0000-000045010000}"/>
    <cellStyle name="Millares 2 2 2 6 2" xfId="433" xr:uid="{00000000-0005-0000-0000-000046010000}"/>
    <cellStyle name="Millares 2 2 2 6 2 2" xfId="434" xr:uid="{00000000-0005-0000-0000-000047010000}"/>
    <cellStyle name="Millares 2 2 2 6 3" xfId="435" xr:uid="{00000000-0005-0000-0000-000048010000}"/>
    <cellStyle name="Millares 2 2 2 7" xfId="436" xr:uid="{00000000-0005-0000-0000-000049010000}"/>
    <cellStyle name="Millares 2 2 2 7 2" xfId="437" xr:uid="{00000000-0005-0000-0000-00004A010000}"/>
    <cellStyle name="Millares 2 2 2 8" xfId="438" xr:uid="{00000000-0005-0000-0000-00004B010000}"/>
    <cellStyle name="Millares 2 2 3" xfId="86" xr:uid="{00000000-0005-0000-0000-00004C010000}"/>
    <cellStyle name="Millares 2 2 3 2" xfId="130" xr:uid="{00000000-0005-0000-0000-00004D010000}"/>
    <cellStyle name="Millares 2 2 3 2 2" xfId="164" xr:uid="{00000000-0005-0000-0000-00004E010000}"/>
    <cellStyle name="Millares 2 2 3 2 2 2" xfId="439" xr:uid="{00000000-0005-0000-0000-00004F010000}"/>
    <cellStyle name="Millares 2 2 3 2 2 2 2" xfId="440" xr:uid="{00000000-0005-0000-0000-000050010000}"/>
    <cellStyle name="Millares 2 2 3 2 2 2 2 2" xfId="441" xr:uid="{00000000-0005-0000-0000-000051010000}"/>
    <cellStyle name="Millares 2 2 3 2 2 2 2 2 2" xfId="442" xr:uid="{00000000-0005-0000-0000-000052010000}"/>
    <cellStyle name="Millares 2 2 3 2 2 2 2 3" xfId="443" xr:uid="{00000000-0005-0000-0000-000053010000}"/>
    <cellStyle name="Millares 2 2 3 2 2 2 2 3 2" xfId="444" xr:uid="{00000000-0005-0000-0000-000054010000}"/>
    <cellStyle name="Millares 2 2 3 2 2 2 2 4" xfId="445" xr:uid="{00000000-0005-0000-0000-000055010000}"/>
    <cellStyle name="Millares 2 2 3 2 2 2 3" xfId="446" xr:uid="{00000000-0005-0000-0000-000056010000}"/>
    <cellStyle name="Millares 2 2 3 2 2 2 3 2" xfId="447" xr:uid="{00000000-0005-0000-0000-000057010000}"/>
    <cellStyle name="Millares 2 2 3 2 2 2 4" xfId="448" xr:uid="{00000000-0005-0000-0000-000058010000}"/>
    <cellStyle name="Millares 2 2 3 2 2 2 4 2" xfId="449" xr:uid="{00000000-0005-0000-0000-000059010000}"/>
    <cellStyle name="Millares 2 2 3 2 2 2 5" xfId="450" xr:uid="{00000000-0005-0000-0000-00005A010000}"/>
    <cellStyle name="Millares 2 2 3 2 2 3" xfId="165" xr:uid="{00000000-0005-0000-0000-00005B010000}"/>
    <cellStyle name="Millares 2 2 3 2 2 3 2" xfId="451" xr:uid="{00000000-0005-0000-0000-00005C010000}"/>
    <cellStyle name="Millares 2 2 3 2 2 3 2 2" xfId="452" xr:uid="{00000000-0005-0000-0000-00005D010000}"/>
    <cellStyle name="Millares 2 2 3 2 2 3 3" xfId="453" xr:uid="{00000000-0005-0000-0000-00005E010000}"/>
    <cellStyle name="Millares 2 2 3 2 2 3 3 2" xfId="454" xr:uid="{00000000-0005-0000-0000-00005F010000}"/>
    <cellStyle name="Millares 2 2 3 2 2 3 4" xfId="455" xr:uid="{00000000-0005-0000-0000-000060010000}"/>
    <cellStyle name="Millares 2 2 3 2 2 4" xfId="456" xr:uid="{00000000-0005-0000-0000-000061010000}"/>
    <cellStyle name="Millares 2 2 3 2 2 4 2" xfId="457" xr:uid="{00000000-0005-0000-0000-000062010000}"/>
    <cellStyle name="Millares 2 2 3 2 2 5" xfId="458" xr:uid="{00000000-0005-0000-0000-000063010000}"/>
    <cellStyle name="Millares 2 2 3 2 2 5 2" xfId="459" xr:uid="{00000000-0005-0000-0000-000064010000}"/>
    <cellStyle name="Millares 2 2 3 2 2 6" xfId="460" xr:uid="{00000000-0005-0000-0000-000065010000}"/>
    <cellStyle name="Millares 2 2 3 2 3" xfId="461" xr:uid="{00000000-0005-0000-0000-000066010000}"/>
    <cellStyle name="Millares 2 2 3 2 3 2" xfId="462" xr:uid="{00000000-0005-0000-0000-000067010000}"/>
    <cellStyle name="Millares 2 2 3 2 3 2 2" xfId="463" xr:uid="{00000000-0005-0000-0000-000068010000}"/>
    <cellStyle name="Millares 2 2 3 2 3 2 2 2" xfId="464" xr:uid="{00000000-0005-0000-0000-000069010000}"/>
    <cellStyle name="Millares 2 2 3 2 3 2 3" xfId="465" xr:uid="{00000000-0005-0000-0000-00006A010000}"/>
    <cellStyle name="Millares 2 2 3 2 3 3" xfId="466" xr:uid="{00000000-0005-0000-0000-00006B010000}"/>
    <cellStyle name="Millares 2 2 3 2 3 3 2" xfId="467" xr:uid="{00000000-0005-0000-0000-00006C010000}"/>
    <cellStyle name="Millares 2 2 3 2 3 4" xfId="468" xr:uid="{00000000-0005-0000-0000-00006D010000}"/>
    <cellStyle name="Millares 2 2 3 2 4" xfId="469" xr:uid="{00000000-0005-0000-0000-00006E010000}"/>
    <cellStyle name="Millares 2 2 3 2 4 2" xfId="470" xr:uid="{00000000-0005-0000-0000-00006F010000}"/>
    <cellStyle name="Millares 2 2 3 2 4 2 2" xfId="471" xr:uid="{00000000-0005-0000-0000-000070010000}"/>
    <cellStyle name="Millares 2 2 3 2 4 3" xfId="472" xr:uid="{00000000-0005-0000-0000-000071010000}"/>
    <cellStyle name="Millares 2 2 3 2 4 3 2" xfId="473" xr:uid="{00000000-0005-0000-0000-000072010000}"/>
    <cellStyle name="Millares 2 2 3 2 4 4" xfId="474" xr:uid="{00000000-0005-0000-0000-000073010000}"/>
    <cellStyle name="Millares 2 2 3 2 5" xfId="475" xr:uid="{00000000-0005-0000-0000-000074010000}"/>
    <cellStyle name="Millares 2 2 3 2 5 2" xfId="476" xr:uid="{00000000-0005-0000-0000-000075010000}"/>
    <cellStyle name="Millares 2 2 3 2 6" xfId="477" xr:uid="{00000000-0005-0000-0000-000076010000}"/>
    <cellStyle name="Millares 2 2 3 3" xfId="131" xr:uid="{00000000-0005-0000-0000-000077010000}"/>
    <cellStyle name="Millares 2 2 3 3 2" xfId="478" xr:uid="{00000000-0005-0000-0000-000078010000}"/>
    <cellStyle name="Millares 2 2 3 3 2 2" xfId="479" xr:uid="{00000000-0005-0000-0000-000079010000}"/>
    <cellStyle name="Millares 2 2 3 3 2 2 2" xfId="480" xr:uid="{00000000-0005-0000-0000-00007A010000}"/>
    <cellStyle name="Millares 2 2 3 3 2 2 2 2" xfId="481" xr:uid="{00000000-0005-0000-0000-00007B010000}"/>
    <cellStyle name="Millares 2 2 3 3 2 2 3" xfId="482" xr:uid="{00000000-0005-0000-0000-00007C010000}"/>
    <cellStyle name="Millares 2 2 3 3 2 3" xfId="483" xr:uid="{00000000-0005-0000-0000-00007D010000}"/>
    <cellStyle name="Millares 2 2 3 3 2 3 2" xfId="484" xr:uid="{00000000-0005-0000-0000-00007E010000}"/>
    <cellStyle name="Millares 2 2 3 3 2 4" xfId="485" xr:uid="{00000000-0005-0000-0000-00007F010000}"/>
    <cellStyle name="Millares 2 2 3 3 3" xfId="486" xr:uid="{00000000-0005-0000-0000-000080010000}"/>
    <cellStyle name="Millares 2 2 3 3 3 2" xfId="487" xr:uid="{00000000-0005-0000-0000-000081010000}"/>
    <cellStyle name="Millares 2 2 3 3 3 2 2" xfId="488" xr:uid="{00000000-0005-0000-0000-000082010000}"/>
    <cellStyle name="Millares 2 2 3 3 3 2 2 2" xfId="489" xr:uid="{00000000-0005-0000-0000-000083010000}"/>
    <cellStyle name="Millares 2 2 3 3 3 2 3" xfId="490" xr:uid="{00000000-0005-0000-0000-000084010000}"/>
    <cellStyle name="Millares 2 2 3 3 3 3" xfId="491" xr:uid="{00000000-0005-0000-0000-000085010000}"/>
    <cellStyle name="Millares 2 2 3 3 3 3 2" xfId="492" xr:uid="{00000000-0005-0000-0000-000086010000}"/>
    <cellStyle name="Millares 2 2 3 3 3 4" xfId="493" xr:uid="{00000000-0005-0000-0000-000087010000}"/>
    <cellStyle name="Millares 2 2 3 3 4" xfId="494" xr:uid="{00000000-0005-0000-0000-000088010000}"/>
    <cellStyle name="Millares 2 2 3 3 4 2" xfId="495" xr:uid="{00000000-0005-0000-0000-000089010000}"/>
    <cellStyle name="Millares 2 2 3 3 4 2 2" xfId="496" xr:uid="{00000000-0005-0000-0000-00008A010000}"/>
    <cellStyle name="Millares 2 2 3 3 4 3" xfId="497" xr:uid="{00000000-0005-0000-0000-00008B010000}"/>
    <cellStyle name="Millares 2 2 3 3 5" xfId="498" xr:uid="{00000000-0005-0000-0000-00008C010000}"/>
    <cellStyle name="Millares 2 2 3 3 5 2" xfId="499" xr:uid="{00000000-0005-0000-0000-00008D010000}"/>
    <cellStyle name="Millares 2 2 3 3 6" xfId="500" xr:uid="{00000000-0005-0000-0000-00008E010000}"/>
    <cellStyle name="Millares 2 2 3 4" xfId="501" xr:uid="{00000000-0005-0000-0000-00008F010000}"/>
    <cellStyle name="Millares 2 2 3 4 2" xfId="502" xr:uid="{00000000-0005-0000-0000-000090010000}"/>
    <cellStyle name="Millares 2 2 3 4 2 2" xfId="503" xr:uid="{00000000-0005-0000-0000-000091010000}"/>
    <cellStyle name="Millares 2 2 3 4 2 2 2" xfId="504" xr:uid="{00000000-0005-0000-0000-000092010000}"/>
    <cellStyle name="Millares 2 2 3 4 2 2 2 2" xfId="505" xr:uid="{00000000-0005-0000-0000-000093010000}"/>
    <cellStyle name="Millares 2 2 3 4 2 2 3" xfId="506" xr:uid="{00000000-0005-0000-0000-000094010000}"/>
    <cellStyle name="Millares 2 2 3 4 2 2 3 2" xfId="507" xr:uid="{00000000-0005-0000-0000-000095010000}"/>
    <cellStyle name="Millares 2 2 3 4 2 2 4" xfId="508" xr:uid="{00000000-0005-0000-0000-000096010000}"/>
    <cellStyle name="Millares 2 2 3 4 2 2 4 2" xfId="509" xr:uid="{00000000-0005-0000-0000-000097010000}"/>
    <cellStyle name="Millares 2 2 3 4 2 2 5" xfId="510" xr:uid="{00000000-0005-0000-0000-000098010000}"/>
    <cellStyle name="Millares 2 2 3 4 2 2 6" xfId="1222" xr:uid="{00000000-0005-0000-0000-000099010000}"/>
    <cellStyle name="Millares 2 2 3 4 2 3" xfId="511" xr:uid="{00000000-0005-0000-0000-00009A010000}"/>
    <cellStyle name="Millares 2 2 3 4 2 3 2" xfId="512" xr:uid="{00000000-0005-0000-0000-00009B010000}"/>
    <cellStyle name="Millares 2 2 3 4 2 4" xfId="513" xr:uid="{00000000-0005-0000-0000-00009C010000}"/>
    <cellStyle name="Millares 2 2 3 4 2 4 2" xfId="514" xr:uid="{00000000-0005-0000-0000-00009D010000}"/>
    <cellStyle name="Millares 2 2 3 4 2 5" xfId="515" xr:uid="{00000000-0005-0000-0000-00009E010000}"/>
    <cellStyle name="Millares 2 2 3 4 3" xfId="516" xr:uid="{00000000-0005-0000-0000-00009F010000}"/>
    <cellStyle name="Millares 2 2 3 4 3 2" xfId="517" xr:uid="{00000000-0005-0000-0000-0000A0010000}"/>
    <cellStyle name="Millares 2 2 3 4 3 2 2" xfId="518" xr:uid="{00000000-0005-0000-0000-0000A1010000}"/>
    <cellStyle name="Millares 2 2 3 4 3 3" xfId="519" xr:uid="{00000000-0005-0000-0000-0000A2010000}"/>
    <cellStyle name="Millares 2 2 3 4 3 3 2" xfId="520" xr:uid="{00000000-0005-0000-0000-0000A3010000}"/>
    <cellStyle name="Millares 2 2 3 4 3 4" xfId="521" xr:uid="{00000000-0005-0000-0000-0000A4010000}"/>
    <cellStyle name="Millares 2 2 3 4 3 4 2" xfId="522" xr:uid="{00000000-0005-0000-0000-0000A5010000}"/>
    <cellStyle name="Millares 2 2 3 4 3 4 2 2" xfId="523" xr:uid="{00000000-0005-0000-0000-0000A6010000}"/>
    <cellStyle name="Millares 2 2 3 4 3 4 3" xfId="524" xr:uid="{00000000-0005-0000-0000-0000A7010000}"/>
    <cellStyle name="Millares 2 2 3 4 3 5" xfId="525" xr:uid="{00000000-0005-0000-0000-0000A8010000}"/>
    <cellStyle name="Millares 2 2 3 4 4" xfId="526" xr:uid="{00000000-0005-0000-0000-0000A9010000}"/>
    <cellStyle name="Millares 2 2 3 4 4 2" xfId="527" xr:uid="{00000000-0005-0000-0000-0000AA010000}"/>
    <cellStyle name="Millares 2 2 3 4 5" xfId="528" xr:uid="{00000000-0005-0000-0000-0000AB010000}"/>
    <cellStyle name="Millares 2 2 3 4 5 2" xfId="529" xr:uid="{00000000-0005-0000-0000-0000AC010000}"/>
    <cellStyle name="Millares 2 2 3 4 6" xfId="530" xr:uid="{00000000-0005-0000-0000-0000AD010000}"/>
    <cellStyle name="Millares 2 2 3 4 7" xfId="1221" xr:uid="{00000000-0005-0000-0000-0000AE010000}"/>
    <cellStyle name="Millares 2 2 3 5" xfId="531" xr:uid="{00000000-0005-0000-0000-0000AF010000}"/>
    <cellStyle name="Millares 2 2 3 5 2" xfId="532" xr:uid="{00000000-0005-0000-0000-0000B0010000}"/>
    <cellStyle name="Millares 2 2 3 5 2 2" xfId="533" xr:uid="{00000000-0005-0000-0000-0000B1010000}"/>
    <cellStyle name="Millares 2 2 3 5 3" xfId="534" xr:uid="{00000000-0005-0000-0000-0000B2010000}"/>
    <cellStyle name="Millares 2 2 3 5 3 2" xfId="535" xr:uid="{00000000-0005-0000-0000-0000B3010000}"/>
    <cellStyle name="Millares 2 2 3 5 4" xfId="536" xr:uid="{00000000-0005-0000-0000-0000B4010000}"/>
    <cellStyle name="Millares 2 2 3 6" xfId="537" xr:uid="{00000000-0005-0000-0000-0000B5010000}"/>
    <cellStyle name="Millares 2 2 3 6 2" xfId="538" xr:uid="{00000000-0005-0000-0000-0000B6010000}"/>
    <cellStyle name="Millares 2 2 3 7" xfId="539" xr:uid="{00000000-0005-0000-0000-0000B7010000}"/>
    <cellStyle name="Millares 2 2 3 7 2" xfId="540" xr:uid="{00000000-0005-0000-0000-0000B8010000}"/>
    <cellStyle name="Millares 2 2 3 8" xfId="541" xr:uid="{00000000-0005-0000-0000-0000B9010000}"/>
    <cellStyle name="Millares 2 2 3 8 2" xfId="542" xr:uid="{00000000-0005-0000-0000-0000BA010000}"/>
    <cellStyle name="Millares 2 2 3 9" xfId="543" xr:uid="{00000000-0005-0000-0000-0000BB010000}"/>
    <cellStyle name="Millares 2 2 4" xfId="132" xr:uid="{00000000-0005-0000-0000-0000BC010000}"/>
    <cellStyle name="Millares 2 2 4 2" xfId="544" xr:uid="{00000000-0005-0000-0000-0000BD010000}"/>
    <cellStyle name="Millares 2 2 4 2 2" xfId="545" xr:uid="{00000000-0005-0000-0000-0000BE010000}"/>
    <cellStyle name="Millares 2 2 4 2 2 2" xfId="546" xr:uid="{00000000-0005-0000-0000-0000BF010000}"/>
    <cellStyle name="Millares 2 2 4 2 2 2 2" xfId="547" xr:uid="{00000000-0005-0000-0000-0000C0010000}"/>
    <cellStyle name="Millares 2 2 4 2 2 2 2 2" xfId="548" xr:uid="{00000000-0005-0000-0000-0000C1010000}"/>
    <cellStyle name="Millares 2 2 4 2 2 2 3" xfId="549" xr:uid="{00000000-0005-0000-0000-0000C2010000}"/>
    <cellStyle name="Millares 2 2 4 2 2 3" xfId="550" xr:uid="{00000000-0005-0000-0000-0000C3010000}"/>
    <cellStyle name="Millares 2 2 4 2 2 3 2" xfId="551" xr:uid="{00000000-0005-0000-0000-0000C4010000}"/>
    <cellStyle name="Millares 2 2 4 2 2 4" xfId="552" xr:uid="{00000000-0005-0000-0000-0000C5010000}"/>
    <cellStyle name="Millares 2 2 4 2 3" xfId="553" xr:uid="{00000000-0005-0000-0000-0000C6010000}"/>
    <cellStyle name="Millares 2 2 4 2 3 2" xfId="554" xr:uid="{00000000-0005-0000-0000-0000C7010000}"/>
    <cellStyle name="Millares 2 2 4 2 3 2 2" xfId="555" xr:uid="{00000000-0005-0000-0000-0000C8010000}"/>
    <cellStyle name="Millares 2 2 4 2 3 3" xfId="556" xr:uid="{00000000-0005-0000-0000-0000C9010000}"/>
    <cellStyle name="Millares 2 2 4 2 3 3 2" xfId="557" xr:uid="{00000000-0005-0000-0000-0000CA010000}"/>
    <cellStyle name="Millares 2 2 4 2 3 4" xfId="558" xr:uid="{00000000-0005-0000-0000-0000CB010000}"/>
    <cellStyle name="Millares 2 2 4 2 4" xfId="559" xr:uid="{00000000-0005-0000-0000-0000CC010000}"/>
    <cellStyle name="Millares 2 2 4 2 4 2" xfId="560" xr:uid="{00000000-0005-0000-0000-0000CD010000}"/>
    <cellStyle name="Millares 2 2 4 2 5" xfId="561" xr:uid="{00000000-0005-0000-0000-0000CE010000}"/>
    <cellStyle name="Millares 2 2 4 3" xfId="562" xr:uid="{00000000-0005-0000-0000-0000CF010000}"/>
    <cellStyle name="Millares 2 2 4 3 2" xfId="563" xr:uid="{00000000-0005-0000-0000-0000D0010000}"/>
    <cellStyle name="Millares 2 2 4 3 2 2" xfId="564" xr:uid="{00000000-0005-0000-0000-0000D1010000}"/>
    <cellStyle name="Millares 2 2 4 3 2 2 2" xfId="565" xr:uid="{00000000-0005-0000-0000-0000D2010000}"/>
    <cellStyle name="Millares 2 2 4 3 2 3" xfId="566" xr:uid="{00000000-0005-0000-0000-0000D3010000}"/>
    <cellStyle name="Millares 2 2 4 3 2 3 2" xfId="567" xr:uid="{00000000-0005-0000-0000-0000D4010000}"/>
    <cellStyle name="Millares 2 2 4 3 2 4" xfId="568" xr:uid="{00000000-0005-0000-0000-0000D5010000}"/>
    <cellStyle name="Millares 2 2 4 3 3" xfId="569" xr:uid="{00000000-0005-0000-0000-0000D6010000}"/>
    <cellStyle name="Millares 2 2 4 3 3 2" xfId="570" xr:uid="{00000000-0005-0000-0000-0000D7010000}"/>
    <cellStyle name="Millares 2 2 4 3 3 2 2" xfId="571" xr:uid="{00000000-0005-0000-0000-0000D8010000}"/>
    <cellStyle name="Millares 2 2 4 3 3 3" xfId="572" xr:uid="{00000000-0005-0000-0000-0000D9010000}"/>
    <cellStyle name="Millares 2 2 4 3 4" xfId="573" xr:uid="{00000000-0005-0000-0000-0000DA010000}"/>
    <cellStyle name="Millares 2 2 4 3 4 2" xfId="574" xr:uid="{00000000-0005-0000-0000-0000DB010000}"/>
    <cellStyle name="Millares 2 2 4 3 5" xfId="575" xr:uid="{00000000-0005-0000-0000-0000DC010000}"/>
    <cellStyle name="Millares 2 2 4 4" xfId="576" xr:uid="{00000000-0005-0000-0000-0000DD010000}"/>
    <cellStyle name="Millares 2 2 4 4 2" xfId="577" xr:uid="{00000000-0005-0000-0000-0000DE010000}"/>
    <cellStyle name="Millares 2 2 4 4 2 2" xfId="578" xr:uid="{00000000-0005-0000-0000-0000DF010000}"/>
    <cellStyle name="Millares 2 2 4 4 3" xfId="579" xr:uid="{00000000-0005-0000-0000-0000E0010000}"/>
    <cellStyle name="Millares 2 2 4 4 3 2" xfId="580" xr:uid="{00000000-0005-0000-0000-0000E1010000}"/>
    <cellStyle name="Millares 2 2 4 4 4" xfId="581" xr:uid="{00000000-0005-0000-0000-0000E2010000}"/>
    <cellStyle name="Millares 2 2 4 5" xfId="582" xr:uid="{00000000-0005-0000-0000-0000E3010000}"/>
    <cellStyle name="Millares 2 2 4 5 2" xfId="583" xr:uid="{00000000-0005-0000-0000-0000E4010000}"/>
    <cellStyle name="Millares 2 2 4 5 2 2" xfId="584" xr:uid="{00000000-0005-0000-0000-0000E5010000}"/>
    <cellStyle name="Millares 2 2 4 5 3" xfId="585" xr:uid="{00000000-0005-0000-0000-0000E6010000}"/>
    <cellStyle name="Millares 2 2 4 5 3 2" xfId="586" xr:uid="{00000000-0005-0000-0000-0000E7010000}"/>
    <cellStyle name="Millares 2 2 4 5 3 2 2" xfId="587" xr:uid="{00000000-0005-0000-0000-0000E8010000}"/>
    <cellStyle name="Millares 2 2 4 5 3 3" xfId="588" xr:uid="{00000000-0005-0000-0000-0000E9010000}"/>
    <cellStyle name="Millares 2 2 4 5 4" xfId="589" xr:uid="{00000000-0005-0000-0000-0000EA010000}"/>
    <cellStyle name="Millares 2 2 4 6" xfId="590" xr:uid="{00000000-0005-0000-0000-0000EB010000}"/>
    <cellStyle name="Millares 2 2 4 6 2" xfId="591" xr:uid="{00000000-0005-0000-0000-0000EC010000}"/>
    <cellStyle name="Millares 2 2 4 6 2 2" xfId="592" xr:uid="{00000000-0005-0000-0000-0000ED010000}"/>
    <cellStyle name="Millares 2 2 4 6 3" xfId="593" xr:uid="{00000000-0005-0000-0000-0000EE010000}"/>
    <cellStyle name="Millares 2 2 4 7" xfId="594" xr:uid="{00000000-0005-0000-0000-0000EF010000}"/>
    <cellStyle name="Millares 2 2 4 7 2" xfId="595" xr:uid="{00000000-0005-0000-0000-0000F0010000}"/>
    <cellStyle name="Millares 2 2 4 7 2 2" xfId="596" xr:uid="{00000000-0005-0000-0000-0000F1010000}"/>
    <cellStyle name="Millares 2 2 4 7 3" xfId="597" xr:uid="{00000000-0005-0000-0000-0000F2010000}"/>
    <cellStyle name="Millares 2 2 4 7 3 2" xfId="598" xr:uid="{00000000-0005-0000-0000-0000F3010000}"/>
    <cellStyle name="Millares 2 2 4 7 4" xfId="599" xr:uid="{00000000-0005-0000-0000-0000F4010000}"/>
    <cellStyle name="Millares 2 2 4 8" xfId="600" xr:uid="{00000000-0005-0000-0000-0000F5010000}"/>
    <cellStyle name="Millares 2 2 4 8 2" xfId="601" xr:uid="{00000000-0005-0000-0000-0000F6010000}"/>
    <cellStyle name="Millares 2 2 4 9" xfId="602" xr:uid="{00000000-0005-0000-0000-0000F7010000}"/>
    <cellStyle name="Millares 2 2 5" xfId="133" xr:uid="{00000000-0005-0000-0000-0000F8010000}"/>
    <cellStyle name="Millares 2 2 5 2" xfId="603" xr:uid="{00000000-0005-0000-0000-0000F9010000}"/>
    <cellStyle name="Millares 2 2 5 2 2" xfId="604" xr:uid="{00000000-0005-0000-0000-0000FA010000}"/>
    <cellStyle name="Millares 2 2 5 2 2 2" xfId="605" xr:uid="{00000000-0005-0000-0000-0000FB010000}"/>
    <cellStyle name="Millares 2 2 5 2 2 2 2" xfId="606" xr:uid="{00000000-0005-0000-0000-0000FC010000}"/>
    <cellStyle name="Millares 2 2 5 2 2 3" xfId="607" xr:uid="{00000000-0005-0000-0000-0000FD010000}"/>
    <cellStyle name="Millares 2 2 5 2 3" xfId="608" xr:uid="{00000000-0005-0000-0000-0000FE010000}"/>
    <cellStyle name="Millares 2 2 5 2 3 2" xfId="609" xr:uid="{00000000-0005-0000-0000-0000FF010000}"/>
    <cellStyle name="Millares 2 2 5 2 4" xfId="610" xr:uid="{00000000-0005-0000-0000-000000020000}"/>
    <cellStyle name="Millares 2 2 5 3" xfId="611" xr:uid="{00000000-0005-0000-0000-000001020000}"/>
    <cellStyle name="Millares 2 2 5 3 2" xfId="612" xr:uid="{00000000-0005-0000-0000-000002020000}"/>
    <cellStyle name="Millares 2 2 5 3 2 2" xfId="613" xr:uid="{00000000-0005-0000-0000-000003020000}"/>
    <cellStyle name="Millares 2 2 5 3 2 2 2" xfId="614" xr:uid="{00000000-0005-0000-0000-000004020000}"/>
    <cellStyle name="Millares 2 2 5 3 2 3" xfId="615" xr:uid="{00000000-0005-0000-0000-000005020000}"/>
    <cellStyle name="Millares 2 2 5 3 3" xfId="616" xr:uid="{00000000-0005-0000-0000-000006020000}"/>
    <cellStyle name="Millares 2 2 5 3 3 2" xfId="617" xr:uid="{00000000-0005-0000-0000-000007020000}"/>
    <cellStyle name="Millares 2 2 5 3 4" xfId="618" xr:uid="{00000000-0005-0000-0000-000008020000}"/>
    <cellStyle name="Millares 2 2 5 4" xfId="619" xr:uid="{00000000-0005-0000-0000-000009020000}"/>
    <cellStyle name="Millares 2 2 5 4 2" xfId="620" xr:uid="{00000000-0005-0000-0000-00000A020000}"/>
    <cellStyle name="Millares 2 2 5 4 2 2" xfId="621" xr:uid="{00000000-0005-0000-0000-00000B020000}"/>
    <cellStyle name="Millares 2 2 5 4 3" xfId="622" xr:uid="{00000000-0005-0000-0000-00000C020000}"/>
    <cellStyle name="Millares 2 2 5 4 3 2" xfId="623" xr:uid="{00000000-0005-0000-0000-00000D020000}"/>
    <cellStyle name="Millares 2 2 5 4 4" xfId="624" xr:uid="{00000000-0005-0000-0000-00000E020000}"/>
    <cellStyle name="Millares 2 2 5 5" xfId="625" xr:uid="{00000000-0005-0000-0000-00000F020000}"/>
    <cellStyle name="Millares 2 2 5 5 2" xfId="626" xr:uid="{00000000-0005-0000-0000-000010020000}"/>
    <cellStyle name="Millares 2 2 5 5 2 2" xfId="627" xr:uid="{00000000-0005-0000-0000-000011020000}"/>
    <cellStyle name="Millares 2 2 5 5 3" xfId="628" xr:uid="{00000000-0005-0000-0000-000012020000}"/>
    <cellStyle name="Millares 2 2 5 5 3 2" xfId="629" xr:uid="{00000000-0005-0000-0000-000013020000}"/>
    <cellStyle name="Millares 2 2 5 5 4" xfId="630" xr:uid="{00000000-0005-0000-0000-000014020000}"/>
    <cellStyle name="Millares 2 2 5 6" xfId="631" xr:uid="{00000000-0005-0000-0000-000015020000}"/>
    <cellStyle name="Millares 2 2 5 6 2" xfId="632" xr:uid="{00000000-0005-0000-0000-000016020000}"/>
    <cellStyle name="Millares 2 2 5 7" xfId="633" xr:uid="{00000000-0005-0000-0000-000017020000}"/>
    <cellStyle name="Millares 2 2 6" xfId="134" xr:uid="{00000000-0005-0000-0000-000018020000}"/>
    <cellStyle name="Millares 2 2 6 2" xfId="634" xr:uid="{00000000-0005-0000-0000-000019020000}"/>
    <cellStyle name="Millares 2 2 6 2 2" xfId="635" xr:uid="{00000000-0005-0000-0000-00001A020000}"/>
    <cellStyle name="Millares 2 2 6 2 2 2" xfId="636" xr:uid="{00000000-0005-0000-0000-00001B020000}"/>
    <cellStyle name="Millares 2 2 6 2 2 2 2" xfId="637" xr:uid="{00000000-0005-0000-0000-00001C020000}"/>
    <cellStyle name="Millares 2 2 6 2 2 3" xfId="638" xr:uid="{00000000-0005-0000-0000-00001D020000}"/>
    <cellStyle name="Millares 2 2 6 2 3" xfId="639" xr:uid="{00000000-0005-0000-0000-00001E020000}"/>
    <cellStyle name="Millares 2 2 6 2 3 2" xfId="640" xr:uid="{00000000-0005-0000-0000-00001F020000}"/>
    <cellStyle name="Millares 2 2 6 2 4" xfId="641" xr:uid="{00000000-0005-0000-0000-000020020000}"/>
    <cellStyle name="Millares 2 2 6 3" xfId="642" xr:uid="{00000000-0005-0000-0000-000021020000}"/>
    <cellStyle name="Millares 2 2 6 3 2" xfId="643" xr:uid="{00000000-0005-0000-0000-000022020000}"/>
    <cellStyle name="Millares 2 2 6 3 2 2" xfId="644" xr:uid="{00000000-0005-0000-0000-000023020000}"/>
    <cellStyle name="Millares 2 2 6 3 2 2 2" xfId="645" xr:uid="{00000000-0005-0000-0000-000024020000}"/>
    <cellStyle name="Millares 2 2 6 3 2 3" xfId="646" xr:uid="{00000000-0005-0000-0000-000025020000}"/>
    <cellStyle name="Millares 2 2 6 3 3" xfId="647" xr:uid="{00000000-0005-0000-0000-000026020000}"/>
    <cellStyle name="Millares 2 2 6 3 3 2" xfId="648" xr:uid="{00000000-0005-0000-0000-000027020000}"/>
    <cellStyle name="Millares 2 2 6 3 4" xfId="649" xr:uid="{00000000-0005-0000-0000-000028020000}"/>
    <cellStyle name="Millares 2 2 6 4" xfId="650" xr:uid="{00000000-0005-0000-0000-000029020000}"/>
    <cellStyle name="Millares 2 2 6 4 2" xfId="651" xr:uid="{00000000-0005-0000-0000-00002A020000}"/>
    <cellStyle name="Millares 2 2 6 4 2 2" xfId="652" xr:uid="{00000000-0005-0000-0000-00002B020000}"/>
    <cellStyle name="Millares 2 2 6 4 3" xfId="653" xr:uid="{00000000-0005-0000-0000-00002C020000}"/>
    <cellStyle name="Millares 2 2 6 5" xfId="654" xr:uid="{00000000-0005-0000-0000-00002D020000}"/>
    <cellStyle name="Millares 2 2 6 5 2" xfId="655" xr:uid="{00000000-0005-0000-0000-00002E020000}"/>
    <cellStyle name="Millares 2 2 6 6" xfId="656" xr:uid="{00000000-0005-0000-0000-00002F020000}"/>
    <cellStyle name="Millares 2 2 7" xfId="657" xr:uid="{00000000-0005-0000-0000-000030020000}"/>
    <cellStyle name="Millares 2 2 7 2" xfId="658" xr:uid="{00000000-0005-0000-0000-000031020000}"/>
    <cellStyle name="Millares 2 2 7 2 2" xfId="659" xr:uid="{00000000-0005-0000-0000-000032020000}"/>
    <cellStyle name="Millares 2 2 7 2 2 2" xfId="660" xr:uid="{00000000-0005-0000-0000-000033020000}"/>
    <cellStyle name="Millares 2 2 7 2 2 2 2" xfId="661" xr:uid="{00000000-0005-0000-0000-000034020000}"/>
    <cellStyle name="Millares 2 2 7 2 2 3" xfId="662" xr:uid="{00000000-0005-0000-0000-000035020000}"/>
    <cellStyle name="Millares 2 2 7 2 2 3 2" xfId="663" xr:uid="{00000000-0005-0000-0000-000036020000}"/>
    <cellStyle name="Millares 2 2 7 2 2 4" xfId="664" xr:uid="{00000000-0005-0000-0000-000037020000}"/>
    <cellStyle name="Millares 2 2 7 2 2 4 2" xfId="665" xr:uid="{00000000-0005-0000-0000-000038020000}"/>
    <cellStyle name="Millares 2 2 7 2 2 5" xfId="666" xr:uid="{00000000-0005-0000-0000-000039020000}"/>
    <cellStyle name="Millares 2 2 7 2 3" xfId="667" xr:uid="{00000000-0005-0000-0000-00003A020000}"/>
    <cellStyle name="Millares 2 2 7 2 3 2" xfId="668" xr:uid="{00000000-0005-0000-0000-00003B020000}"/>
    <cellStyle name="Millares 2 2 7 2 4" xfId="669" xr:uid="{00000000-0005-0000-0000-00003C020000}"/>
    <cellStyle name="Millares 2 2 7 2 4 2" xfId="670" xr:uid="{00000000-0005-0000-0000-00003D020000}"/>
    <cellStyle name="Millares 2 2 7 2 5" xfId="671" xr:uid="{00000000-0005-0000-0000-00003E020000}"/>
    <cellStyle name="Millares 2 2 7 3" xfId="672" xr:uid="{00000000-0005-0000-0000-00003F020000}"/>
    <cellStyle name="Millares 2 2 7 3 2" xfId="673" xr:uid="{00000000-0005-0000-0000-000040020000}"/>
    <cellStyle name="Millares 2 2 7 3 2 2" xfId="674" xr:uid="{00000000-0005-0000-0000-000041020000}"/>
    <cellStyle name="Millares 2 2 7 3 3" xfId="675" xr:uid="{00000000-0005-0000-0000-000042020000}"/>
    <cellStyle name="Millares 2 2 7 3 3 2" xfId="676" xr:uid="{00000000-0005-0000-0000-000043020000}"/>
    <cellStyle name="Millares 2 2 7 3 4" xfId="677" xr:uid="{00000000-0005-0000-0000-000044020000}"/>
    <cellStyle name="Millares 2 2 7 3 4 2" xfId="678" xr:uid="{00000000-0005-0000-0000-000045020000}"/>
    <cellStyle name="Millares 2 2 7 3 5" xfId="679" xr:uid="{00000000-0005-0000-0000-000046020000}"/>
    <cellStyle name="Millares 2 2 7 4" xfId="680" xr:uid="{00000000-0005-0000-0000-000047020000}"/>
    <cellStyle name="Millares 2 2 7 4 2" xfId="681" xr:uid="{00000000-0005-0000-0000-000048020000}"/>
    <cellStyle name="Millares 2 2 7 5" xfId="682" xr:uid="{00000000-0005-0000-0000-000049020000}"/>
    <cellStyle name="Millares 2 2 8" xfId="683" xr:uid="{00000000-0005-0000-0000-00004A020000}"/>
    <cellStyle name="Millares 2 2 8 2" xfId="684" xr:uid="{00000000-0005-0000-0000-00004B020000}"/>
    <cellStyle name="Millares 2 2 8 2 2" xfId="685" xr:uid="{00000000-0005-0000-0000-00004C020000}"/>
    <cellStyle name="Millares 2 2 8 2 2 2" xfId="686" xr:uid="{00000000-0005-0000-0000-00004D020000}"/>
    <cellStyle name="Millares 2 2 8 2 2 2 2" xfId="687" xr:uid="{00000000-0005-0000-0000-00004E020000}"/>
    <cellStyle name="Millares 2 2 8 2 2 3" xfId="688" xr:uid="{00000000-0005-0000-0000-00004F020000}"/>
    <cellStyle name="Millares 2 2 8 2 3" xfId="689" xr:uid="{00000000-0005-0000-0000-000050020000}"/>
    <cellStyle name="Millares 2 2 8 2 3 2" xfId="690" xr:uid="{00000000-0005-0000-0000-000051020000}"/>
    <cellStyle name="Millares 2 2 8 2 4" xfId="691" xr:uid="{00000000-0005-0000-0000-000052020000}"/>
    <cellStyle name="Millares 2 2 8 3" xfId="692" xr:uid="{00000000-0005-0000-0000-000053020000}"/>
    <cellStyle name="Millares 2 2 8 3 2" xfId="693" xr:uid="{00000000-0005-0000-0000-000054020000}"/>
    <cellStyle name="Millares 2 2 8 3 2 2" xfId="694" xr:uid="{00000000-0005-0000-0000-000055020000}"/>
    <cellStyle name="Millares 2 2 8 3 3" xfId="695" xr:uid="{00000000-0005-0000-0000-000056020000}"/>
    <cellStyle name="Millares 2 2 8 4" xfId="696" xr:uid="{00000000-0005-0000-0000-000057020000}"/>
    <cellStyle name="Millares 2 2 8 4 2" xfId="697" xr:uid="{00000000-0005-0000-0000-000058020000}"/>
    <cellStyle name="Millares 2 2 8 5" xfId="698" xr:uid="{00000000-0005-0000-0000-000059020000}"/>
    <cellStyle name="Millares 2 2 8 5 2" xfId="699" xr:uid="{00000000-0005-0000-0000-00005A020000}"/>
    <cellStyle name="Millares 2 2 8 6" xfId="700" xr:uid="{00000000-0005-0000-0000-00005B020000}"/>
    <cellStyle name="Millares 2 2 9" xfId="701" xr:uid="{00000000-0005-0000-0000-00005C020000}"/>
    <cellStyle name="Millares 2 2 9 2" xfId="702" xr:uid="{00000000-0005-0000-0000-00005D020000}"/>
    <cellStyle name="Millares 2 2 9 2 2" xfId="703" xr:uid="{00000000-0005-0000-0000-00005E020000}"/>
    <cellStyle name="Millares 2 2 9 3" xfId="704" xr:uid="{00000000-0005-0000-0000-00005F020000}"/>
    <cellStyle name="Millares 2 2_13.02 (2)" xfId="135" xr:uid="{00000000-0005-0000-0000-000060020000}"/>
    <cellStyle name="Millares 2 3" xfId="15" xr:uid="{00000000-0005-0000-0000-000061020000}"/>
    <cellStyle name="Millares 2 3 10" xfId="1223" xr:uid="{00000000-0005-0000-0000-000062020000}"/>
    <cellStyle name="Millares 2 3 2" xfId="16" xr:uid="{00000000-0005-0000-0000-000063020000}"/>
    <cellStyle name="Millares 2 3 2 2" xfId="136" xr:uid="{00000000-0005-0000-0000-000064020000}"/>
    <cellStyle name="Millares 2 3 2 2 2" xfId="705" xr:uid="{00000000-0005-0000-0000-000065020000}"/>
    <cellStyle name="Millares 2 3 2 2 2 2" xfId="706" xr:uid="{00000000-0005-0000-0000-000066020000}"/>
    <cellStyle name="Millares 2 3 2 2 2 2 2" xfId="707" xr:uid="{00000000-0005-0000-0000-000067020000}"/>
    <cellStyle name="Millares 2 3 2 2 2 2 2 2" xfId="708" xr:uid="{00000000-0005-0000-0000-000068020000}"/>
    <cellStyle name="Millares 2 3 2 2 2 2 2 2 2" xfId="709" xr:uid="{00000000-0005-0000-0000-000069020000}"/>
    <cellStyle name="Millares 2 3 2 2 2 2 2 3" xfId="710" xr:uid="{00000000-0005-0000-0000-00006A020000}"/>
    <cellStyle name="Millares 2 3 2 2 2 2 3" xfId="711" xr:uid="{00000000-0005-0000-0000-00006B020000}"/>
    <cellStyle name="Millares 2 3 2 2 2 2 3 2" xfId="712" xr:uid="{00000000-0005-0000-0000-00006C020000}"/>
    <cellStyle name="Millares 2 3 2 2 2 2 4" xfId="713" xr:uid="{00000000-0005-0000-0000-00006D020000}"/>
    <cellStyle name="Millares 2 3 2 2 2 2 5" xfId="1227" xr:uid="{00000000-0005-0000-0000-00006E020000}"/>
    <cellStyle name="Millares 2 3 2 2 2 3" xfId="714" xr:uid="{00000000-0005-0000-0000-00006F020000}"/>
    <cellStyle name="Millares 2 3 2 2 2 3 2" xfId="715" xr:uid="{00000000-0005-0000-0000-000070020000}"/>
    <cellStyle name="Millares 2 3 2 2 2 3 2 2" xfId="716" xr:uid="{00000000-0005-0000-0000-000071020000}"/>
    <cellStyle name="Millares 2 3 2 2 2 3 3" xfId="717" xr:uid="{00000000-0005-0000-0000-000072020000}"/>
    <cellStyle name="Millares 2 3 2 2 2 3 3 2" xfId="718" xr:uid="{00000000-0005-0000-0000-000073020000}"/>
    <cellStyle name="Millares 2 3 2 2 2 3 4" xfId="719" xr:uid="{00000000-0005-0000-0000-000074020000}"/>
    <cellStyle name="Millares 2 3 2 2 2 4" xfId="720" xr:uid="{00000000-0005-0000-0000-000075020000}"/>
    <cellStyle name="Millares 2 3 2 2 2 4 2" xfId="721" xr:uid="{00000000-0005-0000-0000-000076020000}"/>
    <cellStyle name="Millares 2 3 2 2 2 5" xfId="722" xr:uid="{00000000-0005-0000-0000-000077020000}"/>
    <cellStyle name="Millares 2 3 2 2 2 6" xfId="1226" xr:uid="{00000000-0005-0000-0000-000078020000}"/>
    <cellStyle name="Millares 2 3 2 2 3" xfId="723" xr:uid="{00000000-0005-0000-0000-000079020000}"/>
    <cellStyle name="Millares 2 3 2 2 3 2" xfId="724" xr:uid="{00000000-0005-0000-0000-00007A020000}"/>
    <cellStyle name="Millares 2 3 2 2 3 2 2" xfId="725" xr:uid="{00000000-0005-0000-0000-00007B020000}"/>
    <cellStyle name="Millares 2 3 2 2 3 2 2 2" xfId="726" xr:uid="{00000000-0005-0000-0000-00007C020000}"/>
    <cellStyle name="Millares 2 3 2 2 3 2 3" xfId="727" xr:uid="{00000000-0005-0000-0000-00007D020000}"/>
    <cellStyle name="Millares 2 3 2 2 3 3" xfId="728" xr:uid="{00000000-0005-0000-0000-00007E020000}"/>
    <cellStyle name="Millares 2 3 2 2 3 3 2" xfId="729" xr:uid="{00000000-0005-0000-0000-00007F020000}"/>
    <cellStyle name="Millares 2 3 2 2 3 4" xfId="730" xr:uid="{00000000-0005-0000-0000-000080020000}"/>
    <cellStyle name="Millares 2 3 2 2 3 5" xfId="1228" xr:uid="{00000000-0005-0000-0000-000081020000}"/>
    <cellStyle name="Millares 2 3 2 2 4" xfId="731" xr:uid="{00000000-0005-0000-0000-000082020000}"/>
    <cellStyle name="Millares 2 3 2 2 4 2" xfId="732" xr:uid="{00000000-0005-0000-0000-000083020000}"/>
    <cellStyle name="Millares 2 3 2 2 4 2 2" xfId="733" xr:uid="{00000000-0005-0000-0000-000084020000}"/>
    <cellStyle name="Millares 2 3 2 2 4 3" xfId="734" xr:uid="{00000000-0005-0000-0000-000085020000}"/>
    <cellStyle name="Millares 2 3 2 2 4 3 2" xfId="735" xr:uid="{00000000-0005-0000-0000-000086020000}"/>
    <cellStyle name="Millares 2 3 2 2 4 4" xfId="736" xr:uid="{00000000-0005-0000-0000-000087020000}"/>
    <cellStyle name="Millares 2 3 2 2 4 5" xfId="1229" xr:uid="{00000000-0005-0000-0000-000088020000}"/>
    <cellStyle name="Millares 2 3 2 2 5" xfId="737" xr:uid="{00000000-0005-0000-0000-000089020000}"/>
    <cellStyle name="Millares 2 3 2 2 5 2" xfId="738" xr:uid="{00000000-0005-0000-0000-00008A020000}"/>
    <cellStyle name="Millares 2 3 2 2 6" xfId="739" xr:uid="{00000000-0005-0000-0000-00008B020000}"/>
    <cellStyle name="Millares 2 3 2 2 7" xfId="1225" xr:uid="{00000000-0005-0000-0000-00008C020000}"/>
    <cellStyle name="Millares 2 3 2 3" xfId="137" xr:uid="{00000000-0005-0000-0000-00008D020000}"/>
    <cellStyle name="Millares 2 3 2 3 2" xfId="740" xr:uid="{00000000-0005-0000-0000-00008E020000}"/>
    <cellStyle name="Millares 2 3 2 3 2 2" xfId="741" xr:uid="{00000000-0005-0000-0000-00008F020000}"/>
    <cellStyle name="Millares 2 3 2 3 2 2 2" xfId="742" xr:uid="{00000000-0005-0000-0000-000090020000}"/>
    <cellStyle name="Millares 2 3 2 3 2 2 2 2" xfId="743" xr:uid="{00000000-0005-0000-0000-000091020000}"/>
    <cellStyle name="Millares 2 3 2 3 2 2 3" xfId="744" xr:uid="{00000000-0005-0000-0000-000092020000}"/>
    <cellStyle name="Millares 2 3 2 3 2 3" xfId="745" xr:uid="{00000000-0005-0000-0000-000093020000}"/>
    <cellStyle name="Millares 2 3 2 3 2 3 2" xfId="746" xr:uid="{00000000-0005-0000-0000-000094020000}"/>
    <cellStyle name="Millares 2 3 2 3 2 4" xfId="747" xr:uid="{00000000-0005-0000-0000-000095020000}"/>
    <cellStyle name="Millares 2 3 2 3 2 5" xfId="1231" xr:uid="{00000000-0005-0000-0000-000096020000}"/>
    <cellStyle name="Millares 2 3 2 3 3" xfId="748" xr:uid="{00000000-0005-0000-0000-000097020000}"/>
    <cellStyle name="Millares 2 3 2 3 3 2" xfId="749" xr:uid="{00000000-0005-0000-0000-000098020000}"/>
    <cellStyle name="Millares 2 3 2 3 3 2 2" xfId="750" xr:uid="{00000000-0005-0000-0000-000099020000}"/>
    <cellStyle name="Millares 2 3 2 3 3 2 2 2" xfId="751" xr:uid="{00000000-0005-0000-0000-00009A020000}"/>
    <cellStyle name="Millares 2 3 2 3 3 2 3" xfId="752" xr:uid="{00000000-0005-0000-0000-00009B020000}"/>
    <cellStyle name="Millares 2 3 2 3 3 3" xfId="753" xr:uid="{00000000-0005-0000-0000-00009C020000}"/>
    <cellStyle name="Millares 2 3 2 3 3 3 2" xfId="754" xr:uid="{00000000-0005-0000-0000-00009D020000}"/>
    <cellStyle name="Millares 2 3 2 3 3 4" xfId="755" xr:uid="{00000000-0005-0000-0000-00009E020000}"/>
    <cellStyle name="Millares 2 3 2 3 3 5" xfId="1232" xr:uid="{00000000-0005-0000-0000-00009F020000}"/>
    <cellStyle name="Millares 2 3 2 3 4" xfId="756" xr:uid="{00000000-0005-0000-0000-0000A0020000}"/>
    <cellStyle name="Millares 2 3 2 3 4 2" xfId="757" xr:uid="{00000000-0005-0000-0000-0000A1020000}"/>
    <cellStyle name="Millares 2 3 2 3 4 2 2" xfId="758" xr:uid="{00000000-0005-0000-0000-0000A2020000}"/>
    <cellStyle name="Millares 2 3 2 3 4 3" xfId="759" xr:uid="{00000000-0005-0000-0000-0000A3020000}"/>
    <cellStyle name="Millares 2 3 2 3 4 4" xfId="1233" xr:uid="{00000000-0005-0000-0000-0000A4020000}"/>
    <cellStyle name="Millares 2 3 2 3 5" xfId="760" xr:uid="{00000000-0005-0000-0000-0000A5020000}"/>
    <cellStyle name="Millares 2 3 2 3 5 2" xfId="761" xr:uid="{00000000-0005-0000-0000-0000A6020000}"/>
    <cellStyle name="Millares 2 3 2 3 6" xfId="762" xr:uid="{00000000-0005-0000-0000-0000A7020000}"/>
    <cellStyle name="Millares 2 3 2 3 7" xfId="1230" xr:uid="{00000000-0005-0000-0000-0000A8020000}"/>
    <cellStyle name="Millares 2 3 2 4" xfId="763" xr:uid="{00000000-0005-0000-0000-0000A9020000}"/>
    <cellStyle name="Millares 2 3 2 4 2" xfId="764" xr:uid="{00000000-0005-0000-0000-0000AA020000}"/>
    <cellStyle name="Millares 2 3 2 4 2 2" xfId="765" xr:uid="{00000000-0005-0000-0000-0000AB020000}"/>
    <cellStyle name="Millares 2 3 2 4 2 2 2" xfId="766" xr:uid="{00000000-0005-0000-0000-0000AC020000}"/>
    <cellStyle name="Millares 2 3 2 4 2 3" xfId="767" xr:uid="{00000000-0005-0000-0000-0000AD020000}"/>
    <cellStyle name="Millares 2 3 2 4 3" xfId="768" xr:uid="{00000000-0005-0000-0000-0000AE020000}"/>
    <cellStyle name="Millares 2 3 2 4 3 2" xfId="769" xr:uid="{00000000-0005-0000-0000-0000AF020000}"/>
    <cellStyle name="Millares 2 3 2 4 4" xfId="770" xr:uid="{00000000-0005-0000-0000-0000B0020000}"/>
    <cellStyle name="Millares 2 3 2 4 5" xfId="1234" xr:uid="{00000000-0005-0000-0000-0000B1020000}"/>
    <cellStyle name="Millares 2 3 2 5" xfId="771" xr:uid="{00000000-0005-0000-0000-0000B2020000}"/>
    <cellStyle name="Millares 2 3 2 5 2" xfId="772" xr:uid="{00000000-0005-0000-0000-0000B3020000}"/>
    <cellStyle name="Millares 2 3 2 5 2 2" xfId="773" xr:uid="{00000000-0005-0000-0000-0000B4020000}"/>
    <cellStyle name="Millares 2 3 2 5 2 2 2" xfId="774" xr:uid="{00000000-0005-0000-0000-0000B5020000}"/>
    <cellStyle name="Millares 2 3 2 5 2 3" xfId="775" xr:uid="{00000000-0005-0000-0000-0000B6020000}"/>
    <cellStyle name="Millares 2 3 2 5 3" xfId="776" xr:uid="{00000000-0005-0000-0000-0000B7020000}"/>
    <cellStyle name="Millares 2 3 2 5 3 2" xfId="777" xr:uid="{00000000-0005-0000-0000-0000B8020000}"/>
    <cellStyle name="Millares 2 3 2 5 4" xfId="778" xr:uid="{00000000-0005-0000-0000-0000B9020000}"/>
    <cellStyle name="Millares 2 3 2 5 5" xfId="1235" xr:uid="{00000000-0005-0000-0000-0000BA020000}"/>
    <cellStyle name="Millares 2 3 2 6" xfId="779" xr:uid="{00000000-0005-0000-0000-0000BB020000}"/>
    <cellStyle name="Millares 2 3 2 6 2" xfId="780" xr:uid="{00000000-0005-0000-0000-0000BC020000}"/>
    <cellStyle name="Millares 2 3 2 6 2 2" xfId="781" xr:uid="{00000000-0005-0000-0000-0000BD020000}"/>
    <cellStyle name="Millares 2 3 2 6 3" xfId="782" xr:uid="{00000000-0005-0000-0000-0000BE020000}"/>
    <cellStyle name="Millares 2 3 2 7" xfId="783" xr:uid="{00000000-0005-0000-0000-0000BF020000}"/>
    <cellStyle name="Millares 2 3 2 7 2" xfId="784" xr:uid="{00000000-0005-0000-0000-0000C0020000}"/>
    <cellStyle name="Millares 2 3 2 8" xfId="785" xr:uid="{00000000-0005-0000-0000-0000C1020000}"/>
    <cellStyle name="Millares 2 3 2 9" xfId="1224" xr:uid="{00000000-0005-0000-0000-0000C2020000}"/>
    <cellStyle name="Millares 2 3 3" xfId="102" xr:uid="{00000000-0005-0000-0000-0000C3020000}"/>
    <cellStyle name="Millares 2 3 3 10" xfId="1236" xr:uid="{00000000-0005-0000-0000-0000C4020000}"/>
    <cellStyle name="Millares 2 3 3 2" xfId="138" xr:uid="{00000000-0005-0000-0000-0000C5020000}"/>
    <cellStyle name="Millares 2 3 3 2 2" xfId="786" xr:uid="{00000000-0005-0000-0000-0000C6020000}"/>
    <cellStyle name="Millares 2 3 3 2 2 2" xfId="787" xr:uid="{00000000-0005-0000-0000-0000C7020000}"/>
    <cellStyle name="Millares 2 3 3 2 2 2 2" xfId="788" xr:uid="{00000000-0005-0000-0000-0000C8020000}"/>
    <cellStyle name="Millares 2 3 3 2 2 2 2 2" xfId="789" xr:uid="{00000000-0005-0000-0000-0000C9020000}"/>
    <cellStyle name="Millares 2 3 3 2 2 2 3" xfId="790" xr:uid="{00000000-0005-0000-0000-0000CA020000}"/>
    <cellStyle name="Millares 2 3 3 2 2 3" xfId="791" xr:uid="{00000000-0005-0000-0000-0000CB020000}"/>
    <cellStyle name="Millares 2 3 3 2 2 3 2" xfId="792" xr:uid="{00000000-0005-0000-0000-0000CC020000}"/>
    <cellStyle name="Millares 2 3 3 2 2 4" xfId="793" xr:uid="{00000000-0005-0000-0000-0000CD020000}"/>
    <cellStyle name="Millares 2 3 3 2 2 5" xfId="1238" xr:uid="{00000000-0005-0000-0000-0000CE020000}"/>
    <cellStyle name="Millares 2 3 3 2 3" xfId="794" xr:uid="{00000000-0005-0000-0000-0000CF020000}"/>
    <cellStyle name="Millares 2 3 3 2 3 2" xfId="795" xr:uid="{00000000-0005-0000-0000-0000D0020000}"/>
    <cellStyle name="Millares 2 3 3 2 3 2 2" xfId="796" xr:uid="{00000000-0005-0000-0000-0000D1020000}"/>
    <cellStyle name="Millares 2 3 3 2 3 3" xfId="797" xr:uid="{00000000-0005-0000-0000-0000D2020000}"/>
    <cellStyle name="Millares 2 3 3 2 3 3 2" xfId="798" xr:uid="{00000000-0005-0000-0000-0000D3020000}"/>
    <cellStyle name="Millares 2 3 3 2 3 4" xfId="799" xr:uid="{00000000-0005-0000-0000-0000D4020000}"/>
    <cellStyle name="Millares 2 3 3 2 4" xfId="800" xr:uid="{00000000-0005-0000-0000-0000D5020000}"/>
    <cellStyle name="Millares 2 3 3 2 4 2" xfId="801" xr:uid="{00000000-0005-0000-0000-0000D6020000}"/>
    <cellStyle name="Millares 2 3 3 2 5" xfId="802" xr:uid="{00000000-0005-0000-0000-0000D7020000}"/>
    <cellStyle name="Millares 2 3 3 2 6" xfId="1237" xr:uid="{00000000-0005-0000-0000-0000D8020000}"/>
    <cellStyle name="Millares 2 3 3 3" xfId="803" xr:uid="{00000000-0005-0000-0000-0000D9020000}"/>
    <cellStyle name="Millares 2 3 3 3 2" xfId="804" xr:uid="{00000000-0005-0000-0000-0000DA020000}"/>
    <cellStyle name="Millares 2 3 3 3 2 2" xfId="805" xr:uid="{00000000-0005-0000-0000-0000DB020000}"/>
    <cellStyle name="Millares 2 3 3 3 2 2 2" xfId="806" xr:uid="{00000000-0005-0000-0000-0000DC020000}"/>
    <cellStyle name="Millares 2 3 3 3 2 2 2 2" xfId="807" xr:uid="{00000000-0005-0000-0000-0000DD020000}"/>
    <cellStyle name="Millares 2 3 3 3 2 2 3" xfId="808" xr:uid="{00000000-0005-0000-0000-0000DE020000}"/>
    <cellStyle name="Millares 2 3 3 3 2 2 4" xfId="809" xr:uid="{00000000-0005-0000-0000-0000DF020000}"/>
    <cellStyle name="Millares 2 3 3 3 2 3" xfId="810" xr:uid="{00000000-0005-0000-0000-0000E0020000}"/>
    <cellStyle name="Millares 2 3 3 3 2 4" xfId="811" xr:uid="{00000000-0005-0000-0000-0000E1020000}"/>
    <cellStyle name="Millares 2 3 3 3 2 4 2" xfId="812" xr:uid="{00000000-0005-0000-0000-0000E2020000}"/>
    <cellStyle name="Millares 2 3 3 3 2 5" xfId="813" xr:uid="{00000000-0005-0000-0000-0000E3020000}"/>
    <cellStyle name="Millares 2 3 3 3 2 5 2" xfId="814" xr:uid="{00000000-0005-0000-0000-0000E4020000}"/>
    <cellStyle name="Millares 2 3 3 3 3" xfId="815" xr:uid="{00000000-0005-0000-0000-0000E5020000}"/>
    <cellStyle name="Millares 2 3 3 3 3 2" xfId="816" xr:uid="{00000000-0005-0000-0000-0000E6020000}"/>
    <cellStyle name="Millares 2 3 3 3 4" xfId="817" xr:uid="{00000000-0005-0000-0000-0000E7020000}"/>
    <cellStyle name="Millares 2 3 3 3 4 2" xfId="818" xr:uid="{00000000-0005-0000-0000-0000E8020000}"/>
    <cellStyle name="Millares 2 3 3 3 5" xfId="819" xr:uid="{00000000-0005-0000-0000-0000E9020000}"/>
    <cellStyle name="Millares 2 3 3 4" xfId="820" xr:uid="{00000000-0005-0000-0000-0000EA020000}"/>
    <cellStyle name="Millares 2 3 3 4 2" xfId="821" xr:uid="{00000000-0005-0000-0000-0000EB020000}"/>
    <cellStyle name="Millares 2 3 3 4 2 2" xfId="822" xr:uid="{00000000-0005-0000-0000-0000EC020000}"/>
    <cellStyle name="Millares 2 3 3 4 3" xfId="823" xr:uid="{00000000-0005-0000-0000-0000ED020000}"/>
    <cellStyle name="Millares 2 3 3 4 3 2" xfId="824" xr:uid="{00000000-0005-0000-0000-0000EE020000}"/>
    <cellStyle name="Millares 2 3 3 4 4" xfId="825" xr:uid="{00000000-0005-0000-0000-0000EF020000}"/>
    <cellStyle name="Millares 2 3 3 4 5" xfId="1239" xr:uid="{00000000-0005-0000-0000-0000F0020000}"/>
    <cellStyle name="Millares 2 3 3 5" xfId="826" xr:uid="{00000000-0005-0000-0000-0000F1020000}"/>
    <cellStyle name="Millares 2 3 3 5 2" xfId="827" xr:uid="{00000000-0005-0000-0000-0000F2020000}"/>
    <cellStyle name="Millares 2 3 3 5 2 2" xfId="828" xr:uid="{00000000-0005-0000-0000-0000F3020000}"/>
    <cellStyle name="Millares 2 3 3 5 3" xfId="829" xr:uid="{00000000-0005-0000-0000-0000F4020000}"/>
    <cellStyle name="Millares 2 3 3 5 3 2" xfId="830" xr:uid="{00000000-0005-0000-0000-0000F5020000}"/>
    <cellStyle name="Millares 2 3 3 5 4" xfId="831" xr:uid="{00000000-0005-0000-0000-0000F6020000}"/>
    <cellStyle name="Millares 2 3 3 6" xfId="832" xr:uid="{00000000-0005-0000-0000-0000F7020000}"/>
    <cellStyle name="Millares 2 3 3 6 2" xfId="833" xr:uid="{00000000-0005-0000-0000-0000F8020000}"/>
    <cellStyle name="Millares 2 3 3 7" xfId="834" xr:uid="{00000000-0005-0000-0000-0000F9020000}"/>
    <cellStyle name="Millares 2 3 3 7 2" xfId="835" xr:uid="{00000000-0005-0000-0000-0000FA020000}"/>
    <cellStyle name="Millares 2 3 3 7 2 2" xfId="836" xr:uid="{00000000-0005-0000-0000-0000FB020000}"/>
    <cellStyle name="Millares 2 3 3 7 3" xfId="837" xr:uid="{00000000-0005-0000-0000-0000FC020000}"/>
    <cellStyle name="Millares 2 3 3 7 3 2" xfId="838" xr:uid="{00000000-0005-0000-0000-0000FD020000}"/>
    <cellStyle name="Millares 2 3 3 7 4" xfId="839" xr:uid="{00000000-0005-0000-0000-0000FE020000}"/>
    <cellStyle name="Millares 2 3 3 7 5" xfId="1240" xr:uid="{00000000-0005-0000-0000-0000FF020000}"/>
    <cellStyle name="Millares 2 3 3 8" xfId="840" xr:uid="{00000000-0005-0000-0000-000000030000}"/>
    <cellStyle name="Millares 2 3 3 8 2" xfId="841" xr:uid="{00000000-0005-0000-0000-000001030000}"/>
    <cellStyle name="Millares 2 3 3 9" xfId="842" xr:uid="{00000000-0005-0000-0000-000002030000}"/>
    <cellStyle name="Millares 2 3 4" xfId="139" xr:uid="{00000000-0005-0000-0000-000003030000}"/>
    <cellStyle name="Millares 2 3 4 2" xfId="843" xr:uid="{00000000-0005-0000-0000-000004030000}"/>
    <cellStyle name="Millares 2 3 4 2 2" xfId="844" xr:uid="{00000000-0005-0000-0000-000005030000}"/>
    <cellStyle name="Millares 2 3 4 2 2 2" xfId="845" xr:uid="{00000000-0005-0000-0000-000006030000}"/>
    <cellStyle name="Millares 2 3 4 2 2 2 2" xfId="846" xr:uid="{00000000-0005-0000-0000-000007030000}"/>
    <cellStyle name="Millares 2 3 4 2 2 3" xfId="847" xr:uid="{00000000-0005-0000-0000-000008030000}"/>
    <cellStyle name="Millares 2 3 4 2 3" xfId="848" xr:uid="{00000000-0005-0000-0000-000009030000}"/>
    <cellStyle name="Millares 2 3 4 2 3 2" xfId="849" xr:uid="{00000000-0005-0000-0000-00000A030000}"/>
    <cellStyle name="Millares 2 3 4 2 4" xfId="850" xr:uid="{00000000-0005-0000-0000-00000B030000}"/>
    <cellStyle name="Millares 2 3 4 3" xfId="851" xr:uid="{00000000-0005-0000-0000-00000C030000}"/>
    <cellStyle name="Millares 2 3 4 3 2" xfId="852" xr:uid="{00000000-0005-0000-0000-00000D030000}"/>
    <cellStyle name="Millares 2 3 4 3 2 2" xfId="853" xr:uid="{00000000-0005-0000-0000-00000E030000}"/>
    <cellStyle name="Millares 2 3 4 3 2 2 2" xfId="854" xr:uid="{00000000-0005-0000-0000-00000F030000}"/>
    <cellStyle name="Millares 2 3 4 3 2 3" xfId="855" xr:uid="{00000000-0005-0000-0000-000010030000}"/>
    <cellStyle name="Millares 2 3 4 3 3" xfId="856" xr:uid="{00000000-0005-0000-0000-000011030000}"/>
    <cellStyle name="Millares 2 3 4 3 3 2" xfId="857" xr:uid="{00000000-0005-0000-0000-000012030000}"/>
    <cellStyle name="Millares 2 3 4 3 4" xfId="858" xr:uid="{00000000-0005-0000-0000-000013030000}"/>
    <cellStyle name="Millares 2 3 4 4" xfId="859" xr:uid="{00000000-0005-0000-0000-000014030000}"/>
    <cellStyle name="Millares 2 3 4 4 2" xfId="860" xr:uid="{00000000-0005-0000-0000-000015030000}"/>
    <cellStyle name="Millares 2 3 4 4 2 2" xfId="861" xr:uid="{00000000-0005-0000-0000-000016030000}"/>
    <cellStyle name="Millares 2 3 4 4 3" xfId="862" xr:uid="{00000000-0005-0000-0000-000017030000}"/>
    <cellStyle name="Millares 2 3 4 5" xfId="863" xr:uid="{00000000-0005-0000-0000-000018030000}"/>
    <cellStyle name="Millares 2 3 4 5 2" xfId="864" xr:uid="{00000000-0005-0000-0000-000019030000}"/>
    <cellStyle name="Millares 2 3 4 6" xfId="865" xr:uid="{00000000-0005-0000-0000-00001A030000}"/>
    <cellStyle name="Millares 2 3 5" xfId="866" xr:uid="{00000000-0005-0000-0000-00001B030000}"/>
    <cellStyle name="Millares 2 3 5 2" xfId="867" xr:uid="{00000000-0005-0000-0000-00001C030000}"/>
    <cellStyle name="Millares 2 3 5 2 2" xfId="868" xr:uid="{00000000-0005-0000-0000-00001D030000}"/>
    <cellStyle name="Millares 2 3 5 2 2 2" xfId="869" xr:uid="{00000000-0005-0000-0000-00001E030000}"/>
    <cellStyle name="Millares 2 3 5 2 3" xfId="870" xr:uid="{00000000-0005-0000-0000-00001F030000}"/>
    <cellStyle name="Millares 2 3 5 2 3 2" xfId="871" xr:uid="{00000000-0005-0000-0000-000020030000}"/>
    <cellStyle name="Millares 2 3 5 2 4" xfId="872" xr:uid="{00000000-0005-0000-0000-000021030000}"/>
    <cellStyle name="Millares 2 3 5 2 5" xfId="1242" xr:uid="{00000000-0005-0000-0000-000022030000}"/>
    <cellStyle name="Millares 2 3 5 3" xfId="873" xr:uid="{00000000-0005-0000-0000-000023030000}"/>
    <cellStyle name="Millares 2 3 5 3 2" xfId="874" xr:uid="{00000000-0005-0000-0000-000024030000}"/>
    <cellStyle name="Millares 2 3 5 4" xfId="875" xr:uid="{00000000-0005-0000-0000-000025030000}"/>
    <cellStyle name="Millares 2 3 5 4 2" xfId="876" xr:uid="{00000000-0005-0000-0000-000026030000}"/>
    <cellStyle name="Millares 2 3 5 5" xfId="877" xr:uid="{00000000-0005-0000-0000-000027030000}"/>
    <cellStyle name="Millares 2 3 5 6" xfId="1241" xr:uid="{00000000-0005-0000-0000-000028030000}"/>
    <cellStyle name="Millares 2 3 6" xfId="878" xr:uid="{00000000-0005-0000-0000-000029030000}"/>
    <cellStyle name="Millares 2 3 6 2" xfId="879" xr:uid="{00000000-0005-0000-0000-00002A030000}"/>
    <cellStyle name="Millares 2 3 6 2 2" xfId="880" xr:uid="{00000000-0005-0000-0000-00002B030000}"/>
    <cellStyle name="Millares 2 3 6 2 2 2" xfId="881" xr:uid="{00000000-0005-0000-0000-00002C030000}"/>
    <cellStyle name="Millares 2 3 6 2 2 2 2" xfId="882" xr:uid="{00000000-0005-0000-0000-00002D030000}"/>
    <cellStyle name="Millares 2 3 6 2 2 3" xfId="883" xr:uid="{00000000-0005-0000-0000-00002E030000}"/>
    <cellStyle name="Millares 2 3 6 2 2 3 2" xfId="884" xr:uid="{00000000-0005-0000-0000-00002F030000}"/>
    <cellStyle name="Millares 2 3 6 2 2 4" xfId="885" xr:uid="{00000000-0005-0000-0000-000030030000}"/>
    <cellStyle name="Millares 2 3 6 2 2 4 2" xfId="886" xr:uid="{00000000-0005-0000-0000-000031030000}"/>
    <cellStyle name="Millares 2 3 6 2 2 5" xfId="887" xr:uid="{00000000-0005-0000-0000-000032030000}"/>
    <cellStyle name="Millares 2 3 6 2 3" xfId="888" xr:uid="{00000000-0005-0000-0000-000033030000}"/>
    <cellStyle name="Millares 2 3 6 2 3 2" xfId="889" xr:uid="{00000000-0005-0000-0000-000034030000}"/>
    <cellStyle name="Millares 2 3 6 2 3 2 2" xfId="890" xr:uid="{00000000-0005-0000-0000-000035030000}"/>
    <cellStyle name="Millares 2 3 6 2 3 3" xfId="891" xr:uid="{00000000-0005-0000-0000-000036030000}"/>
    <cellStyle name="Millares 2 3 6 2 4" xfId="892" xr:uid="{00000000-0005-0000-0000-000037030000}"/>
    <cellStyle name="Millares 2 3 6 3" xfId="893" xr:uid="{00000000-0005-0000-0000-000038030000}"/>
    <cellStyle name="Millares 2 3 6 3 2" xfId="894" xr:uid="{00000000-0005-0000-0000-000039030000}"/>
    <cellStyle name="Millares 2 3 6 3 2 2" xfId="895" xr:uid="{00000000-0005-0000-0000-00003A030000}"/>
    <cellStyle name="Millares 2 3 6 3 3" xfId="896" xr:uid="{00000000-0005-0000-0000-00003B030000}"/>
    <cellStyle name="Millares 2 3 6 3 3 2" xfId="897" xr:uid="{00000000-0005-0000-0000-00003C030000}"/>
    <cellStyle name="Millares 2 3 6 3 4" xfId="898" xr:uid="{00000000-0005-0000-0000-00003D030000}"/>
    <cellStyle name="Millares 2 3 6 3 4 2" xfId="899" xr:uid="{00000000-0005-0000-0000-00003E030000}"/>
    <cellStyle name="Millares 2 3 6 3 4 2 2" xfId="900" xr:uid="{00000000-0005-0000-0000-00003F030000}"/>
    <cellStyle name="Millares 2 3 6 3 4 3" xfId="901" xr:uid="{00000000-0005-0000-0000-000040030000}"/>
    <cellStyle name="Millares 2 3 6 3 5" xfId="902" xr:uid="{00000000-0005-0000-0000-000041030000}"/>
    <cellStyle name="Millares 2 3 6 4" xfId="903" xr:uid="{00000000-0005-0000-0000-000042030000}"/>
    <cellStyle name="Millares 2 3 6 4 2" xfId="904" xr:uid="{00000000-0005-0000-0000-000043030000}"/>
    <cellStyle name="Millares 2 3 6 5" xfId="905" xr:uid="{00000000-0005-0000-0000-000044030000}"/>
    <cellStyle name="Millares 2 3 7" xfId="906" xr:uid="{00000000-0005-0000-0000-000045030000}"/>
    <cellStyle name="Millares 2 3 7 2" xfId="907" xr:uid="{00000000-0005-0000-0000-000046030000}"/>
    <cellStyle name="Millares 2 3 7 2 2" xfId="908" xr:uid="{00000000-0005-0000-0000-000047030000}"/>
    <cellStyle name="Millares 2 3 7 3" xfId="909" xr:uid="{00000000-0005-0000-0000-000048030000}"/>
    <cellStyle name="Millares 2 3 7 4" xfId="1243" xr:uid="{00000000-0005-0000-0000-000049030000}"/>
    <cellStyle name="Millares 2 3 8" xfId="910" xr:uid="{00000000-0005-0000-0000-00004A030000}"/>
    <cellStyle name="Millares 2 3 8 2" xfId="911" xr:uid="{00000000-0005-0000-0000-00004B030000}"/>
    <cellStyle name="Millares 2 3 9" xfId="912" xr:uid="{00000000-0005-0000-0000-00004C030000}"/>
    <cellStyle name="Millares 2 3_13.02 (2)" xfId="140" xr:uid="{00000000-0005-0000-0000-00004D030000}"/>
    <cellStyle name="Millares 2 4" xfId="66" xr:uid="{00000000-0005-0000-0000-00004E030000}"/>
    <cellStyle name="Millares 2 4 2" xfId="117" xr:uid="{00000000-0005-0000-0000-00004F030000}"/>
    <cellStyle name="Millares 2 4 2 2" xfId="914" xr:uid="{00000000-0005-0000-0000-000050030000}"/>
    <cellStyle name="Millares 2 4 2 2 2" xfId="915" xr:uid="{00000000-0005-0000-0000-000051030000}"/>
    <cellStyle name="Millares 2 4 2 3" xfId="916" xr:uid="{00000000-0005-0000-0000-000052030000}"/>
    <cellStyle name="Millares 2 4 2 3 2" xfId="917" xr:uid="{00000000-0005-0000-0000-000053030000}"/>
    <cellStyle name="Millares 2 4 2 4" xfId="918" xr:uid="{00000000-0005-0000-0000-000054030000}"/>
    <cellStyle name="Millares 2 4 2 5" xfId="1244" xr:uid="{00000000-0005-0000-0000-000055030000}"/>
    <cellStyle name="Millares 2 4 3" xfId="919" xr:uid="{00000000-0005-0000-0000-000056030000}"/>
    <cellStyle name="Millares 2 4 3 2" xfId="920" xr:uid="{00000000-0005-0000-0000-000057030000}"/>
    <cellStyle name="Millares 2 4 3 3" xfId="921" xr:uid="{00000000-0005-0000-0000-000058030000}"/>
    <cellStyle name="Millares 2 4 3 4" xfId="922" xr:uid="{00000000-0005-0000-0000-000059030000}"/>
    <cellStyle name="Millares 2 4 3 5" xfId="923" xr:uid="{00000000-0005-0000-0000-00005A030000}"/>
    <cellStyle name="Millares 2 4 4" xfId="924" xr:uid="{00000000-0005-0000-0000-00005B030000}"/>
    <cellStyle name="Millares 2 4 5" xfId="913" xr:uid="{00000000-0005-0000-0000-00005C030000}"/>
    <cellStyle name="Millares 2 5" xfId="925" xr:uid="{00000000-0005-0000-0000-00005D030000}"/>
    <cellStyle name="Millares 3" xfId="141" xr:uid="{00000000-0005-0000-0000-00005E030000}"/>
    <cellStyle name="Millares 3 2" xfId="64" xr:uid="{00000000-0005-0000-0000-00005F030000}"/>
    <cellStyle name="Millares 3 2 2" xfId="92" xr:uid="{00000000-0005-0000-0000-000060030000}"/>
    <cellStyle name="Millares 3 2 2 2" xfId="109" xr:uid="{00000000-0005-0000-0000-000061030000}"/>
    <cellStyle name="Millares 3 2 2 2 2" xfId="926" xr:uid="{00000000-0005-0000-0000-000062030000}"/>
    <cellStyle name="Millares 3 2 2 2 2 2" xfId="927" xr:uid="{00000000-0005-0000-0000-000063030000}"/>
    <cellStyle name="Millares 3 2 2 2 3" xfId="928" xr:uid="{00000000-0005-0000-0000-000064030000}"/>
    <cellStyle name="Millares 3 2 2 2 3 2" xfId="929" xr:uid="{00000000-0005-0000-0000-000065030000}"/>
    <cellStyle name="Millares 3 2 2 2 4" xfId="930" xr:uid="{00000000-0005-0000-0000-000066030000}"/>
    <cellStyle name="Millares 3 2 2 2 5" xfId="1247" xr:uid="{00000000-0005-0000-0000-000067030000}"/>
    <cellStyle name="Millares 3 2 2 3" xfId="1246" xr:uid="{00000000-0005-0000-0000-000068030000}"/>
    <cellStyle name="Millares 3 2 3" xfId="931" xr:uid="{00000000-0005-0000-0000-000069030000}"/>
    <cellStyle name="Millares 3 2 3 2" xfId="932" xr:uid="{00000000-0005-0000-0000-00006A030000}"/>
    <cellStyle name="Millares 3 2 4" xfId="933" xr:uid="{00000000-0005-0000-0000-00006B030000}"/>
    <cellStyle name="Millares 3 2 4 2" xfId="934" xr:uid="{00000000-0005-0000-0000-00006C030000}"/>
    <cellStyle name="Millares 3 2 5" xfId="935" xr:uid="{00000000-0005-0000-0000-00006D030000}"/>
    <cellStyle name="Millares 3 2 6" xfId="1245" xr:uid="{00000000-0005-0000-0000-00006E030000}"/>
    <cellStyle name="Millares 3 3" xfId="101" xr:uid="{00000000-0005-0000-0000-00006F030000}"/>
    <cellStyle name="Millares 3 3 2" xfId="936" xr:uid="{00000000-0005-0000-0000-000070030000}"/>
    <cellStyle name="Millares 3 3 2 2" xfId="937" xr:uid="{00000000-0005-0000-0000-000071030000}"/>
    <cellStyle name="Millares 3 3 3" xfId="938" xr:uid="{00000000-0005-0000-0000-000072030000}"/>
    <cellStyle name="Millares 3 3 3 2" xfId="939" xr:uid="{00000000-0005-0000-0000-000073030000}"/>
    <cellStyle name="Millares 3 3 4" xfId="940" xr:uid="{00000000-0005-0000-0000-000074030000}"/>
    <cellStyle name="Millares 3 3 5" xfId="1248" xr:uid="{00000000-0005-0000-0000-000075030000}"/>
    <cellStyle name="Millares 3 4" xfId="120" xr:uid="{00000000-0005-0000-0000-000076030000}"/>
    <cellStyle name="Millares 3 4 2" xfId="1249" xr:uid="{00000000-0005-0000-0000-000077030000}"/>
    <cellStyle name="Millares 4" xfId="83" xr:uid="{00000000-0005-0000-0000-000078030000}"/>
    <cellStyle name="Millares 4 2" xfId="942" xr:uid="{00000000-0005-0000-0000-000079030000}"/>
    <cellStyle name="Millares 4 2 2" xfId="943" xr:uid="{00000000-0005-0000-0000-00007A030000}"/>
    <cellStyle name="Millares 4 2 2 2" xfId="944" xr:uid="{00000000-0005-0000-0000-00007B030000}"/>
    <cellStyle name="Millares 4 2 2 3" xfId="945" xr:uid="{00000000-0005-0000-0000-00007C030000}"/>
    <cellStyle name="Millares 4 2 3" xfId="946" xr:uid="{00000000-0005-0000-0000-00007D030000}"/>
    <cellStyle name="Millares 4 2 4" xfId="1251" xr:uid="{00000000-0005-0000-0000-00007E030000}"/>
    <cellStyle name="Millares 4 3" xfId="947" xr:uid="{00000000-0005-0000-0000-00007F030000}"/>
    <cellStyle name="Millares 4 3 2" xfId="948" xr:uid="{00000000-0005-0000-0000-000080030000}"/>
    <cellStyle name="Millares 4 3 2 2" xfId="949" xr:uid="{00000000-0005-0000-0000-000081030000}"/>
    <cellStyle name="Millares 4 4" xfId="950" xr:uid="{00000000-0005-0000-0000-000082030000}"/>
    <cellStyle name="Millares 4 4 2" xfId="951" xr:uid="{00000000-0005-0000-0000-000083030000}"/>
    <cellStyle name="Millares 4 4 3" xfId="952" xr:uid="{00000000-0005-0000-0000-000084030000}"/>
    <cellStyle name="Millares 4 5" xfId="953" xr:uid="{00000000-0005-0000-0000-000085030000}"/>
    <cellStyle name="Millares 4 6" xfId="941" xr:uid="{00000000-0005-0000-0000-000086030000}"/>
    <cellStyle name="Millares 4 7" xfId="1250" xr:uid="{00000000-0005-0000-0000-000087030000}"/>
    <cellStyle name="Millares 5" xfId="96" xr:uid="{00000000-0005-0000-0000-000088030000}"/>
    <cellStyle name="Millares 5 2" xfId="954" xr:uid="{00000000-0005-0000-0000-000089030000}"/>
    <cellStyle name="Millares 5 2 2" xfId="955" xr:uid="{00000000-0005-0000-0000-00008A030000}"/>
    <cellStyle name="Millares 5 2 2 2" xfId="956" xr:uid="{00000000-0005-0000-0000-00008B030000}"/>
    <cellStyle name="Millares 5 2 3" xfId="957" xr:uid="{00000000-0005-0000-0000-00008C030000}"/>
    <cellStyle name="Millares 5 3" xfId="1252" xr:uid="{00000000-0005-0000-0000-00008D030000}"/>
    <cellStyle name="Moneda 2" xfId="17" xr:uid="{00000000-0005-0000-0000-00008E030000}"/>
    <cellStyle name="Moneda 2 2" xfId="91" xr:uid="{00000000-0005-0000-0000-00008F030000}"/>
    <cellStyle name="Moneda 2 3" xfId="1253" xr:uid="{00000000-0005-0000-0000-000090030000}"/>
    <cellStyle name="Moneda 3" xfId="18" xr:uid="{00000000-0005-0000-0000-000091030000}"/>
    <cellStyle name="Moneda 3 2" xfId="84" xr:uid="{00000000-0005-0000-0000-000092030000}"/>
    <cellStyle name="Moneda 3 2 2" xfId="142" xr:uid="{00000000-0005-0000-0000-000093030000}"/>
    <cellStyle name="Moneda 3 2 2 2" xfId="958" xr:uid="{00000000-0005-0000-0000-000094030000}"/>
    <cellStyle name="Moneda 3 2 2 2 2" xfId="959" xr:uid="{00000000-0005-0000-0000-000095030000}"/>
    <cellStyle name="Moneda 3 2 2 2 2 2" xfId="960" xr:uid="{00000000-0005-0000-0000-000096030000}"/>
    <cellStyle name="Moneda 3 2 2 2 2 2 2" xfId="961" xr:uid="{00000000-0005-0000-0000-000097030000}"/>
    <cellStyle name="Moneda 3 2 2 2 2 3" xfId="962" xr:uid="{00000000-0005-0000-0000-000098030000}"/>
    <cellStyle name="Moneda 3 2 2 2 3" xfId="963" xr:uid="{00000000-0005-0000-0000-000099030000}"/>
    <cellStyle name="Moneda 3 2 2 2 3 2" xfId="964" xr:uid="{00000000-0005-0000-0000-00009A030000}"/>
    <cellStyle name="Moneda 3 2 2 2 4" xfId="965" xr:uid="{00000000-0005-0000-0000-00009B030000}"/>
    <cellStyle name="Moneda 3 2 2 2 5" xfId="1257" xr:uid="{00000000-0005-0000-0000-00009C030000}"/>
    <cellStyle name="Moneda 3 2 2 3" xfId="966" xr:uid="{00000000-0005-0000-0000-00009D030000}"/>
    <cellStyle name="Moneda 3 2 2 3 2" xfId="967" xr:uid="{00000000-0005-0000-0000-00009E030000}"/>
    <cellStyle name="Moneda 3 2 2 3 2 2" xfId="968" xr:uid="{00000000-0005-0000-0000-00009F030000}"/>
    <cellStyle name="Moneda 3 2 2 3 3" xfId="969" xr:uid="{00000000-0005-0000-0000-0000A0030000}"/>
    <cellStyle name="Moneda 3 2 2 3 3 2" xfId="970" xr:uid="{00000000-0005-0000-0000-0000A1030000}"/>
    <cellStyle name="Moneda 3 2 2 3 4" xfId="971" xr:uid="{00000000-0005-0000-0000-0000A2030000}"/>
    <cellStyle name="Moneda 3 2 2 4" xfId="972" xr:uid="{00000000-0005-0000-0000-0000A3030000}"/>
    <cellStyle name="Moneda 3 2 2 4 2" xfId="973" xr:uid="{00000000-0005-0000-0000-0000A4030000}"/>
    <cellStyle name="Moneda 3 2 2 5" xfId="974" xr:uid="{00000000-0005-0000-0000-0000A5030000}"/>
    <cellStyle name="Moneda 3 2 2 6" xfId="1256" xr:uid="{00000000-0005-0000-0000-0000A6030000}"/>
    <cellStyle name="Moneda 3 2 3" xfId="975" xr:uid="{00000000-0005-0000-0000-0000A7030000}"/>
    <cellStyle name="Moneda 3 2 3 2" xfId="976" xr:uid="{00000000-0005-0000-0000-0000A8030000}"/>
    <cellStyle name="Moneda 3 2 3 2 2" xfId="977" xr:uid="{00000000-0005-0000-0000-0000A9030000}"/>
    <cellStyle name="Moneda 3 2 3 2 2 2" xfId="978" xr:uid="{00000000-0005-0000-0000-0000AA030000}"/>
    <cellStyle name="Moneda 3 2 3 2 2 2 2" xfId="979" xr:uid="{00000000-0005-0000-0000-0000AB030000}"/>
    <cellStyle name="Moneda 3 2 3 2 2 3" xfId="980" xr:uid="{00000000-0005-0000-0000-0000AC030000}"/>
    <cellStyle name="Moneda 3 2 3 2 2 4" xfId="981" xr:uid="{00000000-0005-0000-0000-0000AD030000}"/>
    <cellStyle name="Moneda 3 2 3 2 3" xfId="982" xr:uid="{00000000-0005-0000-0000-0000AE030000}"/>
    <cellStyle name="Moneda 3 2 3 2 4" xfId="983" xr:uid="{00000000-0005-0000-0000-0000AF030000}"/>
    <cellStyle name="Moneda 3 2 3 2 4 2" xfId="984" xr:uid="{00000000-0005-0000-0000-0000B0030000}"/>
    <cellStyle name="Moneda 3 2 3 2 5" xfId="985" xr:uid="{00000000-0005-0000-0000-0000B1030000}"/>
    <cellStyle name="Moneda 3 2 3 2 5 2" xfId="986" xr:uid="{00000000-0005-0000-0000-0000B2030000}"/>
    <cellStyle name="Moneda 3 2 3 3" xfId="987" xr:uid="{00000000-0005-0000-0000-0000B3030000}"/>
    <cellStyle name="Moneda 3 2 3 3 2" xfId="988" xr:uid="{00000000-0005-0000-0000-0000B4030000}"/>
    <cellStyle name="Moneda 3 2 3 4" xfId="989" xr:uid="{00000000-0005-0000-0000-0000B5030000}"/>
    <cellStyle name="Moneda 3 2 4" xfId="990" xr:uid="{00000000-0005-0000-0000-0000B6030000}"/>
    <cellStyle name="Moneda 3 2 4 2" xfId="991" xr:uid="{00000000-0005-0000-0000-0000B7030000}"/>
    <cellStyle name="Moneda 3 2 4 2 2" xfId="992" xr:uid="{00000000-0005-0000-0000-0000B8030000}"/>
    <cellStyle name="Moneda 3 2 4 3" xfId="993" xr:uid="{00000000-0005-0000-0000-0000B9030000}"/>
    <cellStyle name="Moneda 3 2 4 3 2" xfId="994" xr:uid="{00000000-0005-0000-0000-0000BA030000}"/>
    <cellStyle name="Moneda 3 2 4 4" xfId="995" xr:uid="{00000000-0005-0000-0000-0000BB030000}"/>
    <cellStyle name="Moneda 3 2 4 5" xfId="1258" xr:uid="{00000000-0005-0000-0000-0000BC030000}"/>
    <cellStyle name="Moneda 3 2 5" xfId="996" xr:uid="{00000000-0005-0000-0000-0000BD030000}"/>
    <cellStyle name="Moneda 3 2 5 2" xfId="997" xr:uid="{00000000-0005-0000-0000-0000BE030000}"/>
    <cellStyle name="Moneda 3 2 5 3" xfId="1259" xr:uid="{00000000-0005-0000-0000-0000BF030000}"/>
    <cellStyle name="Moneda 3 2 6" xfId="998" xr:uid="{00000000-0005-0000-0000-0000C0030000}"/>
    <cellStyle name="Moneda 3 2 6 2" xfId="999" xr:uid="{00000000-0005-0000-0000-0000C1030000}"/>
    <cellStyle name="Moneda 3 2 7" xfId="1000" xr:uid="{00000000-0005-0000-0000-0000C2030000}"/>
    <cellStyle name="Moneda 3 2 8" xfId="1255" xr:uid="{00000000-0005-0000-0000-0000C3030000}"/>
    <cellStyle name="Moneda 3 3" xfId="143" xr:uid="{00000000-0005-0000-0000-0000C4030000}"/>
    <cellStyle name="Moneda 3 3 2" xfId="1001" xr:uid="{00000000-0005-0000-0000-0000C5030000}"/>
    <cellStyle name="Moneda 3 3 2 2" xfId="1002" xr:uid="{00000000-0005-0000-0000-0000C6030000}"/>
    <cellStyle name="Moneda 3 3 2 2 2" xfId="1003" xr:uid="{00000000-0005-0000-0000-0000C7030000}"/>
    <cellStyle name="Moneda 3 3 2 2 2 2" xfId="1004" xr:uid="{00000000-0005-0000-0000-0000C8030000}"/>
    <cellStyle name="Moneda 3 3 2 2 3" xfId="1005" xr:uid="{00000000-0005-0000-0000-0000C9030000}"/>
    <cellStyle name="Moneda 3 3 2 3" xfId="1006" xr:uid="{00000000-0005-0000-0000-0000CA030000}"/>
    <cellStyle name="Moneda 3 3 2 3 2" xfId="1007" xr:uid="{00000000-0005-0000-0000-0000CB030000}"/>
    <cellStyle name="Moneda 3 3 2 4" xfId="1008" xr:uid="{00000000-0005-0000-0000-0000CC030000}"/>
    <cellStyle name="Moneda 3 3 2 5" xfId="1261" xr:uid="{00000000-0005-0000-0000-0000CD030000}"/>
    <cellStyle name="Moneda 3 3 3" xfId="1009" xr:uid="{00000000-0005-0000-0000-0000CE030000}"/>
    <cellStyle name="Moneda 3 3 3 2" xfId="1010" xr:uid="{00000000-0005-0000-0000-0000CF030000}"/>
    <cellStyle name="Moneda 3 3 3 2 2" xfId="1011" xr:uid="{00000000-0005-0000-0000-0000D0030000}"/>
    <cellStyle name="Moneda 3 3 3 2 2 2" xfId="1012" xr:uid="{00000000-0005-0000-0000-0000D1030000}"/>
    <cellStyle name="Moneda 3 3 3 2 3" xfId="1013" xr:uid="{00000000-0005-0000-0000-0000D2030000}"/>
    <cellStyle name="Moneda 3 3 3 3" xfId="1014" xr:uid="{00000000-0005-0000-0000-0000D3030000}"/>
    <cellStyle name="Moneda 3 3 3 3 2" xfId="1015" xr:uid="{00000000-0005-0000-0000-0000D4030000}"/>
    <cellStyle name="Moneda 3 3 3 4" xfId="1016" xr:uid="{00000000-0005-0000-0000-0000D5030000}"/>
    <cellStyle name="Moneda 3 3 3 5" xfId="1262" xr:uid="{00000000-0005-0000-0000-0000D6030000}"/>
    <cellStyle name="Moneda 3 3 4" xfId="1017" xr:uid="{00000000-0005-0000-0000-0000D7030000}"/>
    <cellStyle name="Moneda 3 3 4 2" xfId="1018" xr:uid="{00000000-0005-0000-0000-0000D8030000}"/>
    <cellStyle name="Moneda 3 3 4 2 2" xfId="1019" xr:uid="{00000000-0005-0000-0000-0000D9030000}"/>
    <cellStyle name="Moneda 3 3 4 3" xfId="1020" xr:uid="{00000000-0005-0000-0000-0000DA030000}"/>
    <cellStyle name="Moneda 3 3 4 4" xfId="1263" xr:uid="{00000000-0005-0000-0000-0000DB030000}"/>
    <cellStyle name="Moneda 3 3 5" xfId="1021" xr:uid="{00000000-0005-0000-0000-0000DC030000}"/>
    <cellStyle name="Moneda 3 3 5 2" xfId="1022" xr:uid="{00000000-0005-0000-0000-0000DD030000}"/>
    <cellStyle name="Moneda 3 3 6" xfId="1023" xr:uid="{00000000-0005-0000-0000-0000DE030000}"/>
    <cellStyle name="Moneda 3 3 7" xfId="1260" xr:uid="{00000000-0005-0000-0000-0000DF030000}"/>
    <cellStyle name="Moneda 3 4" xfId="1024" xr:uid="{00000000-0005-0000-0000-0000E0030000}"/>
    <cellStyle name="Moneda 3 4 2" xfId="1025" xr:uid="{00000000-0005-0000-0000-0000E1030000}"/>
    <cellStyle name="Moneda 3 4 2 2" xfId="1026" xr:uid="{00000000-0005-0000-0000-0000E2030000}"/>
    <cellStyle name="Moneda 3 4 2 2 2" xfId="1027" xr:uid="{00000000-0005-0000-0000-0000E3030000}"/>
    <cellStyle name="Moneda 3 4 2 3" xfId="1028" xr:uid="{00000000-0005-0000-0000-0000E4030000}"/>
    <cellStyle name="Moneda 3 4 3" xfId="1029" xr:uid="{00000000-0005-0000-0000-0000E5030000}"/>
    <cellStyle name="Moneda 3 4 3 2" xfId="1030" xr:uid="{00000000-0005-0000-0000-0000E6030000}"/>
    <cellStyle name="Moneda 3 4 4" xfId="1031" xr:uid="{00000000-0005-0000-0000-0000E7030000}"/>
    <cellStyle name="Moneda 3 4 5" xfId="1264" xr:uid="{00000000-0005-0000-0000-0000E8030000}"/>
    <cellStyle name="Moneda 3 5" xfId="1032" xr:uid="{00000000-0005-0000-0000-0000E9030000}"/>
    <cellStyle name="Moneda 3 5 2" xfId="1033" xr:uid="{00000000-0005-0000-0000-0000EA030000}"/>
    <cellStyle name="Moneda 3 5 2 2" xfId="1034" xr:uid="{00000000-0005-0000-0000-0000EB030000}"/>
    <cellStyle name="Moneda 3 5 2 2 2" xfId="1035" xr:uid="{00000000-0005-0000-0000-0000EC030000}"/>
    <cellStyle name="Moneda 3 5 2 3" xfId="1036" xr:uid="{00000000-0005-0000-0000-0000ED030000}"/>
    <cellStyle name="Moneda 3 5 3" xfId="1037" xr:uid="{00000000-0005-0000-0000-0000EE030000}"/>
    <cellStyle name="Moneda 3 5 3 2" xfId="1038" xr:uid="{00000000-0005-0000-0000-0000EF030000}"/>
    <cellStyle name="Moneda 3 5 4" xfId="1039" xr:uid="{00000000-0005-0000-0000-0000F0030000}"/>
    <cellStyle name="Moneda 3 5 5" xfId="1265" xr:uid="{00000000-0005-0000-0000-0000F1030000}"/>
    <cellStyle name="Moneda 3 6" xfId="1040" xr:uid="{00000000-0005-0000-0000-0000F2030000}"/>
    <cellStyle name="Moneda 3 6 2" xfId="1041" xr:uid="{00000000-0005-0000-0000-0000F3030000}"/>
    <cellStyle name="Moneda 3 6 2 2" xfId="1042" xr:uid="{00000000-0005-0000-0000-0000F4030000}"/>
    <cellStyle name="Moneda 3 6 3" xfId="1043" xr:uid="{00000000-0005-0000-0000-0000F5030000}"/>
    <cellStyle name="Moneda 3 7" xfId="1044" xr:uid="{00000000-0005-0000-0000-0000F6030000}"/>
    <cellStyle name="Moneda 3 7 2" xfId="1045" xr:uid="{00000000-0005-0000-0000-0000F7030000}"/>
    <cellStyle name="Moneda 3 8" xfId="1046" xr:uid="{00000000-0005-0000-0000-0000F8030000}"/>
    <cellStyle name="Moneda 3 9" xfId="1254" xr:uid="{00000000-0005-0000-0000-0000F9030000}"/>
    <cellStyle name="Moneda 4" xfId="19" xr:uid="{00000000-0005-0000-0000-0000FA030000}"/>
    <cellStyle name="Moneda 4 2" xfId="97" xr:uid="{00000000-0005-0000-0000-0000FB030000}"/>
    <cellStyle name="Moneda 4 3" xfId="1266" xr:uid="{00000000-0005-0000-0000-0000FC030000}"/>
    <cellStyle name="Neutral 2" xfId="71" xr:uid="{00000000-0005-0000-0000-0000FD030000}"/>
    <cellStyle name="Neutral 2 2" xfId="1047" xr:uid="{00000000-0005-0000-0000-0000FE030000}"/>
    <cellStyle name="Normal" xfId="0" builtinId="0"/>
    <cellStyle name="Normal 10" xfId="105" xr:uid="{00000000-0005-0000-0000-000000040000}"/>
    <cellStyle name="Normal 10 2" xfId="144" xr:uid="{00000000-0005-0000-0000-000001040000}"/>
    <cellStyle name="Normal 10 3" xfId="1048" xr:uid="{00000000-0005-0000-0000-000002040000}"/>
    <cellStyle name="Normal 11" xfId="107" xr:uid="{00000000-0005-0000-0000-000003040000}"/>
    <cellStyle name="Normal 11 2" xfId="1050" xr:uid="{00000000-0005-0000-0000-000004040000}"/>
    <cellStyle name="Normal 11 2 2" xfId="1051" xr:uid="{00000000-0005-0000-0000-000005040000}"/>
    <cellStyle name="Normal 11 2 3" xfId="1052" xr:uid="{00000000-0005-0000-0000-000006040000}"/>
    <cellStyle name="Normal 11 2 4" xfId="1053" xr:uid="{00000000-0005-0000-0000-000007040000}"/>
    <cellStyle name="Normal 11 3" xfId="1054" xr:uid="{00000000-0005-0000-0000-000008040000}"/>
    <cellStyle name="Normal 11 3 2" xfId="1055" xr:uid="{00000000-0005-0000-0000-000009040000}"/>
    <cellStyle name="Normal 11 3 3" xfId="1056" xr:uid="{00000000-0005-0000-0000-00000A040000}"/>
    <cellStyle name="Normal 11 3 4" xfId="1057" xr:uid="{00000000-0005-0000-0000-00000B040000}"/>
    <cellStyle name="Normal 11 4" xfId="1049" xr:uid="{00000000-0005-0000-0000-00000C040000}"/>
    <cellStyle name="Normal 12" xfId="112" xr:uid="{00000000-0005-0000-0000-00000D040000}"/>
    <cellStyle name="Normal 13" xfId="114" xr:uid="{00000000-0005-0000-0000-00000E040000}"/>
    <cellStyle name="Normal 14" xfId="1058" xr:uid="{00000000-0005-0000-0000-00000F040000}"/>
    <cellStyle name="Normal 14 2" xfId="1059" xr:uid="{00000000-0005-0000-0000-000010040000}"/>
    <cellStyle name="Normal 14 3" xfId="1060" xr:uid="{00000000-0005-0000-0000-000011040000}"/>
    <cellStyle name="Normal 15" xfId="1061" xr:uid="{00000000-0005-0000-0000-000012040000}"/>
    <cellStyle name="Normal 2" xfId="20" xr:uid="{00000000-0005-0000-0000-000013040000}"/>
    <cellStyle name="Normal 2 10" xfId="145" xr:uid="{00000000-0005-0000-0000-000014040000}"/>
    <cellStyle name="Normal 2 2" xfId="21" xr:uid="{00000000-0005-0000-0000-000015040000}"/>
    <cellStyle name="Normal 2 2 2" xfId="22" xr:uid="{00000000-0005-0000-0000-000016040000}"/>
    <cellStyle name="Normal 2 2 3" xfId="23" xr:uid="{00000000-0005-0000-0000-000017040000}"/>
    <cellStyle name="Normal 2 2 4" xfId="24" xr:uid="{00000000-0005-0000-0000-000018040000}"/>
    <cellStyle name="Normal 2 2 5" xfId="25" xr:uid="{00000000-0005-0000-0000-000019040000}"/>
    <cellStyle name="Normal 2 2 6" xfId="85" xr:uid="{00000000-0005-0000-0000-00001A040000}"/>
    <cellStyle name="Normal 2 2 6 2" xfId="1062" xr:uid="{00000000-0005-0000-0000-00001B040000}"/>
    <cellStyle name="Normal 2 2 6 2 2" xfId="1063" xr:uid="{00000000-0005-0000-0000-00001C040000}"/>
    <cellStyle name="Normal 2 2 6 2 2 2" xfId="1064" xr:uid="{00000000-0005-0000-0000-00001D040000}"/>
    <cellStyle name="Normal 2 2 6 2 3" xfId="1065" xr:uid="{00000000-0005-0000-0000-00001E040000}"/>
    <cellStyle name="Normal 2 2 6 2 4" xfId="1066" xr:uid="{00000000-0005-0000-0000-00001F040000}"/>
    <cellStyle name="Normal 2 2 6 3" xfId="1067" xr:uid="{00000000-0005-0000-0000-000020040000}"/>
    <cellStyle name="Normal 2 2 6 4" xfId="1068" xr:uid="{00000000-0005-0000-0000-000021040000}"/>
    <cellStyle name="Normal 2 2 6 4 2" xfId="1069" xr:uid="{00000000-0005-0000-0000-000022040000}"/>
    <cellStyle name="Normal 2 2 6 5" xfId="1070" xr:uid="{00000000-0005-0000-0000-000023040000}"/>
    <cellStyle name="Normal 2 2_PLANTILLA FINAL CON ANALISIS" xfId="26" xr:uid="{00000000-0005-0000-0000-000024040000}"/>
    <cellStyle name="Normal 2 3" xfId="27" xr:uid="{00000000-0005-0000-0000-000025040000}"/>
    <cellStyle name="Normal 2 3 2" xfId="103" xr:uid="{00000000-0005-0000-0000-000026040000}"/>
    <cellStyle name="Normal 2 3 2 2" xfId="146" xr:uid="{00000000-0005-0000-0000-000027040000}"/>
    <cellStyle name="Normal 2 3 2 3" xfId="1071" xr:uid="{00000000-0005-0000-0000-000028040000}"/>
    <cellStyle name="Normal 2 3 3" xfId="147" xr:uid="{00000000-0005-0000-0000-000029040000}"/>
    <cellStyle name="Normal 2 3 3 2" xfId="148" xr:uid="{00000000-0005-0000-0000-00002A040000}"/>
    <cellStyle name="Normal 2 3 3 3" xfId="1072" xr:uid="{00000000-0005-0000-0000-00002B040000}"/>
    <cellStyle name="Normal 2 3 4" xfId="149" xr:uid="{00000000-0005-0000-0000-00002C040000}"/>
    <cellStyle name="Normal 2 3 6" xfId="1073" xr:uid="{00000000-0005-0000-0000-00002D040000}"/>
    <cellStyle name="Normal 2 4" xfId="28" xr:uid="{00000000-0005-0000-0000-00002E040000}"/>
    <cellStyle name="Normal 2 4 2" xfId="116" xr:uid="{00000000-0005-0000-0000-00002F040000}"/>
    <cellStyle name="Normal 2 4 2 2" xfId="1074" xr:uid="{00000000-0005-0000-0000-000030040000}"/>
    <cellStyle name="Normal 2 4 2 2 2" xfId="1075" xr:uid="{00000000-0005-0000-0000-000031040000}"/>
    <cellStyle name="Normal 2 4 2 3" xfId="1076" xr:uid="{00000000-0005-0000-0000-000032040000}"/>
    <cellStyle name="Normal 2 4 2 3 2" xfId="1077" xr:uid="{00000000-0005-0000-0000-000033040000}"/>
    <cellStyle name="Normal 2 4 2 4" xfId="1078" xr:uid="{00000000-0005-0000-0000-000034040000}"/>
    <cellStyle name="Normal 2 5" xfId="29" xr:uid="{00000000-0005-0000-0000-000035040000}"/>
    <cellStyle name="Normal 2 6" xfId="30" xr:uid="{00000000-0005-0000-0000-000036040000}"/>
    <cellStyle name="Normal 2 7" xfId="150" xr:uid="{00000000-0005-0000-0000-000037040000}"/>
    <cellStyle name="Normal 2 8" xfId="151" xr:uid="{00000000-0005-0000-0000-000038040000}"/>
    <cellStyle name="Normal 2 9" xfId="152" xr:uid="{00000000-0005-0000-0000-000039040000}"/>
    <cellStyle name="Normal 2_13.02 (2)" xfId="153" xr:uid="{00000000-0005-0000-0000-00003A040000}"/>
    <cellStyle name="Normal 3" xfId="31" xr:uid="{00000000-0005-0000-0000-00003B040000}"/>
    <cellStyle name="Normal 3 2" xfId="63" xr:uid="{00000000-0005-0000-0000-00003C040000}"/>
    <cellStyle name="Normal 3 2 2" xfId="87" xr:uid="{00000000-0005-0000-0000-00003D040000}"/>
    <cellStyle name="Normal 3 2 2 2" xfId="110" xr:uid="{00000000-0005-0000-0000-00003E040000}"/>
    <cellStyle name="Normal 3 2 2 2 2" xfId="1079" xr:uid="{00000000-0005-0000-0000-00003F040000}"/>
    <cellStyle name="Normal 3 2 2 2 2 2" xfId="1080" xr:uid="{00000000-0005-0000-0000-000040040000}"/>
    <cellStyle name="Normal 3 2 2 2 3" xfId="1081" xr:uid="{00000000-0005-0000-0000-000041040000}"/>
    <cellStyle name="Normal 3 2 2 2 3 2" xfId="1082" xr:uid="{00000000-0005-0000-0000-000042040000}"/>
    <cellStyle name="Normal 3 2 2 2 4" xfId="1083" xr:uid="{00000000-0005-0000-0000-000043040000}"/>
    <cellStyle name="Normal 3 2 3" xfId="154" xr:uid="{00000000-0005-0000-0000-000044040000}"/>
    <cellStyle name="Normal 3 2 4" xfId="1084" xr:uid="{00000000-0005-0000-0000-000045040000}"/>
    <cellStyle name="Normal 3 2 4 2" xfId="1085" xr:uid="{00000000-0005-0000-0000-000046040000}"/>
    <cellStyle name="Normal 3 2 4 2 2" xfId="1086" xr:uid="{00000000-0005-0000-0000-000047040000}"/>
    <cellStyle name="Normal 3 2 4 3" xfId="1087" xr:uid="{00000000-0005-0000-0000-000048040000}"/>
    <cellStyle name="Normal 3 3" xfId="100" xr:uid="{00000000-0005-0000-0000-000049040000}"/>
    <cellStyle name="Normal 3 3 2" xfId="155" xr:uid="{00000000-0005-0000-0000-00004A040000}"/>
    <cellStyle name="Normal 3 3 2 2" xfId="1088" xr:uid="{00000000-0005-0000-0000-00004B040000}"/>
    <cellStyle name="Normal 3 3 2 3" xfId="1089" xr:uid="{00000000-0005-0000-0000-00004C040000}"/>
    <cellStyle name="Normal 3 3 3" xfId="1090" xr:uid="{00000000-0005-0000-0000-00004D040000}"/>
    <cellStyle name="Normal 3 3 3 2" xfId="1091" xr:uid="{00000000-0005-0000-0000-00004E040000}"/>
    <cellStyle name="Normal 3 3 3 2 2" xfId="1092" xr:uid="{00000000-0005-0000-0000-00004F040000}"/>
    <cellStyle name="Normal 3 3 3 3" xfId="1093" xr:uid="{00000000-0005-0000-0000-000050040000}"/>
    <cellStyle name="Normal 3 4" xfId="118" xr:uid="{00000000-0005-0000-0000-000051040000}"/>
    <cellStyle name="Normal 3 4 2" xfId="156" xr:uid="{00000000-0005-0000-0000-000052040000}"/>
    <cellStyle name="Normal 3 4 3" xfId="1094" xr:uid="{00000000-0005-0000-0000-000053040000}"/>
    <cellStyle name="Normal 3 6" xfId="1095" xr:uid="{00000000-0005-0000-0000-000054040000}"/>
    <cellStyle name="Normal 4" xfId="123" xr:uid="{00000000-0005-0000-0000-000055040000}"/>
    <cellStyle name="Normal 4 2" xfId="32" xr:uid="{00000000-0005-0000-0000-000056040000}"/>
    <cellStyle name="Normal 4 3" xfId="93" xr:uid="{00000000-0005-0000-0000-000057040000}"/>
    <cellStyle name="Normal 4 3 2" xfId="158" xr:uid="{00000000-0005-0000-0000-000058040000}"/>
    <cellStyle name="Normal 4 3 3" xfId="1096" xr:uid="{00000000-0005-0000-0000-000059040000}"/>
    <cellStyle name="Normal 4 4" xfId="157" xr:uid="{00000000-0005-0000-0000-00005A040000}"/>
    <cellStyle name="Normal 5" xfId="88" xr:uid="{00000000-0005-0000-0000-00005B040000}"/>
    <cellStyle name="Normal 5 2" xfId="104" xr:uid="{00000000-0005-0000-0000-00005C040000}"/>
    <cellStyle name="Normal 5 2 2" xfId="122" xr:uid="{00000000-0005-0000-0000-00005D040000}"/>
    <cellStyle name="Normal 5 2 2 2" xfId="1097" xr:uid="{00000000-0005-0000-0000-00005E040000}"/>
    <cellStyle name="Normal 5 2 2 3" xfId="1098" xr:uid="{00000000-0005-0000-0000-00005F040000}"/>
    <cellStyle name="Normal 5 2 3" xfId="1099" xr:uid="{00000000-0005-0000-0000-000060040000}"/>
    <cellStyle name="Normal 5 3" xfId="98" xr:uid="{00000000-0005-0000-0000-000061040000}"/>
    <cellStyle name="Normal 5 3 2" xfId="1101" xr:uid="{00000000-0005-0000-0000-000062040000}"/>
    <cellStyle name="Normal 5 3 3" xfId="1102" xr:uid="{00000000-0005-0000-0000-000063040000}"/>
    <cellStyle name="Normal 5 3 4" xfId="1103" xr:uid="{00000000-0005-0000-0000-000064040000}"/>
    <cellStyle name="Normal 5 3 5" xfId="1104" xr:uid="{00000000-0005-0000-0000-000065040000}"/>
    <cellStyle name="Normal 5 3 6" xfId="1100" xr:uid="{00000000-0005-0000-0000-000066040000}"/>
    <cellStyle name="Normal 5 4" xfId="106" xr:uid="{00000000-0005-0000-0000-000067040000}"/>
    <cellStyle name="Normal 5 4 2" xfId="1105" xr:uid="{00000000-0005-0000-0000-000068040000}"/>
    <cellStyle name="Normal 5 4 3" xfId="1106" xr:uid="{00000000-0005-0000-0000-000069040000}"/>
    <cellStyle name="Normal 5 5" xfId="108" xr:uid="{00000000-0005-0000-0000-00006A040000}"/>
    <cellStyle name="Normal 5 5 2" xfId="1107" xr:uid="{00000000-0005-0000-0000-00006B040000}"/>
    <cellStyle name="Normal 5 5 3" xfId="1108" xr:uid="{00000000-0005-0000-0000-00006C040000}"/>
    <cellStyle name="Normal 5 6" xfId="113" xr:uid="{00000000-0005-0000-0000-00006D040000}"/>
    <cellStyle name="Normal 5 7" xfId="119" xr:uid="{00000000-0005-0000-0000-00006E040000}"/>
    <cellStyle name="Normal 5 8" xfId="1109" xr:uid="{00000000-0005-0000-0000-00006F040000}"/>
    <cellStyle name="Normal 5 8 2" xfId="1110" xr:uid="{00000000-0005-0000-0000-000070040000}"/>
    <cellStyle name="Normal 5 8 3" xfId="1111" xr:uid="{00000000-0005-0000-0000-000071040000}"/>
    <cellStyle name="Normal 6" xfId="81" xr:uid="{00000000-0005-0000-0000-000072040000}"/>
    <cellStyle name="Normal 6 2" xfId="159" xr:uid="{00000000-0005-0000-0000-000073040000}"/>
    <cellStyle name="Normal 6 3" xfId="1112" xr:uid="{00000000-0005-0000-0000-000074040000}"/>
    <cellStyle name="Normal 6 3 2" xfId="1113" xr:uid="{00000000-0005-0000-0000-000075040000}"/>
    <cellStyle name="Normal 6 3 2 2" xfId="1114" xr:uid="{00000000-0005-0000-0000-000076040000}"/>
    <cellStyle name="Normal 6 3 2 2 2" xfId="1115" xr:uid="{00000000-0005-0000-0000-000077040000}"/>
    <cellStyle name="Normal 6 3 2 2 3" xfId="1116" xr:uid="{00000000-0005-0000-0000-000078040000}"/>
    <cellStyle name="Normal 6 3 2 2 4" xfId="1117" xr:uid="{00000000-0005-0000-0000-000079040000}"/>
    <cellStyle name="Normal 6 3 2 2 5" xfId="1118" xr:uid="{00000000-0005-0000-0000-00007A040000}"/>
    <cellStyle name="Normal 6 3 2 3" xfId="1119" xr:uid="{00000000-0005-0000-0000-00007B040000}"/>
    <cellStyle name="Normal 6 3 3" xfId="1120" xr:uid="{00000000-0005-0000-0000-00007C040000}"/>
    <cellStyle name="Normal 6 3 3 2" xfId="1121" xr:uid="{00000000-0005-0000-0000-00007D040000}"/>
    <cellStyle name="Normal 6 3 3 2 2" xfId="1122" xr:uid="{00000000-0005-0000-0000-00007E040000}"/>
    <cellStyle name="Normal 6 3 3 2 3" xfId="1123" xr:uid="{00000000-0005-0000-0000-00007F040000}"/>
    <cellStyle name="Normal 6 3 3 3" xfId="1124" xr:uid="{00000000-0005-0000-0000-000080040000}"/>
    <cellStyle name="Normal 6 3 3 4" xfId="1125" xr:uid="{00000000-0005-0000-0000-000081040000}"/>
    <cellStyle name="Normal 6 3 4" xfId="1126" xr:uid="{00000000-0005-0000-0000-000082040000}"/>
    <cellStyle name="Normal 6 4" xfId="1127" xr:uid="{00000000-0005-0000-0000-000083040000}"/>
    <cellStyle name="Normal 6 5" xfId="1128" xr:uid="{00000000-0005-0000-0000-000084040000}"/>
    <cellStyle name="Normal 6 6" xfId="1129" xr:uid="{00000000-0005-0000-0000-000085040000}"/>
    <cellStyle name="Normal 7" xfId="62" xr:uid="{00000000-0005-0000-0000-000086040000}"/>
    <cellStyle name="Normal 7 2" xfId="99" xr:uid="{00000000-0005-0000-0000-000087040000}"/>
    <cellStyle name="Normal 7 3" xfId="121" xr:uid="{00000000-0005-0000-0000-000088040000}"/>
    <cellStyle name="Normal 7 4" xfId="160" xr:uid="{00000000-0005-0000-0000-000089040000}"/>
    <cellStyle name="Normal 7 4 2" xfId="1130" xr:uid="{00000000-0005-0000-0000-00008A040000}"/>
    <cellStyle name="Normal 7 5" xfId="1131" xr:uid="{00000000-0005-0000-0000-00008B040000}"/>
    <cellStyle name="Normal 8" xfId="95" xr:uid="{00000000-0005-0000-0000-00008C040000}"/>
    <cellStyle name="Normal 8 2" xfId="161" xr:uid="{00000000-0005-0000-0000-00008D040000}"/>
    <cellStyle name="Normal 8 3" xfId="1132" xr:uid="{00000000-0005-0000-0000-00008E040000}"/>
    <cellStyle name="Normal 9" xfId="94" xr:uid="{00000000-0005-0000-0000-00008F040000}"/>
    <cellStyle name="Normal 9 2" xfId="162" xr:uid="{00000000-0005-0000-0000-000090040000}"/>
    <cellStyle name="Normal 9 3" xfId="1133" xr:uid="{00000000-0005-0000-0000-000091040000}"/>
    <cellStyle name="Normal 9 4" xfId="1134" xr:uid="{00000000-0005-0000-0000-000092040000}"/>
    <cellStyle name="Normal 9 5" xfId="1135" xr:uid="{00000000-0005-0000-0000-000093040000}"/>
    <cellStyle name="Notas 2" xfId="72" xr:uid="{00000000-0005-0000-0000-000094040000}"/>
    <cellStyle name="Notas 2 2" xfId="1136" xr:uid="{00000000-0005-0000-0000-000095040000}"/>
    <cellStyle name="Notas 2 2 2" xfId="1137" xr:uid="{00000000-0005-0000-0000-000096040000}"/>
    <cellStyle name="Notas 2 3" xfId="1138" xr:uid="{00000000-0005-0000-0000-000097040000}"/>
    <cellStyle name="Notas 2 3 2" xfId="1139" xr:uid="{00000000-0005-0000-0000-000098040000}"/>
    <cellStyle name="Notas 2 4" xfId="1140" xr:uid="{00000000-0005-0000-0000-000099040000}"/>
    <cellStyle name="Porcentual 2" xfId="33" xr:uid="{00000000-0005-0000-0000-00009A040000}"/>
    <cellStyle name="Porcentual 2 2" xfId="1141" xr:uid="{00000000-0005-0000-0000-00009B040000}"/>
    <cellStyle name="Porcentual 3" xfId="34" xr:uid="{00000000-0005-0000-0000-00009C040000}"/>
    <cellStyle name="Salida 2" xfId="73" xr:uid="{00000000-0005-0000-0000-00009D040000}"/>
    <cellStyle name="Salida 2 2" xfId="1142" xr:uid="{00000000-0005-0000-0000-00009E040000}"/>
    <cellStyle name="Texto de advertencia 2" xfId="74" xr:uid="{00000000-0005-0000-0000-00009F040000}"/>
    <cellStyle name="Texto de advertencia 2 2" xfId="1143" xr:uid="{00000000-0005-0000-0000-0000A0040000}"/>
    <cellStyle name="Texto explicativo 2" xfId="75" xr:uid="{00000000-0005-0000-0000-0000A1040000}"/>
    <cellStyle name="Texto explicativo 2 2" xfId="1144" xr:uid="{00000000-0005-0000-0000-0000A2040000}"/>
    <cellStyle name="Título 1 2" xfId="77" xr:uid="{00000000-0005-0000-0000-0000A3040000}"/>
    <cellStyle name="Título 1 2 2" xfId="1145" xr:uid="{00000000-0005-0000-0000-0000A4040000}"/>
    <cellStyle name="Título 2 2" xfId="78" xr:uid="{00000000-0005-0000-0000-0000A5040000}"/>
    <cellStyle name="Título 2 2 2" xfId="1146" xr:uid="{00000000-0005-0000-0000-0000A6040000}"/>
    <cellStyle name="Título 3 2" xfId="79" xr:uid="{00000000-0005-0000-0000-0000A7040000}"/>
    <cellStyle name="Título 3 2 2" xfId="1147" xr:uid="{00000000-0005-0000-0000-0000A8040000}"/>
    <cellStyle name="Título 4" xfId="76" xr:uid="{00000000-0005-0000-0000-0000A9040000}"/>
    <cellStyle name="Título 4 2" xfId="1148" xr:uid="{00000000-0005-0000-0000-0000AA040000}"/>
    <cellStyle name="Total 2" xfId="80" xr:uid="{00000000-0005-0000-0000-0000AB040000}"/>
    <cellStyle name="Total 2 2" xfId="1149" xr:uid="{00000000-0005-0000-0000-0000AC040000}"/>
    <cellStyle name="好" xfId="1150" xr:uid="{00000000-0005-0000-0000-0000AD040000}"/>
    <cellStyle name="好 2" xfId="1151" xr:uid="{00000000-0005-0000-0000-0000AE040000}"/>
    <cellStyle name="好 3" xfId="1152" xr:uid="{00000000-0005-0000-0000-0000AF040000}"/>
    <cellStyle name="差" xfId="1153" xr:uid="{00000000-0005-0000-0000-0000B0040000}"/>
    <cellStyle name="差 2" xfId="1154" xr:uid="{00000000-0005-0000-0000-0000B1040000}"/>
    <cellStyle name="差 3" xfId="1155" xr:uid="{00000000-0005-0000-0000-0000B2040000}"/>
    <cellStyle name="常规_Sheet1" xfId="1156" xr:uid="{00000000-0005-0000-0000-0000B3040000}"/>
    <cellStyle name="强调文字颜色 1" xfId="1157" xr:uid="{00000000-0005-0000-0000-0000B4040000}"/>
    <cellStyle name="强调文字颜色 1 2" xfId="1158" xr:uid="{00000000-0005-0000-0000-0000B5040000}"/>
    <cellStyle name="强调文字颜色 1 3" xfId="1159" xr:uid="{00000000-0005-0000-0000-0000B6040000}"/>
    <cellStyle name="强调文字颜色 2" xfId="1160" xr:uid="{00000000-0005-0000-0000-0000B7040000}"/>
    <cellStyle name="强调文字颜色 2 2" xfId="1161" xr:uid="{00000000-0005-0000-0000-0000B8040000}"/>
    <cellStyle name="强调文字颜色 2 3" xfId="1162" xr:uid="{00000000-0005-0000-0000-0000B9040000}"/>
    <cellStyle name="强调文字颜色 3" xfId="1163" xr:uid="{00000000-0005-0000-0000-0000BA040000}"/>
    <cellStyle name="强调文字颜色 3 2" xfId="1164" xr:uid="{00000000-0005-0000-0000-0000BB040000}"/>
    <cellStyle name="强调文字颜色 3 3" xfId="1165" xr:uid="{00000000-0005-0000-0000-0000BC040000}"/>
    <cellStyle name="强调文字颜色 4" xfId="1166" xr:uid="{00000000-0005-0000-0000-0000BD040000}"/>
    <cellStyle name="强调文字颜色 4 2" xfId="1167" xr:uid="{00000000-0005-0000-0000-0000BE040000}"/>
    <cellStyle name="强调文字颜色 4 3" xfId="1168" xr:uid="{00000000-0005-0000-0000-0000BF040000}"/>
    <cellStyle name="强调文字颜色 5" xfId="1169" xr:uid="{00000000-0005-0000-0000-0000C0040000}"/>
    <cellStyle name="强调文字颜色 5 2" xfId="1170" xr:uid="{00000000-0005-0000-0000-0000C1040000}"/>
    <cellStyle name="强调文字颜色 5 3" xfId="1171" xr:uid="{00000000-0005-0000-0000-0000C2040000}"/>
    <cellStyle name="强调文字颜色 6" xfId="1172" xr:uid="{00000000-0005-0000-0000-0000C3040000}"/>
    <cellStyle name="强调文字颜色 6 2" xfId="1173" xr:uid="{00000000-0005-0000-0000-0000C4040000}"/>
    <cellStyle name="强调文字颜色 6 3" xfId="1174" xr:uid="{00000000-0005-0000-0000-0000C5040000}"/>
    <cellStyle name="标题" xfId="1175" xr:uid="{00000000-0005-0000-0000-0000C6040000}"/>
    <cellStyle name="标题 1" xfId="1176" xr:uid="{00000000-0005-0000-0000-0000C7040000}"/>
    <cellStyle name="标题 1 2" xfId="1177" xr:uid="{00000000-0005-0000-0000-0000C8040000}"/>
    <cellStyle name="标题 1 3" xfId="1178" xr:uid="{00000000-0005-0000-0000-0000C9040000}"/>
    <cellStyle name="标题 2" xfId="1179" xr:uid="{00000000-0005-0000-0000-0000CA040000}"/>
    <cellStyle name="标题 2 2" xfId="1180" xr:uid="{00000000-0005-0000-0000-0000CB040000}"/>
    <cellStyle name="标题 2 3" xfId="1181" xr:uid="{00000000-0005-0000-0000-0000CC040000}"/>
    <cellStyle name="标题 3" xfId="1182" xr:uid="{00000000-0005-0000-0000-0000CD040000}"/>
    <cellStyle name="标题 3 2" xfId="1183" xr:uid="{00000000-0005-0000-0000-0000CE040000}"/>
    <cellStyle name="标题 3 3" xfId="1184" xr:uid="{00000000-0005-0000-0000-0000CF040000}"/>
    <cellStyle name="标题 4" xfId="1185" xr:uid="{00000000-0005-0000-0000-0000D0040000}"/>
    <cellStyle name="标题 4 2" xfId="1186" xr:uid="{00000000-0005-0000-0000-0000D1040000}"/>
    <cellStyle name="标题 4 3" xfId="1187" xr:uid="{00000000-0005-0000-0000-0000D2040000}"/>
    <cellStyle name="标题 5" xfId="1188" xr:uid="{00000000-0005-0000-0000-0000D3040000}"/>
    <cellStyle name="标题 6" xfId="1189" xr:uid="{00000000-0005-0000-0000-0000D4040000}"/>
    <cellStyle name="检查单元格" xfId="1190" xr:uid="{00000000-0005-0000-0000-0000D5040000}"/>
    <cellStyle name="检查单元格 2" xfId="1191" xr:uid="{00000000-0005-0000-0000-0000D6040000}"/>
    <cellStyle name="检查单元格 3" xfId="1192" xr:uid="{00000000-0005-0000-0000-0000D7040000}"/>
    <cellStyle name="汇总" xfId="1193" xr:uid="{00000000-0005-0000-0000-0000D8040000}"/>
    <cellStyle name="汇总 2" xfId="1194" xr:uid="{00000000-0005-0000-0000-0000D9040000}"/>
    <cellStyle name="汇总 3" xfId="1195" xr:uid="{00000000-0005-0000-0000-0000DA040000}"/>
    <cellStyle name="注释" xfId="1196" xr:uid="{00000000-0005-0000-0000-0000DB040000}"/>
    <cellStyle name="注释 2" xfId="1197" xr:uid="{00000000-0005-0000-0000-0000DC040000}"/>
    <cellStyle name="注释 3" xfId="1198" xr:uid="{00000000-0005-0000-0000-0000DD040000}"/>
    <cellStyle name="解释性文本" xfId="1199" xr:uid="{00000000-0005-0000-0000-0000DE040000}"/>
    <cellStyle name="解释性文本 2" xfId="1200" xr:uid="{00000000-0005-0000-0000-0000DF040000}"/>
    <cellStyle name="解释性文本 3" xfId="1201" xr:uid="{00000000-0005-0000-0000-0000E0040000}"/>
    <cellStyle name="警告文本" xfId="1202" xr:uid="{00000000-0005-0000-0000-0000E1040000}"/>
    <cellStyle name="警告文本 2" xfId="1203" xr:uid="{00000000-0005-0000-0000-0000E2040000}"/>
    <cellStyle name="警告文本 3" xfId="1204" xr:uid="{00000000-0005-0000-0000-0000E3040000}"/>
    <cellStyle name="计算" xfId="1205" xr:uid="{00000000-0005-0000-0000-0000E4040000}"/>
    <cellStyle name="计算 2" xfId="1206" xr:uid="{00000000-0005-0000-0000-0000E5040000}"/>
    <cellStyle name="计算 3" xfId="1207" xr:uid="{00000000-0005-0000-0000-0000E6040000}"/>
    <cellStyle name="输入" xfId="1208" xr:uid="{00000000-0005-0000-0000-0000E7040000}"/>
    <cellStyle name="输入 2" xfId="1209" xr:uid="{00000000-0005-0000-0000-0000E8040000}"/>
    <cellStyle name="输入 3" xfId="1210" xr:uid="{00000000-0005-0000-0000-0000E9040000}"/>
    <cellStyle name="输出" xfId="1211" xr:uid="{00000000-0005-0000-0000-0000EA040000}"/>
    <cellStyle name="输出 2" xfId="1212" xr:uid="{00000000-0005-0000-0000-0000EB040000}"/>
    <cellStyle name="输出 3" xfId="1213" xr:uid="{00000000-0005-0000-0000-0000EC040000}"/>
    <cellStyle name="适中" xfId="1214" xr:uid="{00000000-0005-0000-0000-0000ED040000}"/>
    <cellStyle name="适中 2" xfId="1215" xr:uid="{00000000-0005-0000-0000-0000EE040000}"/>
    <cellStyle name="适中 3" xfId="1216" xr:uid="{00000000-0005-0000-0000-0000EF040000}"/>
    <cellStyle name="链接单元格" xfId="1217" xr:uid="{00000000-0005-0000-0000-0000F0040000}"/>
    <cellStyle name="链接单元格 2" xfId="1218" xr:uid="{00000000-0005-0000-0000-0000F1040000}"/>
    <cellStyle name="链接单元格 3" xfId="1219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3</xdr:row>
      <xdr:rowOff>314325</xdr:rowOff>
    </xdr:from>
    <xdr:to>
      <xdr:col>4</xdr:col>
      <xdr:colOff>2676525</xdr:colOff>
      <xdr:row>4</xdr:row>
      <xdr:rowOff>666750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F1A8FE-EFB9-017F-CD39-9B89852BF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1457325"/>
          <a:ext cx="2514600" cy="3133725"/>
        </a:xfrm>
        <a:prstGeom prst="rect">
          <a:avLst/>
        </a:prstGeom>
      </xdr:spPr>
    </xdr:pic>
    <xdr:clientData/>
  </xdr:twoCellAnchor>
  <xdr:oneCellAnchor>
    <xdr:from>
      <xdr:col>4</xdr:col>
      <xdr:colOff>315438</xdr:colOff>
      <xdr:row>5</xdr:row>
      <xdr:rowOff>115043</xdr:rowOff>
    </xdr:from>
    <xdr:ext cx="2095501" cy="2599430"/>
    <xdr:pic>
      <xdr:nvPicPr>
        <xdr:cNvPr id="6" name="Imagen 5">
          <a:extLst>
            <a:ext uri="{FF2B5EF4-FFF2-40B4-BE49-F238E27FC236}">
              <a16:creationId xmlns:a16="http://schemas.microsoft.com/office/drawing/2014/main" id="{E9ACE7D1-175D-4DAF-A1B9-FDA94A3EA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4902" y="6755329"/>
          <a:ext cx="2095501" cy="2599430"/>
        </a:xfrm>
        <a:prstGeom prst="rect">
          <a:avLst/>
        </a:prstGeom>
      </xdr:spPr>
    </xdr:pic>
    <xdr:clientData/>
  </xdr:oneCellAnchor>
  <xdr:twoCellAnchor editAs="oneCell">
    <xdr:from>
      <xdr:col>12</xdr:col>
      <xdr:colOff>478904</xdr:colOff>
      <xdr:row>5</xdr:row>
      <xdr:rowOff>2081893</xdr:rowOff>
    </xdr:from>
    <xdr:to>
      <xdr:col>13</xdr:col>
      <xdr:colOff>884464</xdr:colOff>
      <xdr:row>6</xdr:row>
      <xdr:rowOff>1266640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5E0763-71C5-AA62-43B2-4549E212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9154" y="8844643"/>
          <a:ext cx="1793489" cy="2001426"/>
        </a:xfrm>
        <a:prstGeom prst="rect">
          <a:avLst/>
        </a:prstGeom>
      </xdr:spPr>
    </xdr:pic>
    <xdr:clientData/>
  </xdr:twoCellAnchor>
  <xdr:twoCellAnchor editAs="oneCell">
    <xdr:from>
      <xdr:col>4</xdr:col>
      <xdr:colOff>993322</xdr:colOff>
      <xdr:row>4</xdr:row>
      <xdr:rowOff>898298</xdr:rowOff>
    </xdr:from>
    <xdr:to>
      <xdr:col>4</xdr:col>
      <xdr:colOff>2054679</xdr:colOff>
      <xdr:row>4</xdr:row>
      <xdr:rowOff>2503713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3F2AA5-A2E1-4DE6-9ADB-94B2C90CA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025" t="11420" r="63951" b="49239"/>
        <a:stretch/>
      </xdr:blipFill>
      <xdr:spPr>
        <a:xfrm>
          <a:off x="3782786" y="4817155"/>
          <a:ext cx="1061357" cy="1605415"/>
        </a:xfrm>
        <a:prstGeom prst="rect">
          <a:avLst/>
        </a:prstGeom>
      </xdr:spPr>
    </xdr:pic>
    <xdr:clientData/>
  </xdr:twoCellAnchor>
  <xdr:twoCellAnchor editAs="oneCell">
    <xdr:from>
      <xdr:col>4</xdr:col>
      <xdr:colOff>843643</xdr:colOff>
      <xdr:row>6</xdr:row>
      <xdr:rowOff>394608</xdr:rowOff>
    </xdr:from>
    <xdr:to>
      <xdr:col>4</xdr:col>
      <xdr:colOff>1905000</xdr:colOff>
      <xdr:row>6</xdr:row>
      <xdr:rowOff>2000023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63BBAF-C60D-44CC-8A50-FEE19D9E1C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025" t="11420" r="63951" b="49239"/>
        <a:stretch/>
      </xdr:blipFill>
      <xdr:spPr>
        <a:xfrm>
          <a:off x="3633107" y="9756322"/>
          <a:ext cx="1061357" cy="16054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150"/>
  <sheetViews>
    <sheetView tabSelected="1" zoomScale="70" zoomScaleNormal="70" workbookViewId="0">
      <selection activeCell="H8" sqref="H8"/>
    </sheetView>
  </sheetViews>
  <sheetFormatPr defaultColWidth="11.42578125" defaultRowHeight="15"/>
  <cols>
    <col min="1" max="1" width="3.42578125" customWidth="1"/>
    <col min="2" max="2" width="5.42578125" customWidth="1"/>
    <col min="3" max="3" width="13.42578125" customWidth="1"/>
    <col min="4" max="4" width="19.42578125" customWidth="1"/>
    <col min="5" max="5" width="43.42578125" customWidth="1"/>
    <col min="6" max="6" width="14.42578125" customWidth="1"/>
    <col min="7" max="7" width="20.28515625" customWidth="1"/>
    <col min="8" max="8" width="15.42578125" customWidth="1"/>
    <col min="9" max="9" width="77.28515625" customWidth="1"/>
    <col min="10" max="10" width="13.5703125" customWidth="1"/>
    <col min="11" max="11" width="16.28515625" customWidth="1"/>
    <col min="12" max="12" width="15.7109375" customWidth="1"/>
    <col min="13" max="13" width="20.7109375" customWidth="1"/>
    <col min="14" max="14" width="19.85546875" customWidth="1"/>
    <col min="15" max="15" width="10.7109375" customWidth="1"/>
    <col min="16" max="16" width="12.140625" customWidth="1"/>
    <col min="17" max="17" width="7.5703125" customWidth="1"/>
    <col min="18" max="18" width="11.7109375" bestFit="1" customWidth="1"/>
    <col min="19" max="19" width="20.5703125" customWidth="1"/>
    <col min="20" max="21" width="11.7109375" bestFit="1" customWidth="1"/>
    <col min="22" max="22" width="13.7109375" customWidth="1"/>
    <col min="23" max="23" width="15" customWidth="1"/>
    <col min="24" max="24" width="19.5703125" customWidth="1"/>
    <col min="26" max="26" width="13.28515625" customWidth="1"/>
    <col min="27" max="27" width="7.28515625" customWidth="1"/>
    <col min="28" max="28" width="8.7109375" customWidth="1"/>
    <col min="29" max="29" width="10.5703125" customWidth="1"/>
    <col min="30" max="30" width="12.85546875" bestFit="1" customWidth="1"/>
    <col min="31" max="31" width="14.85546875" customWidth="1"/>
    <col min="32" max="32" width="12.85546875" bestFit="1" customWidth="1"/>
    <col min="33" max="33" width="17.85546875" customWidth="1"/>
    <col min="34" max="34" width="15.28515625" customWidth="1"/>
    <col min="35" max="35" width="11.7109375" bestFit="1" customWidth="1"/>
    <col min="36" max="36" width="16.140625" customWidth="1"/>
    <col min="37" max="37" width="11.7109375" bestFit="1" customWidth="1"/>
    <col min="38" max="38" width="13.7109375" bestFit="1" customWidth="1"/>
    <col min="39" max="39" width="14.85546875" bestFit="1" customWidth="1"/>
    <col min="40" max="41" width="12.7109375" bestFit="1" customWidth="1"/>
    <col min="42" max="42" width="14.85546875" bestFit="1" customWidth="1"/>
    <col min="43" max="43" width="13.7109375" bestFit="1" customWidth="1"/>
    <col min="45" max="46" width="11.7109375" bestFit="1" customWidth="1"/>
  </cols>
  <sheetData>
    <row r="1" spans="2:47" ht="25.15" customHeight="1" thickBot="1">
      <c r="E1" s="49" t="s">
        <v>0</v>
      </c>
      <c r="L1" s="50"/>
      <c r="M1" s="51" t="s">
        <v>1</v>
      </c>
    </row>
    <row r="2" spans="2:47" ht="29.45" customHeight="1" thickBot="1">
      <c r="B2" s="65" t="s">
        <v>2</v>
      </c>
      <c r="C2" s="66"/>
      <c r="D2" s="66"/>
      <c r="E2" s="66"/>
      <c r="F2" s="66"/>
      <c r="G2" s="66"/>
      <c r="H2" s="66"/>
      <c r="I2" s="67"/>
      <c r="J2" s="2"/>
      <c r="K2" s="2"/>
      <c r="L2" s="64" t="s">
        <v>3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2"/>
      <c r="AD2" s="2"/>
      <c r="AE2" s="2"/>
      <c r="AF2" s="2"/>
      <c r="AG2" s="2"/>
      <c r="AH2" s="2"/>
      <c r="AI2" s="2"/>
      <c r="AJ2" s="2"/>
    </row>
    <row r="3" spans="2:47" ht="36" customHeight="1" thickBot="1">
      <c r="B3" s="56" t="s">
        <v>4</v>
      </c>
      <c r="C3" s="54" t="s">
        <v>5</v>
      </c>
      <c r="D3" s="54" t="s">
        <v>6</v>
      </c>
      <c r="E3" s="54" t="s">
        <v>7</v>
      </c>
      <c r="F3" s="54" t="s">
        <v>8</v>
      </c>
      <c r="G3" s="55" t="s">
        <v>9</v>
      </c>
      <c r="H3" s="55" t="s">
        <v>10</v>
      </c>
      <c r="I3" s="57" t="s">
        <v>11</v>
      </c>
      <c r="J3" s="1"/>
      <c r="K3" s="1"/>
      <c r="L3" s="3" t="s">
        <v>12</v>
      </c>
      <c r="M3" s="8" t="s">
        <v>13</v>
      </c>
      <c r="N3" s="8" t="s">
        <v>14</v>
      </c>
      <c r="O3" s="4" t="s">
        <v>15</v>
      </c>
      <c r="P3" s="20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  <c r="V3" s="22" t="s">
        <v>22</v>
      </c>
      <c r="W3" s="3" t="s">
        <v>23</v>
      </c>
      <c r="X3" s="4" t="s">
        <v>24</v>
      </c>
      <c r="Y3" s="9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  <c r="AD3" s="11" t="s">
        <v>30</v>
      </c>
      <c r="AE3" s="12" t="s">
        <v>31</v>
      </c>
      <c r="AF3" s="12" t="s">
        <v>32</v>
      </c>
      <c r="AG3" s="5" t="s">
        <v>20</v>
      </c>
      <c r="AH3" s="6" t="s">
        <v>33</v>
      </c>
      <c r="AI3" s="6" t="s">
        <v>34</v>
      </c>
      <c r="AJ3" s="7" t="s">
        <v>35</v>
      </c>
      <c r="AM3" s="29" t="s">
        <v>36</v>
      </c>
      <c r="AN3" s="29" t="s">
        <v>37</v>
      </c>
      <c r="AO3" s="29" t="s">
        <v>38</v>
      </c>
      <c r="AP3" s="29" t="s">
        <v>39</v>
      </c>
      <c r="AQ3" s="29" t="s">
        <v>40</v>
      </c>
      <c r="AR3" s="29" t="s">
        <v>41</v>
      </c>
      <c r="AS3" s="30"/>
      <c r="AT3" s="31" t="s">
        <v>42</v>
      </c>
      <c r="AU3" s="31" t="s">
        <v>43</v>
      </c>
    </row>
    <row r="4" spans="2:47" s="2" customFormat="1" ht="219" customHeight="1" thickBot="1">
      <c r="B4" s="62">
        <v>2</v>
      </c>
      <c r="C4" s="78" t="s">
        <v>44</v>
      </c>
      <c r="D4" s="78"/>
      <c r="E4" s="68"/>
      <c r="F4" s="36">
        <v>1000</v>
      </c>
      <c r="G4" s="60">
        <f>AH4</f>
        <v>0.93552479999999993</v>
      </c>
      <c r="H4" s="79" t="s">
        <v>45</v>
      </c>
      <c r="I4" s="58" t="s">
        <v>46</v>
      </c>
      <c r="J4"/>
      <c r="K4"/>
      <c r="L4" s="69" t="s">
        <v>47</v>
      </c>
      <c r="M4" s="72" t="s">
        <v>48</v>
      </c>
      <c r="N4" s="73"/>
      <c r="O4" s="59"/>
      <c r="P4" s="33">
        <f>600/1000</f>
        <v>0.6</v>
      </c>
      <c r="Q4" s="34">
        <v>35</v>
      </c>
      <c r="R4" s="35">
        <f t="shared" ref="R4:R5" si="0">P4*Q4/100</f>
        <v>0.21</v>
      </c>
      <c r="S4" s="38">
        <f t="shared" ref="S4:S5" si="1">R4*U4</f>
        <v>210</v>
      </c>
      <c r="T4" s="39">
        <f t="shared" ref="T4:T5" si="2">P4+R4</f>
        <v>0.80999999999999994</v>
      </c>
      <c r="U4" s="34">
        <v>1000</v>
      </c>
      <c r="V4" s="40">
        <f>T4*10</f>
        <v>8.1</v>
      </c>
      <c r="W4" s="32">
        <v>70</v>
      </c>
      <c r="X4" s="41">
        <f t="shared" ref="X4:X5" si="3">U4*T4+V4+W4</f>
        <v>888.09999999999991</v>
      </c>
      <c r="Y4" s="53" t="s">
        <v>49</v>
      </c>
      <c r="Z4" s="32"/>
      <c r="AA4" s="42">
        <v>1</v>
      </c>
      <c r="AB4" s="42">
        <v>1</v>
      </c>
      <c r="AC4" s="42">
        <v>1</v>
      </c>
      <c r="AD4" s="43">
        <f t="shared" ref="AD4:AD5" si="4">Z4*AA4*AB4*AC4</f>
        <v>0</v>
      </c>
      <c r="AE4" s="44">
        <v>40</v>
      </c>
      <c r="AF4" s="43">
        <f>0.8%*(X4+AD4+AE4)</f>
        <v>7.4247999999999994</v>
      </c>
      <c r="AG4" s="45">
        <f t="shared" ref="AG4:AG5" si="5">X4+AD4+AF4+AE4</f>
        <v>935.52479999999991</v>
      </c>
      <c r="AH4" s="46">
        <f>AG4/U4</f>
        <v>0.93552479999999993</v>
      </c>
      <c r="AI4" s="47">
        <f t="shared" ref="AI4:AI5" si="6">AH4*18%</f>
        <v>0.16839446399999999</v>
      </c>
      <c r="AJ4" s="48">
        <f t="shared" ref="AJ4:AJ5" si="7">AH4+AI4</f>
        <v>1.103919264</v>
      </c>
      <c r="AK4"/>
      <c r="AL4" s="23"/>
      <c r="AM4" s="24">
        <f t="shared" ref="AM4:AM5" si="8">AJ4*U4</f>
        <v>1103.9192639999999</v>
      </c>
      <c r="AN4" s="25">
        <f t="shared" ref="AN4:AN5" si="9">(AJ4-(AJ4/1.18))*U4</f>
        <v>168.39446399999991</v>
      </c>
      <c r="AO4" s="25">
        <f t="shared" ref="AO4:AO5" si="10">(AJ4-(AJ4/1.02))*U4</f>
        <v>21.645475764705992</v>
      </c>
      <c r="AP4" s="25">
        <f t="shared" ref="AP4:AP5" si="11">(AJ4-(AJ4/1.05))*U4</f>
        <v>52.567583999999947</v>
      </c>
      <c r="AQ4" s="25">
        <f t="shared" ref="AQ4:AQ5" si="12">R4*U4</f>
        <v>210</v>
      </c>
      <c r="AR4" s="26">
        <f t="shared" ref="AR4:AR5" si="13">AQ4-AP4-AO4</f>
        <v>135.78694023529405</v>
      </c>
      <c r="AS4" s="27"/>
      <c r="AT4" s="28">
        <f>AQ4*100/(AM4-AN4-AQ4)</f>
        <v>28.94456536840643</v>
      </c>
      <c r="AU4" s="28">
        <f t="shared" ref="AU4:AU5" si="14">AR4*100/(AM4-AN4-AQ4-AO4-AP4)</f>
        <v>20.848225488187797</v>
      </c>
    </row>
    <row r="5" spans="2:47" s="2" customFormat="1" ht="223.5" customHeight="1" thickBot="1">
      <c r="B5" s="62"/>
      <c r="C5" s="78"/>
      <c r="D5" s="78"/>
      <c r="E5" s="68"/>
      <c r="F5" s="36">
        <v>500</v>
      </c>
      <c r="G5" s="60">
        <f t="shared" ref="G5:G7" si="15">AH5</f>
        <v>1.40421456</v>
      </c>
      <c r="H5" s="79"/>
      <c r="I5" s="58" t="s">
        <v>50</v>
      </c>
      <c r="J5"/>
      <c r="K5"/>
      <c r="L5" s="70"/>
      <c r="M5" s="74"/>
      <c r="N5" s="75"/>
      <c r="O5" s="59"/>
      <c r="P5" s="33">
        <f>455/500</f>
        <v>0.91</v>
      </c>
      <c r="Q5" s="34">
        <v>35</v>
      </c>
      <c r="R5" s="35">
        <f t="shared" si="0"/>
        <v>0.31850000000000001</v>
      </c>
      <c r="S5" s="38">
        <f t="shared" si="1"/>
        <v>159.25</v>
      </c>
      <c r="T5" s="39">
        <f t="shared" si="2"/>
        <v>1.2284999999999999</v>
      </c>
      <c r="U5" s="34">
        <v>500</v>
      </c>
      <c r="V5" s="40">
        <f t="shared" ref="V5:V7" si="16">T5*10</f>
        <v>12.285</v>
      </c>
      <c r="W5" s="32">
        <v>50</v>
      </c>
      <c r="X5" s="41">
        <f t="shared" si="3"/>
        <v>676.53499999999997</v>
      </c>
      <c r="Y5" s="53" t="s">
        <v>49</v>
      </c>
      <c r="Z5" s="32"/>
      <c r="AA5" s="42">
        <v>1</v>
      </c>
      <c r="AB5" s="42">
        <v>1</v>
      </c>
      <c r="AC5" s="42">
        <v>1</v>
      </c>
      <c r="AD5" s="43">
        <f t="shared" si="4"/>
        <v>0</v>
      </c>
      <c r="AE5" s="44">
        <v>20</v>
      </c>
      <c r="AF5" s="43">
        <f t="shared" ref="AF5:AF7" si="17">0.8%*(X5+AD5+AE5)</f>
        <v>5.5722800000000001</v>
      </c>
      <c r="AG5" s="45">
        <f t="shared" si="5"/>
        <v>702.10727999999995</v>
      </c>
      <c r="AH5" s="46">
        <f t="shared" ref="AH5" si="18">AG5/U5</f>
        <v>1.40421456</v>
      </c>
      <c r="AI5" s="47">
        <f t="shared" si="6"/>
        <v>0.2527586208</v>
      </c>
      <c r="AJ5" s="48">
        <f t="shared" si="7"/>
        <v>1.6569731808000001</v>
      </c>
      <c r="AK5"/>
      <c r="AL5" s="23"/>
      <c r="AM5" s="24">
        <f t="shared" si="8"/>
        <v>828.48659040000007</v>
      </c>
      <c r="AN5" s="25">
        <f t="shared" si="9"/>
        <v>126.37931039999995</v>
      </c>
      <c r="AO5" s="25">
        <f t="shared" si="10"/>
        <v>16.244835105882373</v>
      </c>
      <c r="AP5" s="25">
        <f t="shared" si="11"/>
        <v>39.451742400000043</v>
      </c>
      <c r="AQ5" s="25">
        <f t="shared" si="12"/>
        <v>159.25</v>
      </c>
      <c r="AR5" s="26">
        <f t="shared" si="13"/>
        <v>103.55342249411758</v>
      </c>
      <c r="AS5" s="27"/>
      <c r="AT5" s="28">
        <f>AQ5*100/(AM5-AN5-AQ5)</f>
        <v>29.335518904711005</v>
      </c>
      <c r="AU5" s="28">
        <f t="shared" si="14"/>
        <v>21.25652212174646</v>
      </c>
    </row>
    <row r="6" spans="2:47" s="2" customFormat="1" ht="222" customHeight="1" thickBot="1">
      <c r="B6" s="62">
        <v>2</v>
      </c>
      <c r="C6" s="78" t="s">
        <v>51</v>
      </c>
      <c r="D6" s="78"/>
      <c r="E6" s="68"/>
      <c r="F6" s="36">
        <v>1000</v>
      </c>
      <c r="G6" s="60">
        <f t="shared" si="15"/>
        <v>0.7980839999999999</v>
      </c>
      <c r="H6" s="79" t="s">
        <v>45</v>
      </c>
      <c r="I6" s="58" t="s">
        <v>52</v>
      </c>
      <c r="J6"/>
      <c r="K6"/>
      <c r="L6" s="70"/>
      <c r="M6" s="74"/>
      <c r="N6" s="75"/>
      <c r="O6" s="59"/>
      <c r="P6" s="33">
        <f>500/1000</f>
        <v>0.5</v>
      </c>
      <c r="Q6" s="34">
        <v>35</v>
      </c>
      <c r="R6" s="35">
        <f t="shared" ref="R6" si="19">P6*Q6/100</f>
        <v>0.17499999999999999</v>
      </c>
      <c r="S6" s="38">
        <f t="shared" ref="S6" si="20">R6*U6</f>
        <v>175</v>
      </c>
      <c r="T6" s="39">
        <f t="shared" ref="T6" si="21">P6+R6</f>
        <v>0.67500000000000004</v>
      </c>
      <c r="U6" s="34">
        <v>1000</v>
      </c>
      <c r="V6" s="40">
        <f t="shared" si="16"/>
        <v>6.75</v>
      </c>
      <c r="W6" s="32">
        <v>70</v>
      </c>
      <c r="X6" s="41">
        <f t="shared" ref="X6" si="22">U6*T6+V6+W6</f>
        <v>751.75</v>
      </c>
      <c r="Y6" s="53" t="s">
        <v>49</v>
      </c>
      <c r="Z6" s="32"/>
      <c r="AA6" s="42">
        <v>1</v>
      </c>
      <c r="AB6" s="42">
        <v>1</v>
      </c>
      <c r="AC6" s="42">
        <v>1</v>
      </c>
      <c r="AD6" s="43">
        <f t="shared" ref="AD6" si="23">Z6*AA6*AB6*AC6</f>
        <v>0</v>
      </c>
      <c r="AE6" s="44">
        <v>40</v>
      </c>
      <c r="AF6" s="43">
        <f t="shared" si="17"/>
        <v>6.3340000000000005</v>
      </c>
      <c r="AG6" s="45">
        <f t="shared" ref="AG6" si="24">X6+AD6+AF6+AE6</f>
        <v>798.08399999999995</v>
      </c>
      <c r="AH6" s="46">
        <f t="shared" ref="AH6" si="25">AG6/U6</f>
        <v>0.7980839999999999</v>
      </c>
      <c r="AI6" s="47">
        <f t="shared" ref="AI6" si="26">AH6*18%</f>
        <v>0.14365511999999997</v>
      </c>
      <c r="AJ6" s="48">
        <f t="shared" ref="AJ6" si="27">AH6+AI6</f>
        <v>0.94173911999999982</v>
      </c>
      <c r="AK6"/>
      <c r="AL6" s="23"/>
      <c r="AM6" s="24">
        <f t="shared" ref="AM6" si="28">AJ6*U6</f>
        <v>941.73911999999984</v>
      </c>
      <c r="AN6" s="25">
        <f t="shared" ref="AN6" si="29">(AJ6-(AJ6/1.18))*U6</f>
        <v>143.65511999999993</v>
      </c>
      <c r="AO6" s="25">
        <f t="shared" ref="AO6" si="30">(AJ6-(AJ6/1.02))*U6</f>
        <v>18.465472941176508</v>
      </c>
      <c r="AP6" s="25">
        <f t="shared" ref="AP6" si="31">(AJ6-(AJ6/1.05))*U6</f>
        <v>44.844720000000059</v>
      </c>
      <c r="AQ6" s="25">
        <f t="shared" ref="AQ6" si="32">R6*U6</f>
        <v>175</v>
      </c>
      <c r="AR6" s="26">
        <f t="shared" ref="AR6" si="33">AQ6-AP6-AO6</f>
        <v>111.68980705882345</v>
      </c>
      <c r="AS6" s="27"/>
      <c r="AT6" s="28">
        <f>AQ6*100/(AM6-AN6-AQ6)</f>
        <v>28.086100750460613</v>
      </c>
      <c r="AU6" s="28">
        <f t="shared" ref="AU6" si="34">AR6*100/(AM6-AN6-AQ6-AO6-AP6)</f>
        <v>19.952667604378746</v>
      </c>
    </row>
    <row r="7" spans="2:47" s="2" customFormat="1" ht="214.5" customHeight="1" thickBot="1">
      <c r="B7" s="63"/>
      <c r="C7" s="82"/>
      <c r="D7" s="82"/>
      <c r="E7" s="81"/>
      <c r="F7" s="37">
        <v>500</v>
      </c>
      <c r="G7" s="61">
        <f t="shared" si="15"/>
        <v>1.2654129600000004</v>
      </c>
      <c r="H7" s="80"/>
      <c r="I7" s="52" t="s">
        <v>53</v>
      </c>
      <c r="J7"/>
      <c r="K7"/>
      <c r="L7" s="71"/>
      <c r="M7" s="76"/>
      <c r="N7" s="77"/>
      <c r="O7" s="59"/>
      <c r="P7" s="33">
        <f>405/500</f>
        <v>0.81</v>
      </c>
      <c r="Q7" s="34">
        <v>35</v>
      </c>
      <c r="R7" s="35">
        <f t="shared" ref="R7" si="35">P7*Q7/100</f>
        <v>0.28350000000000003</v>
      </c>
      <c r="S7" s="38">
        <f t="shared" ref="S7" si="36">R7*U7</f>
        <v>141.75000000000003</v>
      </c>
      <c r="T7" s="39">
        <f t="shared" ref="T7" si="37">P7+R7</f>
        <v>1.0935000000000001</v>
      </c>
      <c r="U7" s="34">
        <v>500</v>
      </c>
      <c r="V7" s="40">
        <f t="shared" si="16"/>
        <v>10.935000000000002</v>
      </c>
      <c r="W7" s="32">
        <v>50</v>
      </c>
      <c r="X7" s="41">
        <f t="shared" ref="X7" si="38">U7*T7+V7+W7</f>
        <v>607.68500000000017</v>
      </c>
      <c r="Y7" s="53" t="s">
        <v>49</v>
      </c>
      <c r="Z7" s="32"/>
      <c r="AA7" s="42">
        <v>1</v>
      </c>
      <c r="AB7" s="42">
        <v>1</v>
      </c>
      <c r="AC7" s="42">
        <v>1</v>
      </c>
      <c r="AD7" s="43">
        <f t="shared" ref="AD7" si="39">Z7*AA7*AB7*AC7</f>
        <v>0</v>
      </c>
      <c r="AE7" s="44">
        <v>20</v>
      </c>
      <c r="AF7" s="43">
        <f t="shared" si="17"/>
        <v>5.0214800000000013</v>
      </c>
      <c r="AG7" s="45">
        <f t="shared" ref="AG7" si="40">X7+AD7+AF7+AE7</f>
        <v>632.70648000000017</v>
      </c>
      <c r="AH7" s="46">
        <f t="shared" ref="AH7" si="41">AG7/U7</f>
        <v>1.2654129600000004</v>
      </c>
      <c r="AI7" s="47">
        <f t="shared" ref="AI7" si="42">AH7*18%</f>
        <v>0.22777433280000006</v>
      </c>
      <c r="AJ7" s="48">
        <f t="shared" ref="AJ7" si="43">AH7+AI7</f>
        <v>1.4931872928000005</v>
      </c>
      <c r="AK7"/>
      <c r="AL7" s="23"/>
      <c r="AM7" s="24">
        <f t="shared" ref="AM7" si="44">AJ7*U7</f>
        <v>746.59364640000024</v>
      </c>
      <c r="AN7" s="25">
        <f t="shared" ref="AN7" si="45">(AJ7-(AJ7/1.18))*U7</f>
        <v>113.88716639999996</v>
      </c>
      <c r="AO7" s="25">
        <f t="shared" ref="AO7" si="46">(AJ7-(AJ7/1.02))*U7</f>
        <v>14.639091105882351</v>
      </c>
      <c r="AP7" s="25">
        <f t="shared" ref="AP7" si="47">(AJ7-(AJ7/1.05))*U7</f>
        <v>35.552078400000077</v>
      </c>
      <c r="AQ7" s="25">
        <f t="shared" ref="AQ7" si="48">R7*U7</f>
        <v>141.75000000000003</v>
      </c>
      <c r="AR7" s="26">
        <f t="shared" ref="AR7" si="49">AQ7-AP7-AO7</f>
        <v>91.558830494117586</v>
      </c>
      <c r="AS7" s="27"/>
      <c r="AT7" s="28">
        <f>AQ7*100/(AM7-AN7-AQ7)</f>
        <v>28.872212869051033</v>
      </c>
      <c r="AU7" s="28">
        <f t="shared" ref="AU7" si="50">AR7*100/(AM7-AN7-AQ7-AO7-AP7)</f>
        <v>20.772694291997709</v>
      </c>
    </row>
    <row r="10" spans="2:47">
      <c r="AE10" s="2"/>
      <c r="AF10" s="2"/>
    </row>
    <row r="11" spans="2:47">
      <c r="AE11" s="2"/>
      <c r="AF11" s="2"/>
    </row>
    <row r="20" spans="31:32">
      <c r="AE20" s="2"/>
      <c r="AF20" s="2"/>
    </row>
    <row r="21" spans="31:32">
      <c r="AE21" s="2"/>
      <c r="AF21" s="2"/>
    </row>
    <row r="39" spans="31:32">
      <c r="AE39" s="2"/>
      <c r="AF39" s="2"/>
    </row>
    <row r="40" spans="31:32">
      <c r="AE40" s="2"/>
      <c r="AF40" s="2"/>
    </row>
    <row r="44" spans="31:32">
      <c r="AE44" s="2"/>
      <c r="AF44" s="2"/>
    </row>
    <row r="45" spans="31:32">
      <c r="AE45" s="2"/>
      <c r="AF45" s="2"/>
    </row>
    <row r="46" spans="31:32">
      <c r="AE46" s="2"/>
      <c r="AF46" s="2"/>
    </row>
    <row r="47" spans="31:32">
      <c r="AE47" s="2"/>
      <c r="AF47" s="2"/>
    </row>
    <row r="49" spans="31:32">
      <c r="AE49" s="2"/>
      <c r="AF49" s="2"/>
    </row>
    <row r="50" spans="31:32">
      <c r="AE50" s="2"/>
      <c r="AF50" s="2"/>
    </row>
    <row r="56" spans="31:32">
      <c r="AE56" s="2"/>
      <c r="AF56" s="2"/>
    </row>
    <row r="57" spans="31:32">
      <c r="AE57" s="2"/>
      <c r="AF57" s="2"/>
    </row>
    <row r="61" spans="31:32">
      <c r="AE61" s="13"/>
      <c r="AF61" s="14"/>
    </row>
    <row r="62" spans="31:32">
      <c r="AE62" s="13"/>
      <c r="AF62" s="14"/>
    </row>
    <row r="63" spans="31:32" ht="18.75">
      <c r="AE63" s="15"/>
      <c r="AF63" s="15"/>
    </row>
    <row r="65" spans="31:32">
      <c r="AE65" s="13"/>
      <c r="AF65" s="14"/>
    </row>
    <row r="66" spans="31:32">
      <c r="AE66" s="13"/>
      <c r="AF66" s="14"/>
    </row>
    <row r="67" spans="31:32" ht="18.75">
      <c r="AE67" s="15"/>
      <c r="AF67" s="15"/>
    </row>
    <row r="68" spans="31:32" ht="18.75">
      <c r="AE68" s="15"/>
      <c r="AF68" s="15"/>
    </row>
    <row r="69" spans="31:32" ht="18.75">
      <c r="AE69" s="15"/>
      <c r="AF69" s="15"/>
    </row>
    <row r="71" spans="31:32">
      <c r="AE71" s="2"/>
      <c r="AF71" s="2"/>
    </row>
    <row r="72" spans="31:32">
      <c r="AE72" s="2"/>
      <c r="AF72" s="2"/>
    </row>
    <row r="73" spans="31:32">
      <c r="AE73" s="2"/>
      <c r="AF73" s="2"/>
    </row>
    <row r="74" spans="31:32">
      <c r="AE74" s="2"/>
      <c r="AF74" s="2"/>
    </row>
    <row r="75" spans="31:32">
      <c r="AE75" s="2"/>
      <c r="AF75" s="2"/>
    </row>
    <row r="76" spans="31:32">
      <c r="AE76" s="2"/>
      <c r="AF76" s="2"/>
    </row>
    <row r="78" spans="31:32">
      <c r="AE78" s="2"/>
      <c r="AF78" s="2"/>
    </row>
    <row r="79" spans="31:32">
      <c r="AE79" s="2"/>
      <c r="AF79" s="2"/>
    </row>
    <row r="80" spans="31:32">
      <c r="AE80" s="2"/>
      <c r="AF80" s="2"/>
    </row>
    <row r="81" spans="31:32">
      <c r="AE81" s="2"/>
      <c r="AF81" s="2"/>
    </row>
    <row r="82" spans="31:32">
      <c r="AE82" s="2"/>
      <c r="AF82" s="2"/>
    </row>
    <row r="83" spans="31:32">
      <c r="AE83" s="2"/>
      <c r="AF83" s="2"/>
    </row>
    <row r="85" spans="31:32">
      <c r="AE85" s="13"/>
      <c r="AF85" s="14"/>
    </row>
    <row r="86" spans="31:32">
      <c r="AE86" s="13"/>
      <c r="AF86" s="14"/>
    </row>
    <row r="88" spans="31:32" ht="18.75">
      <c r="AE88" s="15"/>
      <c r="AF88" s="15"/>
    </row>
    <row r="92" spans="31:32">
      <c r="AE92" s="13"/>
      <c r="AF92" s="16"/>
    </row>
    <row r="93" spans="31:32">
      <c r="AE93" s="13"/>
      <c r="AF93" s="16"/>
    </row>
    <row r="94" spans="31:32" ht="18.75">
      <c r="AE94" s="17"/>
      <c r="AF94" s="17"/>
    </row>
    <row r="96" spans="31:32">
      <c r="AE96" s="2"/>
      <c r="AF96" s="2"/>
    </row>
    <row r="97" spans="31:32">
      <c r="AE97" s="2"/>
    </row>
    <row r="98" spans="31:32">
      <c r="AE98" s="13"/>
      <c r="AF98" s="16"/>
    </row>
    <row r="99" spans="31:32">
      <c r="AE99" s="13"/>
      <c r="AF99" s="16"/>
    </row>
    <row r="101" spans="31:32">
      <c r="AE101" s="2"/>
      <c r="AF101" s="2"/>
    </row>
    <row r="102" spans="31:32">
      <c r="AE102" s="2"/>
      <c r="AF102" s="2"/>
    </row>
    <row r="103" spans="31:32">
      <c r="AE103" s="2"/>
      <c r="AF103" s="2"/>
    </row>
    <row r="104" spans="31:32">
      <c r="AE104" s="2"/>
      <c r="AF104" s="2"/>
    </row>
    <row r="105" spans="31:32">
      <c r="AE105" s="2"/>
      <c r="AF105" s="2"/>
    </row>
    <row r="106" spans="31:32">
      <c r="AE106" s="2"/>
      <c r="AF106" s="2"/>
    </row>
    <row r="107" spans="31:32">
      <c r="AE107" s="2"/>
      <c r="AF107" s="2"/>
    </row>
    <row r="111" spans="31:32">
      <c r="AE111" s="18"/>
      <c r="AF111" s="18"/>
    </row>
    <row r="114" spans="31:32">
      <c r="AE114" s="2"/>
      <c r="AF114" s="2"/>
    </row>
    <row r="115" spans="31:32">
      <c r="AE115" s="2"/>
      <c r="AF115" s="2"/>
    </row>
    <row r="116" spans="31:32">
      <c r="AE116" s="2"/>
      <c r="AF116" s="2"/>
    </row>
    <row r="117" spans="31:32">
      <c r="AE117" s="2"/>
      <c r="AF117" s="2"/>
    </row>
    <row r="118" spans="31:32">
      <c r="AE118" s="2"/>
      <c r="AF118" s="2"/>
    </row>
    <row r="119" spans="31:32">
      <c r="AE119" s="2"/>
      <c r="AF119" s="2"/>
    </row>
    <row r="120" spans="31:32">
      <c r="AE120" s="2"/>
      <c r="AF120" s="2"/>
    </row>
    <row r="121" spans="31:32">
      <c r="AE121" s="2"/>
      <c r="AF121" s="2"/>
    </row>
    <row r="122" spans="31:32">
      <c r="AE122" s="2"/>
      <c r="AF122" s="2"/>
    </row>
    <row r="123" spans="31:32">
      <c r="AE123" s="2"/>
      <c r="AF123" s="2"/>
    </row>
    <row r="124" spans="31:32">
      <c r="AE124" s="2"/>
      <c r="AF124" s="2"/>
    </row>
    <row r="125" spans="31:32">
      <c r="AE125" s="2"/>
      <c r="AF125" s="2"/>
    </row>
    <row r="126" spans="31:32">
      <c r="AE126" s="2"/>
      <c r="AF126" s="2"/>
    </row>
    <row r="127" spans="31:32">
      <c r="AE127" s="2"/>
      <c r="AF127" s="2"/>
    </row>
    <row r="128" spans="31:32">
      <c r="AE128" s="2"/>
      <c r="AF128" s="2"/>
    </row>
    <row r="129" spans="31:32">
      <c r="AE129" s="2"/>
      <c r="AF129" s="2"/>
    </row>
    <row r="131" spans="31:32">
      <c r="AE131" s="2"/>
      <c r="AF131" s="2"/>
    </row>
    <row r="132" spans="31:32">
      <c r="AE132" s="2"/>
      <c r="AF132" s="2"/>
    </row>
    <row r="133" spans="31:32">
      <c r="AE133" s="2"/>
      <c r="AF133" s="2"/>
    </row>
    <row r="134" spans="31:32">
      <c r="AE134" s="2"/>
      <c r="AF134" s="2"/>
    </row>
    <row r="135" spans="31:32">
      <c r="AE135" s="2"/>
      <c r="AF135" s="2"/>
    </row>
    <row r="136" spans="31:32">
      <c r="AE136" s="2"/>
      <c r="AF136" s="2"/>
    </row>
    <row r="137" spans="31:32">
      <c r="AE137" s="2"/>
      <c r="AF137" s="2"/>
    </row>
    <row r="138" spans="31:32">
      <c r="AE138" s="2"/>
      <c r="AF138" s="2"/>
    </row>
    <row r="139" spans="31:32" ht="18.75">
      <c r="AE139" s="15"/>
      <c r="AF139" s="15"/>
    </row>
    <row r="140" spans="31:32" ht="18.75">
      <c r="AE140" s="15"/>
      <c r="AF140" s="15"/>
    </row>
    <row r="141" spans="31:32">
      <c r="AE141" s="2"/>
      <c r="AF141" s="2"/>
    </row>
    <row r="142" spans="31:32">
      <c r="AE142" s="2"/>
      <c r="AF142" s="2"/>
    </row>
    <row r="150" spans="31:31">
      <c r="AE150" s="19">
        <f>AD150/2.85</f>
        <v>0</v>
      </c>
    </row>
  </sheetData>
  <mergeCells count="12">
    <mergeCell ref="B6:B7"/>
    <mergeCell ref="L2:AB2"/>
    <mergeCell ref="B2:I2"/>
    <mergeCell ref="B4:B5"/>
    <mergeCell ref="E4:E5"/>
    <mergeCell ref="L4:L7"/>
    <mergeCell ref="M4:N7"/>
    <mergeCell ref="C4:D5"/>
    <mergeCell ref="H4:H5"/>
    <mergeCell ref="H6:H7"/>
    <mergeCell ref="E6:E7"/>
    <mergeCell ref="C6:D7"/>
  </mergeCells>
  <phoneticPr fontId="76" type="noConversion"/>
  <pageMargins left="0.7" right="0.7" top="0.75" bottom="0.75" header="0.3" footer="0.3"/>
  <pageSetup scale="7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X125</dc:creator>
  <cp:keywords/>
  <dc:description/>
  <cp:lastModifiedBy>Rubi Huamantupa Ortiz</cp:lastModifiedBy>
  <cp:revision/>
  <dcterms:created xsi:type="dcterms:W3CDTF">2013-02-05T14:34:43Z</dcterms:created>
  <dcterms:modified xsi:type="dcterms:W3CDTF">2026-06-05T17:11:12Z</dcterms:modified>
  <cp:category/>
  <cp:contentStatus/>
</cp:coreProperties>
</file>