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17580"/>
  </bookViews>
  <sheets>
    <sheet name="基础" sheetId="1" r:id="rId1"/>
    <sheet name="公式换算" sheetId="2" r:id="rId2"/>
  </sheets>
  <calcPr calcId="144525"/>
</workbook>
</file>

<file path=xl/sharedStrings.xml><?xml version="1.0" encoding="utf-8"?>
<sst xmlns="http://schemas.openxmlformats.org/spreadsheetml/2006/main" count="176">
  <si>
    <t>Switch P5S自助DIY数据表 by 露易娘
http://ruisan.blog.jp/
https://weibo.com/ruisan/</t>
  </si>
  <si>
    <t>Switch ポケモン不思議のダンジョン救助隊DX v1.0.1
TID：01003D200BAA2000
BID：9dda1efeef70de46</t>
  </si>
  <si>
    <t>感谢浅汐协助完成算法</t>
  </si>
  <si>
    <t>No.1</t>
  </si>
  <si>
    <t>角色一</t>
  </si>
  <si>
    <t>HP</t>
  </si>
  <si>
    <t>MAIN+0x05562290</t>
  </si>
  <si>
    <r>
      <rPr>
        <sz val="11"/>
        <color rgb="FFFF0000"/>
        <rFont val="宋体"/>
        <charset val="134"/>
      </rPr>
      <t>角色间隔</t>
    </r>
    <r>
      <rPr>
        <sz val="11"/>
        <color rgb="FFFF0000"/>
        <rFont val="MS Gothic"/>
        <charset val="134"/>
      </rPr>
      <t>+150</t>
    </r>
  </si>
  <si>
    <t>HP上限</t>
  </si>
  <si>
    <t>MAIN+0x05562294</t>
  </si>
  <si>
    <r>
      <rPr>
        <sz val="11"/>
        <color theme="1"/>
        <rFont val="宋体"/>
        <charset val="134"/>
      </rPr>
      <t>饥饿</t>
    </r>
    <r>
      <rPr>
        <sz val="11"/>
        <color theme="1"/>
        <rFont val="MS Gothic"/>
        <charset val="134"/>
      </rPr>
      <t>感</t>
    </r>
  </si>
  <si>
    <t>MAIN+0x05562298</t>
  </si>
  <si>
    <r>
      <rPr>
        <sz val="11"/>
        <color rgb="FF0070C0"/>
        <rFont val="MS Gothic"/>
        <charset val="134"/>
      </rPr>
      <t>4E20</t>
    </r>
    <r>
      <rPr>
        <sz val="11"/>
        <color rgb="FF0070C0"/>
        <rFont val="宋体"/>
        <charset val="134"/>
      </rPr>
      <t>为满</t>
    </r>
  </si>
  <si>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级</t>
    </r>
  </si>
  <si>
    <t>MAIN+0x055622A0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</si>
  <si>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</si>
  <si>
    <t>MAIN+0x055622C4</t>
  </si>
  <si>
    <t>MAIN+0x055622C8</t>
  </si>
  <si>
    <t>与HP位置+34</t>
  </si>
  <si>
    <t>防御</t>
  </si>
  <si>
    <t>MAIN+0x055622CC</t>
  </si>
  <si>
    <t>MAIN+0x055622D0</t>
  </si>
  <si>
    <t>特攻</t>
  </si>
  <si>
    <t>MAIN+0x055622D4</t>
  </si>
  <si>
    <t>MAIN+0x055622D8</t>
  </si>
  <si>
    <t>特防</t>
  </si>
  <si>
    <t>MAIN+0x055622DC</t>
  </si>
  <si>
    <t>MAIN+0x055622E0</t>
  </si>
  <si>
    <t>速度</t>
  </si>
  <si>
    <t>MAIN+0x055622FC</t>
  </si>
  <si>
    <t>MAIN+0x05562300</t>
  </si>
  <si>
    <t>与特防位置+20</t>
  </si>
  <si>
    <r>
      <rPr>
        <sz val="11"/>
        <color theme="1"/>
        <rFont val="MS Gothic"/>
        <charset val="134"/>
      </rPr>
      <t>A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</si>
  <si>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MAIN+0x05562358</t>
  </si>
  <si>
    <r>
      <rPr>
        <sz val="11"/>
        <color rgb="FFFF0000"/>
        <rFont val="MS Gothic"/>
        <charset val="134"/>
      </rPr>
      <t>技能之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 xml:space="preserve"> 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隔+14</t>
    </r>
  </si>
  <si>
    <t>与HP位置+C8</t>
  </si>
  <si>
    <r>
      <rPr>
        <sz val="11"/>
        <color theme="1"/>
        <rFont val="MS Gothic"/>
        <charset val="134"/>
      </rPr>
      <t>B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</si>
  <si>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MAIN+0x0556236C</t>
  </si>
  <si>
    <r>
      <rPr>
        <sz val="11"/>
        <color theme="1"/>
        <rFont val="MS Gothic"/>
        <charset val="134"/>
      </rPr>
      <t>X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</si>
  <si>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MAIN+0x05562380</t>
  </si>
  <si>
    <r>
      <rPr>
        <sz val="11"/>
        <color theme="1"/>
        <rFont val="MS Gothic"/>
        <charset val="134"/>
      </rPr>
      <t>Y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</si>
  <si>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MAIN+0x05562394</t>
  </si>
  <si>
    <t>角色二</t>
  </si>
  <si>
    <t>MAIN+0x055623E0</t>
  </si>
  <si>
    <t>MAIN+0x055623E4</t>
  </si>
  <si>
    <t>MAIN+0x055623E8</t>
  </si>
  <si>
    <t>MAIN+0x055623F0</t>
  </si>
  <si>
    <t>MAIN+0x05562414</t>
  </si>
  <si>
    <t>MAIN+0x05562418</t>
  </si>
  <si>
    <t>MAIN+0x0556241C</t>
  </si>
  <si>
    <t>MAIN+0x05562420</t>
  </si>
  <si>
    <t>MAIN+0x05562424</t>
  </si>
  <si>
    <t>MAIN+0x05562428</t>
  </si>
  <si>
    <t>MAIN+0x0556242C</t>
  </si>
  <si>
    <t>MAIN+0x05562430</t>
  </si>
  <si>
    <t>MAIN+0x0556244C</t>
  </si>
  <si>
    <t>MAIN+0x05562450</t>
  </si>
  <si>
    <t>MAIN+0x055624A8</t>
  </si>
  <si>
    <t>MAIN+0x055624BC</t>
  </si>
  <si>
    <t>MAIN+0x055624D0</t>
  </si>
  <si>
    <t>MAIN+0x055624E4</t>
  </si>
  <si>
    <t>角色三</t>
  </si>
  <si>
    <t>MAIN+0x05562530</t>
  </si>
  <si>
    <t>MAIN+0x05562534</t>
  </si>
  <si>
    <t>MAIN+0x05562538</t>
  </si>
  <si>
    <t>MAIN+0x05562540</t>
  </si>
  <si>
    <t>MAIN+0x05562574</t>
  </si>
  <si>
    <t>MAIN+0x05562578</t>
  </si>
  <si>
    <t>MAIN+0x0556257C</t>
  </si>
  <si>
    <t>MAIN+0x05562580</t>
  </si>
  <si>
    <t>MAIN+0x05562584</t>
  </si>
  <si>
    <t>MAIN+0x05562588</t>
  </si>
  <si>
    <t>MAIN+0x0556258C</t>
  </si>
  <si>
    <t>MAIN+0x05562590</t>
  </si>
  <si>
    <t>MAIN+0x055625AC</t>
  </si>
  <si>
    <t>MAIN+0x055625B0</t>
  </si>
  <si>
    <t>MAIN+0x055625F8</t>
  </si>
  <si>
    <t>MAIN+0x0556260C</t>
  </si>
  <si>
    <t>MAIN+0x05562620</t>
  </si>
  <si>
    <t>MAIN+0x05562634</t>
  </si>
  <si>
    <t>No.2</t>
  </si>
  <si>
    <t>MAIN+0x05562680</t>
  </si>
  <si>
    <t>MAIN+0x05562684</t>
  </si>
  <si>
    <t>MAIN+0x05562688</t>
  </si>
  <si>
    <t>MAIN+0x05562690</t>
  </si>
  <si>
    <t>MAIN+0x055626B4</t>
  </si>
  <si>
    <t>MAIN+0x055626B8</t>
  </si>
  <si>
    <t>MAIN+0x055626BC</t>
  </si>
  <si>
    <t>MAIN+0x055626C0</t>
  </si>
  <si>
    <t>MAIN+0x055626C4</t>
  </si>
  <si>
    <t>MAIN+0x055626C8</t>
  </si>
  <si>
    <t>MAIN+0x055626CC</t>
  </si>
  <si>
    <t>MAIN+0x055626D0</t>
  </si>
  <si>
    <t>MAIN+0x055626EC</t>
  </si>
  <si>
    <t>MAIN+0x055626F0</t>
  </si>
  <si>
    <t>MAIN+0x05562748</t>
  </si>
  <si>
    <t>MAIN+0x0556275C</t>
  </si>
  <si>
    <t>MAIN+0x05562770</t>
  </si>
  <si>
    <t>MAIN+0x05562784</t>
  </si>
  <si>
    <t>MAIN+0x055627D0</t>
  </si>
  <si>
    <t>MAIN+0x055627D4</t>
  </si>
  <si>
    <t>MAIN+0x055627D8</t>
  </si>
  <si>
    <t>MAIN+0x055627E0</t>
  </si>
  <si>
    <t>MAIN+0x05562804</t>
  </si>
  <si>
    <t>MAIN+0x05562808</t>
  </si>
  <si>
    <t>MAIN+0x0556280C</t>
  </si>
  <si>
    <t>MAIN+0x05562810</t>
  </si>
  <si>
    <t>MAIN+0x05562814</t>
  </si>
  <si>
    <t>MAIN+0x05562818</t>
  </si>
  <si>
    <t>MAIN+0x0556281C</t>
  </si>
  <si>
    <t>MAIN+0x05562820</t>
  </si>
  <si>
    <t>MAIN+0x0556283C</t>
  </si>
  <si>
    <t>MAIN+0x05562840</t>
  </si>
  <si>
    <t>MAIN+0x05562898</t>
  </si>
  <si>
    <t>MAIN+0x055628AC</t>
  </si>
  <si>
    <t>MAIN+0x055628C0</t>
  </si>
  <si>
    <t>MAIN+0x055628D4</t>
  </si>
  <si>
    <t>MAIN+0x05562920</t>
  </si>
  <si>
    <t>MAIN+0x05562924</t>
  </si>
  <si>
    <t>MAIN+0x05562928</t>
  </si>
  <si>
    <t>MAIN+0x05562930</t>
  </si>
  <si>
    <t>MAIN+0x05562954</t>
  </si>
  <si>
    <t>MAIN+0x05562958</t>
  </si>
  <si>
    <t>MAIN+0x0556295C</t>
  </si>
  <si>
    <t>MAIN+0x05562960</t>
  </si>
  <si>
    <t>MAIN+0x05562964</t>
  </si>
  <si>
    <t>MAIN+0x05562968</t>
  </si>
  <si>
    <t>MAIN+0x0556296C</t>
  </si>
  <si>
    <t>MAIN+0x05562970</t>
  </si>
  <si>
    <t>MAIN+0x0556298C</t>
  </si>
  <si>
    <t>MAIN+0x05562990</t>
  </si>
  <si>
    <t>MAIN+0x055629E8</t>
  </si>
  <si>
    <t>MAIN+0x055629FC</t>
  </si>
  <si>
    <t>MAIN+0x05562A10</t>
  </si>
  <si>
    <t>MAIN+0x05562A24</t>
  </si>
  <si>
    <t>队伍一角色1</t>
  </si>
  <si>
    <t>02000000</t>
  </si>
  <si>
    <t>000003E7</t>
  </si>
  <si>
    <r>
      <rPr>
        <sz val="12"/>
        <color theme="1"/>
        <rFont val="宋体"/>
        <charset val="134"/>
      </rPr>
      <t>饥饿</t>
    </r>
    <r>
      <rPr>
        <sz val="12"/>
        <color theme="1"/>
        <rFont val="MS Gothic"/>
        <charset val="134"/>
      </rPr>
      <t>感</t>
    </r>
  </si>
  <si>
    <t>00004E20</t>
  </si>
  <si>
    <r>
      <rPr>
        <sz val="12"/>
        <color theme="1"/>
        <rFont val="MS Gothic"/>
        <charset val="134"/>
      </rPr>
      <t>攻</t>
    </r>
    <r>
      <rPr>
        <sz val="12"/>
        <color theme="1"/>
        <rFont val="宋体"/>
        <charset val="134"/>
      </rPr>
      <t>击</t>
    </r>
  </si>
  <si>
    <t>000001F4</t>
  </si>
  <si>
    <r>
      <rPr>
        <sz val="12"/>
        <color theme="1"/>
        <rFont val="MS Gothic"/>
        <charset val="134"/>
      </rPr>
      <t>A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</si>
  <si>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01000000</t>
  </si>
  <si>
    <t>00000023</t>
  </si>
  <si>
    <r>
      <rPr>
        <sz val="12"/>
        <color theme="1"/>
        <rFont val="MS Gothic"/>
        <charset val="134"/>
      </rPr>
      <t>B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</si>
  <si>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X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</si>
  <si>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Y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</si>
  <si>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10进制偏移</t>
  </si>
  <si>
    <t>队伍一角色2</t>
  </si>
  <si>
    <t>队伍一角色3</t>
  </si>
  <si>
    <t>队伍二角色1</t>
  </si>
  <si>
    <t>队伍二角色2</t>
  </si>
  <si>
    <t>队伍二角色3</t>
  </si>
  <si>
    <t>队伍三角色1</t>
  </si>
  <si>
    <t>队伍三角色2</t>
  </si>
  <si>
    <t>队伍三角色3</t>
  </si>
  <si>
    <t>队伍四角色1</t>
  </si>
  <si>
    <t>队伍四角色2</t>
  </si>
  <si>
    <t>队伍四角色3</t>
  </si>
  <si>
    <t>队伍五角色1</t>
  </si>
  <si>
    <t>队伍五角色2</t>
  </si>
  <si>
    <t>队伍五角色3</t>
  </si>
  <si>
    <t>队伍六角色1</t>
  </si>
  <si>
    <t>队伍六角色2</t>
  </si>
  <si>
    <t>队伍六角色3</t>
  </si>
  <si>
    <r>
      <rPr>
        <b/>
        <sz val="12"/>
        <color theme="1"/>
        <rFont val="宋体"/>
        <charset val="134"/>
      </rPr>
      <t>起始</t>
    </r>
    <r>
      <rPr>
        <b/>
        <sz val="12"/>
        <color theme="1"/>
        <rFont val="MS Gothic"/>
        <charset val="134"/>
      </rPr>
      <t>16</t>
    </r>
    <r>
      <rPr>
        <b/>
        <sz val="12"/>
        <color theme="1"/>
        <rFont val="宋体"/>
        <charset val="134"/>
      </rPr>
      <t>进制（为减少偏移值量）</t>
    </r>
  </si>
  <si>
    <t>05562140</t>
  </si>
  <si>
    <r>
      <rPr>
        <b/>
        <sz val="12"/>
        <color theme="1"/>
        <rFont val="宋体"/>
        <charset val="134"/>
      </rPr>
      <t>与偏移值合计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进制结果</t>
    </r>
  </si>
  <si>
    <r>
      <rPr>
        <b/>
        <sz val="12"/>
        <color theme="1"/>
        <rFont val="宋体"/>
        <charset val="134"/>
      </rPr>
      <t>抓取 攻击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</si>
  <si>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防御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</si>
  <si>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</si>
  <si>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特防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</si>
  <si>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t>抓取 A键PP 转10进制</t>
  </si>
  <si>
    <t>抓取 B键PP 转10进制</t>
  </si>
  <si>
    <t>抓取 X键PP 转10进制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</si>
</sst>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color theme="1"/>
      <name val="MS Gothic"/>
      <charset val="134"/>
    </font>
    <font>
      <sz val="12"/>
      <name val="MS Gothic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MS Gothic"/>
      <charset val="134"/>
    </font>
    <font>
      <sz val="11"/>
      <color theme="1"/>
      <name val="MS Gothic"/>
      <charset val="134"/>
    </font>
    <font>
      <b/>
      <sz val="11"/>
      <color rgb="FFFF000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0070C0"/>
      <name val="MS Gothic"/>
      <charset val="134"/>
    </font>
    <font>
      <sz val="11"/>
      <color rgb="FFFF0000"/>
      <name val="MS Gothic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70C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4" borderId="7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5" sqref="A5"/>
    </sheetView>
  </sheetViews>
  <sheetFormatPr defaultColWidth="9" defaultRowHeight="13.5" outlineLevelCol="7"/>
  <cols>
    <col min="1" max="1" width="9" style="10"/>
    <col min="2" max="2" width="7" style="10" customWidth="1"/>
    <col min="3" max="3" width="7.375" style="10" customWidth="1"/>
    <col min="4" max="5" width="17.125" style="10" customWidth="1"/>
    <col min="6" max="6" width="14.875" style="10" customWidth="1"/>
    <col min="7" max="16384" width="9" style="10"/>
  </cols>
  <sheetData>
    <row r="1" spans="1:5">
      <c r="A1" s="11" t="s">
        <v>0</v>
      </c>
      <c r="B1" s="11"/>
      <c r="C1" s="11"/>
      <c r="D1" s="11"/>
      <c r="E1" s="12" t="s">
        <v>1</v>
      </c>
    </row>
    <row r="2" spans="1:4">
      <c r="A2" s="11"/>
      <c r="B2" s="11"/>
      <c r="C2" s="11"/>
      <c r="D2" s="11"/>
    </row>
    <row r="3" spans="1:4">
      <c r="A3" s="11"/>
      <c r="B3" s="11"/>
      <c r="C3" s="11"/>
      <c r="D3" s="11"/>
    </row>
    <row r="4" spans="1:1">
      <c r="A4" s="13" t="s">
        <v>2</v>
      </c>
    </row>
    <row r="10" spans="1:6">
      <c r="A10" s="14" t="s">
        <v>3</v>
      </c>
      <c r="B10" s="10" t="s">
        <v>4</v>
      </c>
      <c r="C10" s="10" t="s">
        <v>5</v>
      </c>
      <c r="D10" s="10" t="s">
        <v>6</v>
      </c>
      <c r="F10" s="15" t="s">
        <v>7</v>
      </c>
    </row>
    <row r="11" spans="1:4">
      <c r="A11" s="14"/>
      <c r="C11" s="10" t="s">
        <v>8</v>
      </c>
      <c r="D11" s="10" t="s">
        <v>9</v>
      </c>
    </row>
    <row r="12" spans="1:5">
      <c r="A12" s="14"/>
      <c r="C12" s="13" t="s">
        <v>10</v>
      </c>
      <c r="D12" s="10" t="s">
        <v>11</v>
      </c>
      <c r="E12" s="16" t="s">
        <v>12</v>
      </c>
    </row>
    <row r="13" spans="1:4">
      <c r="A13" s="14"/>
      <c r="C13" s="10" t="s">
        <v>13</v>
      </c>
      <c r="D13" s="10" t="s">
        <v>14</v>
      </c>
    </row>
    <row r="14" spans="1:6">
      <c r="A14" s="14"/>
      <c r="C14" s="10" t="s">
        <v>15</v>
      </c>
      <c r="D14" s="10" t="s">
        <v>16</v>
      </c>
      <c r="E14" s="10" t="s">
        <v>17</v>
      </c>
      <c r="F14" s="17" t="s">
        <v>18</v>
      </c>
    </row>
    <row r="15" spans="1:6">
      <c r="A15" s="14"/>
      <c r="C15" s="10" t="s">
        <v>19</v>
      </c>
      <c r="D15" s="10" t="s">
        <v>20</v>
      </c>
      <c r="E15" s="10" t="s">
        <v>21</v>
      </c>
      <c r="F15" s="18"/>
    </row>
    <row r="16" spans="1:6">
      <c r="A16" s="14"/>
      <c r="C16" s="10" t="s">
        <v>22</v>
      </c>
      <c r="D16" s="10" t="s">
        <v>23</v>
      </c>
      <c r="E16" s="10" t="s">
        <v>24</v>
      </c>
      <c r="F16" s="18"/>
    </row>
    <row r="17" spans="1:6">
      <c r="A17" s="14"/>
      <c r="C17" s="10" t="s">
        <v>25</v>
      </c>
      <c r="D17" s="10" t="s">
        <v>26</v>
      </c>
      <c r="E17" s="10" t="s">
        <v>27</v>
      </c>
      <c r="F17" s="18"/>
    </row>
    <row r="18" spans="1:6">
      <c r="A18" s="14"/>
      <c r="C18" s="10" t="s">
        <v>28</v>
      </c>
      <c r="D18" s="10" t="s">
        <v>29</v>
      </c>
      <c r="E18" s="10" t="s">
        <v>30</v>
      </c>
      <c r="F18" s="17" t="s">
        <v>31</v>
      </c>
    </row>
    <row r="19" spans="1:6">
      <c r="A19" s="14"/>
      <c r="C19" s="10" t="s">
        <v>32</v>
      </c>
      <c r="D19" s="10" t="s">
        <v>33</v>
      </c>
      <c r="E19" s="19" t="s">
        <v>34</v>
      </c>
      <c r="F19" s="17" t="s">
        <v>35</v>
      </c>
    </row>
    <row r="20" spans="1:5">
      <c r="A20" s="14"/>
      <c r="C20" s="10" t="s">
        <v>36</v>
      </c>
      <c r="D20" s="10" t="s">
        <v>37</v>
      </c>
      <c r="E20" s="18"/>
    </row>
    <row r="21" spans="1:5">
      <c r="A21" s="14"/>
      <c r="C21" s="10" t="s">
        <v>38</v>
      </c>
      <c r="D21" s="10" t="s">
        <v>39</v>
      </c>
      <c r="E21" s="18"/>
    </row>
    <row r="22" spans="1:5">
      <c r="A22" s="14"/>
      <c r="C22" s="10" t="s">
        <v>40</v>
      </c>
      <c r="D22" s="10" t="s">
        <v>41</v>
      </c>
      <c r="E22" s="18"/>
    </row>
    <row r="23" spans="1:4">
      <c r="A23" s="14"/>
      <c r="B23" s="10" t="s">
        <v>42</v>
      </c>
      <c r="C23" s="10" t="s">
        <v>5</v>
      </c>
      <c r="D23" s="10" t="s">
        <v>43</v>
      </c>
    </row>
    <row r="24" spans="1:4">
      <c r="A24" s="14"/>
      <c r="C24" s="10" t="s">
        <v>8</v>
      </c>
      <c r="D24" s="10" t="s">
        <v>44</v>
      </c>
    </row>
    <row r="25" spans="1:4">
      <c r="A25" s="14"/>
      <c r="C25" s="13" t="s">
        <v>10</v>
      </c>
      <c r="D25" s="10" t="s">
        <v>45</v>
      </c>
    </row>
    <row r="26" spans="1:4">
      <c r="A26" s="14"/>
      <c r="C26" s="10" t="s">
        <v>13</v>
      </c>
      <c r="D26" s="10" t="s">
        <v>46</v>
      </c>
    </row>
    <row r="27" spans="1:5">
      <c r="A27" s="14"/>
      <c r="C27" s="10" t="s">
        <v>15</v>
      </c>
      <c r="D27" s="10" t="s">
        <v>47</v>
      </c>
      <c r="E27" s="10" t="s">
        <v>48</v>
      </c>
    </row>
    <row r="28" spans="1:5">
      <c r="A28" s="14"/>
      <c r="C28" s="10" t="s">
        <v>19</v>
      </c>
      <c r="D28" s="10" t="s">
        <v>49</v>
      </c>
      <c r="E28" s="20" t="s">
        <v>50</v>
      </c>
    </row>
    <row r="29" spans="1:5">
      <c r="A29" s="14"/>
      <c r="C29" s="10" t="s">
        <v>22</v>
      </c>
      <c r="D29" s="10" t="s">
        <v>51</v>
      </c>
      <c r="E29" s="20" t="s">
        <v>52</v>
      </c>
    </row>
    <row r="30" spans="1:5">
      <c r="A30" s="14"/>
      <c r="C30" s="10" t="s">
        <v>25</v>
      </c>
      <c r="D30" s="20" t="s">
        <v>53</v>
      </c>
      <c r="E30" s="20" t="s">
        <v>54</v>
      </c>
    </row>
    <row r="31" spans="1:5">
      <c r="A31" s="14"/>
      <c r="C31" s="10" t="s">
        <v>28</v>
      </c>
      <c r="D31" s="20" t="s">
        <v>55</v>
      </c>
      <c r="E31" s="20" t="s">
        <v>56</v>
      </c>
    </row>
    <row r="32" spans="1:4">
      <c r="A32" s="14"/>
      <c r="C32" s="10" t="s">
        <v>32</v>
      </c>
      <c r="D32" s="10" t="s">
        <v>57</v>
      </c>
    </row>
    <row r="33" spans="1:4">
      <c r="A33" s="14"/>
      <c r="C33" s="10" t="s">
        <v>36</v>
      </c>
      <c r="D33" s="10" t="s">
        <v>58</v>
      </c>
    </row>
    <row r="34" spans="1:4">
      <c r="A34" s="14"/>
      <c r="C34" s="10" t="s">
        <v>38</v>
      </c>
      <c r="D34" s="10" t="s">
        <v>59</v>
      </c>
    </row>
    <row r="35" spans="1:4">
      <c r="A35" s="14"/>
      <c r="C35" s="10" t="s">
        <v>40</v>
      </c>
      <c r="D35" s="21" t="s">
        <v>60</v>
      </c>
    </row>
    <row r="36" spans="1:4">
      <c r="A36" s="14"/>
      <c r="B36" s="10" t="s">
        <v>61</v>
      </c>
      <c r="C36" s="10" t="s">
        <v>5</v>
      </c>
      <c r="D36" s="10" t="s">
        <v>62</v>
      </c>
    </row>
    <row r="37" spans="1:4">
      <c r="A37" s="14"/>
      <c r="C37" s="10" t="s">
        <v>8</v>
      </c>
      <c r="D37" s="10" t="s">
        <v>63</v>
      </c>
    </row>
    <row r="38" spans="1:4">
      <c r="A38" s="14"/>
      <c r="C38" s="13" t="s">
        <v>10</v>
      </c>
      <c r="D38" s="10" t="s">
        <v>64</v>
      </c>
    </row>
    <row r="39" spans="1:4">
      <c r="A39" s="14"/>
      <c r="C39" s="10" t="s">
        <v>13</v>
      </c>
      <c r="D39" s="10" t="s">
        <v>65</v>
      </c>
    </row>
    <row r="40" spans="1:5">
      <c r="A40" s="14"/>
      <c r="C40" s="10" t="s">
        <v>15</v>
      </c>
      <c r="D40" s="10" t="s">
        <v>66</v>
      </c>
      <c r="E40" s="10" t="s">
        <v>67</v>
      </c>
    </row>
    <row r="41" spans="1:5">
      <c r="A41" s="14"/>
      <c r="C41" s="10" t="s">
        <v>19</v>
      </c>
      <c r="D41" s="10" t="s">
        <v>68</v>
      </c>
      <c r="E41" s="10" t="s">
        <v>69</v>
      </c>
    </row>
    <row r="42" spans="1:5">
      <c r="A42" s="14"/>
      <c r="C42" s="10" t="s">
        <v>22</v>
      </c>
      <c r="D42" s="10" t="s">
        <v>70</v>
      </c>
      <c r="E42" s="10" t="s">
        <v>71</v>
      </c>
    </row>
    <row r="43" spans="1:5">
      <c r="A43" s="14"/>
      <c r="C43" s="10" t="s">
        <v>25</v>
      </c>
      <c r="D43" s="10" t="s">
        <v>72</v>
      </c>
      <c r="E43" s="10" t="s">
        <v>73</v>
      </c>
    </row>
    <row r="44" spans="1:5">
      <c r="A44" s="14"/>
      <c r="C44" s="10" t="s">
        <v>28</v>
      </c>
      <c r="D44" s="10" t="s">
        <v>74</v>
      </c>
      <c r="E44" s="10" t="s">
        <v>75</v>
      </c>
    </row>
    <row r="45" spans="1:4">
      <c r="A45" s="14"/>
      <c r="C45" s="10" t="s">
        <v>32</v>
      </c>
      <c r="D45" s="10" t="s">
        <v>76</v>
      </c>
    </row>
    <row r="46" spans="1:4">
      <c r="A46" s="14"/>
      <c r="C46" s="10" t="s">
        <v>36</v>
      </c>
      <c r="D46" s="10" t="s">
        <v>77</v>
      </c>
    </row>
    <row r="47" spans="1:4">
      <c r="A47" s="14"/>
      <c r="C47" s="10" t="s">
        <v>38</v>
      </c>
      <c r="D47" s="10" t="s">
        <v>78</v>
      </c>
    </row>
    <row r="48" spans="1:4">
      <c r="A48" s="14"/>
      <c r="C48" s="10" t="s">
        <v>40</v>
      </c>
      <c r="D48" s="10" t="s">
        <v>79</v>
      </c>
    </row>
    <row r="49" spans="1:4">
      <c r="A49" s="14" t="s">
        <v>80</v>
      </c>
      <c r="B49" s="10" t="s">
        <v>4</v>
      </c>
      <c r="C49" s="10" t="s">
        <v>5</v>
      </c>
      <c r="D49" s="10" t="s">
        <v>81</v>
      </c>
    </row>
    <row r="50" spans="1:4">
      <c r="A50" s="14"/>
      <c r="C50" s="10" t="s">
        <v>8</v>
      </c>
      <c r="D50" s="10" t="s">
        <v>82</v>
      </c>
    </row>
    <row r="51" spans="1:4">
      <c r="A51" s="14"/>
      <c r="C51" s="13" t="s">
        <v>10</v>
      </c>
      <c r="D51" s="10" t="s">
        <v>83</v>
      </c>
    </row>
    <row r="52" spans="1:4">
      <c r="A52" s="14"/>
      <c r="C52" s="10" t="s">
        <v>13</v>
      </c>
      <c r="D52" s="10" t="s">
        <v>84</v>
      </c>
    </row>
    <row r="53" spans="1:5">
      <c r="A53" s="14"/>
      <c r="C53" s="10" t="s">
        <v>15</v>
      </c>
      <c r="D53" s="10" t="s">
        <v>85</v>
      </c>
      <c r="E53" s="10" t="s">
        <v>86</v>
      </c>
    </row>
    <row r="54" spans="1:5">
      <c r="A54" s="14"/>
      <c r="C54" s="10" t="s">
        <v>19</v>
      </c>
      <c r="D54" s="10" t="s">
        <v>87</v>
      </c>
      <c r="E54" s="10" t="s">
        <v>88</v>
      </c>
    </row>
    <row r="55" spans="1:5">
      <c r="A55" s="14"/>
      <c r="C55" s="10" t="s">
        <v>22</v>
      </c>
      <c r="D55" s="10" t="s">
        <v>89</v>
      </c>
      <c r="E55" s="10" t="s">
        <v>90</v>
      </c>
    </row>
    <row r="56" spans="1:5">
      <c r="A56" s="14"/>
      <c r="C56" s="10" t="s">
        <v>25</v>
      </c>
      <c r="D56" s="10" t="s">
        <v>91</v>
      </c>
      <c r="E56" s="10" t="s">
        <v>92</v>
      </c>
    </row>
    <row r="57" spans="1:5">
      <c r="A57" s="14"/>
      <c r="C57" s="10" t="s">
        <v>28</v>
      </c>
      <c r="D57" s="10" t="s">
        <v>93</v>
      </c>
      <c r="E57" s="10" t="s">
        <v>94</v>
      </c>
    </row>
    <row r="58" spans="1:5">
      <c r="A58" s="14"/>
      <c r="C58" s="10" t="s">
        <v>32</v>
      </c>
      <c r="D58" s="10" t="s">
        <v>95</v>
      </c>
      <c r="E58" s="18"/>
    </row>
    <row r="59" spans="1:5">
      <c r="A59" s="14"/>
      <c r="C59" s="10" t="s">
        <v>36</v>
      </c>
      <c r="D59" s="10" t="s">
        <v>96</v>
      </c>
      <c r="E59" s="18"/>
    </row>
    <row r="60" spans="1:5">
      <c r="A60" s="14"/>
      <c r="C60" s="10" t="s">
        <v>38</v>
      </c>
      <c r="D60" s="10" t="s">
        <v>97</v>
      </c>
      <c r="E60" s="18"/>
    </row>
    <row r="61" spans="1:5">
      <c r="A61" s="14"/>
      <c r="C61" s="10" t="s">
        <v>40</v>
      </c>
      <c r="D61" s="10" t="s">
        <v>98</v>
      </c>
      <c r="E61" s="18"/>
    </row>
    <row r="62" spans="1:4">
      <c r="A62" s="14"/>
      <c r="B62" s="10" t="s">
        <v>42</v>
      </c>
      <c r="C62" s="10" t="s">
        <v>5</v>
      </c>
      <c r="D62" s="10" t="s">
        <v>99</v>
      </c>
    </row>
    <row r="63" spans="1:4">
      <c r="A63" s="14"/>
      <c r="C63" s="10" t="s">
        <v>8</v>
      </c>
      <c r="D63" s="10" t="s">
        <v>100</v>
      </c>
    </row>
    <row r="64" spans="1:4">
      <c r="A64" s="14"/>
      <c r="C64" s="13" t="s">
        <v>10</v>
      </c>
      <c r="D64" s="10" t="s">
        <v>101</v>
      </c>
    </row>
    <row r="65" spans="1:4">
      <c r="A65" s="14"/>
      <c r="C65" s="10" t="s">
        <v>13</v>
      </c>
      <c r="D65" s="10" t="s">
        <v>102</v>
      </c>
    </row>
    <row r="66" spans="1:5">
      <c r="A66" s="14"/>
      <c r="C66" s="10" t="s">
        <v>15</v>
      </c>
      <c r="D66" s="10" t="s">
        <v>103</v>
      </c>
      <c r="E66" s="10" t="s">
        <v>104</v>
      </c>
    </row>
    <row r="67" spans="1:5">
      <c r="A67" s="14"/>
      <c r="C67" s="10" t="s">
        <v>19</v>
      </c>
      <c r="D67" s="10" t="s">
        <v>105</v>
      </c>
      <c r="E67" s="10" t="s">
        <v>106</v>
      </c>
    </row>
    <row r="68" spans="1:5">
      <c r="A68" s="14"/>
      <c r="C68" s="10" t="s">
        <v>22</v>
      </c>
      <c r="D68" s="10" t="s">
        <v>107</v>
      </c>
      <c r="E68" s="10" t="s">
        <v>108</v>
      </c>
    </row>
    <row r="69" spans="1:5">
      <c r="A69" s="14"/>
      <c r="C69" s="10" t="s">
        <v>25</v>
      </c>
      <c r="D69" s="10" t="s">
        <v>109</v>
      </c>
      <c r="E69" s="10" t="s">
        <v>110</v>
      </c>
    </row>
    <row r="70" spans="1:5">
      <c r="A70" s="14"/>
      <c r="C70" s="10" t="s">
        <v>28</v>
      </c>
      <c r="D70" s="20" t="s">
        <v>111</v>
      </c>
      <c r="E70" s="20" t="s">
        <v>112</v>
      </c>
    </row>
    <row r="71" spans="1:4">
      <c r="A71" s="14"/>
      <c r="C71" s="10" t="s">
        <v>32</v>
      </c>
      <c r="D71" s="10" t="s">
        <v>113</v>
      </c>
    </row>
    <row r="72" spans="1:4">
      <c r="A72" s="14"/>
      <c r="C72" s="10" t="s">
        <v>36</v>
      </c>
      <c r="D72" s="10" t="s">
        <v>114</v>
      </c>
    </row>
    <row r="73" spans="1:4">
      <c r="A73" s="14"/>
      <c r="C73" s="10" t="s">
        <v>38</v>
      </c>
      <c r="D73" s="10" t="s">
        <v>115</v>
      </c>
    </row>
    <row r="74" spans="1:4">
      <c r="A74" s="14"/>
      <c r="C74" s="10" t="s">
        <v>40</v>
      </c>
      <c r="D74" s="21" t="s">
        <v>116</v>
      </c>
    </row>
    <row r="75" spans="1:4">
      <c r="A75" s="14"/>
      <c r="B75" s="10" t="s">
        <v>61</v>
      </c>
      <c r="C75" s="10" t="s">
        <v>5</v>
      </c>
      <c r="D75" s="10" t="s">
        <v>117</v>
      </c>
    </row>
    <row r="76" spans="1:4">
      <c r="A76" s="14"/>
      <c r="C76" s="10" t="s">
        <v>8</v>
      </c>
      <c r="D76" s="10" t="s">
        <v>118</v>
      </c>
    </row>
    <row r="77" spans="1:4">
      <c r="A77" s="14"/>
      <c r="C77" s="13" t="s">
        <v>10</v>
      </c>
      <c r="D77" s="10" t="s">
        <v>119</v>
      </c>
    </row>
    <row r="78" spans="1:4">
      <c r="A78" s="14"/>
      <c r="C78" s="10" t="s">
        <v>13</v>
      </c>
      <c r="D78" s="10" t="s">
        <v>120</v>
      </c>
    </row>
    <row r="79" spans="1:5">
      <c r="A79" s="14"/>
      <c r="C79" s="10" t="s">
        <v>15</v>
      </c>
      <c r="D79" s="10" t="s">
        <v>121</v>
      </c>
      <c r="E79" s="10" t="s">
        <v>122</v>
      </c>
    </row>
    <row r="80" spans="1:5">
      <c r="A80" s="14"/>
      <c r="C80" s="10" t="s">
        <v>19</v>
      </c>
      <c r="D80" s="10" t="s">
        <v>123</v>
      </c>
      <c r="E80" s="10" t="s">
        <v>124</v>
      </c>
    </row>
    <row r="81" spans="1:5">
      <c r="A81" s="14"/>
      <c r="C81" s="10" t="s">
        <v>22</v>
      </c>
      <c r="D81" s="10" t="s">
        <v>125</v>
      </c>
      <c r="E81" s="10" t="s">
        <v>126</v>
      </c>
    </row>
    <row r="82" spans="1:5">
      <c r="A82" s="14"/>
      <c r="C82" s="10" t="s">
        <v>25</v>
      </c>
      <c r="D82" s="10" t="s">
        <v>127</v>
      </c>
      <c r="E82" s="10" t="s">
        <v>128</v>
      </c>
    </row>
    <row r="83" spans="1:5">
      <c r="A83" s="14"/>
      <c r="C83" s="10" t="s">
        <v>28</v>
      </c>
      <c r="D83" s="10" t="s">
        <v>129</v>
      </c>
      <c r="E83" s="10" t="s">
        <v>130</v>
      </c>
    </row>
    <row r="84" spans="1:4">
      <c r="A84" s="14"/>
      <c r="C84" s="10" t="s">
        <v>32</v>
      </c>
      <c r="D84" s="10" t="s">
        <v>131</v>
      </c>
    </row>
    <row r="85" spans="1:4">
      <c r="A85" s="14"/>
      <c r="C85" s="10" t="s">
        <v>36</v>
      </c>
      <c r="D85" s="10" t="s">
        <v>132</v>
      </c>
    </row>
    <row r="86" spans="1:4">
      <c r="A86" s="14"/>
      <c r="C86" s="10" t="s">
        <v>38</v>
      </c>
      <c r="D86" s="10" t="s">
        <v>133</v>
      </c>
    </row>
    <row r="87" spans="1:4">
      <c r="A87" s="14"/>
      <c r="C87" s="10" t="s">
        <v>40</v>
      </c>
      <c r="D87" s="10" t="s">
        <v>134</v>
      </c>
    </row>
    <row r="89" spans="2:2">
      <c r="B89" s="13"/>
    </row>
  </sheetData>
  <mergeCells count="10">
    <mergeCell ref="A10:A48"/>
    <mergeCell ref="A49:A87"/>
    <mergeCell ref="B10:B22"/>
    <mergeCell ref="B23:B35"/>
    <mergeCell ref="B36:B48"/>
    <mergeCell ref="B49:B61"/>
    <mergeCell ref="B62:B74"/>
    <mergeCell ref="B75:B87"/>
    <mergeCell ref="A1:D3"/>
    <mergeCell ref="E1:H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1" sqref="A1:A16"/>
    </sheetView>
  </sheetViews>
  <sheetFormatPr defaultColWidth="9" defaultRowHeight="14.25" outlineLevelCol="4"/>
  <cols>
    <col min="1" max="1" width="33.375" style="1" customWidth="1"/>
    <col min="2" max="7" width="9.375" style="1" customWidth="1"/>
    <col min="8" max="16384" width="9" style="1"/>
  </cols>
  <sheetData>
    <row r="1" spans="1:5">
      <c r="A1" s="2" t="s">
        <v>135</v>
      </c>
      <c r="B1" s="3" t="s">
        <v>5</v>
      </c>
      <c r="C1" s="3" t="s">
        <v>136</v>
      </c>
      <c r="D1" s="4" t="str">
        <f>DEC2HEX(B38,8)</f>
        <v>05562290</v>
      </c>
      <c r="E1" s="3" t="s">
        <v>137</v>
      </c>
    </row>
    <row r="2" spans="1:5">
      <c r="A2" s="2"/>
      <c r="B2" s="5" t="s">
        <v>138</v>
      </c>
      <c r="C2" s="3" t="s">
        <v>136</v>
      </c>
      <c r="D2" s="4" t="str">
        <f>DEC2HEX(B38+8,8)</f>
        <v>05562298</v>
      </c>
      <c r="E2" s="3" t="s">
        <v>139</v>
      </c>
    </row>
    <row r="3" spans="1:5">
      <c r="A3" s="2"/>
      <c r="B3" s="3" t="s">
        <v>140</v>
      </c>
      <c r="C3" s="3" t="s">
        <v>136</v>
      </c>
      <c r="D3" s="4" t="str">
        <f>DEC2HEX(B38+52,8)</f>
        <v>055622C4</v>
      </c>
      <c r="E3" s="3" t="s">
        <v>141</v>
      </c>
    </row>
    <row r="4" spans="1:5">
      <c r="A4" s="2"/>
      <c r="B4" s="3" t="s">
        <v>140</v>
      </c>
      <c r="C4" s="3" t="s">
        <v>136</v>
      </c>
      <c r="D4" s="4" t="str">
        <f>DEC2HEX(B40+4,8)</f>
        <v>055622C8</v>
      </c>
      <c r="E4" s="3" t="s">
        <v>141</v>
      </c>
    </row>
    <row r="5" spans="1:5">
      <c r="A5" s="2"/>
      <c r="B5" s="3" t="s">
        <v>19</v>
      </c>
      <c r="C5" s="3" t="s">
        <v>136</v>
      </c>
      <c r="D5" s="4" t="str">
        <f t="shared" ref="D5:D11" si="0">DEC2HEX(B41+4,8)</f>
        <v>055622CC</v>
      </c>
      <c r="E5" s="3" t="s">
        <v>141</v>
      </c>
    </row>
    <row r="6" spans="1:5">
      <c r="A6" s="2"/>
      <c r="B6" s="3" t="s">
        <v>19</v>
      </c>
      <c r="C6" s="3" t="s">
        <v>136</v>
      </c>
      <c r="D6" s="4" t="str">
        <f t="shared" si="0"/>
        <v>055622D0</v>
      </c>
      <c r="E6" s="3" t="s">
        <v>141</v>
      </c>
    </row>
    <row r="7" spans="1:5">
      <c r="A7" s="2"/>
      <c r="B7" s="3" t="s">
        <v>22</v>
      </c>
      <c r="C7" s="3" t="s">
        <v>136</v>
      </c>
      <c r="D7" s="4" t="str">
        <f t="shared" si="0"/>
        <v>055622D4</v>
      </c>
      <c r="E7" s="3" t="s">
        <v>141</v>
      </c>
    </row>
    <row r="8" spans="1:5">
      <c r="A8" s="2"/>
      <c r="B8" s="3" t="s">
        <v>22</v>
      </c>
      <c r="C8" s="3" t="s">
        <v>136</v>
      </c>
      <c r="D8" s="4" t="str">
        <f t="shared" si="0"/>
        <v>055622D8</v>
      </c>
      <c r="E8" s="3" t="s">
        <v>141</v>
      </c>
    </row>
    <row r="9" spans="1:5">
      <c r="A9" s="2"/>
      <c r="B9" s="3" t="s">
        <v>25</v>
      </c>
      <c r="C9" s="3" t="s">
        <v>136</v>
      </c>
      <c r="D9" s="4" t="str">
        <f t="shared" si="0"/>
        <v>055622DC</v>
      </c>
      <c r="E9" s="3" t="s">
        <v>141</v>
      </c>
    </row>
    <row r="10" spans="1:5">
      <c r="A10" s="2"/>
      <c r="B10" s="3" t="s">
        <v>25</v>
      </c>
      <c r="C10" s="3" t="s">
        <v>136</v>
      </c>
      <c r="D10" s="4" t="str">
        <f t="shared" si="0"/>
        <v>055622E0</v>
      </c>
      <c r="E10" s="3" t="s">
        <v>141</v>
      </c>
    </row>
    <row r="11" spans="1:5">
      <c r="A11" s="2"/>
      <c r="B11" s="3" t="s">
        <v>28</v>
      </c>
      <c r="C11" s="3" t="s">
        <v>136</v>
      </c>
      <c r="D11" s="4" t="str">
        <f>DEC2HEX(B46+32,8)</f>
        <v>055622FC</v>
      </c>
      <c r="E11" s="3" t="s">
        <v>141</v>
      </c>
    </row>
    <row r="12" spans="1:5">
      <c r="A12" s="2"/>
      <c r="B12" s="3" t="s">
        <v>28</v>
      </c>
      <c r="C12" s="3" t="s">
        <v>136</v>
      </c>
      <c r="D12" s="4" t="str">
        <f>DEC2HEX(B47+32,8)</f>
        <v>05562300</v>
      </c>
      <c r="E12" s="3" t="s">
        <v>141</v>
      </c>
    </row>
    <row r="13" spans="1:5">
      <c r="A13" s="2"/>
      <c r="B13" s="3" t="s">
        <v>142</v>
      </c>
      <c r="C13" s="3" t="s">
        <v>143</v>
      </c>
      <c r="D13" s="4" t="str">
        <f>DEC2HEX(B38+200,8)</f>
        <v>05562358</v>
      </c>
      <c r="E13" s="3" t="s">
        <v>144</v>
      </c>
    </row>
    <row r="14" spans="1:5">
      <c r="A14" s="2"/>
      <c r="B14" s="3" t="s">
        <v>145</v>
      </c>
      <c r="C14" s="3" t="s">
        <v>143</v>
      </c>
      <c r="D14" s="4" t="str">
        <f>DEC2HEX(B49+20,8)</f>
        <v>0556236C</v>
      </c>
      <c r="E14" s="3" t="s">
        <v>144</v>
      </c>
    </row>
    <row r="15" spans="1:5">
      <c r="A15" s="2"/>
      <c r="B15" s="3" t="s">
        <v>146</v>
      </c>
      <c r="C15" s="3" t="s">
        <v>143</v>
      </c>
      <c r="D15" s="4" t="str">
        <f>DEC2HEX(B50+20,8)</f>
        <v>05562380</v>
      </c>
      <c r="E15" s="3" t="s">
        <v>144</v>
      </c>
    </row>
    <row r="16" spans="1:5">
      <c r="A16" s="2"/>
      <c r="B16" s="3" t="s">
        <v>147</v>
      </c>
      <c r="C16" s="3" t="s">
        <v>143</v>
      </c>
      <c r="D16" s="4" t="str">
        <f>DEC2HEX(B51+20,8)</f>
        <v>05562394</v>
      </c>
      <c r="E16" s="3" t="s">
        <v>144</v>
      </c>
    </row>
    <row r="17" hidden="1" spans="1:3">
      <c r="A17" s="6" t="s">
        <v>148</v>
      </c>
      <c r="B1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t="13.5" hidden="1" spans="1:3">
      <c r="A18" t="s">
        <v>135</v>
      </c>
      <c r="B18">
        <v>336</v>
      </c>
      <c r="C18"/>
    </row>
    <row r="19" ht="13.5" hidden="1" spans="1:5">
      <c r="A19" t="s">
        <v>149</v>
      </c>
      <c r="B19">
        <v>672</v>
      </c>
      <c r="C19"/>
      <c r="D19"/>
      <c r="E19"/>
    </row>
    <row r="20" ht="13.5" hidden="1" spans="1:5">
      <c r="A20" t="s">
        <v>150</v>
      </c>
      <c r="B20">
        <v>1008</v>
      </c>
      <c r="C20"/>
      <c r="D20"/>
      <c r="E20"/>
    </row>
    <row r="21" ht="13.5" hidden="1" spans="1:5">
      <c r="A21" t="s">
        <v>151</v>
      </c>
      <c r="B21">
        <v>1344</v>
      </c>
      <c r="C21"/>
      <c r="D21"/>
      <c r="E21"/>
    </row>
    <row r="22" ht="13.5" hidden="1" spans="1:5">
      <c r="A22" t="s">
        <v>152</v>
      </c>
      <c r="B22">
        <v>1680</v>
      </c>
      <c r="C22"/>
      <c r="D22"/>
      <c r="E22"/>
    </row>
    <row r="23" ht="13.5" hidden="1" spans="1:5">
      <c r="A23" t="s">
        <v>153</v>
      </c>
      <c r="B23">
        <v>2016</v>
      </c>
      <c r="C23"/>
      <c r="D23"/>
      <c r="E23"/>
    </row>
    <row r="24" ht="13.5" hidden="1" spans="1:5">
      <c r="A24" t="s">
        <v>154</v>
      </c>
      <c r="B24">
        <v>2352</v>
      </c>
      <c r="C24"/>
      <c r="D24"/>
      <c r="E24"/>
    </row>
    <row r="25" ht="13.5" hidden="1" spans="1:5">
      <c r="A25" t="s">
        <v>155</v>
      </c>
      <c r="B25">
        <v>2688</v>
      </c>
      <c r="C25"/>
      <c r="D25"/>
      <c r="E25"/>
    </row>
    <row r="26" ht="13.5" hidden="1" spans="1:5">
      <c r="A26" t="s">
        <v>156</v>
      </c>
      <c r="B26">
        <v>3024</v>
      </c>
      <c r="C26"/>
      <c r="D26"/>
      <c r="E26"/>
    </row>
    <row r="27" ht="13.5" hidden="1" spans="1:5">
      <c r="A27" t="s">
        <v>157</v>
      </c>
      <c r="B27">
        <v>3360</v>
      </c>
      <c r="C27"/>
      <c r="D27"/>
      <c r="E27"/>
    </row>
    <row r="28" ht="13.5" hidden="1" spans="1:5">
      <c r="A28" t="s">
        <v>158</v>
      </c>
      <c r="B28">
        <v>3696</v>
      </c>
      <c r="C28"/>
      <c r="D28"/>
      <c r="E28"/>
    </row>
    <row r="29" ht="13.5" hidden="1" spans="1:5">
      <c r="A29" t="s">
        <v>159</v>
      </c>
      <c r="B29">
        <v>4032</v>
      </c>
      <c r="C29"/>
      <c r="D29"/>
      <c r="E29"/>
    </row>
    <row r="30" ht="13.5" hidden="1" spans="1:5">
      <c r="A30" t="s">
        <v>160</v>
      </c>
      <c r="B30">
        <v>4368</v>
      </c>
      <c r="C30"/>
      <c r="D30"/>
      <c r="E30"/>
    </row>
    <row r="31" ht="13.5" hidden="1" spans="1:5">
      <c r="A31" t="s">
        <v>161</v>
      </c>
      <c r="B31">
        <v>4704</v>
      </c>
      <c r="C31"/>
      <c r="D31"/>
      <c r="E31"/>
    </row>
    <row r="32" ht="13.5" hidden="1" spans="1:5">
      <c r="A32" t="s">
        <v>162</v>
      </c>
      <c r="B32">
        <v>5040</v>
      </c>
      <c r="C32"/>
      <c r="D32"/>
      <c r="E32"/>
    </row>
    <row r="33" ht="13.5" hidden="1" spans="1:5">
      <c r="A33" t="s">
        <v>163</v>
      </c>
      <c r="B33">
        <v>5376</v>
      </c>
      <c r="C33"/>
      <c r="D33"/>
      <c r="E33"/>
    </row>
    <row r="34" ht="13.5" hidden="1" spans="1:5">
      <c r="A34" t="s">
        <v>164</v>
      </c>
      <c r="B34">
        <v>5712</v>
      </c>
      <c r="C34"/>
      <c r="D34"/>
      <c r="E34"/>
    </row>
    <row r="35" ht="13.5" hidden="1" spans="1:5">
      <c r="A35" t="s">
        <v>165</v>
      </c>
      <c r="B35">
        <v>6048</v>
      </c>
      <c r="C35"/>
      <c r="D35"/>
      <c r="E35"/>
    </row>
    <row r="36" hidden="1"/>
    <row r="37" hidden="1" spans="1:2">
      <c r="A37" s="7" t="s">
        <v>166</v>
      </c>
      <c r="B37" s="3" t="s">
        <v>167</v>
      </c>
    </row>
    <row r="38" hidden="1" spans="1:2">
      <c r="A38" s="7" t="s">
        <v>168</v>
      </c>
      <c r="B38" s="8">
        <f>HEX2DEC(B37)+(B17)</f>
        <v>89531024</v>
      </c>
    </row>
    <row r="39" hidden="1" spans="1:2">
      <c r="A39" s="9"/>
      <c r="B39" s="3"/>
    </row>
    <row r="40" hidden="1" spans="1:2">
      <c r="A40" s="7" t="s">
        <v>169</v>
      </c>
      <c r="B40" s="8">
        <f>HEX2DEC(D3)</f>
        <v>89531076</v>
      </c>
    </row>
    <row r="41" hidden="1" spans="1:2">
      <c r="A41" s="7" t="s">
        <v>169</v>
      </c>
      <c r="B41" s="8">
        <f t="shared" ref="B41:B47" si="1">HEX2DEC(D4)</f>
        <v>89531080</v>
      </c>
    </row>
    <row r="42" hidden="1" spans="1:2">
      <c r="A42" s="7" t="s">
        <v>170</v>
      </c>
      <c r="B42" s="8">
        <f t="shared" si="1"/>
        <v>89531084</v>
      </c>
    </row>
    <row r="43" hidden="1" spans="1:2">
      <c r="A43" s="7" t="s">
        <v>170</v>
      </c>
      <c r="B43" s="8">
        <f t="shared" si="1"/>
        <v>89531088</v>
      </c>
    </row>
    <row r="44" hidden="1" spans="1:2">
      <c r="A44" s="7" t="s">
        <v>171</v>
      </c>
      <c r="B44" s="8">
        <f t="shared" si="1"/>
        <v>89531092</v>
      </c>
    </row>
    <row r="45" hidden="1" spans="1:2">
      <c r="A45" s="7" t="s">
        <v>171</v>
      </c>
      <c r="B45" s="8">
        <f t="shared" si="1"/>
        <v>89531096</v>
      </c>
    </row>
    <row r="46" hidden="1" spans="1:2">
      <c r="A46" s="7" t="s">
        <v>172</v>
      </c>
      <c r="B46" s="8">
        <f t="shared" si="1"/>
        <v>89531100</v>
      </c>
    </row>
    <row r="47" hidden="1" spans="1:2">
      <c r="A47" s="7" t="s">
        <v>172</v>
      </c>
      <c r="B47" s="8">
        <f t="shared" si="1"/>
        <v>89531104</v>
      </c>
    </row>
    <row r="48" hidden="1" spans="1:2">
      <c r="A48" s="9"/>
      <c r="B48" s="3"/>
    </row>
    <row r="49" hidden="1" spans="1:2">
      <c r="A49" s="7" t="s">
        <v>173</v>
      </c>
      <c r="B49" s="8">
        <f>HEX2DEC(D13)</f>
        <v>89531224</v>
      </c>
    </row>
    <row r="50" hidden="1" spans="1:2">
      <c r="A50" s="7" t="s">
        <v>174</v>
      </c>
      <c r="B50" s="8">
        <f>HEX2DEC(D14)</f>
        <v>89531244</v>
      </c>
    </row>
    <row r="51" hidden="1" spans="1:2">
      <c r="A51" s="7" t="s">
        <v>175</v>
      </c>
      <c r="B51" s="8">
        <f>HEX2DEC(D15)</f>
        <v>89531264</v>
      </c>
    </row>
  </sheetData>
  <mergeCells count="1">
    <mergeCell ref="A1:A16"/>
  </mergeCells>
  <dataValidations count="1">
    <dataValidation type="list" allowBlank="1" showInputMessage="1" showErrorMessage="1" sqref="A1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2020-03-07T06:21:00Z</dcterms:created>
  <dcterms:modified xsi:type="dcterms:W3CDTF">2020-03-10T08:33:07Z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