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82090_uminho_pt/Documents/PIE2/PIE2/"/>
    </mc:Choice>
  </mc:AlternateContent>
  <xr:revisionPtr revIDLastSave="46" documentId="13_ncr:1_{C611E25C-2B07-4838-AFB0-047B1456E501}" xr6:coauthVersionLast="47" xr6:coauthVersionMax="47" xr10:uidLastSave="{6D7D6B44-0626-4774-BB55-E535A3BFC254}"/>
  <bookViews>
    <workbookView xWindow="-120" yWindow="-120" windowWidth="29040" windowHeight="16440" xr2:uid="{B980EE51-CC39-46DE-8223-2CCEEC94C92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G18" i="1"/>
  <c r="G12" i="1"/>
  <c r="G15" i="1"/>
  <c r="G9" i="1"/>
  <c r="G3" i="1"/>
  <c r="G6" i="1"/>
  <c r="G21" i="1"/>
  <c r="H21" i="1" s="1"/>
  <c r="M3" i="1"/>
  <c r="G5" i="1"/>
  <c r="G16" i="1"/>
  <c r="G19" i="1"/>
  <c r="G7" i="1"/>
  <c r="G4" i="1"/>
  <c r="G13" i="1"/>
  <c r="G10" i="1"/>
  <c r="G20" i="1"/>
  <c r="G17" i="1"/>
  <c r="G14" i="1"/>
  <c r="G11" i="1"/>
  <c r="G8" i="1"/>
  <c r="G24" i="1" l="1"/>
  <c r="H12" i="1"/>
  <c r="H15" i="1"/>
  <c r="H18" i="1"/>
  <c r="H9" i="1"/>
  <c r="H6" i="1"/>
  <c r="H3" i="1"/>
  <c r="H23" i="1" l="1"/>
</calcChain>
</file>

<file path=xl/sharedStrings.xml><?xml version="1.0" encoding="utf-8"?>
<sst xmlns="http://schemas.openxmlformats.org/spreadsheetml/2006/main" count="80" uniqueCount="30">
  <si>
    <t>Lote</t>
  </si>
  <si>
    <t>Tipo</t>
  </si>
  <si>
    <t>Pisos</t>
  </si>
  <si>
    <t>Caracterização</t>
  </si>
  <si>
    <t>Cave</t>
  </si>
  <si>
    <t>R/C</t>
  </si>
  <si>
    <t>Pisos(1 ao 3)</t>
  </si>
  <si>
    <t>Numero</t>
  </si>
  <si>
    <t>Habitação – tipo T3</t>
  </si>
  <si>
    <t>Comercio - Estabelecimento comercial</t>
  </si>
  <si>
    <t>L1</t>
  </si>
  <si>
    <t>Potencia(KVA)</t>
  </si>
  <si>
    <t>Edificio coletivo de habitação e
comercio</t>
  </si>
  <si>
    <t>L2</t>
  </si>
  <si>
    <t>L3</t>
  </si>
  <si>
    <t>L4</t>
  </si>
  <si>
    <t>L5</t>
  </si>
  <si>
    <t>L6</t>
  </si>
  <si>
    <t>Habitação Unifamiliar</t>
  </si>
  <si>
    <t>Garagem</t>
  </si>
  <si>
    <t>Habitação</t>
  </si>
  <si>
    <t>L7 ao L22</t>
  </si>
  <si>
    <t>Potência Urbanização</t>
  </si>
  <si>
    <t>Potência Total por Lote</t>
  </si>
  <si>
    <t>Pisos(1 ao 4)</t>
  </si>
  <si>
    <t>T3 Power (KVA)</t>
  </si>
  <si>
    <t>Aparcamento/ S.C.</t>
  </si>
  <si>
    <t>Serviços Comuns 
(S.C)</t>
  </si>
  <si>
    <t>Charging Station 
Power ( KW ) (Coletivo)</t>
  </si>
  <si>
    <t>Fatores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</si>
</sst>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0C8AA-479C-460B-8AE2-BFB5813C9E4F}" name="Tabela1" displayName="Tabela1" ref="B2:H22" totalsRowShown="0" dataDxfId="0">
  <autoFilter ref="B2:H22" xr:uid="{44E0C8AA-479C-460B-8AE2-BFB5813C9E4F}"/>
  <tableColumns count="7">
    <tableColumn id="1" xr3:uid="{5887296E-0848-4CF9-A77C-58E87A846C1A}" name="Lote" dataDxfId="7"/>
    <tableColumn id="2" xr3:uid="{EC41635C-0445-4037-805E-7A7A23CBFBDD}" name="Tipo" dataDxfId="6"/>
    <tableColumn id="3" xr3:uid="{59BB85CB-4B97-455F-B21B-9D7479D37280}" name="Pisos" dataDxfId="5"/>
    <tableColumn id="4" xr3:uid="{5FB4D7F4-D0F8-402C-ABC0-EF1370863CED}" name="Caracterização" dataDxfId="4"/>
    <tableColumn id="5" xr3:uid="{64F829D4-E957-44FE-95C1-36C7DA27A857}" name="Numero" dataDxfId="3"/>
    <tableColumn id="6" xr3:uid="{67AC4821-53B6-4945-B5D3-7830BBB3C51B}" name="Potencia(KVA)" dataDxfId="2"/>
    <tableColumn id="7" xr3:uid="{C11431A9-5825-4149-96CC-E56ED627CB14}" name="Potência Total por L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E119-E615-4786-A97F-B3A0412982D4}">
  <dimension ref="B2:M24"/>
  <sheetViews>
    <sheetView tabSelected="1" zoomScale="169" zoomScaleNormal="145" workbookViewId="0">
      <selection activeCell="G16" sqref="G16"/>
    </sheetView>
  </sheetViews>
  <sheetFormatPr defaultRowHeight="15" x14ac:dyDescent="0.25"/>
  <cols>
    <col min="3" max="3" width="22" customWidth="1"/>
    <col min="4" max="4" width="13.42578125" customWidth="1"/>
    <col min="5" max="5" width="33.7109375" customWidth="1"/>
    <col min="6" max="6" width="9.5703125" customWidth="1"/>
    <col min="7" max="7" width="15" customWidth="1"/>
    <col min="8" max="8" width="22.5703125" customWidth="1"/>
    <col min="11" max="11" width="13.7109375" customWidth="1"/>
    <col min="12" max="13" width="14.85546875" customWidth="1"/>
  </cols>
  <sheetData>
    <row r="2" spans="2:13" ht="60" x14ac:dyDescent="0.25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11</v>
      </c>
      <c r="H2" t="s">
        <v>23</v>
      </c>
      <c r="J2" s="4" t="s">
        <v>27</v>
      </c>
      <c r="K2" s="4" t="s">
        <v>28</v>
      </c>
      <c r="L2" s="4" t="s">
        <v>28</v>
      </c>
      <c r="M2" t="s">
        <v>25</v>
      </c>
    </row>
    <row r="3" spans="2:13" ht="14.45" customHeight="1" x14ac:dyDescent="0.25">
      <c r="B3" s="2" t="s">
        <v>10</v>
      </c>
      <c r="C3" s="3" t="s">
        <v>12</v>
      </c>
      <c r="D3" s="2" t="s">
        <v>4</v>
      </c>
      <c r="E3" s="2" t="s">
        <v>26</v>
      </c>
      <c r="F3" s="2">
        <v>1</v>
      </c>
      <c r="G3" s="2">
        <f>L3 + J3</f>
        <v>25.45</v>
      </c>
      <c r="H3" s="2">
        <f>G5+G4+G3</f>
        <v>132.39999999999998</v>
      </c>
      <c r="J3">
        <v>3.45</v>
      </c>
      <c r="K3">
        <v>7.2</v>
      </c>
      <c r="L3">
        <v>22</v>
      </c>
      <c r="M3">
        <f>10.35</f>
        <v>10.35</v>
      </c>
    </row>
    <row r="4" spans="2:13" x14ac:dyDescent="0.25">
      <c r="B4" s="2" t="s">
        <v>10</v>
      </c>
      <c r="C4" s="3"/>
      <c r="D4" s="2" t="s">
        <v>5</v>
      </c>
      <c r="E4" s="2" t="s">
        <v>9</v>
      </c>
      <c r="F4" s="2">
        <v>2</v>
      </c>
      <c r="G4" s="2">
        <f>F4*6.9</f>
        <v>13.8</v>
      </c>
      <c r="H4" s="2"/>
    </row>
    <row r="5" spans="2:13" x14ac:dyDescent="0.25">
      <c r="B5" s="2" t="s">
        <v>10</v>
      </c>
      <c r="C5" s="3"/>
      <c r="D5" s="2" t="s">
        <v>6</v>
      </c>
      <c r="E5" s="2" t="s">
        <v>8</v>
      </c>
      <c r="F5" s="2">
        <v>9</v>
      </c>
      <c r="G5" s="2">
        <f>F5*10.35</f>
        <v>93.149999999999991</v>
      </c>
      <c r="H5" s="2"/>
    </row>
    <row r="6" spans="2:13" ht="45" x14ac:dyDescent="0.25">
      <c r="B6" s="2" t="s">
        <v>13</v>
      </c>
      <c r="C6" s="3" t="s">
        <v>12</v>
      </c>
      <c r="D6" s="2" t="s">
        <v>4</v>
      </c>
      <c r="E6" s="2" t="s">
        <v>26</v>
      </c>
      <c r="F6" s="2">
        <v>1</v>
      </c>
      <c r="G6" s="2">
        <f>L3 + J3</f>
        <v>25.45</v>
      </c>
      <c r="H6" s="2">
        <f t="shared" ref="H6" si="0">G8+G7+G6</f>
        <v>132.39999999999998</v>
      </c>
    </row>
    <row r="7" spans="2:13" x14ac:dyDescent="0.25">
      <c r="B7" s="2" t="s">
        <v>13</v>
      </c>
      <c r="C7" s="3"/>
      <c r="D7" s="2" t="s">
        <v>5</v>
      </c>
      <c r="E7" s="2" t="s">
        <v>9</v>
      </c>
      <c r="F7" s="2">
        <v>2</v>
      </c>
      <c r="G7" s="2">
        <f>F4*6.9</f>
        <v>13.8</v>
      </c>
      <c r="H7" s="2"/>
      <c r="J7" t="s">
        <v>29</v>
      </c>
    </row>
    <row r="8" spans="2:13" x14ac:dyDescent="0.25">
      <c r="B8" s="2" t="s">
        <v>13</v>
      </c>
      <c r="C8" s="3"/>
      <c r="D8" s="2" t="s">
        <v>6</v>
      </c>
      <c r="E8" s="2" t="s">
        <v>8</v>
      </c>
      <c r="F8" s="2">
        <v>9</v>
      </c>
      <c r="G8" s="2">
        <f>F8*10.35</f>
        <v>93.149999999999991</v>
      </c>
      <c r="H8" s="2"/>
    </row>
    <row r="9" spans="2:13" ht="45" x14ac:dyDescent="0.25">
      <c r="B9" s="2" t="s">
        <v>14</v>
      </c>
      <c r="C9" s="3" t="s">
        <v>12</v>
      </c>
      <c r="D9" s="2" t="s">
        <v>4</v>
      </c>
      <c r="E9" s="2" t="s">
        <v>26</v>
      </c>
      <c r="F9" s="2">
        <v>1</v>
      </c>
      <c r="G9" s="2">
        <f>L3 + J3</f>
        <v>25.45</v>
      </c>
      <c r="H9" s="2">
        <f t="shared" ref="H9" si="1">G11+G10+G9</f>
        <v>149.64999999999998</v>
      </c>
    </row>
    <row r="10" spans="2:13" x14ac:dyDescent="0.25">
      <c r="B10" s="2" t="s">
        <v>14</v>
      </c>
      <c r="C10" s="3"/>
      <c r="D10" s="2" t="s">
        <v>5</v>
      </c>
      <c r="E10" s="2" t="s">
        <v>8</v>
      </c>
      <c r="F10" s="2">
        <v>3</v>
      </c>
      <c r="G10" s="2">
        <f>F10*10.35</f>
        <v>31.049999999999997</v>
      </c>
      <c r="H10" s="2"/>
    </row>
    <row r="11" spans="2:13" x14ac:dyDescent="0.25">
      <c r="B11" s="2" t="s">
        <v>14</v>
      </c>
      <c r="C11" s="3"/>
      <c r="D11" s="2" t="s">
        <v>6</v>
      </c>
      <c r="E11" s="2" t="s">
        <v>8</v>
      </c>
      <c r="F11" s="2">
        <v>9</v>
      </c>
      <c r="G11" s="2">
        <f>F11*10.35</f>
        <v>93.149999999999991</v>
      </c>
      <c r="H11" s="2"/>
    </row>
    <row r="12" spans="2:13" ht="45" x14ac:dyDescent="0.25">
      <c r="B12" s="2" t="s">
        <v>15</v>
      </c>
      <c r="C12" s="3" t="s">
        <v>12</v>
      </c>
      <c r="D12" s="2" t="s">
        <v>4</v>
      </c>
      <c r="E12" s="2" t="s">
        <v>26</v>
      </c>
      <c r="F12" s="2">
        <v>1</v>
      </c>
      <c r="G12" s="2">
        <f>2*L3+J3</f>
        <v>47.45</v>
      </c>
      <c r="H12" s="2">
        <f t="shared" ref="H12" si="2">G14+G13+G12</f>
        <v>202.7</v>
      </c>
    </row>
    <row r="13" spans="2:13" x14ac:dyDescent="0.25">
      <c r="B13" s="2" t="s">
        <v>15</v>
      </c>
      <c r="C13" s="3"/>
      <c r="D13" s="2" t="s">
        <v>5</v>
      </c>
      <c r="E13" s="2" t="s">
        <v>8</v>
      </c>
      <c r="F13" s="2">
        <v>3</v>
      </c>
      <c r="G13" s="2">
        <f>F13*10.35</f>
        <v>31.049999999999997</v>
      </c>
      <c r="H13" s="2"/>
    </row>
    <row r="14" spans="2:13" x14ac:dyDescent="0.25">
      <c r="B14" s="2" t="s">
        <v>15</v>
      </c>
      <c r="C14" s="3"/>
      <c r="D14" s="2" t="s">
        <v>24</v>
      </c>
      <c r="E14" s="2" t="s">
        <v>8</v>
      </c>
      <c r="F14" s="2">
        <v>12</v>
      </c>
      <c r="G14" s="2">
        <f>F14*10.35</f>
        <v>124.19999999999999</v>
      </c>
      <c r="H14" s="2"/>
    </row>
    <row r="15" spans="2:13" ht="45" x14ac:dyDescent="0.25">
      <c r="B15" s="2" t="s">
        <v>16</v>
      </c>
      <c r="C15" s="3" t="s">
        <v>12</v>
      </c>
      <c r="D15" s="2" t="s">
        <v>4</v>
      </c>
      <c r="E15" s="2" t="s">
        <v>26</v>
      </c>
      <c r="F15" s="2">
        <v>1</v>
      </c>
      <c r="G15" s="2">
        <f>2*L3+J3</f>
        <v>47.45</v>
      </c>
      <c r="H15" s="2">
        <f t="shared" ref="H15" si="3">G17+G16+G15</f>
        <v>202.7</v>
      </c>
    </row>
    <row r="16" spans="2:13" x14ac:dyDescent="0.25">
      <c r="B16" s="2" t="s">
        <v>16</v>
      </c>
      <c r="C16" s="3"/>
      <c r="D16" s="2" t="s">
        <v>5</v>
      </c>
      <c r="E16" s="2" t="s">
        <v>9</v>
      </c>
      <c r="F16" s="2">
        <v>2</v>
      </c>
      <c r="G16" s="2">
        <f>F13*10.35</f>
        <v>31.049999999999997</v>
      </c>
      <c r="H16" s="2"/>
    </row>
    <row r="17" spans="2:8" x14ac:dyDescent="0.25">
      <c r="B17" s="2" t="s">
        <v>16</v>
      </c>
      <c r="C17" s="3"/>
      <c r="D17" s="2" t="s">
        <v>24</v>
      </c>
      <c r="E17" s="2" t="s">
        <v>8</v>
      </c>
      <c r="F17" s="2">
        <v>12</v>
      </c>
      <c r="G17" s="2">
        <f>F17*10.35</f>
        <v>124.19999999999999</v>
      </c>
      <c r="H17" s="2"/>
    </row>
    <row r="18" spans="2:8" ht="45" x14ac:dyDescent="0.25">
      <c r="B18" s="2" t="s">
        <v>17</v>
      </c>
      <c r="C18" s="3" t="s">
        <v>12</v>
      </c>
      <c r="D18" s="2" t="s">
        <v>4</v>
      </c>
      <c r="E18" s="2" t="s">
        <v>26</v>
      </c>
      <c r="F18" s="2">
        <v>1</v>
      </c>
      <c r="G18" s="2">
        <f>2*L3+J3</f>
        <v>47.45</v>
      </c>
      <c r="H18" s="2">
        <f t="shared" ref="H18" si="4">G20+G19+G18</f>
        <v>185.45</v>
      </c>
    </row>
    <row r="19" spans="2:8" x14ac:dyDescent="0.25">
      <c r="B19" s="2" t="s">
        <v>17</v>
      </c>
      <c r="C19" s="3"/>
      <c r="D19" s="2" t="s">
        <v>5</v>
      </c>
      <c r="E19" s="2" t="s">
        <v>9</v>
      </c>
      <c r="F19" s="2">
        <v>2</v>
      </c>
      <c r="G19" s="2">
        <f>F4*6.9</f>
        <v>13.8</v>
      </c>
      <c r="H19" s="2"/>
    </row>
    <row r="20" spans="2:8" x14ac:dyDescent="0.25">
      <c r="B20" s="2" t="s">
        <v>17</v>
      </c>
      <c r="C20" s="3"/>
      <c r="D20" s="2" t="s">
        <v>24</v>
      </c>
      <c r="E20" s="2" t="s">
        <v>8</v>
      </c>
      <c r="F20" s="2">
        <v>12</v>
      </c>
      <c r="G20" s="2">
        <f>F20*10.35</f>
        <v>124.19999999999999</v>
      </c>
      <c r="H20" s="2"/>
    </row>
    <row r="21" spans="2:8" x14ac:dyDescent="0.25">
      <c r="B21" s="2" t="s">
        <v>21</v>
      </c>
      <c r="C21" s="2" t="s">
        <v>18</v>
      </c>
      <c r="D21" s="2" t="s">
        <v>4</v>
      </c>
      <c r="E21" s="2" t="s">
        <v>19</v>
      </c>
      <c r="F21" s="2">
        <v>16</v>
      </c>
      <c r="G21" s="2">
        <f>K3</f>
        <v>7.2</v>
      </c>
      <c r="H21" s="2">
        <f>(G22+G21)</f>
        <v>17.55</v>
      </c>
    </row>
    <row r="22" spans="2:8" x14ac:dyDescent="0.25">
      <c r="B22" s="2" t="s">
        <v>21</v>
      </c>
      <c r="C22" s="2"/>
      <c r="D22" s="2" t="s">
        <v>2</v>
      </c>
      <c r="E22" s="2" t="s">
        <v>20</v>
      </c>
      <c r="F22" s="2">
        <v>16</v>
      </c>
      <c r="G22" s="2">
        <v>10.35</v>
      </c>
      <c r="H22" s="2"/>
    </row>
    <row r="23" spans="2:8" x14ac:dyDescent="0.25">
      <c r="B23" s="5" t="s">
        <v>22</v>
      </c>
      <c r="C23" s="5"/>
      <c r="D23" s="5"/>
      <c r="E23" s="5"/>
      <c r="F23" s="5"/>
      <c r="G23" s="5"/>
      <c r="H23" s="1">
        <f>H3+H9+H6+H12+H15+H18+(H21*16)</f>
        <v>1286.0999999999999</v>
      </c>
    </row>
    <row r="24" spans="2:8" x14ac:dyDescent="0.25">
      <c r="F24">
        <f>SUM(F5:F20)</f>
        <v>80</v>
      </c>
      <c r="G24">
        <f>SUM(G21:G22)</f>
        <v>17.55</v>
      </c>
    </row>
  </sheetData>
  <mergeCells count="1">
    <mergeCell ref="B23:G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Pedro Matias</cp:lastModifiedBy>
  <dcterms:created xsi:type="dcterms:W3CDTF">2021-10-28T15:26:04Z</dcterms:created>
  <dcterms:modified xsi:type="dcterms:W3CDTF">2021-11-11T16:42:05Z</dcterms:modified>
</cp:coreProperties>
</file>