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USTA\BigData\SentimentAnalytics\"/>
    </mc:Choice>
  </mc:AlternateContent>
  <xr:revisionPtr revIDLastSave="0" documentId="13_ncr:1_{A50C5B1F-8D20-4FD2-BF82-D9BEA3D72DC0}" xr6:coauthVersionLast="47" xr6:coauthVersionMax="47" xr10:uidLastSave="{00000000-0000-0000-0000-000000000000}"/>
  <bookViews>
    <workbookView xWindow="-120" yWindow="330" windowWidth="20730" windowHeight="11310" activeTab="3" xr2:uid="{D770C8D3-13FA-435F-AF9C-F92758E98AF7}"/>
  </bookViews>
  <sheets>
    <sheet name="RandomForest" sheetId="1" r:id="rId1"/>
    <sheet name="SVM" sheetId="2" r:id="rId2"/>
    <sheet name="KMeans" sheetId="3" r:id="rId3"/>
    <sheet name="Linear" sheetId="4" r:id="rId4"/>
    <sheet name="NaiveBay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5" l="1"/>
  <c r="H18" i="5"/>
  <c r="H16" i="5"/>
  <c r="F10" i="5"/>
  <c r="F9" i="5"/>
  <c r="F27" i="5"/>
  <c r="F26" i="5"/>
  <c r="G35" i="5"/>
  <c r="H35" i="5" s="1"/>
  <c r="I35" i="5" s="1"/>
  <c r="G34" i="5"/>
  <c r="H34" i="5" s="1"/>
  <c r="I34" i="5" s="1"/>
  <c r="G33" i="5"/>
  <c r="H33" i="5" s="1"/>
  <c r="I33" i="5" s="1"/>
  <c r="G32" i="5"/>
  <c r="I32" i="5" s="1"/>
  <c r="G31" i="5"/>
  <c r="H31" i="5" s="1"/>
  <c r="I31" i="5" s="1"/>
  <c r="E27" i="5"/>
  <c r="E26" i="5"/>
  <c r="E25" i="5"/>
  <c r="F25" i="5" s="1"/>
  <c r="G68" i="2"/>
  <c r="H68" i="2" s="1"/>
  <c r="I68" i="2" s="1"/>
  <c r="G67" i="2"/>
  <c r="H67" i="2" s="1"/>
  <c r="I67" i="2" s="1"/>
  <c r="G66" i="2"/>
  <c r="H66" i="2" s="1"/>
  <c r="I66" i="2" s="1"/>
  <c r="G65" i="2"/>
  <c r="H65" i="2" s="1"/>
  <c r="I65" i="2" s="1"/>
  <c r="G64" i="2"/>
  <c r="H64" i="2" s="1"/>
  <c r="I64" i="2" s="1"/>
  <c r="F60" i="2"/>
  <c r="E60" i="2"/>
  <c r="F59" i="2"/>
  <c r="E59" i="2"/>
  <c r="E58" i="2"/>
  <c r="F58" i="2" s="1"/>
  <c r="G52" i="2"/>
  <c r="H52" i="2" s="1"/>
  <c r="I52" i="2" s="1"/>
  <c r="G51" i="2"/>
  <c r="H51" i="2" s="1"/>
  <c r="I51" i="2" s="1"/>
  <c r="G50" i="2"/>
  <c r="H50" i="2" s="1"/>
  <c r="I50" i="2" s="1"/>
  <c r="G49" i="2"/>
  <c r="H49" i="2" s="1"/>
  <c r="I49" i="2" s="1"/>
  <c r="G48" i="2"/>
  <c r="H48" i="2" s="1"/>
  <c r="I48" i="2" s="1"/>
  <c r="F44" i="2"/>
  <c r="E44" i="2"/>
  <c r="F43" i="2"/>
  <c r="E43" i="2"/>
  <c r="E42" i="2"/>
  <c r="F42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E28" i="2"/>
  <c r="F27" i="2"/>
  <c r="E27" i="2"/>
  <c r="E26" i="2"/>
  <c r="F26" i="2" s="1"/>
  <c r="G18" i="5"/>
  <c r="I18" i="5" s="1"/>
  <c r="G17" i="5"/>
  <c r="H17" i="5" s="1"/>
  <c r="I17" i="5" s="1"/>
  <c r="G16" i="5"/>
  <c r="I16" i="5" s="1"/>
  <c r="G15" i="5"/>
  <c r="H15" i="5" s="1"/>
  <c r="I15" i="5" s="1"/>
  <c r="G14" i="5"/>
  <c r="H14" i="5" s="1"/>
  <c r="I14" i="5" s="1"/>
  <c r="E10" i="5"/>
  <c r="E9" i="5"/>
  <c r="E8" i="5"/>
  <c r="F8" i="5" s="1"/>
  <c r="G18" i="4"/>
  <c r="H18" i="4" s="1"/>
  <c r="I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F10" i="4"/>
  <c r="E10" i="4"/>
  <c r="F9" i="4"/>
  <c r="E9" i="4"/>
  <c r="E8" i="4"/>
  <c r="F8" i="4" s="1"/>
  <c r="H18" i="3"/>
  <c r="I18" i="3" s="1"/>
  <c r="G18" i="3"/>
  <c r="G17" i="3"/>
  <c r="H17" i="3" s="1"/>
  <c r="I17" i="3" s="1"/>
  <c r="H16" i="3"/>
  <c r="I16" i="3" s="1"/>
  <c r="G16" i="3"/>
  <c r="G15" i="3"/>
  <c r="H15" i="3" s="1"/>
  <c r="I15" i="3" s="1"/>
  <c r="G14" i="3"/>
  <c r="H14" i="3" s="1"/>
  <c r="I14" i="3" s="1"/>
  <c r="F10" i="3"/>
  <c r="E10" i="3"/>
  <c r="F9" i="3"/>
  <c r="E9" i="3"/>
  <c r="F8" i="3"/>
  <c r="E8" i="3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E12" i="2"/>
  <c r="F12" i="2" s="1"/>
  <c r="E11" i="2"/>
  <c r="F11" i="2" s="1"/>
  <c r="E10" i="2"/>
  <c r="F10" i="2" s="1"/>
  <c r="L13" i="1"/>
  <c r="L14" i="1"/>
  <c r="L15" i="1"/>
  <c r="L16" i="1"/>
  <c r="L12" i="1"/>
  <c r="K12" i="1"/>
  <c r="K16" i="1"/>
  <c r="K15" i="1"/>
  <c r="K14" i="1"/>
  <c r="K13" i="1"/>
  <c r="J16" i="1"/>
  <c r="J13" i="1"/>
  <c r="J14" i="1"/>
  <c r="J15" i="1"/>
  <c r="J12" i="1"/>
  <c r="I8" i="1"/>
  <c r="I7" i="1"/>
  <c r="I6" i="1"/>
  <c r="H7" i="1"/>
  <c r="H8" i="1"/>
  <c r="H6" i="1"/>
  <c r="F28" i="2" l="1"/>
</calcChain>
</file>

<file path=xl/sharedStrings.xml><?xml version="1.0" encoding="utf-8"?>
<sst xmlns="http://schemas.openxmlformats.org/spreadsheetml/2006/main" count="204" uniqueCount="28">
  <si>
    <t>Options VS Attraction</t>
  </si>
  <si>
    <t>Options VS Polaridad</t>
  </si>
  <si>
    <t>Random Forest</t>
  </si>
  <si>
    <t>Support Vector Machine</t>
  </si>
  <si>
    <t>Polynomial</t>
  </si>
  <si>
    <t>Linear</t>
  </si>
  <si>
    <t>RBF</t>
  </si>
  <si>
    <t>Sigmoidal</t>
  </si>
  <si>
    <t>K-Means</t>
  </si>
  <si>
    <t>Kmeans</t>
  </si>
  <si>
    <t>Linear Regression</t>
  </si>
  <si>
    <t>Spectral Clustering</t>
  </si>
  <si>
    <t>MiniBatch Kmeans</t>
  </si>
  <si>
    <t>Polynomial Features</t>
  </si>
  <si>
    <t>Logistic Regresion</t>
  </si>
  <si>
    <t>NA</t>
  </si>
  <si>
    <t>Naive Bayes</t>
  </si>
  <si>
    <t>Gaussian</t>
  </si>
  <si>
    <t>Multinomial</t>
  </si>
  <si>
    <t>Attractive</t>
  </si>
  <si>
    <t>Hotel</t>
  </si>
  <si>
    <t>Restaurant</t>
  </si>
  <si>
    <t>Muy Malo (1)</t>
  </si>
  <si>
    <t>Malo (2)</t>
  </si>
  <si>
    <t>Neutral (3)</t>
  </si>
  <si>
    <t>Bueno (4)</t>
  </si>
  <si>
    <t>Muy Bueno (5)</t>
  </si>
  <si>
    <t>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</si>
</sst>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15" borderId="1" xfId="0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  <color rgb="FFCC99FF"/>
      <color rgb="FF0099CC"/>
      <color rgb="FF006699"/>
      <color rgb="FF99CC00"/>
      <color rgb="FFFF99CC"/>
      <color rgb="FFCC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123825</xdr:rowOff>
    </xdr:from>
    <xdr:to>
      <xdr:col>2</xdr:col>
      <xdr:colOff>956735</xdr:colOff>
      <xdr:row>8</xdr:row>
      <xdr:rowOff>3663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A5A5E7-B27F-47E8-A7C0-2C8E2707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095375"/>
          <a:ext cx="880535" cy="451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AA4C-DE82-4602-B351-2BE2C11610A4}">
  <dimension ref="A1:L25"/>
  <sheetViews>
    <sheetView zoomScaleNormal="100" workbookViewId="0">
      <selection activeCell="C13" sqref="C13"/>
    </sheetView>
  </sheetViews>
  <sheetFormatPr baseColWidth="10" defaultRowHeight="15" x14ac:dyDescent="0.25"/>
  <cols>
    <col min="1" max="1" width="24" customWidth="1"/>
    <col min="2" max="2" width="20.5703125" customWidth="1"/>
    <col min="3" max="3" width="14.5703125" customWidth="1"/>
    <col min="4" max="4" width="14.7109375" customWidth="1"/>
    <col min="9" max="9" width="12.140625" customWidth="1"/>
    <col min="10" max="10" width="12" customWidth="1"/>
    <col min="11" max="11" width="12.7109375" customWidth="1"/>
    <col min="15" max="15" width="13.85546875" customWidth="1"/>
  </cols>
  <sheetData>
    <row r="1" spans="1:12" x14ac:dyDescent="0.25">
      <c r="A1" s="1"/>
      <c r="B1" s="13" t="s">
        <v>2</v>
      </c>
    </row>
    <row r="2" spans="1:12" x14ac:dyDescent="0.25">
      <c r="A2" s="1"/>
      <c r="B2" s="13"/>
    </row>
    <row r="3" spans="1:12" ht="16.5" customHeight="1" x14ac:dyDescent="0.25">
      <c r="A3" s="9" t="s">
        <v>0</v>
      </c>
      <c r="B3" s="6">
        <v>0.96309779910640403</v>
      </c>
    </row>
    <row r="4" spans="1:12" ht="15" customHeight="1" x14ac:dyDescent="0.25">
      <c r="A4" s="10" t="s">
        <v>1</v>
      </c>
      <c r="B4" s="6">
        <v>0.71173258315406196</v>
      </c>
      <c r="D4" s="17" t="s">
        <v>0</v>
      </c>
      <c r="E4" s="17"/>
      <c r="F4" s="17"/>
      <c r="G4" s="17"/>
    </row>
    <row r="5" spans="1:12" x14ac:dyDescent="0.25">
      <c r="D5" s="18"/>
      <c r="E5" s="19" t="s">
        <v>19</v>
      </c>
      <c r="F5" s="19" t="s">
        <v>20</v>
      </c>
      <c r="G5" s="19" t="s">
        <v>21</v>
      </c>
    </row>
    <row r="6" spans="1:12" x14ac:dyDescent="0.25">
      <c r="D6" s="19" t="s">
        <v>19</v>
      </c>
      <c r="E6" s="20">
        <v>1024</v>
      </c>
      <c r="F6" s="20">
        <v>6</v>
      </c>
      <c r="G6" s="20">
        <v>25</v>
      </c>
      <c r="H6">
        <f>SUM(E6:G6)</f>
        <v>1055</v>
      </c>
      <c r="I6">
        <f>(E6*100%)/($H$6)</f>
        <v>0.97061611374407586</v>
      </c>
    </row>
    <row r="7" spans="1:12" x14ac:dyDescent="0.25">
      <c r="D7" s="19" t="s">
        <v>20</v>
      </c>
      <c r="E7" s="20">
        <v>13</v>
      </c>
      <c r="F7" s="20">
        <v>3170</v>
      </c>
      <c r="G7" s="20">
        <v>65</v>
      </c>
      <c r="H7">
        <f t="shared" ref="H7:H8" si="0">SUM(E7:G7)</f>
        <v>3248</v>
      </c>
      <c r="I7">
        <f>(F7*100%)/($H$7)</f>
        <v>0.97598522167487689</v>
      </c>
    </row>
    <row r="8" spans="1:12" x14ac:dyDescent="0.25">
      <c r="D8" s="19" t="s">
        <v>21</v>
      </c>
      <c r="E8" s="20">
        <v>14</v>
      </c>
      <c r="F8" s="20">
        <v>100</v>
      </c>
      <c r="G8" s="20">
        <v>1626</v>
      </c>
      <c r="H8">
        <f t="shared" si="0"/>
        <v>1740</v>
      </c>
      <c r="I8">
        <f>(G8*100%)/($H$8)</f>
        <v>0.93448275862068964</v>
      </c>
    </row>
    <row r="10" spans="1:12" x14ac:dyDescent="0.25">
      <c r="D10" s="22" t="s">
        <v>1</v>
      </c>
      <c r="E10" s="22"/>
      <c r="F10" s="22"/>
      <c r="G10" s="22"/>
      <c r="H10" s="22"/>
      <c r="I10" s="22"/>
    </row>
    <row r="11" spans="1:12" ht="30" x14ac:dyDescent="0.25">
      <c r="D11" s="21"/>
      <c r="E11" s="23" t="s">
        <v>22</v>
      </c>
      <c r="F11" s="23" t="s">
        <v>23</v>
      </c>
      <c r="G11" s="23" t="s">
        <v>24</v>
      </c>
      <c r="H11" s="23" t="s">
        <v>25</v>
      </c>
      <c r="I11" s="23" t="s">
        <v>26</v>
      </c>
    </row>
    <row r="12" spans="1:12" x14ac:dyDescent="0.25">
      <c r="D12" s="23" t="s">
        <v>22</v>
      </c>
      <c r="E12" s="20">
        <v>10</v>
      </c>
      <c r="F12" s="20">
        <v>0</v>
      </c>
      <c r="G12" s="20">
        <v>2</v>
      </c>
      <c r="H12" s="20">
        <v>7</v>
      </c>
      <c r="I12" s="20">
        <v>85</v>
      </c>
      <c r="J12">
        <f>SUM(E12:I12)</f>
        <v>104</v>
      </c>
      <c r="K12">
        <f>(E12*100%)/(J12)</f>
        <v>9.6153846153846159E-2</v>
      </c>
      <c r="L12">
        <f>K12*100</f>
        <v>9.6153846153846168</v>
      </c>
    </row>
    <row r="13" spans="1:12" x14ac:dyDescent="0.25">
      <c r="D13" s="23" t="s">
        <v>23</v>
      </c>
      <c r="E13" s="20">
        <v>1</v>
      </c>
      <c r="F13" s="20">
        <v>5</v>
      </c>
      <c r="G13" s="20">
        <v>6</v>
      </c>
      <c r="H13" s="20">
        <v>16</v>
      </c>
      <c r="I13" s="20">
        <v>117</v>
      </c>
      <c r="J13">
        <f t="shared" ref="J13:J16" si="1">SUM(E13:I13)</f>
        <v>145</v>
      </c>
      <c r="K13">
        <f>(F13*100%)/(J13)</f>
        <v>3.4482758620689655E-2</v>
      </c>
      <c r="L13">
        <f t="shared" ref="L13:L16" si="2">K13*100</f>
        <v>3.4482758620689653</v>
      </c>
    </row>
    <row r="14" spans="1:12" x14ac:dyDescent="0.25">
      <c r="D14" s="23" t="s">
        <v>24</v>
      </c>
      <c r="E14" s="20">
        <v>1</v>
      </c>
      <c r="F14" s="20">
        <v>0</v>
      </c>
      <c r="G14" s="20">
        <v>24</v>
      </c>
      <c r="H14" s="20">
        <v>42</v>
      </c>
      <c r="I14" s="20">
        <v>355</v>
      </c>
      <c r="J14">
        <f t="shared" si="1"/>
        <v>422</v>
      </c>
      <c r="K14">
        <f>(G14*100%)/(J14)</f>
        <v>5.6872037914691941E-2</v>
      </c>
      <c r="L14">
        <f t="shared" si="2"/>
        <v>5.6872037914691944</v>
      </c>
    </row>
    <row r="15" spans="1:12" x14ac:dyDescent="0.25">
      <c r="D15" s="23" t="s">
        <v>25</v>
      </c>
      <c r="E15" s="20">
        <v>0</v>
      </c>
      <c r="F15" s="20">
        <v>0</v>
      </c>
      <c r="G15" s="20">
        <v>5</v>
      </c>
      <c r="H15" s="20">
        <v>99</v>
      </c>
      <c r="I15" s="20">
        <v>1059</v>
      </c>
      <c r="J15">
        <f t="shared" si="1"/>
        <v>1163</v>
      </c>
      <c r="K15">
        <f>(H15*100%)/(J15)</f>
        <v>8.5124677558039555E-2</v>
      </c>
      <c r="L15">
        <f t="shared" si="2"/>
        <v>8.5124677558039554</v>
      </c>
    </row>
    <row r="16" spans="1:12" ht="14.25" customHeight="1" x14ac:dyDescent="0.25">
      <c r="D16" s="23" t="s">
        <v>26</v>
      </c>
      <c r="E16" s="20">
        <v>0</v>
      </c>
      <c r="F16" s="20">
        <v>0</v>
      </c>
      <c r="G16" s="20">
        <v>3</v>
      </c>
      <c r="H16" s="20">
        <v>43</v>
      </c>
      <c r="I16" s="20">
        <v>4163</v>
      </c>
      <c r="J16">
        <f>SUM(E16:I16)</f>
        <v>4209</v>
      </c>
      <c r="K16">
        <f>(I16*100%)/(J16)</f>
        <v>0.98907103825136611</v>
      </c>
      <c r="L16">
        <f t="shared" si="2"/>
        <v>98.907103825136616</v>
      </c>
    </row>
    <row r="25" ht="17.25" customHeight="1" x14ac:dyDescent="0.25"/>
  </sheetData>
  <mergeCells count="3">
    <mergeCell ref="B1:B2"/>
    <mergeCell ref="D4:G4"/>
    <mergeCell ref="D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FC39-2305-4279-81A2-EF1FC80078E3}">
  <dimension ref="A1:I68"/>
  <sheetViews>
    <sheetView topLeftCell="A55" workbookViewId="0">
      <selection activeCell="H4" sqref="H4"/>
    </sheetView>
  </sheetViews>
  <sheetFormatPr baseColWidth="10" defaultRowHeight="15" x14ac:dyDescent="0.25"/>
  <cols>
    <col min="1" max="1" width="24.85546875" customWidth="1"/>
  </cols>
  <sheetData>
    <row r="1" spans="1:9" x14ac:dyDescent="0.25">
      <c r="B1" s="12" t="s">
        <v>3</v>
      </c>
      <c r="C1" s="12"/>
      <c r="D1" s="12"/>
      <c r="E1" s="12"/>
    </row>
    <row r="2" spans="1:9" x14ac:dyDescent="0.25">
      <c r="B2" s="2" t="s">
        <v>4</v>
      </c>
      <c r="C2" s="2" t="s">
        <v>5</v>
      </c>
      <c r="D2" s="2" t="s">
        <v>6</v>
      </c>
      <c r="E2" s="2" t="s">
        <v>7</v>
      </c>
    </row>
    <row r="3" spans="1:9" ht="30" x14ac:dyDescent="0.25">
      <c r="A3" s="9" t="s">
        <v>0</v>
      </c>
      <c r="B3" s="6">
        <v>0.93645540294555596</v>
      </c>
      <c r="C3" s="6">
        <v>0.970875393016713</v>
      </c>
      <c r="D3" s="6">
        <v>0.97104087373820902</v>
      </c>
      <c r="E3" s="6">
        <v>0.96955154724474601</v>
      </c>
    </row>
    <row r="4" spans="1:9" ht="30" x14ac:dyDescent="0.25">
      <c r="A4" s="10" t="s">
        <v>1</v>
      </c>
      <c r="B4" s="6">
        <v>0.70560979645871202</v>
      </c>
      <c r="C4" s="6">
        <v>0.72248883005129905</v>
      </c>
      <c r="D4" s="6">
        <v>0.72811517458216102</v>
      </c>
      <c r="E4" s="6">
        <v>0.72182690716531495</v>
      </c>
    </row>
    <row r="6" spans="1:9" x14ac:dyDescent="0.25">
      <c r="A6" s="24" t="s">
        <v>4</v>
      </c>
      <c r="B6" s="24"/>
      <c r="C6" s="24"/>
      <c r="D6" s="24"/>
      <c r="E6" s="24"/>
      <c r="F6" s="24"/>
      <c r="G6" s="24"/>
      <c r="H6" s="24"/>
      <c r="I6" s="24"/>
    </row>
    <row r="8" spans="1:9" x14ac:dyDescent="0.25">
      <c r="A8" s="17" t="s">
        <v>0</v>
      </c>
      <c r="B8" s="17"/>
      <c r="C8" s="17"/>
      <c r="D8" s="17"/>
    </row>
    <row r="9" spans="1:9" x14ac:dyDescent="0.25">
      <c r="A9" s="18"/>
      <c r="B9" s="19" t="s">
        <v>19</v>
      </c>
      <c r="C9" s="19" t="s">
        <v>20</v>
      </c>
      <c r="D9" s="19" t="s">
        <v>21</v>
      </c>
    </row>
    <row r="10" spans="1:9" x14ac:dyDescent="0.25">
      <c r="A10" s="19" t="s">
        <v>19</v>
      </c>
      <c r="B10" s="20">
        <v>871</v>
      </c>
      <c r="C10" s="20">
        <v>139</v>
      </c>
      <c r="D10" s="20">
        <v>30</v>
      </c>
      <c r="E10">
        <f>SUM(B10:D10)</f>
        <v>1040</v>
      </c>
      <c r="F10">
        <f>(B10*100%)/(E10)</f>
        <v>0.83750000000000002</v>
      </c>
    </row>
    <row r="11" spans="1:9" x14ac:dyDescent="0.25">
      <c r="A11" s="19" t="s">
        <v>20</v>
      </c>
      <c r="B11" s="20">
        <v>1</v>
      </c>
      <c r="C11" s="20">
        <v>3285</v>
      </c>
      <c r="D11" s="20">
        <v>27</v>
      </c>
      <c r="E11">
        <f t="shared" ref="E11:E12" si="0">SUM(B11:D11)</f>
        <v>3313</v>
      </c>
      <c r="F11">
        <f>(C11*100%)/(E$11)</f>
        <v>0.99154844551765775</v>
      </c>
    </row>
    <row r="12" spans="1:9" x14ac:dyDescent="0.25">
      <c r="A12" s="19" t="s">
        <v>21</v>
      </c>
      <c r="B12" s="20">
        <v>3</v>
      </c>
      <c r="C12" s="20">
        <v>184</v>
      </c>
      <c r="D12" s="20">
        <v>1503</v>
      </c>
      <c r="E12">
        <f t="shared" si="0"/>
        <v>1690</v>
      </c>
      <c r="F12">
        <f>(D12*100%)/(E$12)</f>
        <v>0.88934911242603554</v>
      </c>
    </row>
    <row r="14" spans="1:9" x14ac:dyDescent="0.25">
      <c r="A14" s="22" t="s">
        <v>1</v>
      </c>
      <c r="B14" s="22"/>
      <c r="C14" s="22"/>
      <c r="D14" s="22"/>
      <c r="E14" s="22"/>
      <c r="F14" s="22"/>
    </row>
    <row r="15" spans="1:9" ht="30" x14ac:dyDescent="0.25">
      <c r="A15" s="21"/>
      <c r="B15" s="23" t="s">
        <v>22</v>
      </c>
      <c r="C15" s="23" t="s">
        <v>23</v>
      </c>
      <c r="D15" s="23" t="s">
        <v>24</v>
      </c>
      <c r="E15" s="23" t="s">
        <v>25</v>
      </c>
      <c r="F15" s="23" t="s">
        <v>26</v>
      </c>
    </row>
    <row r="16" spans="1:9" x14ac:dyDescent="0.25">
      <c r="A16" s="23" t="s">
        <v>22</v>
      </c>
      <c r="B16" s="20">
        <v>5</v>
      </c>
      <c r="C16" s="20">
        <v>0</v>
      </c>
      <c r="D16" s="20">
        <v>0</v>
      </c>
      <c r="E16" s="20">
        <v>1</v>
      </c>
      <c r="F16" s="20">
        <v>103</v>
      </c>
      <c r="G16">
        <f>SUM(B16:F16)</f>
        <v>109</v>
      </c>
      <c r="H16">
        <f>(B16*100%)/(G16)</f>
        <v>4.5871559633027525E-2</v>
      </c>
      <c r="I16">
        <f>H16*100</f>
        <v>4.5871559633027523</v>
      </c>
    </row>
    <row r="17" spans="1:9" x14ac:dyDescent="0.25">
      <c r="A17" s="23" t="s">
        <v>23</v>
      </c>
      <c r="B17" s="20">
        <v>0</v>
      </c>
      <c r="C17" s="20">
        <v>3</v>
      </c>
      <c r="D17" s="20">
        <v>0</v>
      </c>
      <c r="E17" s="20">
        <v>7</v>
      </c>
      <c r="F17" s="20">
        <v>136</v>
      </c>
      <c r="G17">
        <f t="shared" ref="G17:G19" si="1">SUM(B17:F17)</f>
        <v>146</v>
      </c>
      <c r="H17">
        <f>(C17*100%)/(G17)</f>
        <v>2.0547945205479451E-2</v>
      </c>
      <c r="I17">
        <f t="shared" ref="I17:I20" si="2">H17*100</f>
        <v>2.054794520547945</v>
      </c>
    </row>
    <row r="18" spans="1:9" x14ac:dyDescent="0.25">
      <c r="A18" s="23" t="s">
        <v>24</v>
      </c>
      <c r="B18" s="20">
        <v>0</v>
      </c>
      <c r="C18" s="20">
        <v>0</v>
      </c>
      <c r="D18" s="20">
        <v>10</v>
      </c>
      <c r="E18" s="20">
        <v>14</v>
      </c>
      <c r="F18" s="20">
        <v>400</v>
      </c>
      <c r="G18">
        <f t="shared" si="1"/>
        <v>424</v>
      </c>
      <c r="H18">
        <f>(D18*100%)/(G18)</f>
        <v>2.358490566037736E-2</v>
      </c>
      <c r="I18">
        <f t="shared" si="2"/>
        <v>2.358490566037736</v>
      </c>
    </row>
    <row r="19" spans="1:9" x14ac:dyDescent="0.25">
      <c r="A19" s="23" t="s">
        <v>25</v>
      </c>
      <c r="B19" s="20">
        <v>0</v>
      </c>
      <c r="C19" s="20">
        <v>0</v>
      </c>
      <c r="D19" s="20">
        <v>0</v>
      </c>
      <c r="E19" s="20">
        <v>71</v>
      </c>
      <c r="F19" s="20">
        <v>1105</v>
      </c>
      <c r="G19">
        <f t="shared" si="1"/>
        <v>1176</v>
      </c>
      <c r="H19">
        <f>(E19*100%)/(G19)</f>
        <v>6.0374149659863943E-2</v>
      </c>
      <c r="I19">
        <f t="shared" si="2"/>
        <v>6.037414965986394</v>
      </c>
    </row>
    <row r="20" spans="1:9" x14ac:dyDescent="0.25">
      <c r="A20" s="23" t="s">
        <v>26</v>
      </c>
      <c r="B20" s="20">
        <v>0</v>
      </c>
      <c r="C20" s="20">
        <v>0</v>
      </c>
      <c r="D20" s="20">
        <v>0</v>
      </c>
      <c r="E20" s="20">
        <v>13</v>
      </c>
      <c r="F20" s="20">
        <v>4175</v>
      </c>
      <c r="G20">
        <f>SUM(B20:F20)</f>
        <v>4188</v>
      </c>
      <c r="H20">
        <f>(F20*100%)/(G20)</f>
        <v>0.99689589302769821</v>
      </c>
      <c r="I20">
        <f t="shared" si="2"/>
        <v>99.689589302769818</v>
      </c>
    </row>
    <row r="22" spans="1:9" x14ac:dyDescent="0.25">
      <c r="A22" s="24" t="s">
        <v>5</v>
      </c>
      <c r="B22" s="24"/>
      <c r="C22" s="24"/>
      <c r="D22" s="24"/>
      <c r="E22" s="24"/>
      <c r="F22" s="24"/>
      <c r="G22" s="24"/>
      <c r="H22" s="24"/>
      <c r="I22" s="24"/>
    </row>
    <row r="24" spans="1:9" x14ac:dyDescent="0.25">
      <c r="A24" s="17" t="s">
        <v>0</v>
      </c>
      <c r="B24" s="17"/>
      <c r="C24" s="17"/>
      <c r="D24" s="17"/>
    </row>
    <row r="25" spans="1:9" x14ac:dyDescent="0.25">
      <c r="A25" s="18"/>
      <c r="B25" s="19" t="s">
        <v>19</v>
      </c>
      <c r="C25" s="19" t="s">
        <v>20</v>
      </c>
      <c r="D25" s="19" t="s">
        <v>21</v>
      </c>
    </row>
    <row r="26" spans="1:9" x14ac:dyDescent="0.25">
      <c r="A26" s="19" t="s">
        <v>19</v>
      </c>
      <c r="B26" s="20">
        <v>1024</v>
      </c>
      <c r="C26" s="20">
        <v>6</v>
      </c>
      <c r="D26" s="20">
        <v>10</v>
      </c>
      <c r="E26">
        <f>SUM(B26:D26)</f>
        <v>1040</v>
      </c>
      <c r="F26">
        <f>(B26*100%)/(E26)</f>
        <v>0.98461538461538467</v>
      </c>
    </row>
    <row r="27" spans="1:9" x14ac:dyDescent="0.25">
      <c r="A27" s="19" t="s">
        <v>20</v>
      </c>
      <c r="B27" s="20">
        <v>7</v>
      </c>
      <c r="C27" s="20">
        <v>3234</v>
      </c>
      <c r="D27" s="20">
        <v>72</v>
      </c>
      <c r="E27">
        <f t="shared" ref="E27:E28" si="3">SUM(B27:D27)</f>
        <v>3313</v>
      </c>
      <c r="F27">
        <f>(C27*100%)/(E$11)</f>
        <v>0.97615454271053426</v>
      </c>
    </row>
    <row r="28" spans="1:9" x14ac:dyDescent="0.25">
      <c r="A28" s="19" t="s">
        <v>21</v>
      </c>
      <c r="B28" s="20">
        <v>16</v>
      </c>
      <c r="C28" s="20">
        <v>65</v>
      </c>
      <c r="D28" s="20">
        <v>1609</v>
      </c>
      <c r="E28">
        <f t="shared" si="3"/>
        <v>1690</v>
      </c>
      <c r="F28">
        <f>(D28*100%)/(E$12)</f>
        <v>0.95207100591715976</v>
      </c>
    </row>
    <row r="30" spans="1:9" x14ac:dyDescent="0.25">
      <c r="A30" s="22" t="s">
        <v>1</v>
      </c>
      <c r="B30" s="22"/>
      <c r="C30" s="22"/>
      <c r="D30" s="22"/>
      <c r="E30" s="22"/>
      <c r="F30" s="22"/>
    </row>
    <row r="31" spans="1:9" ht="30" x14ac:dyDescent="0.25">
      <c r="A31" s="21"/>
      <c r="B31" s="23" t="s">
        <v>22</v>
      </c>
      <c r="C31" s="23" t="s">
        <v>23</v>
      </c>
      <c r="D31" s="23" t="s">
        <v>24</v>
      </c>
      <c r="E31" s="23" t="s">
        <v>25</v>
      </c>
      <c r="F31" s="23" t="s">
        <v>26</v>
      </c>
    </row>
    <row r="32" spans="1:9" x14ac:dyDescent="0.25">
      <c r="A32" s="23" t="s">
        <v>22</v>
      </c>
      <c r="B32" s="20">
        <v>27</v>
      </c>
      <c r="C32" s="20">
        <v>9</v>
      </c>
      <c r="D32" s="20">
        <v>30</v>
      </c>
      <c r="E32" s="20">
        <v>10</v>
      </c>
      <c r="F32" s="20">
        <v>33</v>
      </c>
      <c r="G32">
        <f>SUM(B32:F32)</f>
        <v>109</v>
      </c>
      <c r="H32">
        <f>(B32*100%)/(G32)</f>
        <v>0.24770642201834864</v>
      </c>
      <c r="I32">
        <f>H32*100</f>
        <v>24.770642201834864</v>
      </c>
    </row>
    <row r="33" spans="1:9" x14ac:dyDescent="0.25">
      <c r="A33" s="23" t="s">
        <v>23</v>
      </c>
      <c r="B33" s="20">
        <v>8</v>
      </c>
      <c r="C33" s="20">
        <v>18</v>
      </c>
      <c r="D33" s="20">
        <v>53</v>
      </c>
      <c r="E33" s="20">
        <v>35</v>
      </c>
      <c r="F33" s="20">
        <v>32</v>
      </c>
      <c r="G33">
        <f t="shared" ref="G33:G35" si="4">SUM(B33:F33)</f>
        <v>146</v>
      </c>
      <c r="H33">
        <f>(C33*100%)/(G33)</f>
        <v>0.12328767123287671</v>
      </c>
      <c r="I33">
        <f t="shared" ref="I33:I36" si="5">H33*100</f>
        <v>12.328767123287671</v>
      </c>
    </row>
    <row r="34" spans="1:9" x14ac:dyDescent="0.25">
      <c r="A34" s="23" t="s">
        <v>24</v>
      </c>
      <c r="B34" s="20">
        <v>10</v>
      </c>
      <c r="C34" s="20">
        <v>9</v>
      </c>
      <c r="D34" s="20">
        <v>107</v>
      </c>
      <c r="E34" s="20">
        <v>118</v>
      </c>
      <c r="F34" s="20">
        <v>180</v>
      </c>
      <c r="G34">
        <f t="shared" si="4"/>
        <v>424</v>
      </c>
      <c r="H34">
        <f>(D34*100%)/(G34)</f>
        <v>0.25235849056603776</v>
      </c>
      <c r="I34">
        <f t="shared" si="5"/>
        <v>25.235849056603776</v>
      </c>
    </row>
    <row r="35" spans="1:9" x14ac:dyDescent="0.25">
      <c r="A35" s="23" t="s">
        <v>25</v>
      </c>
      <c r="B35" s="20">
        <v>2</v>
      </c>
      <c r="C35" s="20">
        <v>5</v>
      </c>
      <c r="D35" s="20">
        <v>61</v>
      </c>
      <c r="E35" s="20">
        <v>248</v>
      </c>
      <c r="F35" s="20">
        <v>860</v>
      </c>
      <c r="G35">
        <f t="shared" si="4"/>
        <v>1176</v>
      </c>
      <c r="H35">
        <f>(E35*100%)/(G35)</f>
        <v>0.21088435374149661</v>
      </c>
      <c r="I35">
        <f t="shared" si="5"/>
        <v>21.088435374149661</v>
      </c>
    </row>
    <row r="36" spans="1:9" x14ac:dyDescent="0.25">
      <c r="A36" s="23" t="s">
        <v>26</v>
      </c>
      <c r="B36" s="20">
        <v>0</v>
      </c>
      <c r="C36" s="20">
        <v>1</v>
      </c>
      <c r="D36" s="20">
        <v>40</v>
      </c>
      <c r="E36" s="20">
        <v>181</v>
      </c>
      <c r="F36" s="20">
        <v>3966</v>
      </c>
      <c r="G36">
        <f>SUM(B36:F36)</f>
        <v>4188</v>
      </c>
      <c r="H36">
        <f>(F36*100%)/(G36)</f>
        <v>0.94699140401146131</v>
      </c>
      <c r="I36">
        <f t="shared" si="5"/>
        <v>94.699140401146138</v>
      </c>
    </row>
    <row r="38" spans="1:9" x14ac:dyDescent="0.25">
      <c r="A38" s="24" t="s">
        <v>6</v>
      </c>
      <c r="B38" s="24"/>
      <c r="C38" s="24"/>
      <c r="D38" s="24"/>
      <c r="E38" s="24"/>
      <c r="F38" s="24"/>
      <c r="G38" s="24"/>
      <c r="H38" s="24"/>
      <c r="I38" s="24"/>
    </row>
    <row r="40" spans="1:9" x14ac:dyDescent="0.25">
      <c r="A40" s="17" t="s">
        <v>0</v>
      </c>
      <c r="B40" s="17"/>
      <c r="C40" s="17"/>
      <c r="D40" s="17"/>
    </row>
    <row r="41" spans="1:9" x14ac:dyDescent="0.25">
      <c r="A41" s="18"/>
      <c r="B41" s="19" t="s">
        <v>19</v>
      </c>
      <c r="C41" s="19" t="s">
        <v>20</v>
      </c>
      <c r="D41" s="19" t="s">
        <v>21</v>
      </c>
    </row>
    <row r="42" spans="1:9" x14ac:dyDescent="0.25">
      <c r="A42" s="19" t="s">
        <v>19</v>
      </c>
      <c r="B42" s="20">
        <v>1015</v>
      </c>
      <c r="C42" s="20">
        <v>10</v>
      </c>
      <c r="D42" s="20">
        <v>15</v>
      </c>
      <c r="E42">
        <f>SUM(B42:D42)</f>
        <v>1040</v>
      </c>
      <c r="F42">
        <f>(B42*100%)/(E42)</f>
        <v>0.97596153846153844</v>
      </c>
    </row>
    <row r="43" spans="1:9" x14ac:dyDescent="0.25">
      <c r="A43" s="19" t="s">
        <v>20</v>
      </c>
      <c r="B43" s="20">
        <v>6</v>
      </c>
      <c r="C43" s="20">
        <v>3239</v>
      </c>
      <c r="D43" s="20">
        <v>68</v>
      </c>
      <c r="E43">
        <f t="shared" ref="E43:E44" si="6">SUM(B43:D43)</f>
        <v>3313</v>
      </c>
      <c r="F43">
        <f>(C43*100%)/(E$11)</f>
        <v>0.97766374886809537</v>
      </c>
    </row>
    <row r="44" spans="1:9" x14ac:dyDescent="0.25">
      <c r="A44" s="19" t="s">
        <v>21</v>
      </c>
      <c r="B44" s="20">
        <v>7</v>
      </c>
      <c r="C44" s="20">
        <v>69</v>
      </c>
      <c r="D44" s="20">
        <v>1614</v>
      </c>
      <c r="E44">
        <f t="shared" si="6"/>
        <v>1690</v>
      </c>
      <c r="F44">
        <f>(D44*100%)/(E$12)</f>
        <v>0.95502958579881658</v>
      </c>
    </row>
    <row r="46" spans="1:9" x14ac:dyDescent="0.25">
      <c r="A46" s="22" t="s">
        <v>1</v>
      </c>
      <c r="B46" s="22"/>
      <c r="C46" s="22"/>
      <c r="D46" s="22"/>
      <c r="E46" s="22"/>
      <c r="F46" s="22"/>
    </row>
    <row r="47" spans="1:9" ht="30" x14ac:dyDescent="0.25">
      <c r="A47" s="21"/>
      <c r="B47" s="23" t="s">
        <v>22</v>
      </c>
      <c r="C47" s="23" t="s">
        <v>23</v>
      </c>
      <c r="D47" s="23" t="s">
        <v>24</v>
      </c>
      <c r="E47" s="23" t="s">
        <v>25</v>
      </c>
      <c r="F47" s="23" t="s">
        <v>26</v>
      </c>
    </row>
    <row r="48" spans="1:9" x14ac:dyDescent="0.25">
      <c r="A48" s="23" t="s">
        <v>22</v>
      </c>
      <c r="B48" s="20">
        <v>16</v>
      </c>
      <c r="C48" s="20">
        <v>2</v>
      </c>
      <c r="D48" s="20">
        <v>24</v>
      </c>
      <c r="E48" s="20">
        <v>16</v>
      </c>
      <c r="F48" s="20">
        <v>51</v>
      </c>
      <c r="G48">
        <f>SUM(B48:F48)</f>
        <v>109</v>
      </c>
      <c r="H48">
        <f>(B48*100%)/(G48)</f>
        <v>0.14678899082568808</v>
      </c>
      <c r="I48">
        <f>H48*100</f>
        <v>14.678899082568808</v>
      </c>
    </row>
    <row r="49" spans="1:9" x14ac:dyDescent="0.25">
      <c r="A49" s="23" t="s">
        <v>23</v>
      </c>
      <c r="B49" s="20">
        <v>2</v>
      </c>
      <c r="C49" s="20">
        <v>3</v>
      </c>
      <c r="D49" s="20">
        <v>47</v>
      </c>
      <c r="E49" s="20">
        <v>40</v>
      </c>
      <c r="F49" s="20">
        <v>54</v>
      </c>
      <c r="G49">
        <f t="shared" ref="G49:G51" si="7">SUM(B49:F49)</f>
        <v>146</v>
      </c>
      <c r="H49">
        <f>(C49*100%)/(G49)</f>
        <v>2.0547945205479451E-2</v>
      </c>
      <c r="I49">
        <f t="shared" ref="I49:I52" si="8">H49*100</f>
        <v>2.054794520547945</v>
      </c>
    </row>
    <row r="50" spans="1:9" x14ac:dyDescent="0.25">
      <c r="A50" s="23" t="s">
        <v>24</v>
      </c>
      <c r="B50" s="20">
        <v>4</v>
      </c>
      <c r="C50" s="20">
        <v>1</v>
      </c>
      <c r="D50" s="20">
        <v>73</v>
      </c>
      <c r="E50" s="20">
        <v>115</v>
      </c>
      <c r="F50" s="20">
        <v>231</v>
      </c>
      <c r="G50">
        <f t="shared" si="7"/>
        <v>424</v>
      </c>
      <c r="H50">
        <f>(D50*100%)/(G50)</f>
        <v>0.17216981132075471</v>
      </c>
      <c r="I50">
        <f t="shared" si="8"/>
        <v>17.216981132075471</v>
      </c>
    </row>
    <row r="51" spans="1:9" x14ac:dyDescent="0.25">
      <c r="A51" s="23" t="s">
        <v>25</v>
      </c>
      <c r="B51" s="20">
        <v>2</v>
      </c>
      <c r="C51" s="20">
        <v>0</v>
      </c>
      <c r="D51" s="20">
        <v>21</v>
      </c>
      <c r="E51" s="20">
        <v>230</v>
      </c>
      <c r="F51" s="20">
        <v>923</v>
      </c>
      <c r="G51">
        <f t="shared" si="7"/>
        <v>1176</v>
      </c>
      <c r="H51">
        <f>(E51*100%)/(G51)</f>
        <v>0.195578231292517</v>
      </c>
      <c r="I51">
        <f t="shared" si="8"/>
        <v>19.557823129251702</v>
      </c>
    </row>
    <row r="52" spans="1:9" x14ac:dyDescent="0.25">
      <c r="A52" s="23" t="s">
        <v>26</v>
      </c>
      <c r="B52" s="20">
        <v>0</v>
      </c>
      <c r="C52" s="20">
        <v>0</v>
      </c>
      <c r="D52" s="20">
        <v>9</v>
      </c>
      <c r="E52" s="20">
        <v>101</v>
      </c>
      <c r="F52" s="20">
        <v>4078</v>
      </c>
      <c r="G52">
        <f>SUM(B52:F52)</f>
        <v>4188</v>
      </c>
      <c r="H52">
        <f>(F52*100%)/(G52)</f>
        <v>0.97373447946513847</v>
      </c>
      <c r="I52">
        <f t="shared" si="8"/>
        <v>97.373447946513849</v>
      </c>
    </row>
    <row r="54" spans="1:9" x14ac:dyDescent="0.25">
      <c r="A54" s="24" t="s">
        <v>7</v>
      </c>
      <c r="B54" s="24"/>
      <c r="C54" s="24"/>
      <c r="D54" s="24"/>
      <c r="E54" s="24"/>
      <c r="F54" s="24"/>
      <c r="G54" s="24"/>
      <c r="H54" s="24"/>
      <c r="I54" s="24"/>
    </row>
    <row r="56" spans="1:9" x14ac:dyDescent="0.25">
      <c r="A56" s="17" t="s">
        <v>0</v>
      </c>
      <c r="B56" s="17"/>
      <c r="C56" s="17"/>
      <c r="D56" s="17"/>
    </row>
    <row r="57" spans="1:9" x14ac:dyDescent="0.25">
      <c r="A57" s="18"/>
      <c r="B57" s="19" t="s">
        <v>19</v>
      </c>
      <c r="C57" s="19" t="s">
        <v>20</v>
      </c>
      <c r="D57" s="19" t="s">
        <v>21</v>
      </c>
    </row>
    <row r="58" spans="1:9" x14ac:dyDescent="0.25">
      <c r="A58" s="19" t="s">
        <v>19</v>
      </c>
      <c r="B58" s="20">
        <v>1023</v>
      </c>
      <c r="C58" s="20">
        <v>6</v>
      </c>
      <c r="D58" s="20">
        <v>11</v>
      </c>
      <c r="E58">
        <f>SUM(B58:D58)</f>
        <v>1040</v>
      </c>
      <c r="F58">
        <f>(B58*100%)/(E58)</f>
        <v>0.9836538461538461</v>
      </c>
    </row>
    <row r="59" spans="1:9" x14ac:dyDescent="0.25">
      <c r="A59" s="19" t="s">
        <v>20</v>
      </c>
      <c r="B59" s="20">
        <v>8</v>
      </c>
      <c r="C59" s="20">
        <v>3232</v>
      </c>
      <c r="D59" s="20">
        <v>73</v>
      </c>
      <c r="E59">
        <f t="shared" ref="E59:E60" si="9">SUM(B59:D59)</f>
        <v>3313</v>
      </c>
      <c r="F59">
        <f>(C59*100%)/(E$11)</f>
        <v>0.97555086024750981</v>
      </c>
    </row>
    <row r="60" spans="1:9" x14ac:dyDescent="0.25">
      <c r="A60" s="19" t="s">
        <v>21</v>
      </c>
      <c r="B60" s="20">
        <v>16</v>
      </c>
      <c r="C60" s="20">
        <v>70</v>
      </c>
      <c r="D60" s="20">
        <v>1604</v>
      </c>
      <c r="E60">
        <f t="shared" si="9"/>
        <v>1690</v>
      </c>
      <c r="F60">
        <f>(D60*100%)/(E$12)</f>
        <v>0.94911242603550294</v>
      </c>
    </row>
    <row r="62" spans="1:9" x14ac:dyDescent="0.25">
      <c r="A62" s="22" t="s">
        <v>1</v>
      </c>
      <c r="B62" s="22"/>
      <c r="C62" s="22"/>
      <c r="D62" s="22"/>
      <c r="E62" s="22"/>
      <c r="F62" s="22"/>
    </row>
    <row r="63" spans="1:9" ht="30" x14ac:dyDescent="0.25">
      <c r="A63" s="21"/>
      <c r="B63" s="23" t="s">
        <v>22</v>
      </c>
      <c r="C63" s="23" t="s">
        <v>23</v>
      </c>
      <c r="D63" s="23" t="s">
        <v>24</v>
      </c>
      <c r="E63" s="23" t="s">
        <v>25</v>
      </c>
      <c r="F63" s="23" t="s">
        <v>26</v>
      </c>
    </row>
    <row r="64" spans="1:9" x14ac:dyDescent="0.25">
      <c r="A64" s="23" t="s">
        <v>22</v>
      </c>
      <c r="B64" s="20">
        <v>26</v>
      </c>
      <c r="C64" s="20">
        <v>8</v>
      </c>
      <c r="D64" s="20">
        <v>31</v>
      </c>
      <c r="E64" s="20">
        <v>11</v>
      </c>
      <c r="F64" s="20">
        <v>33</v>
      </c>
      <c r="G64">
        <f>SUM(B64:F64)</f>
        <v>109</v>
      </c>
      <c r="H64">
        <f>(B64*100%)/(G64)</f>
        <v>0.23853211009174313</v>
      </c>
      <c r="I64">
        <f>H64*100</f>
        <v>23.853211009174313</v>
      </c>
    </row>
    <row r="65" spans="1:9" x14ac:dyDescent="0.25">
      <c r="A65" s="23" t="s">
        <v>23</v>
      </c>
      <c r="B65" s="20">
        <v>9</v>
      </c>
      <c r="C65" s="20">
        <v>13</v>
      </c>
      <c r="D65" s="20">
        <v>56</v>
      </c>
      <c r="E65" s="20">
        <v>34</v>
      </c>
      <c r="F65" s="20">
        <v>34</v>
      </c>
      <c r="G65">
        <f t="shared" ref="G65:G67" si="10">SUM(B65:F65)</f>
        <v>146</v>
      </c>
      <c r="H65">
        <f>(C65*100%)/(G65)</f>
        <v>8.9041095890410954E-2</v>
      </c>
      <c r="I65">
        <f t="shared" ref="I65:I68" si="11">H65*100</f>
        <v>8.9041095890410951</v>
      </c>
    </row>
    <row r="66" spans="1:9" x14ac:dyDescent="0.25">
      <c r="A66" s="23" t="s">
        <v>24</v>
      </c>
      <c r="B66" s="20">
        <v>10</v>
      </c>
      <c r="C66" s="20">
        <v>6</v>
      </c>
      <c r="D66" s="20">
        <v>109</v>
      </c>
      <c r="E66" s="20">
        <v>118</v>
      </c>
      <c r="F66" s="20">
        <v>181</v>
      </c>
      <c r="G66">
        <f t="shared" si="10"/>
        <v>424</v>
      </c>
      <c r="H66">
        <f>(D66*100%)/(G66)</f>
        <v>0.25707547169811323</v>
      </c>
      <c r="I66">
        <f t="shared" si="11"/>
        <v>25.707547169811324</v>
      </c>
    </row>
    <row r="67" spans="1:9" x14ac:dyDescent="0.25">
      <c r="A67" s="23" t="s">
        <v>25</v>
      </c>
      <c r="B67" s="20">
        <v>2</v>
      </c>
      <c r="C67" s="20">
        <v>5</v>
      </c>
      <c r="D67" s="20">
        <v>57</v>
      </c>
      <c r="E67" s="20">
        <v>234</v>
      </c>
      <c r="F67" s="20">
        <v>878</v>
      </c>
      <c r="G67">
        <f t="shared" si="10"/>
        <v>1176</v>
      </c>
      <c r="H67">
        <f>(E67*100%)/(G67)</f>
        <v>0.19897959183673469</v>
      </c>
      <c r="I67">
        <f t="shared" si="11"/>
        <v>19.897959183673468</v>
      </c>
    </row>
    <row r="68" spans="1:9" x14ac:dyDescent="0.25">
      <c r="A68" s="23" t="s">
        <v>26</v>
      </c>
      <c r="B68" s="20">
        <v>0</v>
      </c>
      <c r="C68" s="20">
        <v>1</v>
      </c>
      <c r="D68" s="20">
        <v>37</v>
      </c>
      <c r="E68" s="20">
        <v>170</v>
      </c>
      <c r="F68" s="20">
        <v>3980</v>
      </c>
      <c r="G68">
        <f>SUM(B68:F68)</f>
        <v>4188</v>
      </c>
      <c r="H68">
        <f>(F68*100%)/(G68)</f>
        <v>0.95033428844317092</v>
      </c>
      <c r="I68">
        <f t="shared" si="11"/>
        <v>95.033428844317086</v>
      </c>
    </row>
  </sheetData>
  <mergeCells count="13">
    <mergeCell ref="A54:I54"/>
    <mergeCell ref="A56:D56"/>
    <mergeCell ref="A62:F62"/>
    <mergeCell ref="A22:I22"/>
    <mergeCell ref="A24:D24"/>
    <mergeCell ref="A30:F30"/>
    <mergeCell ref="A38:I38"/>
    <mergeCell ref="A40:D40"/>
    <mergeCell ref="A46:F46"/>
    <mergeCell ref="B1:E1"/>
    <mergeCell ref="A8:D8"/>
    <mergeCell ref="A14:F14"/>
    <mergeCell ref="A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3F39-DC23-40D3-B5A6-E48A7059A6F5}">
  <dimension ref="A1:I18"/>
  <sheetViews>
    <sheetView workbookViewId="0">
      <selection activeCell="A6" sqref="A6:I18"/>
    </sheetView>
  </sheetViews>
  <sheetFormatPr baseColWidth="10" defaultRowHeight="15" x14ac:dyDescent="0.25"/>
  <cols>
    <col min="1" max="1" width="22.42578125" customWidth="1"/>
  </cols>
  <sheetData>
    <row r="1" spans="1:9" x14ac:dyDescent="0.25">
      <c r="B1" s="14" t="s">
        <v>8</v>
      </c>
      <c r="C1" s="14"/>
      <c r="D1" s="14"/>
    </row>
    <row r="2" spans="1:9" ht="30" x14ac:dyDescent="0.25">
      <c r="B2" s="3" t="s">
        <v>9</v>
      </c>
      <c r="C2" s="3" t="s">
        <v>12</v>
      </c>
      <c r="D2" s="3" t="s">
        <v>11</v>
      </c>
    </row>
    <row r="3" spans="1:9" ht="15" customHeight="1" x14ac:dyDescent="0.25">
      <c r="A3" s="9" t="s">
        <v>0</v>
      </c>
      <c r="B3" s="7" t="s">
        <v>15</v>
      </c>
      <c r="C3" s="7" t="s">
        <v>15</v>
      </c>
      <c r="D3" s="7" t="s">
        <v>15</v>
      </c>
    </row>
    <row r="4" spans="1:9" ht="13.5" customHeight="1" x14ac:dyDescent="0.25">
      <c r="A4" s="10" t="s">
        <v>1</v>
      </c>
      <c r="B4" s="7" t="s">
        <v>15</v>
      </c>
      <c r="C4" s="7" t="s">
        <v>15</v>
      </c>
      <c r="D4" s="7" t="s">
        <v>15</v>
      </c>
    </row>
    <row r="6" spans="1:9" x14ac:dyDescent="0.25">
      <c r="A6" s="17" t="s">
        <v>0</v>
      </c>
      <c r="B6" s="17"/>
      <c r="C6" s="17"/>
      <c r="D6" s="17"/>
    </row>
    <row r="7" spans="1:9" x14ac:dyDescent="0.25">
      <c r="A7" s="18"/>
      <c r="B7" s="19" t="s">
        <v>19</v>
      </c>
      <c r="C7" s="19" t="s">
        <v>20</v>
      </c>
      <c r="D7" s="19" t="s">
        <v>21</v>
      </c>
    </row>
    <row r="8" spans="1:9" x14ac:dyDescent="0.25">
      <c r="A8" s="19" t="s">
        <v>19</v>
      </c>
      <c r="B8" s="20"/>
      <c r="C8" s="20"/>
      <c r="D8" s="20"/>
      <c r="E8">
        <f>SUM(B8:D8)</f>
        <v>0</v>
      </c>
      <c r="F8" t="e">
        <f>(B8*100%)/(E8)</f>
        <v>#DIV/0!</v>
      </c>
    </row>
    <row r="9" spans="1:9" x14ac:dyDescent="0.25">
      <c r="A9" s="19" t="s">
        <v>20</v>
      </c>
      <c r="B9" s="20"/>
      <c r="C9" s="20"/>
      <c r="D9" s="20"/>
      <c r="E9">
        <f t="shared" ref="E9:E10" si="0">SUM(B9:D9)</f>
        <v>0</v>
      </c>
      <c r="F9" t="e">
        <f>(C9*100%)/(E$11)</f>
        <v>#DIV/0!</v>
      </c>
    </row>
    <row r="10" spans="1:9" x14ac:dyDescent="0.25">
      <c r="A10" s="19" t="s">
        <v>21</v>
      </c>
      <c r="B10" s="20"/>
      <c r="C10" s="20"/>
      <c r="D10" s="20"/>
      <c r="E10">
        <f t="shared" si="0"/>
        <v>0</v>
      </c>
      <c r="F10" t="e">
        <f>(D10*100%)/(E$12)</f>
        <v>#DIV/0!</v>
      </c>
    </row>
    <row r="12" spans="1:9" x14ac:dyDescent="0.25">
      <c r="A12" s="22" t="s">
        <v>1</v>
      </c>
      <c r="B12" s="22"/>
      <c r="C12" s="22"/>
      <c r="D12" s="22"/>
      <c r="E12" s="22"/>
      <c r="F12" s="22"/>
    </row>
    <row r="13" spans="1:9" ht="30" x14ac:dyDescent="0.25">
      <c r="A13" s="21"/>
      <c r="B13" s="23" t="s">
        <v>22</v>
      </c>
      <c r="C13" s="23" t="s">
        <v>23</v>
      </c>
      <c r="D13" s="23" t="s">
        <v>24</v>
      </c>
      <c r="E13" s="23" t="s">
        <v>25</v>
      </c>
      <c r="F13" s="23" t="s">
        <v>26</v>
      </c>
    </row>
    <row r="14" spans="1:9" x14ac:dyDescent="0.25">
      <c r="A14" s="23" t="s">
        <v>22</v>
      </c>
      <c r="B14" s="20"/>
      <c r="C14" s="20"/>
      <c r="D14" s="20"/>
      <c r="E14" s="20"/>
      <c r="F14" s="20"/>
      <c r="G14">
        <f>SUM(B14:F14)</f>
        <v>0</v>
      </c>
      <c r="H14" t="e">
        <f>(B14*100%)/(G14)</f>
        <v>#DIV/0!</v>
      </c>
      <c r="I14" t="e">
        <f>H14*100</f>
        <v>#DIV/0!</v>
      </c>
    </row>
    <row r="15" spans="1:9" x14ac:dyDescent="0.25">
      <c r="A15" s="23" t="s">
        <v>23</v>
      </c>
      <c r="B15" s="20"/>
      <c r="C15" s="20"/>
      <c r="D15" s="20"/>
      <c r="E15" s="20"/>
      <c r="F15" s="20"/>
      <c r="G15">
        <f t="shared" ref="G15:G17" si="1">SUM(B15:F15)</f>
        <v>0</v>
      </c>
      <c r="H15" t="e">
        <f>(C15*100%)/(G15)</f>
        <v>#DIV/0!</v>
      </c>
      <c r="I15" t="e">
        <f t="shared" ref="I15:I18" si="2">H15*100</f>
        <v>#DIV/0!</v>
      </c>
    </row>
    <row r="16" spans="1:9" x14ac:dyDescent="0.25">
      <c r="A16" s="23" t="s">
        <v>24</v>
      </c>
      <c r="B16" s="20"/>
      <c r="C16" s="20"/>
      <c r="D16" s="20"/>
      <c r="E16" s="20"/>
      <c r="F16" s="20"/>
      <c r="G16">
        <f t="shared" si="1"/>
        <v>0</v>
      </c>
      <c r="H16" t="e">
        <f>(D16*100%)/(G16)</f>
        <v>#DIV/0!</v>
      </c>
      <c r="I16" t="e">
        <f t="shared" si="2"/>
        <v>#DIV/0!</v>
      </c>
    </row>
    <row r="17" spans="1:9" x14ac:dyDescent="0.25">
      <c r="A17" s="23" t="s">
        <v>25</v>
      </c>
      <c r="B17" s="20"/>
      <c r="C17" s="20"/>
      <c r="D17" s="20"/>
      <c r="E17" s="20"/>
      <c r="F17" s="20"/>
      <c r="G17">
        <f t="shared" si="1"/>
        <v>0</v>
      </c>
      <c r="H17" t="e">
        <f>(E17*100%)/(G17)</f>
        <v>#DIV/0!</v>
      </c>
      <c r="I17" t="e">
        <f t="shared" si="2"/>
        <v>#DIV/0!</v>
      </c>
    </row>
    <row r="18" spans="1:9" x14ac:dyDescent="0.25">
      <c r="A18" s="23" t="s">
        <v>26</v>
      </c>
      <c r="B18" s="20"/>
      <c r="C18" s="20"/>
      <c r="D18" s="20"/>
      <c r="E18" s="20"/>
      <c r="F18" s="20"/>
      <c r="G18">
        <f>SUM(B18:F18)</f>
        <v>0</v>
      </c>
      <c r="H18" t="e">
        <f>(F18*100%)/(G18)</f>
        <v>#DIV/0!</v>
      </c>
      <c r="I18" t="e">
        <f t="shared" si="2"/>
        <v>#DIV/0!</v>
      </c>
    </row>
  </sheetData>
  <mergeCells count="3">
    <mergeCell ref="B1:D1"/>
    <mergeCell ref="A6:D6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47B5-D990-4B1F-A0B4-D7A622254F93}">
  <dimension ref="A1:I18"/>
  <sheetViews>
    <sheetView tabSelected="1" topLeftCell="A4" workbookViewId="0">
      <selection activeCell="H11" sqref="H11"/>
    </sheetView>
  </sheetViews>
  <sheetFormatPr baseColWidth="10" defaultRowHeight="15" x14ac:dyDescent="0.25"/>
  <cols>
    <col min="1" max="1" width="23.140625" customWidth="1"/>
  </cols>
  <sheetData>
    <row r="1" spans="1:9" x14ac:dyDescent="0.25">
      <c r="B1" s="15" t="s">
        <v>5</v>
      </c>
      <c r="C1" s="15"/>
      <c r="D1" s="15"/>
    </row>
    <row r="2" spans="1:9" ht="30" x14ac:dyDescent="0.25">
      <c r="B2" s="4" t="s">
        <v>10</v>
      </c>
      <c r="C2" s="4" t="s">
        <v>13</v>
      </c>
      <c r="D2" s="5" t="s">
        <v>14</v>
      </c>
    </row>
    <row r="3" spans="1:9" ht="30" x14ac:dyDescent="0.25">
      <c r="A3" s="9" t="s">
        <v>0</v>
      </c>
      <c r="B3" s="6">
        <v>0.75777923575816597</v>
      </c>
      <c r="C3" s="7" t="s">
        <v>15</v>
      </c>
      <c r="D3" s="6">
        <v>0.97335760383915204</v>
      </c>
    </row>
    <row r="4" spans="1:9" x14ac:dyDescent="0.25">
      <c r="A4" s="10" t="s">
        <v>1</v>
      </c>
      <c r="B4" s="6">
        <v>0.40226125157422699</v>
      </c>
      <c r="C4" s="7" t="s">
        <v>15</v>
      </c>
      <c r="D4" s="6">
        <v>0.72149594572232301</v>
      </c>
    </row>
    <row r="5" spans="1:9" x14ac:dyDescent="0.25">
      <c r="A5" s="26" t="s">
        <v>27</v>
      </c>
      <c r="B5" s="26"/>
      <c r="C5" s="26"/>
      <c r="D5" s="26"/>
      <c r="E5" s="26"/>
      <c r="F5" s="26"/>
      <c r="G5" s="26"/>
      <c r="H5" s="26"/>
      <c r="I5" s="26"/>
    </row>
    <row r="6" spans="1:9" x14ac:dyDescent="0.25">
      <c r="A6" s="17" t="s">
        <v>0</v>
      </c>
      <c r="B6" s="17"/>
      <c r="C6" s="17"/>
      <c r="D6" s="17"/>
    </row>
    <row r="7" spans="1:9" x14ac:dyDescent="0.25">
      <c r="A7" s="18"/>
      <c r="B7" s="19" t="s">
        <v>19</v>
      </c>
      <c r="C7" s="19" t="s">
        <v>20</v>
      </c>
      <c r="D7" s="19" t="s">
        <v>21</v>
      </c>
    </row>
    <row r="8" spans="1:9" x14ac:dyDescent="0.25">
      <c r="A8" s="19" t="s">
        <v>19</v>
      </c>
      <c r="B8" s="20">
        <v>1017</v>
      </c>
      <c r="C8" s="20">
        <v>5</v>
      </c>
      <c r="D8" s="20">
        <v>18</v>
      </c>
      <c r="E8">
        <f>SUM(B8:D8)</f>
        <v>1040</v>
      </c>
      <c r="F8">
        <f>(B8*100%)/(E8)</f>
        <v>0.97788461538461535</v>
      </c>
    </row>
    <row r="9" spans="1:9" x14ac:dyDescent="0.25">
      <c r="A9" s="19" t="s">
        <v>20</v>
      </c>
      <c r="B9" s="20">
        <v>5</v>
      </c>
      <c r="C9" s="20">
        <v>3249</v>
      </c>
      <c r="D9" s="20">
        <v>59</v>
      </c>
      <c r="E9">
        <f t="shared" ref="E9:E10" si="0">SUM(B9:D9)</f>
        <v>3313</v>
      </c>
      <c r="F9" t="e">
        <f>(C9*100%)/(E$11)</f>
        <v>#DIV/0!</v>
      </c>
    </row>
    <row r="10" spans="1:9" x14ac:dyDescent="0.25">
      <c r="A10" s="19" t="s">
        <v>21</v>
      </c>
      <c r="B10" s="20">
        <v>8</v>
      </c>
      <c r="C10" s="20">
        <v>66</v>
      </c>
      <c r="D10" s="20">
        <v>1616</v>
      </c>
      <c r="E10">
        <f t="shared" si="0"/>
        <v>1690</v>
      </c>
      <c r="F10" t="e">
        <f>(D10*100%)/(E$12)</f>
        <v>#DIV/0!</v>
      </c>
    </row>
    <row r="12" spans="1:9" x14ac:dyDescent="0.25">
      <c r="A12" s="22" t="s">
        <v>1</v>
      </c>
      <c r="B12" s="22"/>
      <c r="C12" s="22"/>
      <c r="D12" s="22"/>
      <c r="E12" s="22"/>
      <c r="F12" s="22"/>
    </row>
    <row r="13" spans="1:9" ht="30" x14ac:dyDescent="0.25">
      <c r="A13" s="21"/>
      <c r="B13" s="23" t="s">
        <v>22</v>
      </c>
      <c r="C13" s="23" t="s">
        <v>23</v>
      </c>
      <c r="D13" s="23" t="s">
        <v>24</v>
      </c>
      <c r="E13" s="23" t="s">
        <v>25</v>
      </c>
      <c r="F13" s="23" t="s">
        <v>26</v>
      </c>
    </row>
    <row r="14" spans="1:9" x14ac:dyDescent="0.25">
      <c r="A14" s="23" t="s">
        <v>22</v>
      </c>
      <c r="B14" s="20">
        <v>21</v>
      </c>
      <c r="C14" s="20">
        <v>9</v>
      </c>
      <c r="D14" s="20">
        <v>36</v>
      </c>
      <c r="E14" s="20">
        <v>13</v>
      </c>
      <c r="F14" s="20">
        <v>30</v>
      </c>
      <c r="G14">
        <f>SUM(B14:F14)</f>
        <v>109</v>
      </c>
      <c r="H14">
        <f>(B14*100%)/(G14)</f>
        <v>0.19266055045871561</v>
      </c>
      <c r="I14">
        <f>H14*100</f>
        <v>19.26605504587156</v>
      </c>
    </row>
    <row r="15" spans="1:9" x14ac:dyDescent="0.25">
      <c r="A15" s="23" t="s">
        <v>23</v>
      </c>
      <c r="B15" s="20">
        <v>11</v>
      </c>
      <c r="C15" s="20">
        <v>11</v>
      </c>
      <c r="D15" s="20">
        <v>45</v>
      </c>
      <c r="E15" s="20">
        <v>40</v>
      </c>
      <c r="F15" s="20">
        <v>39</v>
      </c>
      <c r="G15">
        <f t="shared" ref="G15:G17" si="1">SUM(B15:F15)</f>
        <v>146</v>
      </c>
      <c r="H15">
        <f>(C15*100%)/(G15)</f>
        <v>7.5342465753424653E-2</v>
      </c>
      <c r="I15">
        <f t="shared" ref="I15:I18" si="2">H15*100</f>
        <v>7.5342465753424657</v>
      </c>
    </row>
    <row r="16" spans="1:9" x14ac:dyDescent="0.25">
      <c r="A16" s="23" t="s">
        <v>24</v>
      </c>
      <c r="B16" s="20">
        <v>5</v>
      </c>
      <c r="C16" s="20">
        <v>1</v>
      </c>
      <c r="D16" s="20">
        <v>94</v>
      </c>
      <c r="E16" s="20">
        <v>143</v>
      </c>
      <c r="F16" s="20">
        <v>181</v>
      </c>
      <c r="G16">
        <f t="shared" si="1"/>
        <v>424</v>
      </c>
      <c r="H16">
        <f>(D16*100%)/(G16)</f>
        <v>0.22169811320754718</v>
      </c>
      <c r="I16">
        <f t="shared" si="2"/>
        <v>22.169811320754718</v>
      </c>
    </row>
    <row r="17" spans="1:9" x14ac:dyDescent="0.25">
      <c r="A17" s="23" t="s">
        <v>25</v>
      </c>
      <c r="B17" s="20">
        <v>1</v>
      </c>
      <c r="C17" s="20">
        <v>2</v>
      </c>
      <c r="D17" s="20">
        <v>48</v>
      </c>
      <c r="E17" s="20">
        <v>329</v>
      </c>
      <c r="F17" s="20">
        <v>796</v>
      </c>
      <c r="G17">
        <f t="shared" si="1"/>
        <v>1176</v>
      </c>
      <c r="H17">
        <f>(E17*100%)/(G17)</f>
        <v>0.27976190476190477</v>
      </c>
      <c r="I17">
        <f t="shared" si="2"/>
        <v>27.976190476190478</v>
      </c>
    </row>
    <row r="18" spans="1:9" x14ac:dyDescent="0.25">
      <c r="A18" s="23" t="s">
        <v>26</v>
      </c>
      <c r="B18" s="20">
        <v>2</v>
      </c>
      <c r="C18" s="20">
        <v>1</v>
      </c>
      <c r="D18" s="20">
        <v>20</v>
      </c>
      <c r="E18" s="20">
        <v>260</v>
      </c>
      <c r="F18" s="20">
        <v>3905</v>
      </c>
      <c r="G18">
        <f>SUM(B18:F18)</f>
        <v>4188</v>
      </c>
      <c r="H18">
        <f>(F18*100%)/(G18)</f>
        <v>0.93242597898758361</v>
      </c>
      <c r="I18">
        <f t="shared" si="2"/>
        <v>93.242597898758362</v>
      </c>
    </row>
  </sheetData>
  <mergeCells count="4">
    <mergeCell ref="B1:D1"/>
    <mergeCell ref="A6:D6"/>
    <mergeCell ref="A12:F12"/>
    <mergeCell ref="A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C315-8416-46AB-82B2-E63284674502}">
  <dimension ref="A1:J35"/>
  <sheetViews>
    <sheetView topLeftCell="A22" workbookViewId="0">
      <selection activeCell="H33" sqref="H33"/>
    </sheetView>
  </sheetViews>
  <sheetFormatPr baseColWidth="10" defaultRowHeight="15" x14ac:dyDescent="0.25"/>
  <cols>
    <col min="1" max="1" width="22.85546875" customWidth="1"/>
    <col min="3" max="3" width="15.5703125" customWidth="1"/>
  </cols>
  <sheetData>
    <row r="1" spans="1:10" x14ac:dyDescent="0.25">
      <c r="B1" s="16" t="s">
        <v>16</v>
      </c>
      <c r="C1" s="16"/>
    </row>
    <row r="2" spans="1:10" ht="30" x14ac:dyDescent="0.25">
      <c r="B2" s="11" t="s">
        <v>17</v>
      </c>
      <c r="C2" s="11" t="s">
        <v>18</v>
      </c>
    </row>
    <row r="3" spans="1:10" ht="30" x14ac:dyDescent="0.25">
      <c r="A3" s="9" t="s">
        <v>0</v>
      </c>
      <c r="B3" s="8">
        <v>0.88383253350984603</v>
      </c>
      <c r="C3" s="8">
        <v>0.94489491974185003</v>
      </c>
    </row>
    <row r="4" spans="1:10" ht="30" x14ac:dyDescent="0.25">
      <c r="A4" s="10" t="s">
        <v>1</v>
      </c>
      <c r="B4" s="6">
        <v>0.39913950024822098</v>
      </c>
      <c r="C4" s="6">
        <v>0.70478239285123201</v>
      </c>
    </row>
    <row r="5" spans="1:10" x14ac:dyDescent="0.25">
      <c r="A5" s="25" t="s">
        <v>17</v>
      </c>
      <c r="B5" s="25"/>
      <c r="C5" s="25"/>
      <c r="D5" s="25"/>
      <c r="E5" s="25"/>
      <c r="F5" s="25"/>
      <c r="G5" s="25"/>
      <c r="H5" s="25"/>
      <c r="I5" s="25"/>
      <c r="J5" s="25"/>
    </row>
    <row r="6" spans="1:10" x14ac:dyDescent="0.25">
      <c r="A6" s="17" t="s">
        <v>0</v>
      </c>
      <c r="B6" s="17"/>
      <c r="C6" s="17"/>
      <c r="D6" s="17"/>
    </row>
    <row r="7" spans="1:10" x14ac:dyDescent="0.25">
      <c r="A7" s="18"/>
      <c r="B7" s="19" t="s">
        <v>19</v>
      </c>
      <c r="C7" s="19" t="s">
        <v>20</v>
      </c>
      <c r="D7" s="19" t="s">
        <v>21</v>
      </c>
    </row>
    <row r="8" spans="1:10" x14ac:dyDescent="0.25">
      <c r="A8" s="19" t="s">
        <v>19</v>
      </c>
      <c r="B8" s="20">
        <v>996</v>
      </c>
      <c r="C8" s="20">
        <v>29</v>
      </c>
      <c r="D8" s="20">
        <v>15</v>
      </c>
      <c r="E8">
        <f>SUM(B8:D8)</f>
        <v>1040</v>
      </c>
      <c r="F8">
        <f>(B8*100%)/(E8)</f>
        <v>0.95769230769230773</v>
      </c>
    </row>
    <row r="9" spans="1:10" x14ac:dyDescent="0.25">
      <c r="A9" s="19" t="s">
        <v>20</v>
      </c>
      <c r="B9" s="20">
        <v>79</v>
      </c>
      <c r="C9" s="20">
        <v>2923</v>
      </c>
      <c r="D9" s="20">
        <v>311</v>
      </c>
      <c r="E9">
        <f t="shared" ref="E9:E10" si="0">SUM(B9:D9)</f>
        <v>3313</v>
      </c>
      <c r="F9">
        <f>(C9*100%)/(E$9)</f>
        <v>0.8822819197102324</v>
      </c>
    </row>
    <row r="10" spans="1:10" x14ac:dyDescent="0.25">
      <c r="A10" s="19" t="s">
        <v>21</v>
      </c>
      <c r="B10" s="20">
        <v>144</v>
      </c>
      <c r="C10" s="20">
        <v>77</v>
      </c>
      <c r="D10" s="20">
        <v>1469</v>
      </c>
      <c r="E10">
        <f t="shared" si="0"/>
        <v>1690</v>
      </c>
      <c r="F10">
        <f>(D10*100%)/(E$10)</f>
        <v>0.86923076923076925</v>
      </c>
    </row>
    <row r="12" spans="1:10" x14ac:dyDescent="0.25">
      <c r="A12" s="22" t="s">
        <v>1</v>
      </c>
      <c r="B12" s="22"/>
      <c r="C12" s="22"/>
      <c r="D12" s="22"/>
      <c r="E12" s="22"/>
      <c r="F12" s="22"/>
    </row>
    <row r="13" spans="1:10" ht="30" x14ac:dyDescent="0.25">
      <c r="A13" s="21"/>
      <c r="B13" s="23" t="s">
        <v>22</v>
      </c>
      <c r="C13" s="23" t="s">
        <v>23</v>
      </c>
      <c r="D13" s="23" t="s">
        <v>24</v>
      </c>
      <c r="E13" s="23" t="s">
        <v>25</v>
      </c>
      <c r="F13" s="23" t="s">
        <v>26</v>
      </c>
    </row>
    <row r="14" spans="1:10" x14ac:dyDescent="0.25">
      <c r="A14" s="23" t="s">
        <v>22</v>
      </c>
      <c r="B14" s="20">
        <v>60</v>
      </c>
      <c r="C14" s="20">
        <v>24</v>
      </c>
      <c r="D14" s="20">
        <v>18</v>
      </c>
      <c r="E14" s="20">
        <v>6</v>
      </c>
      <c r="F14" s="20">
        <v>1</v>
      </c>
      <c r="G14">
        <f>SUM(B14:F14)</f>
        <v>109</v>
      </c>
      <c r="H14">
        <f>(B14*100%)/(G14)</f>
        <v>0.55045871559633031</v>
      </c>
      <c r="I14">
        <f>H14*100</f>
        <v>55.045871559633028</v>
      </c>
    </row>
    <row r="15" spans="1:10" x14ac:dyDescent="0.25">
      <c r="A15" s="23" t="s">
        <v>23</v>
      </c>
      <c r="B15" s="20">
        <v>54</v>
      </c>
      <c r="C15" s="20">
        <v>58</v>
      </c>
      <c r="D15" s="20">
        <v>21</v>
      </c>
      <c r="E15" s="20">
        <v>8</v>
      </c>
      <c r="F15" s="20">
        <v>5</v>
      </c>
      <c r="G15">
        <f t="shared" ref="G15:G17" si="1">SUM(B15:F15)</f>
        <v>146</v>
      </c>
      <c r="H15">
        <f>(C15*100%)/(G15)</f>
        <v>0.39726027397260272</v>
      </c>
      <c r="I15">
        <f t="shared" ref="I15:I18" si="2">H15*100</f>
        <v>39.726027397260275</v>
      </c>
    </row>
    <row r="16" spans="1:10" x14ac:dyDescent="0.25">
      <c r="A16" s="23" t="s">
        <v>24</v>
      </c>
      <c r="B16" s="20">
        <v>135</v>
      </c>
      <c r="C16" s="20">
        <v>126</v>
      </c>
      <c r="D16" s="20">
        <v>83</v>
      </c>
      <c r="E16" s="20">
        <v>67</v>
      </c>
      <c r="F16" s="20">
        <v>13</v>
      </c>
      <c r="G16">
        <f t="shared" si="1"/>
        <v>424</v>
      </c>
      <c r="H16">
        <f>(D16*100%)/(G16)</f>
        <v>0.19575471698113209</v>
      </c>
      <c r="I16">
        <f t="shared" si="2"/>
        <v>19.575471698113208</v>
      </c>
    </row>
    <row r="17" spans="1:10" x14ac:dyDescent="0.25">
      <c r="A17" s="23" t="s">
        <v>25</v>
      </c>
      <c r="B17" s="20">
        <v>252</v>
      </c>
      <c r="C17" s="20">
        <v>300</v>
      </c>
      <c r="D17" s="20">
        <v>221</v>
      </c>
      <c r="E17" s="20">
        <v>247</v>
      </c>
      <c r="F17" s="20">
        <v>156</v>
      </c>
      <c r="G17">
        <f t="shared" si="1"/>
        <v>1176</v>
      </c>
      <c r="H17">
        <f>(E17*100%)/(G17)</f>
        <v>0.21003401360544219</v>
      </c>
      <c r="I17">
        <f t="shared" si="2"/>
        <v>21.00340136054422</v>
      </c>
    </row>
    <row r="18" spans="1:10" x14ac:dyDescent="0.25">
      <c r="A18" s="23" t="s">
        <v>26</v>
      </c>
      <c r="B18" s="20">
        <v>694</v>
      </c>
      <c r="C18" s="20">
        <v>632</v>
      </c>
      <c r="D18" s="20">
        <v>365</v>
      </c>
      <c r="E18" s="20">
        <v>533</v>
      </c>
      <c r="F18" s="20">
        <v>1964</v>
      </c>
      <c r="G18">
        <f>SUM(B18:F18)</f>
        <v>4188</v>
      </c>
      <c r="H18">
        <f>(F18*100%)/(G18)</f>
        <v>0.46895893027698188</v>
      </c>
      <c r="I18">
        <f t="shared" si="2"/>
        <v>46.895893027698186</v>
      </c>
    </row>
    <row r="21" spans="1:10" x14ac:dyDescent="0.25">
      <c r="A21" s="25" t="s">
        <v>18</v>
      </c>
      <c r="B21" s="25"/>
      <c r="C21" s="25"/>
      <c r="D21" s="25"/>
      <c r="E21" s="25"/>
      <c r="F21" s="25"/>
      <c r="G21" s="25"/>
      <c r="H21" s="25"/>
      <c r="I21" s="25"/>
      <c r="J21" s="25"/>
    </row>
    <row r="23" spans="1:10" x14ac:dyDescent="0.25">
      <c r="A23" s="17" t="s">
        <v>0</v>
      </c>
      <c r="B23" s="17"/>
      <c r="C23" s="17"/>
      <c r="D23" s="17"/>
    </row>
    <row r="24" spans="1:10" x14ac:dyDescent="0.25">
      <c r="A24" s="18"/>
      <c r="B24" s="19" t="s">
        <v>19</v>
      </c>
      <c r="C24" s="19" t="s">
        <v>20</v>
      </c>
      <c r="D24" s="19" t="s">
        <v>21</v>
      </c>
    </row>
    <row r="25" spans="1:10" x14ac:dyDescent="0.25">
      <c r="A25" s="19" t="s">
        <v>19</v>
      </c>
      <c r="B25" s="20">
        <v>992</v>
      </c>
      <c r="C25" s="20">
        <v>38</v>
      </c>
      <c r="D25" s="20">
        <v>10</v>
      </c>
      <c r="E25">
        <f>SUM(B25:D25)</f>
        <v>1040</v>
      </c>
      <c r="F25">
        <f>(B25*100%)/(E25)</f>
        <v>0.9538461538461539</v>
      </c>
    </row>
    <row r="26" spans="1:10" x14ac:dyDescent="0.25">
      <c r="A26" s="19" t="s">
        <v>20</v>
      </c>
      <c r="B26" s="20">
        <v>4</v>
      </c>
      <c r="C26" s="20">
        <v>3281</v>
      </c>
      <c r="D26" s="20">
        <v>28</v>
      </c>
      <c r="E26">
        <f t="shared" ref="E26:E27" si="3">SUM(B26:D26)</f>
        <v>3313</v>
      </c>
      <c r="F26">
        <f>(C26*100%)/(E26)</f>
        <v>0.99034108059160886</v>
      </c>
    </row>
    <row r="27" spans="1:10" x14ac:dyDescent="0.25">
      <c r="A27" s="19" t="s">
        <v>21</v>
      </c>
      <c r="B27" s="20">
        <v>4</v>
      </c>
      <c r="C27" s="20">
        <v>249</v>
      </c>
      <c r="D27" s="20">
        <v>1437</v>
      </c>
      <c r="E27">
        <f t="shared" si="3"/>
        <v>1690</v>
      </c>
      <c r="F27">
        <f>(D27*100%)/(E27)</f>
        <v>0.85029585798816565</v>
      </c>
    </row>
    <row r="29" spans="1:10" x14ac:dyDescent="0.25">
      <c r="A29" s="22" t="s">
        <v>1</v>
      </c>
      <c r="B29" s="22"/>
      <c r="C29" s="22"/>
      <c r="D29" s="22"/>
      <c r="E29" s="22"/>
      <c r="F29" s="22"/>
    </row>
    <row r="30" spans="1:10" ht="30" x14ac:dyDescent="0.25">
      <c r="A30" s="21"/>
      <c r="B30" s="23" t="s">
        <v>22</v>
      </c>
      <c r="C30" s="23" t="s">
        <v>23</v>
      </c>
      <c r="D30" s="23" t="s">
        <v>24</v>
      </c>
      <c r="E30" s="23" t="s">
        <v>25</v>
      </c>
      <c r="F30" s="23" t="s">
        <v>26</v>
      </c>
    </row>
    <row r="31" spans="1:10" x14ac:dyDescent="0.25">
      <c r="A31" s="23" t="s">
        <v>22</v>
      </c>
      <c r="B31" s="20">
        <v>4</v>
      </c>
      <c r="C31" s="20">
        <v>3</v>
      </c>
      <c r="D31" s="20">
        <v>23</v>
      </c>
      <c r="E31" s="20">
        <v>16</v>
      </c>
      <c r="F31" s="20">
        <v>63</v>
      </c>
      <c r="G31">
        <f>SUM(B31:F31)</f>
        <v>109</v>
      </c>
      <c r="H31">
        <f>(B31*100%)/(G31)</f>
        <v>3.669724770642202E-2</v>
      </c>
      <c r="I31">
        <f>H31*100</f>
        <v>3.669724770642202</v>
      </c>
    </row>
    <row r="32" spans="1:10" x14ac:dyDescent="0.25">
      <c r="A32" s="23" t="s">
        <v>23</v>
      </c>
      <c r="B32" s="20">
        <v>0</v>
      </c>
      <c r="C32" s="20">
        <v>0</v>
      </c>
      <c r="D32" s="20">
        <v>18</v>
      </c>
      <c r="E32" s="20">
        <v>57</v>
      </c>
      <c r="F32" s="20">
        <v>71</v>
      </c>
      <c r="G32">
        <f t="shared" ref="G32:G34" si="4">SUM(B32:F32)</f>
        <v>146</v>
      </c>
      <c r="H32">
        <f>(C32*100%)/(G32)</f>
        <v>0</v>
      </c>
      <c r="I32">
        <f t="shared" ref="I32:I35" si="5">H32*100</f>
        <v>0</v>
      </c>
    </row>
    <row r="33" spans="1:9" x14ac:dyDescent="0.25">
      <c r="A33" s="23" t="s">
        <v>24</v>
      </c>
      <c r="B33" s="20">
        <v>0</v>
      </c>
      <c r="C33" s="20">
        <v>0</v>
      </c>
      <c r="D33" s="20">
        <v>26</v>
      </c>
      <c r="E33" s="20">
        <v>157</v>
      </c>
      <c r="F33" s="20">
        <v>241</v>
      </c>
      <c r="G33">
        <f t="shared" si="4"/>
        <v>424</v>
      </c>
      <c r="H33">
        <f>(D33*100%)/(G33)</f>
        <v>6.1320754716981132E-2</v>
      </c>
      <c r="I33">
        <f t="shared" si="5"/>
        <v>6.132075471698113</v>
      </c>
    </row>
    <row r="34" spans="1:9" x14ac:dyDescent="0.25">
      <c r="A34" s="23" t="s">
        <v>25</v>
      </c>
      <c r="B34" s="20">
        <v>0</v>
      </c>
      <c r="C34" s="20">
        <v>0</v>
      </c>
      <c r="D34" s="20">
        <v>14</v>
      </c>
      <c r="E34" s="20">
        <v>254</v>
      </c>
      <c r="F34" s="20">
        <v>908</v>
      </c>
      <c r="G34">
        <f t="shared" si="4"/>
        <v>1176</v>
      </c>
      <c r="H34">
        <f>(E34*100%)/(G34)</f>
        <v>0.21598639455782312</v>
      </c>
      <c r="I34">
        <f t="shared" si="5"/>
        <v>21.598639455782312</v>
      </c>
    </row>
    <row r="35" spans="1:9" x14ac:dyDescent="0.25">
      <c r="A35" s="23" t="s">
        <v>26</v>
      </c>
      <c r="B35" s="20">
        <v>0</v>
      </c>
      <c r="C35" s="20">
        <v>0</v>
      </c>
      <c r="D35" s="20">
        <v>6</v>
      </c>
      <c r="E35" s="20">
        <v>207</v>
      </c>
      <c r="F35" s="20">
        <v>3975</v>
      </c>
      <c r="G35">
        <f>SUM(B35:F35)</f>
        <v>4188</v>
      </c>
      <c r="H35">
        <f>(F35*100%)/(G35)</f>
        <v>0.94914040114613185</v>
      </c>
      <c r="I35">
        <f t="shared" si="5"/>
        <v>94.914040114613186</v>
      </c>
    </row>
  </sheetData>
  <mergeCells count="7">
    <mergeCell ref="B1:C1"/>
    <mergeCell ref="A6:D6"/>
    <mergeCell ref="A12:F12"/>
    <mergeCell ref="A23:D23"/>
    <mergeCell ref="A29:F29"/>
    <mergeCell ref="A21:J21"/>
    <mergeCell ref="A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RandomForest</vt:lpstr>
      <vt:lpstr>SVM</vt:lpstr>
      <vt:lpstr>KMeans</vt:lpstr>
      <vt:lpstr>Linear</vt:lpstr>
      <vt:lpstr>NaiveBayes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2022-10-11T01:43:55Z</dcterms:created>
  <dcterms:modified xsi:type="dcterms:W3CDTF">2022-10-15T00:19:19Z</dcterms:modified>
</cp:coreProperties>
</file>