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iso\Temporal Desktop\"/>
    </mc:Choice>
  </mc:AlternateContent>
  <xr:revisionPtr revIDLastSave="0" documentId="13_ncr:1_{9C1AA3E3-D4FF-4659-B717-CBFF0D953123}" xr6:coauthVersionLast="47" xr6:coauthVersionMax="47" xr10:uidLastSave="{00000000-0000-0000-0000-000000000000}"/>
  <bookViews>
    <workbookView xWindow="-120" yWindow="-120" windowWidth="29040" windowHeight="15840" activeTab="2" xr2:uid="{0D3D0AE3-7C88-422A-A152-B0DA1A26D036}"/>
  </bookViews>
  <sheets>
    <sheet name="Seccionales" sheetId="1" r:id="rId1"/>
    <sheet name="Divisiones" sheetId="2" r:id="rId2"/>
    <sheet name="Facultades" sheetId="3" r:id="rId3"/>
    <sheet name="Programas" sheetId="4" r:id="rId4"/>
    <sheet name="Pensum" sheetId="5" r:id="rId5"/>
    <sheet name="Asignaturas" sheetId="6" r:id="rId6"/>
    <sheet name="Estudiantes" sheetId="7" r:id="rId7"/>
    <sheet name="Hoja1" sheetId="9" r:id="rId8"/>
  </sheets>
  <definedNames>
    <definedName name="Divisiones">Divisiones!$A$2:$B$7</definedName>
    <definedName name="Facultades">Facultades!$A$2:$B$15</definedName>
    <definedName name="idDivision">Divisiones!$A$2:$A$7</definedName>
    <definedName name="idFacultad">Facultades!$A$2:$A$15</definedName>
    <definedName name="idPrograma">Programas!$A$2:$A$147</definedName>
    <definedName name="idSeccional">Seccionales!$A$2:$A$7</definedName>
    <definedName name="Programas">Programas!$A$2:$B$147</definedName>
    <definedName name="seccionales">Seccionales!$A$2:$B$7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2" i="6" l="1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A113" i="6"/>
  <c r="A114" i="6"/>
  <c r="A115" i="6"/>
  <c r="A116" i="6"/>
  <c r="A117" i="6"/>
  <c r="A118" i="6"/>
  <c r="A119" i="6"/>
  <c r="A120" i="6"/>
  <c r="D113" i="6"/>
  <c r="D114" i="6"/>
  <c r="D115" i="6"/>
  <c r="D116" i="6"/>
  <c r="D117" i="6"/>
  <c r="D118" i="6"/>
  <c r="D119" i="6"/>
  <c r="D120" i="6"/>
  <c r="G113" i="6"/>
  <c r="G114" i="6"/>
  <c r="G115" i="6"/>
  <c r="G116" i="6"/>
  <c r="G117" i="6"/>
  <c r="G118" i="6"/>
  <c r="G119" i="6"/>
  <c r="G120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D62" i="6"/>
  <c r="D63" i="6"/>
  <c r="D64" i="6"/>
  <c r="D65" i="6"/>
  <c r="D66" i="6"/>
  <c r="D67" i="6"/>
  <c r="D68" i="6"/>
  <c r="A61" i="6"/>
  <c r="A62" i="6"/>
  <c r="A63" i="6"/>
  <c r="A64" i="6"/>
  <c r="A65" i="6"/>
  <c r="A66" i="6"/>
  <c r="A67" i="6"/>
  <c r="A68" i="6"/>
  <c r="G61" i="6"/>
  <c r="D61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A3" i="6"/>
  <c r="A4" i="6"/>
  <c r="A5" i="6"/>
  <c r="A6" i="6"/>
  <c r="A7" i="6"/>
  <c r="A8" i="6"/>
  <c r="A2" i="6"/>
  <c r="G3" i="6"/>
  <c r="G4" i="6"/>
  <c r="G5" i="6"/>
  <c r="G6" i="6"/>
  <c r="G7" i="6"/>
  <c r="G8" i="6"/>
  <c r="G2" i="6"/>
  <c r="D3" i="6"/>
  <c r="D4" i="6"/>
  <c r="D5" i="6"/>
  <c r="D6" i="6"/>
  <c r="D7" i="6"/>
  <c r="D8" i="6"/>
  <c r="D2" i="6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G16" i="2"/>
  <c r="G17" i="2"/>
  <c r="G18" i="2"/>
  <c r="G15" i="2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G8" i="2"/>
  <c r="G9" i="2"/>
  <c r="G10" i="2"/>
  <c r="G11" i="2"/>
  <c r="G12" i="2"/>
  <c r="G13" i="2"/>
  <c r="G14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<sst xmlns="http://schemas.openxmlformats.org/spreadsheetml/2006/main" count="839" uniqueCount="418">
  <si>
    <t>Tunja</t>
  </si>
  <si>
    <t>Bucaramanga</t>
  </si>
  <si>
    <t>Medellin</t>
  </si>
  <si>
    <t>Villavicencio</t>
  </si>
  <si>
    <t>Boyaca</t>
  </si>
  <si>
    <t>Bogota</t>
  </si>
  <si>
    <t>Cundinamarca</t>
  </si>
  <si>
    <t>Cra. 18 Nº 9 - 27</t>
  </si>
  <si>
    <t>Carrera 82 # 77 BB - 27</t>
  </si>
  <si>
    <t>carrera 9 n.° 51-11</t>
  </si>
  <si>
    <t>Cll. 48 No. 1-235 este</t>
  </si>
  <si>
    <t>Carrera 22 con Calle 1a - Vía Puerto López</t>
  </si>
  <si>
    <t xml:space="preserve">carrera 9 n.° 51-11 </t>
  </si>
  <si>
    <t>Meta</t>
  </si>
  <si>
    <t>Antioquia</t>
  </si>
  <si>
    <t>Santander</t>
  </si>
  <si>
    <t>Diseño de Interaccion</t>
  </si>
  <si>
    <t>Licenciatura en Español y Lenguas Extranjeras Ingles y Frances</t>
  </si>
  <si>
    <t>Administracion de Empresas</t>
  </si>
  <si>
    <t>Megocios Internacionales</t>
  </si>
  <si>
    <t xml:space="preserve">Contaduria Publica </t>
  </si>
  <si>
    <t>Derecho</t>
  </si>
  <si>
    <t>Arquitectura</t>
  </si>
  <si>
    <t>Ingenieria Ambiental</t>
  </si>
  <si>
    <t>Ingenieria Civil</t>
  </si>
  <si>
    <t>Ingenieria de Sistemas</t>
  </si>
  <si>
    <t>Ingenieria Electronica</t>
  </si>
  <si>
    <t>Ingenieria Mecanica</t>
  </si>
  <si>
    <t>Ingenieria Industrial</t>
  </si>
  <si>
    <t>Cultura Fisica, Deporte y Recreacion</t>
  </si>
  <si>
    <t>Pregrado</t>
  </si>
  <si>
    <t xml:space="preserve">Nuevas sin clasificacion </t>
  </si>
  <si>
    <t>Division de Ciencias Economicas, Administrativas y Contables</t>
  </si>
  <si>
    <t>Division de Ciencias Juridicas y Politicas</t>
  </si>
  <si>
    <t>Division de Arquitectura e Ingenierias</t>
  </si>
  <si>
    <t>Division de Ciencias de la Salud</t>
  </si>
  <si>
    <t>Centro de Estudios Enrique Lacordaire</t>
  </si>
  <si>
    <t>Especialización en Gerencia Estratégica de Costos (Virtual)</t>
  </si>
  <si>
    <t>Especialización en Auditoría de Salud</t>
  </si>
  <si>
    <t>Especializacion en Auditoria y Aseguramiento de la Informacion</t>
  </si>
  <si>
    <t>Especializacion en Gobierno y Gestion Territorial</t>
  </si>
  <si>
    <t>Especializacion de Innovacion y Marketing</t>
  </si>
  <si>
    <t>Maestria en Administracion</t>
  </si>
  <si>
    <t xml:space="preserve">Doctorado en Derecho Público </t>
  </si>
  <si>
    <t>Maestría en Derecho Minero - Ambiental</t>
  </si>
  <si>
    <t>Especialización en Derecho Penal y Procesal Penal</t>
  </si>
  <si>
    <t>Especialización en Derecho Administrativo</t>
  </si>
  <si>
    <t>Especialización en Contratación Estatal</t>
  </si>
  <si>
    <t>Especialización en Psicología Jurídica y Forense</t>
  </si>
  <si>
    <t>Maestria en Derecho Administrativo</t>
  </si>
  <si>
    <t>Maestria  en Derecho Penal y Procesal Penal</t>
  </si>
  <si>
    <t>Maestria  en Derecho Privado</t>
  </si>
  <si>
    <t>Doctorado en Derecho Público</t>
  </si>
  <si>
    <t>Especialización en Administración y Gerencia de Sistemas de la Calidad</t>
  </si>
  <si>
    <t>Especialización en Gerencia de Proyectos de Construcción</t>
  </si>
  <si>
    <t>Especialización en Geotecnia Vial y Pavimentos</t>
  </si>
  <si>
    <t>Especialización en Estructuras</t>
  </si>
  <si>
    <t>Maestría en Ingeniería Civil con Énfasis en Hidroambiental</t>
  </si>
  <si>
    <t>Maestria en Ingenieria</t>
  </si>
  <si>
    <t>Maestria en Manejo y Sostenibilidad Ambiental</t>
  </si>
  <si>
    <t>Maestria en Pedagogia</t>
  </si>
  <si>
    <t>Especializacion en Gerencia Estrategica de Costos</t>
  </si>
  <si>
    <t>Doctorado en Derecho Publico</t>
  </si>
  <si>
    <t>link</t>
  </si>
  <si>
    <t>https://www.ustamed.edu.co/</t>
  </si>
  <si>
    <t>https://www.ustavillavicencio.edu.co/index.php</t>
  </si>
  <si>
    <t>https://www.usta.edu.co/</t>
  </si>
  <si>
    <t>http://www.ustabuca.edu.co/</t>
  </si>
  <si>
    <t>https://www.ustadistancia.edu.co/</t>
  </si>
  <si>
    <t>Padre Alvaro Jose Restrepo</t>
  </si>
  <si>
    <t>rectorSeccional</t>
  </si>
  <si>
    <t>ustaTunja</t>
  </si>
  <si>
    <t>ustaBogota</t>
  </si>
  <si>
    <t xml:space="preserve">ustaBucaramanga </t>
  </si>
  <si>
    <t>ustaMedellin</t>
  </si>
  <si>
    <t xml:space="preserve">ustaVillavicencio </t>
  </si>
  <si>
    <t>ustaVuad</t>
  </si>
  <si>
    <t>idSeccional</t>
  </si>
  <si>
    <t>fechaDeInicio</t>
  </si>
  <si>
    <t>departamento</t>
  </si>
  <si>
    <t>ciudad</t>
  </si>
  <si>
    <t>direccion</t>
  </si>
  <si>
    <t>nombre</t>
  </si>
  <si>
    <t>idDivision</t>
  </si>
  <si>
    <t>nombreDeLaDivision</t>
  </si>
  <si>
    <t>facultades</t>
  </si>
  <si>
    <t>decanoDeDivision</t>
  </si>
  <si>
    <t>secretarioDeDivision</t>
  </si>
  <si>
    <t>nombreDeSeccional</t>
  </si>
  <si>
    <t>idFacultad</t>
  </si>
  <si>
    <t>nombreDeFacultad</t>
  </si>
  <si>
    <t>nombreDeDivision</t>
  </si>
  <si>
    <t>nombreDePrograma</t>
  </si>
  <si>
    <t>No</t>
  </si>
  <si>
    <t>modalidad</t>
  </si>
  <si>
    <t>idPrograma</t>
  </si>
  <si>
    <t>secretario</t>
  </si>
  <si>
    <t>decano</t>
  </si>
  <si>
    <t>decanoDeFacultad</t>
  </si>
  <si>
    <t>secretarioDeFacultad</t>
  </si>
  <si>
    <t>telefono</t>
  </si>
  <si>
    <t>Posgrado</t>
  </si>
  <si>
    <t>nombreDivision</t>
  </si>
  <si>
    <t>Posgrado V</t>
  </si>
  <si>
    <t>Division de ciencias Juridicas y Politicas</t>
  </si>
  <si>
    <t>Division de Ciencias Sociales</t>
  </si>
  <si>
    <t>Division de Filosofia y Teologia</t>
  </si>
  <si>
    <t>Division de Ingenierias</t>
  </si>
  <si>
    <t>division de Ciencias Administrativas y economicas</t>
  </si>
  <si>
    <t>Division de Educacion Abierta y a distancia</t>
  </si>
  <si>
    <t>Facultad de Derecho</t>
  </si>
  <si>
    <t>Facultad de Gobierno y Relaciones Internacionales</t>
  </si>
  <si>
    <t>Facultad de Cultura Fisica y Deporte</t>
  </si>
  <si>
    <t>Facultad de Psicologia</t>
  </si>
  <si>
    <t>Facultad de Comunicación Social</t>
  </si>
  <si>
    <t>Facultad de Diseño Grafico</t>
  </si>
  <si>
    <t>Facultad de sociologia</t>
  </si>
  <si>
    <t>Facultad e Filosofia y Letras</t>
  </si>
  <si>
    <t>Facultad de Teologia</t>
  </si>
  <si>
    <t>Facultad de Ingenieria Civil</t>
  </si>
  <si>
    <t>Facultad de Ingenieria Electronica</t>
  </si>
  <si>
    <t>Facultad de Ingenieria Mecanica</t>
  </si>
  <si>
    <t>Facultad de Ingenieria de Telecomunicaciones</t>
  </si>
  <si>
    <t>Facultad de Ingenieria Ambiental</t>
  </si>
  <si>
    <t>Facultad de Ingenieria Industrial</t>
  </si>
  <si>
    <t>Facultad de Administracion de Empresas</t>
  </si>
  <si>
    <t>Facultad de Contaduria Publica</t>
  </si>
  <si>
    <t>Facultad de Econnomia</t>
  </si>
  <si>
    <t>Facultad de Estadistica</t>
  </si>
  <si>
    <t>Facultad de Mercadeo</t>
  </si>
  <si>
    <t>Facultad de Negocios Internacionales</t>
  </si>
  <si>
    <t>Facultad de Educacion</t>
  </si>
  <si>
    <t>Facultad de Ciencias y Tecnologia</t>
  </si>
  <si>
    <t>Comunicación Social</t>
  </si>
  <si>
    <t>Diseño Grafico</t>
  </si>
  <si>
    <t>Economia</t>
  </si>
  <si>
    <t>Estadistica</t>
  </si>
  <si>
    <t>Gobierno y relaciones Internacionales</t>
  </si>
  <si>
    <t>Ingenieria de Telecomunicaciones</t>
  </si>
  <si>
    <t>Licenciatura en Filosofia y Letras</t>
  </si>
  <si>
    <t>Mercadeo</t>
  </si>
  <si>
    <t>Negocios Internacionales</t>
  </si>
  <si>
    <t>Psicologia</t>
  </si>
  <si>
    <t>Sociologia</t>
  </si>
  <si>
    <t>Teologia</t>
  </si>
  <si>
    <t>Doctorado en Derecho</t>
  </si>
  <si>
    <t>Doctorado en Educacion</t>
  </si>
  <si>
    <t>Doctorado en Filosofia</t>
  </si>
  <si>
    <t xml:space="preserve">Doctorado en Psicologia </t>
  </si>
  <si>
    <t>Especializacion en Auditoria de Salud</t>
  </si>
  <si>
    <t>Especializacion en Auditoria de Sistemas</t>
  </si>
  <si>
    <t>Especializacion en Auditoria y administracion de la Informacion Tributaria</t>
  </si>
  <si>
    <t>Especializacion en Derecho Administrativo</t>
  </si>
  <si>
    <t>Especializacion en Derecho Penal</t>
  </si>
  <si>
    <t>Especializacion en Direccion y Gestion de la Calidad</t>
  </si>
  <si>
    <t>Especializacion en Finanzas</t>
  </si>
  <si>
    <t>Especializacion en Gerencia de Negocios Internacionales</t>
  </si>
  <si>
    <t>Especializacion en Gerencia Empresarial</t>
  </si>
  <si>
    <t>Especializacion en Gestion de Redes de datos</t>
  </si>
  <si>
    <t>Especializacion en Gestion Territorial y Avaluos</t>
  </si>
  <si>
    <t>Especializacion en Gerencia y Multimedia</t>
  </si>
  <si>
    <t>Especializacion en Psicologia Juridica y Forense</t>
  </si>
  <si>
    <t>Maestria en Actividad Fisica para la Salud</t>
  </si>
  <si>
    <t>Mestria en Administracion MBA</t>
  </si>
  <si>
    <t>Maestria en Calidad y Gestion Integral</t>
  </si>
  <si>
    <t>Maestria en Ciencias Economicas</t>
  </si>
  <si>
    <t>Maestria en Comunicación , Desarrollo y Cambio Social</t>
  </si>
  <si>
    <t>Mestria en Defensa de los Derechos humanos y el DIH ante Organismos, Tribunales y Cortes Internacionales</t>
  </si>
  <si>
    <t>Maestria en Derecho Contractual Publico y Privado</t>
  </si>
  <si>
    <t>Mestria en Derecho Penal</t>
  </si>
  <si>
    <t>Maestria en Derecho Publico</t>
  </si>
  <si>
    <t>Maestria en Estadistica aplicada</t>
  </si>
  <si>
    <t>Maestria en Filodofia Latinoamericana</t>
  </si>
  <si>
    <t>Maesria en Gestion del Talento humano</t>
  </si>
  <si>
    <t>Maestria en Gobierno y Relaciones Internacionales</t>
  </si>
  <si>
    <t>Maestria en Infraestructura Vial</t>
  </si>
  <si>
    <t>Maestria en Ingenieria Electronica</t>
  </si>
  <si>
    <t>Maestria Planeacion para el Desarrollo</t>
  </si>
  <si>
    <t>Maestria en Psicologia Clinica y de la Familia</t>
  </si>
  <si>
    <t>Maestria en Psicologia JuridicaMaestria en Tecnologia Limpias</t>
  </si>
  <si>
    <t>Mestria en Telecomunicaicones y Regulacion TIC</t>
  </si>
  <si>
    <t>https://www.ustatunja.edu.co/</t>
  </si>
  <si>
    <t>Division de Ingenierias y Arquitectura</t>
  </si>
  <si>
    <t>Division de Ciencias Economicas , Administrativas y contables</t>
  </si>
  <si>
    <t>Odontologia</t>
  </si>
  <si>
    <t>Optometria</t>
  </si>
  <si>
    <t>Tecnolgia de Laboratorio Dental</t>
  </si>
  <si>
    <t>Quimica Ambiental</t>
  </si>
  <si>
    <t>Ingenieria Mecatronica</t>
  </si>
  <si>
    <t>Administracion de Empresas Agropecuarias</t>
  </si>
  <si>
    <t>Doctorado en Odontologia</t>
  </si>
  <si>
    <t>Maestria en Odontologia</t>
  </si>
  <si>
    <t>Maestria en Agronegocios</t>
  </si>
  <si>
    <t>Mestria en Derecho</t>
  </si>
  <si>
    <t>Maestria en Derecho Tributario</t>
  </si>
  <si>
    <t>Maestria en Ciencias Contables</t>
  </si>
  <si>
    <t>Mestria en Calidad y Gestion Integral</t>
  </si>
  <si>
    <t>Maestria en Educacion Ambiental</t>
  </si>
  <si>
    <t>Maestria en Gestion y consultoria en TIC</t>
  </si>
  <si>
    <t>Maestria en Arquitectura</t>
  </si>
  <si>
    <t>Maestria en Ordenamiento Territorial</t>
  </si>
  <si>
    <t>Especializacion en Gerencia Tributaria</t>
  </si>
  <si>
    <t>Especializacion en Revisoria Fiscal y auditoria Externa</t>
  </si>
  <si>
    <t>Especializacion en finanzas Publicas</t>
  </si>
  <si>
    <t>Especializacion en Gerencia de Intituciones en Seguridad Social y Salud</t>
  </si>
  <si>
    <t>Especializacion en Seguridad Social</t>
  </si>
  <si>
    <t>Especializacion en Derecho Constirucional</t>
  </si>
  <si>
    <t>Especializacion en Derecho de Relaciones Laborales</t>
  </si>
  <si>
    <t>Especializacion en Derecho Procesal</t>
  </si>
  <si>
    <t>Especializacion en Contratacion Estatal</t>
  </si>
  <si>
    <t>Especializacion en Ortodoncia</t>
  </si>
  <si>
    <t>Especializacion en Periodoncia</t>
  </si>
  <si>
    <t>Especializacion en Endodoncia</t>
  </si>
  <si>
    <t>Especializacion en Rehabilitacion Oral</t>
  </si>
  <si>
    <t>Especializacion en Segmento Anterior y Lentes de Contacto</t>
  </si>
  <si>
    <t>Especializacion en Automatizacion Industrial</t>
  </si>
  <si>
    <t>Especializacion Interventoria y Supervision de la Contruccion</t>
  </si>
  <si>
    <t>Especializacion de avaluos</t>
  </si>
  <si>
    <t>Especializacion Direccion y Gestion de Calidas</t>
  </si>
  <si>
    <t>idAsignatura</t>
  </si>
  <si>
    <t>nombreAsignatura</t>
  </si>
  <si>
    <t>programaAcademico</t>
  </si>
  <si>
    <t>semestre</t>
  </si>
  <si>
    <t>Quimica General</t>
  </si>
  <si>
    <t>Calculo Diferencial</t>
  </si>
  <si>
    <t>Algebra Lineal</t>
  </si>
  <si>
    <t>Introduccion a la Ingenieria Electronica</t>
  </si>
  <si>
    <t>Catedra de Henri Didon</t>
  </si>
  <si>
    <t>Filosofia Institucional</t>
  </si>
  <si>
    <t>Ingles I</t>
  </si>
  <si>
    <t>Primero</t>
  </si>
  <si>
    <t>nombreSeccional</t>
  </si>
  <si>
    <t>Fisica mecanica</t>
  </si>
  <si>
    <t>Calculo Integral</t>
  </si>
  <si>
    <t>Logica de Programacion</t>
  </si>
  <si>
    <t>Fundamentos de circuitos</t>
  </si>
  <si>
    <t>Comunicación oral y escrita</t>
  </si>
  <si>
    <t>Antropologia</t>
  </si>
  <si>
    <t>Ingles II</t>
  </si>
  <si>
    <t>Segundo</t>
  </si>
  <si>
    <t>Electricidad y magnetismo</t>
  </si>
  <si>
    <t>Calculo Vectorial</t>
  </si>
  <si>
    <t>Sistemas digitales I</t>
  </si>
  <si>
    <t>Electronica I</t>
  </si>
  <si>
    <t>Circuitos I</t>
  </si>
  <si>
    <t>Ingles III</t>
  </si>
  <si>
    <t>Tercero</t>
  </si>
  <si>
    <t>Ecuaciones Diferenciales</t>
  </si>
  <si>
    <t>Sistemas digitales II</t>
  </si>
  <si>
    <t>Electronica II</t>
  </si>
  <si>
    <t>Circuitos II</t>
  </si>
  <si>
    <t>Epistemologia</t>
  </si>
  <si>
    <t>Ingles IV</t>
  </si>
  <si>
    <t>Cuarto</t>
  </si>
  <si>
    <t>Ondas y Electromagnetismo</t>
  </si>
  <si>
    <t>Probabilidad y estadistica</t>
  </si>
  <si>
    <t>Programacion</t>
  </si>
  <si>
    <t>Electronica III</t>
  </si>
  <si>
    <t>Señales y sistemas</t>
  </si>
  <si>
    <t>Ingles V</t>
  </si>
  <si>
    <t>Quinto</t>
  </si>
  <si>
    <t>Procesamiento Digital de Señales</t>
  </si>
  <si>
    <t>Semiconductores</t>
  </si>
  <si>
    <t>Conversion electromagnetica</t>
  </si>
  <si>
    <t>Identificacion y modelado de sistemas</t>
  </si>
  <si>
    <t>Teoria de la comunicación</t>
  </si>
  <si>
    <t>Ingles VI</t>
  </si>
  <si>
    <t>Sexto</t>
  </si>
  <si>
    <t>Instrumentacion Industrial</t>
  </si>
  <si>
    <t>Electronica de Potencia</t>
  </si>
  <si>
    <t>Control analogico</t>
  </si>
  <si>
    <t>Comunicaciones inalambricas</t>
  </si>
  <si>
    <t>Optativa Administrativa I</t>
  </si>
  <si>
    <t>Cultura Teologica</t>
  </si>
  <si>
    <t>Septimo</t>
  </si>
  <si>
    <t>Control Digital</t>
  </si>
  <si>
    <t>Transmision de datos</t>
  </si>
  <si>
    <t>Proyecto de Investigacion o desarrollo I</t>
  </si>
  <si>
    <t>Electiva de profundizacion I</t>
  </si>
  <si>
    <t>Optativa Administrativa II</t>
  </si>
  <si>
    <t>Filodofia Politica</t>
  </si>
  <si>
    <t>Octavo</t>
  </si>
  <si>
    <t>Automatizacion Industrial</t>
  </si>
  <si>
    <t>Proyecto de Investigacion o desarrollo II</t>
  </si>
  <si>
    <t>Electiva de profundizacion II</t>
  </si>
  <si>
    <t>Catedra opcional complementaria</t>
  </si>
  <si>
    <t>Optativa administrativa III</t>
  </si>
  <si>
    <t>Etica</t>
  </si>
  <si>
    <t>Noveno</t>
  </si>
  <si>
    <t>Opcion de Grado</t>
  </si>
  <si>
    <t>Electiva de Profundizacion III</t>
  </si>
  <si>
    <t>Catedra opcional Institucional</t>
  </si>
  <si>
    <t>Decimo</t>
  </si>
  <si>
    <t>Fundamentos del Diseño</t>
  </si>
  <si>
    <t>Geometria del Diseño</t>
  </si>
  <si>
    <t>Historia del Arte y del Diseño I</t>
  </si>
  <si>
    <t>Comunicaicon Oral y Escrita</t>
  </si>
  <si>
    <t>Pensamiento Logico</t>
  </si>
  <si>
    <t>Catedra Henri Didon</t>
  </si>
  <si>
    <t>Diseño Tipografico</t>
  </si>
  <si>
    <t>Dibujo a Mano Alzada</t>
  </si>
  <si>
    <t>Comunicación Visual</t>
  </si>
  <si>
    <t>Aplicaciones Informaticas I</t>
  </si>
  <si>
    <t>Historia del arte y del Diseño II</t>
  </si>
  <si>
    <t>Diseño Editorial</t>
  </si>
  <si>
    <t>Aplicaciones Informaticas II</t>
  </si>
  <si>
    <t xml:space="preserve">Diseño y sociedad </t>
  </si>
  <si>
    <t>Ilustracion I</t>
  </si>
  <si>
    <t>Procesos de Produccion</t>
  </si>
  <si>
    <t>Identidad Grafica</t>
  </si>
  <si>
    <t>Fotografia</t>
  </si>
  <si>
    <t>Ilustracion II</t>
  </si>
  <si>
    <t>Aplicaciones Informaticas III</t>
  </si>
  <si>
    <t>Investigacion I</t>
  </si>
  <si>
    <t>Campañas Promocionales</t>
  </si>
  <si>
    <t>Ecodiseño</t>
  </si>
  <si>
    <t>Teoria del Diseño</t>
  </si>
  <si>
    <t>Fundamentos de Administracion</t>
  </si>
  <si>
    <t>Investigacion II</t>
  </si>
  <si>
    <t>Filosofia politica</t>
  </si>
  <si>
    <t>Enfasis Conceptual I</t>
  </si>
  <si>
    <t>Enfasis Proyectual I</t>
  </si>
  <si>
    <t>Emprendimiento y Creacion de Empresas</t>
  </si>
  <si>
    <t>Investigacion - Creacion</t>
  </si>
  <si>
    <t>Electiva Profesional I</t>
  </si>
  <si>
    <t>Enfasis Conceptual II</t>
  </si>
  <si>
    <t>Enfasis Proyectual II</t>
  </si>
  <si>
    <t>Formulacion y Gestion de Proyectos</t>
  </si>
  <si>
    <t>Catedra Opcional</t>
  </si>
  <si>
    <t>Electiva Profesional II</t>
  </si>
  <si>
    <t>Trabajo de Grado</t>
  </si>
  <si>
    <t>Electiva Profesional III</t>
  </si>
  <si>
    <t>Electiva Profesional IV</t>
  </si>
  <si>
    <t>Presencial</t>
  </si>
  <si>
    <t>Bioquímica</t>
  </si>
  <si>
    <t>Histología</t>
  </si>
  <si>
    <t>Optometría Básica</t>
  </si>
  <si>
    <t>Comunicación Oral y Escrita</t>
  </si>
  <si>
    <t>Fundamentos de Pensamiento lógico</t>
  </si>
  <si>
    <t>Filosofía Institucional</t>
  </si>
  <si>
    <t>Lengua Extranjera I</t>
  </si>
  <si>
    <t>Cátedra Henry Didon</t>
  </si>
  <si>
    <t>Microbiología</t>
  </si>
  <si>
    <t>Refracción Objetiva</t>
  </si>
  <si>
    <t>Óptica Geométrica</t>
  </si>
  <si>
    <t>Antropología</t>
  </si>
  <si>
    <t>Cátedra de Profundización Profesional I: Lenguaje Gestual</t>
  </si>
  <si>
    <t>Cátedra de Profundización Profesional I: Primeros Auxilios</t>
  </si>
  <si>
    <t>Cátedra Opcional Institucional I</t>
  </si>
  <si>
    <t>Lengua Extranjera II</t>
  </si>
  <si>
    <t>Técnicas Diagnósticas en Estructuras Oculares</t>
  </si>
  <si>
    <t>Morfofisiología del Sistema Visual</t>
  </si>
  <si>
    <t>Refracción Subjetiva</t>
  </si>
  <si>
    <t>Física Óptica</t>
  </si>
  <si>
    <t>Epistemología</t>
  </si>
  <si>
    <t>Cátedra de Profundización Profesional II: PsicologÍa en Salud</t>
  </si>
  <si>
    <t>Cátedra de Profundización Profesional II: Humanización del Servicio</t>
  </si>
  <si>
    <t>Lengua Extranjera III</t>
  </si>
  <si>
    <t>Cátedra Opcional Institucional II</t>
  </si>
  <si>
    <t>Semiología Clínica Ocular</t>
  </si>
  <si>
    <t>Patología Ocular de Segmento Anterior</t>
  </si>
  <si>
    <t>Motilidad Ocular</t>
  </si>
  <si>
    <t>Neurofisiología Visual</t>
  </si>
  <si>
    <t>Óptica Fisiológica</t>
  </si>
  <si>
    <t>Cultura Teológica</t>
  </si>
  <si>
    <t>Lengua Extranjera IV</t>
  </si>
  <si>
    <t>Patología Ocular de Segmento Posterior</t>
  </si>
  <si>
    <t>Análisis Clínico Refractivo</t>
  </si>
  <si>
    <t>Optometría Pediátrica</t>
  </si>
  <si>
    <t>Óptica Oftálmica</t>
  </si>
  <si>
    <t>Introducción a la Investigación en Optometría</t>
  </si>
  <si>
    <t>Filosofía Política</t>
  </si>
  <si>
    <t>Lengua Extranjera V</t>
  </si>
  <si>
    <t>Clínica Básica</t>
  </si>
  <si>
    <t>Análisis Clínico Integral</t>
  </si>
  <si>
    <t>Exámenes Especializados para el Diagnóstico Ocular</t>
  </si>
  <si>
    <t>Rehabilitación Visual y Baja Visión</t>
  </si>
  <si>
    <t>Epidemiología</t>
  </si>
  <si>
    <t>Ética</t>
  </si>
  <si>
    <t>Cátedra de Profundización Profesional III: Auditoría en Salud </t>
  </si>
  <si>
    <t>Cátedra de Profundización Profesional III: Responsabilidad Legal en Optometría</t>
  </si>
  <si>
    <t>Lengua Extranjera VI</t>
  </si>
  <si>
    <t>Seguridad y Salud Visual en el Trabajo</t>
  </si>
  <si>
    <t>Clínica de Cuidado Primario I</t>
  </si>
  <si>
    <t>Clínica del Segmento Anterior</t>
  </si>
  <si>
    <t>Lentes de Contacto</t>
  </si>
  <si>
    <t>Terapia Visual y Ortóptica</t>
  </si>
  <si>
    <t>Prótesis oculares</t>
  </si>
  <si>
    <t>Seminario de Investigación I</t>
  </si>
  <si>
    <t>Cátedra de Profundización Profesional IV: Fotografía Ocular</t>
  </si>
  <si>
    <t>Cátedra de Profundización Profesional IV: Manejo Perioperatorio Interdisciplinario en Cirugía Ocular</t>
  </si>
  <si>
    <t>Clínica de Cuidado Primario II</t>
  </si>
  <si>
    <t>Clínica del Segmento Posterior</t>
  </si>
  <si>
    <t>Clínica de Lentes de Contacto</t>
  </si>
  <si>
    <t>Clínica de Terapia Visual</t>
  </si>
  <si>
    <t>Estrabismos y Ambliopía</t>
  </si>
  <si>
    <t>Ocular Emergencies</t>
  </si>
  <si>
    <t>Seminario de Investigación II</t>
  </si>
  <si>
    <t>Cátedra de Profundización Profesional V: Gerencia en Optometría</t>
  </si>
  <si>
    <t>Cátedra de Profundización Profesional V: Mercadeo en Optometría</t>
  </si>
  <si>
    <t>Cátedra Opcional Institucional III</t>
  </si>
  <si>
    <t>ódigo</t>
  </si>
  <si>
    <t>Asignatura</t>
  </si>
  <si>
    <t>Créditos</t>
  </si>
  <si>
    <t>Modalidad</t>
  </si>
  <si>
    <t>Práctica Comunitaria</t>
  </si>
  <si>
    <t>Clínica Integral</t>
  </si>
  <si>
    <t>Clínica del Cuidado Primario Pediátrico</t>
  </si>
  <si>
    <t>Liderazgo y Emprendimiento Optométrico</t>
  </si>
  <si>
    <t>Ejercicio Profesional Basado en la Evidencia</t>
  </si>
  <si>
    <t>Clínica de Profundización: Clínica de Ortóptica y Terapia Visual</t>
  </si>
  <si>
    <t>Clínica de Profundización: Clínica de Rehabilitación Visual y Baja Visión</t>
  </si>
  <si>
    <t>Cátedra de Profundización Profesional VI: Geriatría en Optometría</t>
  </si>
  <si>
    <t>Cátedra de Profundización Profesional VI: Cuidado Primario Avanzado</t>
  </si>
  <si>
    <t>Práctica Profesional</t>
  </si>
  <si>
    <t>Cátedra Opcional Complementaria I</t>
  </si>
  <si>
    <t>Cátedra Opcional Complementaria III</t>
  </si>
  <si>
    <t>Cátedra Opcional Complementaria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</si>
</sst>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Open Sans"/>
      <family val="2"/>
    </font>
    <font>
      <b/>
      <sz val="10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1C5"/>
        <bgColor indexed="64"/>
      </patternFill>
    </fill>
  </fills>
  <borders count="9">
    <border>
      <left/>
      <right/>
      <top/>
      <bottom/>
      <diagonal/>
    </border>
    <border>
      <left style="medium">
        <color rgb="FFFDDB51"/>
      </left>
      <right/>
      <top style="medium">
        <color rgb="FFFDDB51"/>
      </top>
      <bottom/>
      <diagonal/>
    </border>
    <border>
      <left/>
      <right/>
      <top style="medium">
        <color rgb="FFFDDB51"/>
      </top>
      <bottom/>
      <diagonal/>
    </border>
    <border>
      <left/>
      <right style="medium">
        <color rgb="FFFDDB51"/>
      </right>
      <top style="medium">
        <color rgb="FFFDDB51"/>
      </top>
      <bottom/>
      <diagonal/>
    </border>
    <border>
      <left style="medium">
        <color rgb="FFFDDB51"/>
      </left>
      <right/>
      <top/>
      <bottom/>
      <diagonal/>
    </border>
    <border>
      <left/>
      <right style="medium">
        <color rgb="FFFDDB51"/>
      </right>
      <top/>
      <bottom/>
      <diagonal/>
    </border>
    <border>
      <left style="medium">
        <color rgb="FFFDDB51"/>
      </left>
      <right/>
      <top/>
      <bottom style="medium">
        <color rgb="FFFDDB51"/>
      </bottom>
      <diagonal/>
    </border>
    <border>
      <left/>
      <right/>
      <top/>
      <bottom style="medium">
        <color rgb="FFFDDB51"/>
      </bottom>
      <diagonal/>
    </border>
    <border>
      <left/>
      <right style="medium">
        <color rgb="FFFDDB51"/>
      </right>
      <top/>
      <bottom style="medium">
        <color rgb="FFFDDB5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0" borderId="0" xfId="1"/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8" xfId="0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ta.edu.co/" TargetMode="External"/><Relationship Id="rId2" Type="http://schemas.openxmlformats.org/officeDocument/2006/relationships/hyperlink" Target="https://www.ustavillavicencio.edu.co/index.php" TargetMode="External"/><Relationship Id="rId1" Type="http://schemas.openxmlformats.org/officeDocument/2006/relationships/hyperlink" Target="https://www.ustamed.edu.co/" TargetMode="External"/><Relationship Id="rId6" Type="http://schemas.openxmlformats.org/officeDocument/2006/relationships/hyperlink" Target="https://www.ustatunja.edu.co/" TargetMode="External"/><Relationship Id="rId5" Type="http://schemas.openxmlformats.org/officeDocument/2006/relationships/hyperlink" Target="https://www.ustadistancia.edu.co/" TargetMode="External"/><Relationship Id="rId4" Type="http://schemas.openxmlformats.org/officeDocument/2006/relationships/hyperlink" Target="http://www.ustabuca.edu.c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6957-F84B-460D-8A1E-A20A16069B21}">
  <dimension ref="A1:I7"/>
  <sheetViews>
    <sheetView workbookViewId="0">
      <selection activeCell="B4" sqref="B4"/>
    </sheetView>
  </sheetViews>
  <sheetFormatPr baseColWidth="10" defaultRowHeight="15" x14ac:dyDescent="0.25"/>
  <cols>
    <col min="1" max="1" width="12.85546875" customWidth="1"/>
    <col min="2" max="2" width="18.140625" customWidth="1"/>
    <col min="3" max="3" width="39.140625" customWidth="1"/>
    <col min="4" max="4" width="17.7109375" customWidth="1"/>
    <col min="5" max="5" width="14.140625" customWidth="1"/>
    <col min="6" max="6" width="44.42578125" customWidth="1"/>
    <col min="7" max="7" width="25.140625" customWidth="1"/>
    <col min="8" max="8" width="15" customWidth="1"/>
  </cols>
  <sheetData>
    <row r="1" spans="1:9" ht="31.5" customHeight="1" x14ac:dyDescent="0.25">
      <c r="A1" s="1" t="s">
        <v>77</v>
      </c>
      <c r="B1" s="1" t="s">
        <v>82</v>
      </c>
      <c r="C1" s="1" t="s">
        <v>81</v>
      </c>
      <c r="D1" s="1" t="s">
        <v>80</v>
      </c>
      <c r="E1" s="1" t="s">
        <v>79</v>
      </c>
      <c r="F1" s="1" t="s">
        <v>63</v>
      </c>
      <c r="G1" s="1" t="s">
        <v>70</v>
      </c>
      <c r="H1" s="1" t="s">
        <v>78</v>
      </c>
      <c r="I1" s="1" t="s">
        <v>100</v>
      </c>
    </row>
    <row r="2" spans="1:9" x14ac:dyDescent="0.25">
      <c r="A2">
        <v>1</v>
      </c>
      <c r="B2" t="s">
        <v>71</v>
      </c>
      <c r="C2" t="s">
        <v>10</v>
      </c>
      <c r="D2" t="s">
        <v>0</v>
      </c>
      <c r="E2" t="s">
        <v>4</v>
      </c>
      <c r="F2" s="4" t="s">
        <v>181</v>
      </c>
      <c r="G2" t="s">
        <v>69</v>
      </c>
    </row>
    <row r="3" spans="1:9" x14ac:dyDescent="0.25">
      <c r="A3">
        <v>2</v>
      </c>
      <c r="B3" t="s">
        <v>72</v>
      </c>
      <c r="C3" t="s">
        <v>9</v>
      </c>
      <c r="D3" t="s">
        <v>5</v>
      </c>
      <c r="E3" t="s">
        <v>6</v>
      </c>
      <c r="F3" s="4" t="s">
        <v>66</v>
      </c>
    </row>
    <row r="4" spans="1:9" x14ac:dyDescent="0.25">
      <c r="A4">
        <v>3</v>
      </c>
      <c r="B4" t="s">
        <v>73</v>
      </c>
      <c r="C4" t="s">
        <v>7</v>
      </c>
      <c r="D4" t="s">
        <v>1</v>
      </c>
      <c r="E4" t="s">
        <v>15</v>
      </c>
      <c r="F4" s="4" t="s">
        <v>67</v>
      </c>
    </row>
    <row r="5" spans="1:9" x14ac:dyDescent="0.25">
      <c r="A5">
        <v>4</v>
      </c>
      <c r="B5" t="s">
        <v>74</v>
      </c>
      <c r="C5" t="s">
        <v>8</v>
      </c>
      <c r="D5" t="s">
        <v>2</v>
      </c>
      <c r="E5" t="s">
        <v>14</v>
      </c>
      <c r="F5" s="4" t="s">
        <v>64</v>
      </c>
    </row>
    <row r="6" spans="1:9" x14ac:dyDescent="0.25">
      <c r="A6">
        <v>5</v>
      </c>
      <c r="B6" t="s">
        <v>75</v>
      </c>
      <c r="C6" t="s">
        <v>11</v>
      </c>
      <c r="D6" t="s">
        <v>3</v>
      </c>
      <c r="E6" t="s">
        <v>13</v>
      </c>
      <c r="F6" s="4" t="s">
        <v>65</v>
      </c>
    </row>
    <row r="7" spans="1:9" x14ac:dyDescent="0.25">
      <c r="A7">
        <v>6</v>
      </c>
      <c r="B7" t="s">
        <v>76</v>
      </c>
      <c r="C7" t="s">
        <v>12</v>
      </c>
      <c r="D7" t="s">
        <v>5</v>
      </c>
      <c r="E7" t="s">
        <v>6</v>
      </c>
      <c r="F7" s="4" t="s">
        <v>68</v>
      </c>
    </row>
  </sheetData>
  <hyperlinks>
    <hyperlink ref="F5" r:id="rId1" xr:uid="{B9BEE561-6561-42B5-A932-BD6B57390CC8}"/>
    <hyperlink ref="F6" r:id="rId2" xr:uid="{671EE4FE-579F-459D-A4D4-97D365176B3C}"/>
    <hyperlink ref="F3" r:id="rId3" xr:uid="{4C0559C2-9F8E-4729-909D-6E3206DC731D}"/>
    <hyperlink ref="F4" r:id="rId4" xr:uid="{FA11373A-B793-43EA-B619-1A78E7A0EE55}"/>
    <hyperlink ref="F7" r:id="rId5" xr:uid="{D0BC09A4-F0BA-45D6-98A3-94F504CDC9AE}"/>
    <hyperlink ref="F2" r:id="rId6" xr:uid="{5AB0A083-6547-458C-9800-C4EEEDD2BA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8691-0407-41C2-AB45-CF21435F54C0}">
  <dimension ref="A1:G18"/>
  <sheetViews>
    <sheetView workbookViewId="0">
      <selection activeCell="D18" sqref="D18"/>
    </sheetView>
  </sheetViews>
  <sheetFormatPr baseColWidth="10" defaultRowHeight="15" x14ac:dyDescent="0.25"/>
  <cols>
    <col min="2" max="2" width="56.7109375" customWidth="1"/>
    <col min="4" max="4" width="27.5703125" customWidth="1"/>
    <col min="5" max="5" width="23" customWidth="1"/>
    <col min="7" max="7" width="20.5703125" customWidth="1"/>
  </cols>
  <sheetData>
    <row r="1" spans="1:7" x14ac:dyDescent="0.25">
      <c r="A1" t="s">
        <v>83</v>
      </c>
      <c r="B1" s="2" t="s">
        <v>84</v>
      </c>
      <c r="C1" s="1" t="s">
        <v>85</v>
      </c>
      <c r="D1" s="1" t="s">
        <v>86</v>
      </c>
      <c r="E1" s="1" t="s">
        <v>87</v>
      </c>
      <c r="F1" s="1" t="s">
        <v>77</v>
      </c>
      <c r="G1" s="1" t="s">
        <v>88</v>
      </c>
    </row>
    <row r="2" spans="1:7" x14ac:dyDescent="0.25">
      <c r="A2">
        <v>100</v>
      </c>
      <c r="B2" t="s">
        <v>31</v>
      </c>
      <c r="C2">
        <v>2</v>
      </c>
      <c r="F2">
        <v>1</v>
      </c>
      <c r="G2" t="str">
        <f t="shared" ref="G2:G18" si="0">VLOOKUP(F2,seccionales,2)</f>
        <v>ustaTunja</v>
      </c>
    </row>
    <row r="3" spans="1:7" x14ac:dyDescent="0.25">
      <c r="A3">
        <v>101</v>
      </c>
      <c r="B3" t="s">
        <v>32</v>
      </c>
      <c r="C3">
        <v>10</v>
      </c>
      <c r="F3">
        <v>1</v>
      </c>
      <c r="G3" t="str">
        <f t="shared" si="0"/>
        <v>ustaTunja</v>
      </c>
    </row>
    <row r="4" spans="1:7" x14ac:dyDescent="0.25">
      <c r="A4">
        <v>102</v>
      </c>
      <c r="B4" t="s">
        <v>33</v>
      </c>
      <c r="C4">
        <v>12</v>
      </c>
      <c r="F4">
        <v>1</v>
      </c>
      <c r="G4" t="str">
        <f t="shared" si="0"/>
        <v>ustaTunja</v>
      </c>
    </row>
    <row r="5" spans="1:7" x14ac:dyDescent="0.25">
      <c r="A5">
        <v>103</v>
      </c>
      <c r="B5" t="s">
        <v>34</v>
      </c>
      <c r="C5">
        <v>14</v>
      </c>
      <c r="F5">
        <v>1</v>
      </c>
      <c r="G5" t="str">
        <f t="shared" si="0"/>
        <v>ustaTunja</v>
      </c>
    </row>
    <row r="6" spans="1:7" x14ac:dyDescent="0.25">
      <c r="A6">
        <v>104</v>
      </c>
      <c r="B6" t="s">
        <v>35</v>
      </c>
      <c r="C6">
        <v>1</v>
      </c>
      <c r="F6">
        <v>1</v>
      </c>
      <c r="G6" t="str">
        <f t="shared" si="0"/>
        <v>ustaTunja</v>
      </c>
    </row>
    <row r="7" spans="1:7" x14ac:dyDescent="0.25">
      <c r="A7">
        <v>105</v>
      </c>
      <c r="B7" t="s">
        <v>36</v>
      </c>
      <c r="C7">
        <v>1</v>
      </c>
      <c r="F7">
        <v>1</v>
      </c>
      <c r="G7" t="str">
        <f t="shared" si="0"/>
        <v>ustaTunja</v>
      </c>
    </row>
    <row r="8" spans="1:7" x14ac:dyDescent="0.25">
      <c r="A8">
        <v>106</v>
      </c>
      <c r="B8" t="s">
        <v>104</v>
      </c>
      <c r="C8">
        <v>2</v>
      </c>
      <c r="F8">
        <v>2</v>
      </c>
      <c r="G8" t="str">
        <f t="shared" si="0"/>
        <v>ustaBogota</v>
      </c>
    </row>
    <row r="9" spans="1:7" x14ac:dyDescent="0.25">
      <c r="A9">
        <v>107</v>
      </c>
      <c r="B9" t="s">
        <v>35</v>
      </c>
      <c r="C9">
        <v>2</v>
      </c>
      <c r="F9">
        <v>2</v>
      </c>
      <c r="G9" t="str">
        <f t="shared" si="0"/>
        <v>ustaBogota</v>
      </c>
    </row>
    <row r="10" spans="1:7" x14ac:dyDescent="0.25">
      <c r="A10">
        <v>108</v>
      </c>
      <c r="B10" t="s">
        <v>105</v>
      </c>
      <c r="C10">
        <v>3</v>
      </c>
      <c r="F10">
        <v>2</v>
      </c>
      <c r="G10" t="str">
        <f t="shared" si="0"/>
        <v>ustaBogota</v>
      </c>
    </row>
    <row r="11" spans="1:7" x14ac:dyDescent="0.25">
      <c r="A11">
        <v>109</v>
      </c>
      <c r="B11" t="s">
        <v>106</v>
      </c>
      <c r="C11">
        <v>2</v>
      </c>
      <c r="F11">
        <v>2</v>
      </c>
      <c r="G11" t="str">
        <f t="shared" si="0"/>
        <v>ustaBogota</v>
      </c>
    </row>
    <row r="12" spans="1:7" x14ac:dyDescent="0.25">
      <c r="A12">
        <v>110</v>
      </c>
      <c r="B12" t="s">
        <v>107</v>
      </c>
      <c r="C12">
        <v>6</v>
      </c>
      <c r="F12">
        <v>2</v>
      </c>
      <c r="G12" t="str">
        <f t="shared" si="0"/>
        <v>ustaBogota</v>
      </c>
    </row>
    <row r="13" spans="1:7" x14ac:dyDescent="0.25">
      <c r="A13">
        <v>111</v>
      </c>
      <c r="B13" t="s">
        <v>108</v>
      </c>
      <c r="C13">
        <v>6</v>
      </c>
      <c r="F13">
        <v>2</v>
      </c>
      <c r="G13" t="str">
        <f t="shared" si="0"/>
        <v>ustaBogota</v>
      </c>
    </row>
    <row r="14" spans="1:7" x14ac:dyDescent="0.25">
      <c r="A14">
        <v>112</v>
      </c>
      <c r="B14" t="s">
        <v>109</v>
      </c>
      <c r="C14">
        <v>2</v>
      </c>
      <c r="F14">
        <v>2</v>
      </c>
      <c r="G14" t="str">
        <f t="shared" si="0"/>
        <v>ustaBogota</v>
      </c>
    </row>
    <row r="15" spans="1:7" x14ac:dyDescent="0.25">
      <c r="A15">
        <v>113</v>
      </c>
      <c r="B15" t="s">
        <v>35</v>
      </c>
      <c r="C15">
        <v>4</v>
      </c>
      <c r="F15">
        <v>3</v>
      </c>
      <c r="G15" t="str">
        <f t="shared" si="0"/>
        <v xml:space="preserve">ustaBucaramanga </v>
      </c>
    </row>
    <row r="16" spans="1:7" x14ac:dyDescent="0.25">
      <c r="A16">
        <v>114</v>
      </c>
      <c r="B16" t="s">
        <v>182</v>
      </c>
      <c r="C16">
        <v>7</v>
      </c>
      <c r="F16">
        <v>3</v>
      </c>
      <c r="G16" t="str">
        <f t="shared" si="0"/>
        <v xml:space="preserve">ustaBucaramanga </v>
      </c>
    </row>
    <row r="17" spans="1:7" x14ac:dyDescent="0.25">
      <c r="A17">
        <v>115</v>
      </c>
      <c r="B17" t="s">
        <v>183</v>
      </c>
      <c r="C17">
        <v>5</v>
      </c>
      <c r="F17">
        <v>3</v>
      </c>
      <c r="G17" t="str">
        <f t="shared" si="0"/>
        <v xml:space="preserve">ustaBucaramanga </v>
      </c>
    </row>
    <row r="18" spans="1:7" x14ac:dyDescent="0.25">
      <c r="A18">
        <v>116</v>
      </c>
      <c r="B18" t="s">
        <v>33</v>
      </c>
      <c r="C18">
        <v>1</v>
      </c>
      <c r="F18">
        <v>3</v>
      </c>
      <c r="G18" t="str">
        <f t="shared" si="0"/>
        <v xml:space="preserve">ustaBucaramanga </v>
      </c>
    </row>
  </sheetData>
  <dataValidations count="1">
    <dataValidation type="list" allowBlank="1" showInputMessage="1" showErrorMessage="1" sqref="F2:F18" xr:uid="{A292DA6B-C622-4699-A11D-D453B0DFBC8F}">
      <formula1>idSeccional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C9D0-4437-4842-B3D5-5C6581586B1C}">
  <dimension ref="A1:H55"/>
  <sheetViews>
    <sheetView tabSelected="1" topLeftCell="A4" workbookViewId="0">
      <selection activeCell="B24" sqref="B24"/>
    </sheetView>
  </sheetViews>
  <sheetFormatPr baseColWidth="10" defaultRowHeight="15" x14ac:dyDescent="0.25"/>
  <cols>
    <col min="2" max="2" width="55.85546875" customWidth="1"/>
    <col min="3" max="3" width="5.140625" customWidth="1"/>
    <col min="4" max="4" width="20.7109375" customWidth="1"/>
    <col min="5" max="5" width="20.85546875" customWidth="1"/>
    <col min="6" max="6" width="11.85546875" bestFit="1" customWidth="1"/>
    <col min="8" max="8" width="55.5703125" customWidth="1"/>
  </cols>
  <sheetData>
    <row r="1" spans="1:8" ht="45" customHeight="1" x14ac:dyDescent="0.25">
      <c r="A1" s="1" t="s">
        <v>89</v>
      </c>
      <c r="B1" s="1" t="s">
        <v>90</v>
      </c>
      <c r="C1" s="1" t="s">
        <v>93</v>
      </c>
      <c r="D1" s="1" t="s">
        <v>98</v>
      </c>
      <c r="E1" s="1" t="s">
        <v>99</v>
      </c>
      <c r="F1" s="1" t="s">
        <v>77</v>
      </c>
      <c r="G1" s="1" t="s">
        <v>83</v>
      </c>
      <c r="H1" s="1" t="s">
        <v>91</v>
      </c>
    </row>
    <row r="2" spans="1:8" x14ac:dyDescent="0.25">
      <c r="A2" s="3">
        <f t="shared" ref="A2:A55" si="0">(10000+G2+C2)</f>
        <v>10101</v>
      </c>
      <c r="B2" t="s">
        <v>16</v>
      </c>
      <c r="C2" s="3">
        <v>1</v>
      </c>
      <c r="F2">
        <v>1</v>
      </c>
      <c r="G2">
        <v>100</v>
      </c>
      <c r="H2" t="str">
        <f t="shared" ref="H2:H55" si="1">VLOOKUP(G2,Divisiones,2)</f>
        <v xml:space="preserve">Nuevas sin clasificacion </v>
      </c>
    </row>
    <row r="3" spans="1:8" x14ac:dyDescent="0.25">
      <c r="A3" s="3">
        <f t="shared" si="0"/>
        <v>10102</v>
      </c>
      <c r="B3" t="s">
        <v>17</v>
      </c>
      <c r="C3" s="3">
        <v>2</v>
      </c>
      <c r="F3">
        <v>1</v>
      </c>
      <c r="G3">
        <v>100</v>
      </c>
      <c r="H3" t="str">
        <f t="shared" si="1"/>
        <v xml:space="preserve">Nuevas sin clasificacion </v>
      </c>
    </row>
    <row r="4" spans="1:8" x14ac:dyDescent="0.25">
      <c r="A4" s="3">
        <f t="shared" si="0"/>
        <v>10104</v>
      </c>
      <c r="B4" t="s">
        <v>18</v>
      </c>
      <c r="C4" s="3">
        <v>3</v>
      </c>
      <c r="F4">
        <v>1</v>
      </c>
      <c r="G4">
        <v>101</v>
      </c>
      <c r="H4" t="str">
        <f t="shared" si="1"/>
        <v>Division de Ciencias Economicas, Administrativas y Contables</v>
      </c>
    </row>
    <row r="5" spans="1:8" x14ac:dyDescent="0.25">
      <c r="A5" s="3">
        <f t="shared" si="0"/>
        <v>10105</v>
      </c>
      <c r="B5" t="s">
        <v>19</v>
      </c>
      <c r="C5" s="3">
        <v>4</v>
      </c>
      <c r="F5">
        <v>1</v>
      </c>
      <c r="G5">
        <v>101</v>
      </c>
      <c r="H5" t="str">
        <f t="shared" si="1"/>
        <v>Division de Ciencias Economicas, Administrativas y Contables</v>
      </c>
    </row>
    <row r="6" spans="1:8" x14ac:dyDescent="0.25">
      <c r="A6" s="3">
        <f t="shared" si="0"/>
        <v>10106</v>
      </c>
      <c r="B6" t="s">
        <v>20</v>
      </c>
      <c r="C6" s="3">
        <v>5</v>
      </c>
      <c r="F6">
        <v>1</v>
      </c>
      <c r="G6">
        <v>101</v>
      </c>
      <c r="H6" t="str">
        <f t="shared" si="1"/>
        <v>Division de Ciencias Economicas, Administrativas y Contables</v>
      </c>
    </row>
    <row r="7" spans="1:8" x14ac:dyDescent="0.25">
      <c r="A7" s="3">
        <f t="shared" si="0"/>
        <v>10108</v>
      </c>
      <c r="B7" t="s">
        <v>21</v>
      </c>
      <c r="C7" s="3">
        <v>6</v>
      </c>
      <c r="F7">
        <v>1</v>
      </c>
      <c r="G7">
        <v>102</v>
      </c>
      <c r="H7" t="str">
        <f t="shared" si="1"/>
        <v>Division de Ciencias Juridicas y Politicas</v>
      </c>
    </row>
    <row r="8" spans="1:8" x14ac:dyDescent="0.25">
      <c r="A8" s="3">
        <f t="shared" si="0"/>
        <v>10110</v>
      </c>
      <c r="B8" t="s">
        <v>22</v>
      </c>
      <c r="C8" s="3">
        <v>7</v>
      </c>
      <c r="F8">
        <v>1</v>
      </c>
      <c r="G8">
        <v>103</v>
      </c>
      <c r="H8" t="str">
        <f t="shared" si="1"/>
        <v>Division de Arquitectura e Ingenierias</v>
      </c>
    </row>
    <row r="9" spans="1:8" x14ac:dyDescent="0.25">
      <c r="A9" s="3">
        <f t="shared" si="0"/>
        <v>10111</v>
      </c>
      <c r="B9" t="s">
        <v>23</v>
      </c>
      <c r="C9" s="3">
        <v>8</v>
      </c>
      <c r="F9">
        <v>1</v>
      </c>
      <c r="G9">
        <v>103</v>
      </c>
      <c r="H9" t="str">
        <f t="shared" si="1"/>
        <v>Division de Arquitectura e Ingenierias</v>
      </c>
    </row>
    <row r="10" spans="1:8" x14ac:dyDescent="0.25">
      <c r="A10" s="3">
        <f t="shared" si="0"/>
        <v>10112</v>
      </c>
      <c r="B10" t="s">
        <v>24</v>
      </c>
      <c r="C10" s="3">
        <v>9</v>
      </c>
      <c r="F10">
        <v>1</v>
      </c>
      <c r="G10">
        <v>103</v>
      </c>
      <c r="H10" t="str">
        <f t="shared" si="1"/>
        <v>Division de Arquitectura e Ingenierias</v>
      </c>
    </row>
    <row r="11" spans="1:8" x14ac:dyDescent="0.25">
      <c r="A11" s="3">
        <f t="shared" si="0"/>
        <v>10113</v>
      </c>
      <c r="B11" t="s">
        <v>25</v>
      </c>
      <c r="C11" s="3">
        <v>10</v>
      </c>
      <c r="F11">
        <v>1</v>
      </c>
      <c r="G11">
        <v>103</v>
      </c>
      <c r="H11" t="str">
        <f t="shared" si="1"/>
        <v>Division de Arquitectura e Ingenierias</v>
      </c>
    </row>
    <row r="12" spans="1:8" x14ac:dyDescent="0.25">
      <c r="A12" s="3">
        <f t="shared" si="0"/>
        <v>10114</v>
      </c>
      <c r="B12" t="s">
        <v>26</v>
      </c>
      <c r="C12" s="3">
        <v>11</v>
      </c>
      <c r="F12">
        <v>1</v>
      </c>
      <c r="G12">
        <v>103</v>
      </c>
      <c r="H12" t="str">
        <f t="shared" si="1"/>
        <v>Division de Arquitectura e Ingenierias</v>
      </c>
    </row>
    <row r="13" spans="1:8" x14ac:dyDescent="0.25">
      <c r="A13" s="3">
        <f t="shared" si="0"/>
        <v>10115</v>
      </c>
      <c r="B13" t="s">
        <v>27</v>
      </c>
      <c r="C13" s="3">
        <v>12</v>
      </c>
      <c r="F13">
        <v>1</v>
      </c>
      <c r="G13">
        <v>103</v>
      </c>
      <c r="H13" t="str">
        <f t="shared" si="1"/>
        <v>Division de Arquitectura e Ingenierias</v>
      </c>
    </row>
    <row r="14" spans="1:8" x14ac:dyDescent="0.25">
      <c r="A14" s="3">
        <f t="shared" si="0"/>
        <v>10116</v>
      </c>
      <c r="B14" t="s">
        <v>28</v>
      </c>
      <c r="C14" s="3">
        <v>13</v>
      </c>
      <c r="F14">
        <v>1</v>
      </c>
      <c r="G14">
        <v>103</v>
      </c>
      <c r="H14" t="str">
        <f t="shared" si="1"/>
        <v>Division de Arquitectura e Ingenierias</v>
      </c>
    </row>
    <row r="15" spans="1:8" x14ac:dyDescent="0.25">
      <c r="A15" s="3">
        <f t="shared" si="0"/>
        <v>10119</v>
      </c>
      <c r="B15" t="s">
        <v>29</v>
      </c>
      <c r="C15" s="3">
        <v>14</v>
      </c>
      <c r="F15">
        <v>1</v>
      </c>
      <c r="G15">
        <v>105</v>
      </c>
      <c r="H15" t="str">
        <f t="shared" si="1"/>
        <v>Centro de Estudios Enrique Lacordaire</v>
      </c>
    </row>
    <row r="16" spans="1:8" x14ac:dyDescent="0.25">
      <c r="A16" s="3">
        <f t="shared" si="0"/>
        <v>10015</v>
      </c>
      <c r="B16" t="s">
        <v>110</v>
      </c>
      <c r="C16" s="3">
        <v>15</v>
      </c>
      <c r="F16">
        <v>2</v>
      </c>
      <c r="H16" t="e">
        <f t="shared" si="1"/>
        <v>#N/A</v>
      </c>
    </row>
    <row r="17" spans="1:8" x14ac:dyDescent="0.25">
      <c r="A17" s="3">
        <f t="shared" si="0"/>
        <v>10016</v>
      </c>
      <c r="B17" t="s">
        <v>111</v>
      </c>
      <c r="C17" s="3">
        <v>16</v>
      </c>
      <c r="F17">
        <v>2</v>
      </c>
      <c r="H17" t="e">
        <f t="shared" si="1"/>
        <v>#N/A</v>
      </c>
    </row>
    <row r="18" spans="1:8" x14ac:dyDescent="0.25">
      <c r="A18" s="3">
        <f t="shared" si="0"/>
        <v>10017</v>
      </c>
      <c r="B18" t="s">
        <v>112</v>
      </c>
      <c r="C18" s="3">
        <v>17</v>
      </c>
      <c r="F18">
        <v>2</v>
      </c>
      <c r="H18" t="e">
        <f t="shared" si="1"/>
        <v>#N/A</v>
      </c>
    </row>
    <row r="19" spans="1:8" x14ac:dyDescent="0.25">
      <c r="A19" s="3">
        <f t="shared" si="0"/>
        <v>10018</v>
      </c>
      <c r="B19" t="s">
        <v>113</v>
      </c>
      <c r="C19" s="3">
        <v>18</v>
      </c>
      <c r="F19">
        <v>2</v>
      </c>
      <c r="H19" t="e">
        <f t="shared" si="1"/>
        <v>#N/A</v>
      </c>
    </row>
    <row r="20" spans="1:8" x14ac:dyDescent="0.25">
      <c r="A20" s="3">
        <f t="shared" si="0"/>
        <v>10019</v>
      </c>
      <c r="B20" t="s">
        <v>114</v>
      </c>
      <c r="C20" s="3">
        <v>19</v>
      </c>
      <c r="F20">
        <v>2</v>
      </c>
      <c r="H20" t="e">
        <f t="shared" si="1"/>
        <v>#N/A</v>
      </c>
    </row>
    <row r="21" spans="1:8" x14ac:dyDescent="0.25">
      <c r="A21" s="3">
        <f t="shared" si="0"/>
        <v>10020</v>
      </c>
      <c r="B21" t="s">
        <v>115</v>
      </c>
      <c r="C21" s="3">
        <v>20</v>
      </c>
      <c r="F21">
        <v>2</v>
      </c>
      <c r="H21" t="e">
        <f t="shared" si="1"/>
        <v>#N/A</v>
      </c>
    </row>
    <row r="22" spans="1:8" x14ac:dyDescent="0.25">
      <c r="A22" s="3">
        <f t="shared" si="0"/>
        <v>10021</v>
      </c>
      <c r="B22" t="s">
        <v>116</v>
      </c>
      <c r="C22" s="3">
        <v>21</v>
      </c>
      <c r="F22">
        <v>2</v>
      </c>
      <c r="H22" t="e">
        <f t="shared" si="1"/>
        <v>#N/A</v>
      </c>
    </row>
    <row r="23" spans="1:8" x14ac:dyDescent="0.25">
      <c r="A23" s="3">
        <f t="shared" si="0"/>
        <v>10022</v>
      </c>
      <c r="B23" t="s">
        <v>117</v>
      </c>
      <c r="C23" s="3">
        <v>22</v>
      </c>
      <c r="F23">
        <v>2</v>
      </c>
      <c r="H23" t="e">
        <f t="shared" si="1"/>
        <v>#N/A</v>
      </c>
    </row>
    <row r="24" spans="1:8" x14ac:dyDescent="0.25">
      <c r="A24" s="3">
        <f t="shared" si="0"/>
        <v>10023</v>
      </c>
      <c r="B24" t="s">
        <v>118</v>
      </c>
      <c r="C24" s="3">
        <v>23</v>
      </c>
      <c r="F24">
        <v>2</v>
      </c>
      <c r="H24" t="e">
        <f t="shared" si="1"/>
        <v>#N/A</v>
      </c>
    </row>
    <row r="25" spans="1:8" x14ac:dyDescent="0.25">
      <c r="A25" s="3">
        <f t="shared" si="0"/>
        <v>10024</v>
      </c>
      <c r="B25" t="s">
        <v>119</v>
      </c>
      <c r="C25" s="3">
        <v>24</v>
      </c>
      <c r="F25">
        <v>2</v>
      </c>
      <c r="H25" t="e">
        <f t="shared" si="1"/>
        <v>#N/A</v>
      </c>
    </row>
    <row r="26" spans="1:8" x14ac:dyDescent="0.25">
      <c r="A26" s="3">
        <f t="shared" si="0"/>
        <v>10025</v>
      </c>
      <c r="B26" t="s">
        <v>120</v>
      </c>
      <c r="C26" s="3">
        <v>25</v>
      </c>
      <c r="F26">
        <v>2</v>
      </c>
      <c r="H26" t="e">
        <f t="shared" si="1"/>
        <v>#N/A</v>
      </c>
    </row>
    <row r="27" spans="1:8" x14ac:dyDescent="0.25">
      <c r="A27" s="3">
        <f t="shared" si="0"/>
        <v>10026</v>
      </c>
      <c r="B27" t="s">
        <v>121</v>
      </c>
      <c r="C27" s="3">
        <v>26</v>
      </c>
      <c r="F27">
        <v>2</v>
      </c>
      <c r="H27" t="e">
        <f t="shared" si="1"/>
        <v>#N/A</v>
      </c>
    </row>
    <row r="28" spans="1:8" x14ac:dyDescent="0.25">
      <c r="A28" s="3">
        <f t="shared" si="0"/>
        <v>10027</v>
      </c>
      <c r="B28" t="s">
        <v>122</v>
      </c>
      <c r="C28" s="3">
        <v>27</v>
      </c>
      <c r="F28">
        <v>2</v>
      </c>
      <c r="H28" t="e">
        <f t="shared" si="1"/>
        <v>#N/A</v>
      </c>
    </row>
    <row r="29" spans="1:8" x14ac:dyDescent="0.25">
      <c r="A29" s="3">
        <f t="shared" si="0"/>
        <v>10028</v>
      </c>
      <c r="B29" t="s">
        <v>123</v>
      </c>
      <c r="C29" s="3">
        <v>28</v>
      </c>
      <c r="F29">
        <v>2</v>
      </c>
      <c r="H29" t="e">
        <f t="shared" si="1"/>
        <v>#N/A</v>
      </c>
    </row>
    <row r="30" spans="1:8" x14ac:dyDescent="0.25">
      <c r="A30" s="3">
        <f t="shared" si="0"/>
        <v>10029</v>
      </c>
      <c r="B30" t="s">
        <v>124</v>
      </c>
      <c r="C30" s="3">
        <v>29</v>
      </c>
      <c r="F30">
        <v>2</v>
      </c>
      <c r="H30" t="e">
        <f t="shared" si="1"/>
        <v>#N/A</v>
      </c>
    </row>
    <row r="31" spans="1:8" x14ac:dyDescent="0.25">
      <c r="A31" s="3">
        <f t="shared" si="0"/>
        <v>10030</v>
      </c>
      <c r="B31" t="s">
        <v>125</v>
      </c>
      <c r="C31" s="3">
        <v>30</v>
      </c>
      <c r="F31">
        <v>2</v>
      </c>
      <c r="H31" t="e">
        <f t="shared" si="1"/>
        <v>#N/A</v>
      </c>
    </row>
    <row r="32" spans="1:8" x14ac:dyDescent="0.25">
      <c r="A32" s="3">
        <f t="shared" si="0"/>
        <v>10031</v>
      </c>
      <c r="B32" t="s">
        <v>126</v>
      </c>
      <c r="C32" s="3">
        <v>31</v>
      </c>
      <c r="F32">
        <v>2</v>
      </c>
      <c r="H32" t="e">
        <f t="shared" si="1"/>
        <v>#N/A</v>
      </c>
    </row>
    <row r="33" spans="1:8" x14ac:dyDescent="0.25">
      <c r="A33" s="3">
        <f t="shared" si="0"/>
        <v>10032</v>
      </c>
      <c r="B33" t="s">
        <v>127</v>
      </c>
      <c r="C33" s="3">
        <v>32</v>
      </c>
      <c r="F33">
        <v>2</v>
      </c>
      <c r="H33" t="e">
        <f t="shared" si="1"/>
        <v>#N/A</v>
      </c>
    </row>
    <row r="34" spans="1:8" x14ac:dyDescent="0.25">
      <c r="A34" s="3">
        <f t="shared" si="0"/>
        <v>10033</v>
      </c>
      <c r="B34" t="s">
        <v>128</v>
      </c>
      <c r="C34" s="3">
        <v>33</v>
      </c>
      <c r="F34">
        <v>2</v>
      </c>
      <c r="H34" t="e">
        <f t="shared" si="1"/>
        <v>#N/A</v>
      </c>
    </row>
    <row r="35" spans="1:8" x14ac:dyDescent="0.25">
      <c r="A35" s="3">
        <f t="shared" si="0"/>
        <v>10034</v>
      </c>
      <c r="B35" t="s">
        <v>129</v>
      </c>
      <c r="C35" s="3">
        <v>34</v>
      </c>
      <c r="F35">
        <v>2</v>
      </c>
      <c r="H35" t="e">
        <f t="shared" si="1"/>
        <v>#N/A</v>
      </c>
    </row>
    <row r="36" spans="1:8" x14ac:dyDescent="0.25">
      <c r="A36" s="3">
        <f t="shared" si="0"/>
        <v>10035</v>
      </c>
      <c r="B36" t="s">
        <v>130</v>
      </c>
      <c r="C36" s="3">
        <v>35</v>
      </c>
      <c r="F36">
        <v>2</v>
      </c>
      <c r="H36" t="e">
        <f t="shared" si="1"/>
        <v>#N/A</v>
      </c>
    </row>
    <row r="37" spans="1:8" x14ac:dyDescent="0.25">
      <c r="A37" s="3">
        <f t="shared" si="0"/>
        <v>10036</v>
      </c>
      <c r="B37" t="s">
        <v>131</v>
      </c>
      <c r="C37" s="3">
        <v>36</v>
      </c>
      <c r="F37">
        <v>2</v>
      </c>
      <c r="H37" t="e">
        <f t="shared" si="1"/>
        <v>#N/A</v>
      </c>
    </row>
    <row r="38" spans="1:8" x14ac:dyDescent="0.25">
      <c r="A38" s="3">
        <f t="shared" si="0"/>
        <v>10037</v>
      </c>
      <c r="B38" t="s">
        <v>132</v>
      </c>
      <c r="C38" s="3">
        <v>37</v>
      </c>
      <c r="F38">
        <v>2</v>
      </c>
      <c r="H38" t="e">
        <f t="shared" si="1"/>
        <v>#N/A</v>
      </c>
    </row>
    <row r="39" spans="1:8" x14ac:dyDescent="0.25">
      <c r="A39" s="3">
        <f t="shared" si="0"/>
        <v>10038</v>
      </c>
      <c r="B39" t="s">
        <v>184</v>
      </c>
      <c r="C39" s="3">
        <v>38</v>
      </c>
      <c r="F39">
        <v>3</v>
      </c>
      <c r="H39" t="e">
        <f t="shared" si="1"/>
        <v>#N/A</v>
      </c>
    </row>
    <row r="40" spans="1:8" x14ac:dyDescent="0.25">
      <c r="A40" s="3">
        <f t="shared" si="0"/>
        <v>10039</v>
      </c>
      <c r="B40" t="s">
        <v>185</v>
      </c>
      <c r="C40" s="3">
        <v>39</v>
      </c>
      <c r="F40">
        <v>3</v>
      </c>
      <c r="H40" t="e">
        <f t="shared" si="1"/>
        <v>#N/A</v>
      </c>
    </row>
    <row r="41" spans="1:8" x14ac:dyDescent="0.25">
      <c r="A41" s="3">
        <f t="shared" si="0"/>
        <v>10040</v>
      </c>
      <c r="B41" t="s">
        <v>186</v>
      </c>
      <c r="C41" s="3">
        <v>40</v>
      </c>
      <c r="F41">
        <v>3</v>
      </c>
      <c r="H41" t="e">
        <f t="shared" si="1"/>
        <v>#N/A</v>
      </c>
    </row>
    <row r="42" spans="1:8" x14ac:dyDescent="0.25">
      <c r="A42" s="3">
        <f t="shared" si="0"/>
        <v>10041</v>
      </c>
      <c r="B42" t="s">
        <v>29</v>
      </c>
      <c r="C42" s="3">
        <v>41</v>
      </c>
      <c r="F42">
        <v>3</v>
      </c>
      <c r="H42" t="e">
        <f t="shared" si="1"/>
        <v>#N/A</v>
      </c>
    </row>
    <row r="43" spans="1:8" x14ac:dyDescent="0.25">
      <c r="A43" s="3">
        <f t="shared" si="0"/>
        <v>10042</v>
      </c>
      <c r="B43" t="s">
        <v>187</v>
      </c>
      <c r="C43" s="3">
        <v>42</v>
      </c>
      <c r="F43">
        <v>3</v>
      </c>
      <c r="H43" t="e">
        <f t="shared" si="1"/>
        <v>#N/A</v>
      </c>
    </row>
    <row r="44" spans="1:8" x14ac:dyDescent="0.25">
      <c r="A44" s="3">
        <f t="shared" si="0"/>
        <v>10043</v>
      </c>
      <c r="B44" t="s">
        <v>24</v>
      </c>
      <c r="C44" s="3">
        <v>43</v>
      </c>
      <c r="F44">
        <v>3</v>
      </c>
      <c r="H44" t="e">
        <f t="shared" si="1"/>
        <v>#N/A</v>
      </c>
    </row>
    <row r="45" spans="1:8" x14ac:dyDescent="0.25">
      <c r="A45" s="3">
        <f t="shared" si="0"/>
        <v>10044</v>
      </c>
      <c r="B45" t="s">
        <v>23</v>
      </c>
      <c r="C45" s="3">
        <v>44</v>
      </c>
      <c r="F45">
        <v>3</v>
      </c>
      <c r="H45" t="e">
        <f t="shared" si="1"/>
        <v>#N/A</v>
      </c>
    </row>
    <row r="46" spans="1:8" x14ac:dyDescent="0.25">
      <c r="A46" s="3">
        <f t="shared" si="0"/>
        <v>10045</v>
      </c>
      <c r="B46" t="s">
        <v>188</v>
      </c>
      <c r="C46" s="3">
        <v>45</v>
      </c>
      <c r="F46">
        <v>3</v>
      </c>
      <c r="H46" t="e">
        <f t="shared" si="1"/>
        <v>#N/A</v>
      </c>
    </row>
    <row r="47" spans="1:8" x14ac:dyDescent="0.25">
      <c r="A47" s="3">
        <f t="shared" si="0"/>
        <v>10046</v>
      </c>
      <c r="B47" t="s">
        <v>28</v>
      </c>
      <c r="C47" s="3">
        <v>46</v>
      </c>
      <c r="F47">
        <v>3</v>
      </c>
      <c r="H47" t="e">
        <f t="shared" si="1"/>
        <v>#N/A</v>
      </c>
    </row>
    <row r="48" spans="1:8" x14ac:dyDescent="0.25">
      <c r="A48" s="3">
        <f t="shared" si="0"/>
        <v>10047</v>
      </c>
      <c r="B48" t="s">
        <v>138</v>
      </c>
      <c r="C48" s="3">
        <v>47</v>
      </c>
      <c r="F48">
        <v>3</v>
      </c>
      <c r="H48" t="e">
        <f t="shared" si="1"/>
        <v>#N/A</v>
      </c>
    </row>
    <row r="49" spans="1:8" x14ac:dyDescent="0.25">
      <c r="A49" s="3">
        <f t="shared" si="0"/>
        <v>10048</v>
      </c>
      <c r="B49" t="s">
        <v>22</v>
      </c>
      <c r="C49" s="3">
        <v>48</v>
      </c>
      <c r="F49">
        <v>3</v>
      </c>
      <c r="H49" t="e">
        <f t="shared" si="1"/>
        <v>#N/A</v>
      </c>
    </row>
    <row r="50" spans="1:8" x14ac:dyDescent="0.25">
      <c r="A50" s="3">
        <f t="shared" si="0"/>
        <v>10049</v>
      </c>
      <c r="B50" t="s">
        <v>18</v>
      </c>
      <c r="C50" s="3">
        <v>49</v>
      </c>
      <c r="F50">
        <v>3</v>
      </c>
      <c r="H50" t="e">
        <f t="shared" si="1"/>
        <v>#N/A</v>
      </c>
    </row>
    <row r="51" spans="1:8" x14ac:dyDescent="0.25">
      <c r="A51" s="3">
        <f t="shared" si="0"/>
        <v>10050</v>
      </c>
      <c r="B51" t="s">
        <v>189</v>
      </c>
      <c r="C51" s="3">
        <v>50</v>
      </c>
      <c r="F51">
        <v>3</v>
      </c>
      <c r="H51" t="e">
        <f t="shared" si="1"/>
        <v>#N/A</v>
      </c>
    </row>
    <row r="52" spans="1:8" x14ac:dyDescent="0.25">
      <c r="A52" s="3">
        <f t="shared" si="0"/>
        <v>10051</v>
      </c>
      <c r="B52" t="s">
        <v>135</v>
      </c>
      <c r="C52" s="3">
        <v>51</v>
      </c>
      <c r="F52">
        <v>3</v>
      </c>
      <c r="H52" t="e">
        <f t="shared" si="1"/>
        <v>#N/A</v>
      </c>
    </row>
    <row r="53" spans="1:8" x14ac:dyDescent="0.25">
      <c r="A53" s="3">
        <f t="shared" si="0"/>
        <v>10052</v>
      </c>
      <c r="B53" t="s">
        <v>20</v>
      </c>
      <c r="C53" s="3">
        <v>52</v>
      </c>
      <c r="F53">
        <v>3</v>
      </c>
      <c r="H53" t="e">
        <f t="shared" si="1"/>
        <v>#N/A</v>
      </c>
    </row>
    <row r="54" spans="1:8" x14ac:dyDescent="0.25">
      <c r="A54" s="3">
        <f t="shared" si="0"/>
        <v>10053</v>
      </c>
      <c r="B54" t="s">
        <v>141</v>
      </c>
      <c r="C54" s="3">
        <v>53</v>
      </c>
      <c r="F54">
        <v>3</v>
      </c>
      <c r="H54" t="e">
        <f t="shared" si="1"/>
        <v>#N/A</v>
      </c>
    </row>
    <row r="55" spans="1:8" x14ac:dyDescent="0.25">
      <c r="A55" s="3">
        <f t="shared" si="0"/>
        <v>10054</v>
      </c>
      <c r="B55" t="s">
        <v>21</v>
      </c>
      <c r="C55" s="3">
        <v>54</v>
      </c>
      <c r="F55">
        <v>3</v>
      </c>
      <c r="H55" t="e">
        <f t="shared" si="1"/>
        <v>#N/A</v>
      </c>
    </row>
  </sheetData>
  <dataValidations count="2">
    <dataValidation type="list" allowBlank="1" showInputMessage="1" showErrorMessage="1" sqref="G1:G55" xr:uid="{F9A48018-F7ED-42B2-9403-750659AEC24E}">
      <formula1>idDivision</formula1>
    </dataValidation>
    <dataValidation type="list" allowBlank="1" showInputMessage="1" showErrorMessage="1" sqref="F2:F55" xr:uid="{C5F6BE0E-D896-4749-B87E-CFBC97569F36}">
      <formula1>idSeccional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ACBD-1A7B-4A45-9B22-A69EFE44DAB7}">
  <dimension ref="A1:K147"/>
  <sheetViews>
    <sheetView topLeftCell="A82" workbookViewId="0">
      <selection activeCell="B100" sqref="B100"/>
    </sheetView>
  </sheetViews>
  <sheetFormatPr baseColWidth="10" defaultRowHeight="15" x14ac:dyDescent="0.25"/>
  <cols>
    <col min="2" max="2" width="96.42578125" customWidth="1"/>
    <col min="3" max="3" width="4" customWidth="1"/>
    <col min="10" max="10" width="36.5703125" customWidth="1"/>
    <col min="11" max="11" width="56.42578125" customWidth="1"/>
  </cols>
  <sheetData>
    <row r="1" spans="1:11" x14ac:dyDescent="0.25">
      <c r="A1" t="s">
        <v>95</v>
      </c>
      <c r="B1" t="s">
        <v>92</v>
      </c>
      <c r="C1" t="s">
        <v>93</v>
      </c>
      <c r="D1" t="s">
        <v>94</v>
      </c>
      <c r="E1" t="s">
        <v>97</v>
      </c>
      <c r="F1" t="s">
        <v>96</v>
      </c>
      <c r="G1" t="s">
        <v>77</v>
      </c>
      <c r="H1" t="s">
        <v>83</v>
      </c>
      <c r="I1" t="s">
        <v>89</v>
      </c>
      <c r="J1" t="s">
        <v>90</v>
      </c>
      <c r="K1" t="s">
        <v>102</v>
      </c>
    </row>
    <row r="2" spans="1:11" x14ac:dyDescent="0.25">
      <c r="A2">
        <f>(1000+I2+C2)</f>
        <v>11112</v>
      </c>
      <c r="B2" t="s">
        <v>16</v>
      </c>
      <c r="C2">
        <v>11</v>
      </c>
      <c r="D2" t="s">
        <v>30</v>
      </c>
      <c r="G2">
        <v>1</v>
      </c>
      <c r="H2">
        <v>100</v>
      </c>
      <c r="I2">
        <v>10101</v>
      </c>
      <c r="J2" t="str">
        <f t="shared" ref="J2:J65" si="0">VLOOKUP(I2,Facultades,2)</f>
        <v>Diseño de Interaccion</v>
      </c>
      <c r="K2" t="str">
        <f>VLOOKUP(H2,Divisiones,2)</f>
        <v xml:space="preserve">Nuevas sin clasificacion </v>
      </c>
    </row>
    <row r="3" spans="1:11" x14ac:dyDescent="0.25">
      <c r="A3">
        <f t="shared" ref="A3:A66" si="1">(1000+I3+C3)</f>
        <v>11114</v>
      </c>
      <c r="B3" t="s">
        <v>17</v>
      </c>
      <c r="C3">
        <v>12</v>
      </c>
      <c r="D3" t="s">
        <v>30</v>
      </c>
      <c r="G3">
        <v>1</v>
      </c>
      <c r="H3">
        <v>100</v>
      </c>
      <c r="I3">
        <v>10102</v>
      </c>
      <c r="J3" t="str">
        <f t="shared" si="0"/>
        <v>Licenciatura en Español y Lenguas Extranjeras Ingles y Frances</v>
      </c>
      <c r="K3" t="str">
        <f>VLOOKUP(H3,Divisiones,2)</f>
        <v xml:space="preserve">Nuevas sin clasificacion </v>
      </c>
    </row>
    <row r="4" spans="1:11" x14ac:dyDescent="0.25">
      <c r="A4">
        <f t="shared" si="1"/>
        <v>11117</v>
      </c>
      <c r="B4" t="s">
        <v>18</v>
      </c>
      <c r="C4">
        <v>13</v>
      </c>
      <c r="D4" t="s">
        <v>30</v>
      </c>
      <c r="G4">
        <v>1</v>
      </c>
      <c r="H4">
        <v>101</v>
      </c>
      <c r="I4">
        <v>10104</v>
      </c>
      <c r="J4" t="str">
        <f t="shared" si="0"/>
        <v>Administracion de Empresas</v>
      </c>
      <c r="K4" t="str">
        <f>VLOOKUP(H4,Divisiones,2)</f>
        <v>Division de Ciencias Economicas, Administrativas y Contables</v>
      </c>
    </row>
    <row r="5" spans="1:11" x14ac:dyDescent="0.25">
      <c r="A5">
        <f t="shared" si="1"/>
        <v>11119</v>
      </c>
      <c r="B5" t="s">
        <v>19</v>
      </c>
      <c r="C5">
        <v>14</v>
      </c>
      <c r="D5" t="s">
        <v>30</v>
      </c>
      <c r="G5">
        <v>1</v>
      </c>
      <c r="H5">
        <v>101</v>
      </c>
      <c r="I5">
        <v>10105</v>
      </c>
      <c r="J5" t="str">
        <f t="shared" si="0"/>
        <v>Megocios Internacionales</v>
      </c>
      <c r="K5" t="str">
        <f>VLOOKUP(H5,Divisiones,2)</f>
        <v>Division de Ciencias Economicas, Administrativas y Contables</v>
      </c>
    </row>
    <row r="6" spans="1:11" x14ac:dyDescent="0.25">
      <c r="A6">
        <f t="shared" si="1"/>
        <v>11121</v>
      </c>
      <c r="B6" t="s">
        <v>20</v>
      </c>
      <c r="C6">
        <v>15</v>
      </c>
      <c r="D6" t="s">
        <v>30</v>
      </c>
      <c r="G6">
        <v>1</v>
      </c>
      <c r="H6">
        <v>101</v>
      </c>
      <c r="I6">
        <v>10106</v>
      </c>
      <c r="J6" t="str">
        <f t="shared" si="0"/>
        <v xml:space="preserve">Contaduria Publica </v>
      </c>
      <c r="K6" t="str">
        <f>VLOOKUP(H6,Divisiones,2)</f>
        <v>Division de Ciencias Economicas, Administrativas y Contables</v>
      </c>
    </row>
    <row r="7" spans="1:11" x14ac:dyDescent="0.25">
      <c r="A7">
        <f t="shared" si="1"/>
        <v>11124</v>
      </c>
      <c r="B7" t="s">
        <v>21</v>
      </c>
      <c r="C7">
        <v>16</v>
      </c>
      <c r="D7" t="s">
        <v>30</v>
      </c>
      <c r="G7">
        <v>1</v>
      </c>
      <c r="H7">
        <v>102</v>
      </c>
      <c r="I7">
        <v>10108</v>
      </c>
      <c r="J7" t="str">
        <f t="shared" si="0"/>
        <v>Derecho</v>
      </c>
      <c r="K7" t="str">
        <f>VLOOKUP(H7,Divisiones,2)</f>
        <v>Division de Ciencias Juridicas y Politicas</v>
      </c>
    </row>
    <row r="8" spans="1:11" x14ac:dyDescent="0.25">
      <c r="A8">
        <f t="shared" si="1"/>
        <v>11127</v>
      </c>
      <c r="B8" t="s">
        <v>22</v>
      </c>
      <c r="C8">
        <v>17</v>
      </c>
      <c r="D8" t="s">
        <v>30</v>
      </c>
      <c r="G8">
        <v>1</v>
      </c>
      <c r="H8">
        <v>103</v>
      </c>
      <c r="I8">
        <v>10110</v>
      </c>
      <c r="J8" t="str">
        <f t="shared" si="0"/>
        <v>Arquitectura</v>
      </c>
      <c r="K8" t="str">
        <f>VLOOKUP(H8,Divisiones,2)</f>
        <v>Division de Arquitectura e Ingenierias</v>
      </c>
    </row>
    <row r="9" spans="1:11" x14ac:dyDescent="0.25">
      <c r="A9">
        <f t="shared" si="1"/>
        <v>11129</v>
      </c>
      <c r="B9" t="s">
        <v>23</v>
      </c>
      <c r="C9">
        <v>18</v>
      </c>
      <c r="D9" t="s">
        <v>30</v>
      </c>
      <c r="G9">
        <v>1</v>
      </c>
      <c r="H9">
        <v>103</v>
      </c>
      <c r="I9">
        <v>10111</v>
      </c>
      <c r="J9" t="str">
        <f t="shared" si="0"/>
        <v>Ingenieria Ambiental</v>
      </c>
      <c r="K9" t="str">
        <f>VLOOKUP(H9,Divisiones,2)</f>
        <v>Division de Arquitectura e Ingenierias</v>
      </c>
    </row>
    <row r="10" spans="1:11" x14ac:dyDescent="0.25">
      <c r="A10">
        <f t="shared" si="1"/>
        <v>11131</v>
      </c>
      <c r="B10" t="s">
        <v>24</v>
      </c>
      <c r="C10">
        <v>19</v>
      </c>
      <c r="D10" t="s">
        <v>30</v>
      </c>
      <c r="G10">
        <v>1</v>
      </c>
      <c r="H10">
        <v>103</v>
      </c>
      <c r="I10">
        <v>10112</v>
      </c>
      <c r="J10" t="str">
        <f t="shared" si="0"/>
        <v>Ingenieria Civil</v>
      </c>
      <c r="K10" t="str">
        <f>VLOOKUP(H10,Divisiones,2)</f>
        <v>Division de Arquitectura e Ingenierias</v>
      </c>
    </row>
    <row r="11" spans="1:11" x14ac:dyDescent="0.25">
      <c r="A11">
        <f t="shared" si="1"/>
        <v>11133</v>
      </c>
      <c r="B11" t="s">
        <v>25</v>
      </c>
      <c r="C11">
        <v>20</v>
      </c>
      <c r="D11" t="s">
        <v>30</v>
      </c>
      <c r="G11">
        <v>1</v>
      </c>
      <c r="H11">
        <v>103</v>
      </c>
      <c r="I11">
        <v>10113</v>
      </c>
      <c r="J11" t="str">
        <f t="shared" si="0"/>
        <v>Ingenieria de Sistemas</v>
      </c>
      <c r="K11" t="str">
        <f>VLOOKUP(H11,Divisiones,2)</f>
        <v>Division de Arquitectura e Ingenierias</v>
      </c>
    </row>
    <row r="12" spans="1:11" x14ac:dyDescent="0.25">
      <c r="A12">
        <f t="shared" si="1"/>
        <v>11135</v>
      </c>
      <c r="B12" t="s">
        <v>26</v>
      </c>
      <c r="C12">
        <v>21</v>
      </c>
      <c r="D12" t="s">
        <v>30</v>
      </c>
      <c r="G12">
        <v>1</v>
      </c>
      <c r="H12">
        <v>103</v>
      </c>
      <c r="I12">
        <v>10114</v>
      </c>
      <c r="J12" t="str">
        <f t="shared" si="0"/>
        <v>Ingenieria Electronica</v>
      </c>
      <c r="K12" t="str">
        <f>VLOOKUP(H12,Divisiones,2)</f>
        <v>Division de Arquitectura e Ingenierias</v>
      </c>
    </row>
    <row r="13" spans="1:11" x14ac:dyDescent="0.25">
      <c r="A13">
        <f t="shared" si="1"/>
        <v>11137</v>
      </c>
      <c r="B13" t="s">
        <v>27</v>
      </c>
      <c r="C13">
        <v>22</v>
      </c>
      <c r="D13" t="s">
        <v>30</v>
      </c>
      <c r="G13">
        <v>1</v>
      </c>
      <c r="H13">
        <v>103</v>
      </c>
      <c r="I13">
        <v>10115</v>
      </c>
      <c r="J13" t="str">
        <f t="shared" si="0"/>
        <v>Ingenieria Mecanica</v>
      </c>
      <c r="K13" t="str">
        <f>VLOOKUP(H13,Divisiones,2)</f>
        <v>Division de Arquitectura e Ingenierias</v>
      </c>
    </row>
    <row r="14" spans="1:11" x14ac:dyDescent="0.25">
      <c r="A14">
        <f t="shared" si="1"/>
        <v>11139</v>
      </c>
      <c r="B14" t="s">
        <v>28</v>
      </c>
      <c r="C14">
        <v>23</v>
      </c>
      <c r="D14" t="s">
        <v>30</v>
      </c>
      <c r="G14">
        <v>1</v>
      </c>
      <c r="H14">
        <v>104</v>
      </c>
      <c r="I14">
        <v>10116</v>
      </c>
      <c r="J14" t="str">
        <f t="shared" si="0"/>
        <v>Ingenieria Industrial</v>
      </c>
      <c r="K14" t="str">
        <f>VLOOKUP(H14,Divisiones,2)</f>
        <v>Division de Ciencias de la Salud</v>
      </c>
    </row>
    <row r="15" spans="1:11" x14ac:dyDescent="0.25">
      <c r="A15">
        <f t="shared" si="1"/>
        <v>11143</v>
      </c>
      <c r="B15" t="s">
        <v>29</v>
      </c>
      <c r="C15">
        <v>24</v>
      </c>
      <c r="D15" t="s">
        <v>30</v>
      </c>
      <c r="G15">
        <v>1</v>
      </c>
      <c r="H15">
        <v>104</v>
      </c>
      <c r="I15">
        <v>10119</v>
      </c>
      <c r="J15" t="str">
        <f t="shared" si="0"/>
        <v>Cultura Fisica, Deporte y Recreacion</v>
      </c>
      <c r="K15" t="str">
        <f>VLOOKUP(H15,Divisiones,2)</f>
        <v>Division de Ciencias de la Salud</v>
      </c>
    </row>
    <row r="16" spans="1:11" x14ac:dyDescent="0.25">
      <c r="A16">
        <f t="shared" si="1"/>
        <v>1025</v>
      </c>
      <c r="B16" t="s">
        <v>37</v>
      </c>
      <c r="C16">
        <v>25</v>
      </c>
      <c r="D16" t="s">
        <v>101</v>
      </c>
      <c r="G16">
        <v>1</v>
      </c>
      <c r="H16">
        <v>101</v>
      </c>
      <c r="J16" t="e">
        <f t="shared" si="0"/>
        <v>#N/A</v>
      </c>
      <c r="K16" t="str">
        <f>VLOOKUP(H16,Divisiones,2)</f>
        <v>Division de Ciencias Economicas, Administrativas y Contables</v>
      </c>
    </row>
    <row r="17" spans="1:11" x14ac:dyDescent="0.25">
      <c r="A17">
        <f t="shared" si="1"/>
        <v>1026</v>
      </c>
      <c r="B17" t="s">
        <v>38</v>
      </c>
      <c r="C17">
        <v>26</v>
      </c>
      <c r="D17" t="s">
        <v>101</v>
      </c>
      <c r="G17">
        <v>1</v>
      </c>
      <c r="H17">
        <v>101</v>
      </c>
      <c r="J17" t="e">
        <f t="shared" si="0"/>
        <v>#N/A</v>
      </c>
      <c r="K17" t="str">
        <f>VLOOKUP(H17,Divisiones,2)</f>
        <v>Division de Ciencias Economicas, Administrativas y Contables</v>
      </c>
    </row>
    <row r="18" spans="1:11" x14ac:dyDescent="0.25">
      <c r="A18">
        <f t="shared" si="1"/>
        <v>1027</v>
      </c>
      <c r="B18" t="s">
        <v>39</v>
      </c>
      <c r="C18">
        <v>27</v>
      </c>
      <c r="D18" t="s">
        <v>101</v>
      </c>
      <c r="G18">
        <v>1</v>
      </c>
      <c r="H18">
        <v>101</v>
      </c>
      <c r="J18" t="e">
        <f t="shared" si="0"/>
        <v>#N/A</v>
      </c>
      <c r="K18" t="str">
        <f>VLOOKUP(H18,Divisiones,2)</f>
        <v>Division de Ciencias Economicas, Administrativas y Contables</v>
      </c>
    </row>
    <row r="19" spans="1:11" x14ac:dyDescent="0.25">
      <c r="A19">
        <f t="shared" si="1"/>
        <v>1028</v>
      </c>
      <c r="B19" t="s">
        <v>40</v>
      </c>
      <c r="C19">
        <v>28</v>
      </c>
      <c r="D19" t="s">
        <v>101</v>
      </c>
      <c r="G19">
        <v>1</v>
      </c>
      <c r="H19">
        <v>101</v>
      </c>
      <c r="J19" t="e">
        <f t="shared" si="0"/>
        <v>#N/A</v>
      </c>
      <c r="K19" t="str">
        <f>VLOOKUP(H19,Divisiones,2)</f>
        <v>Division de Ciencias Economicas, Administrativas y Contables</v>
      </c>
    </row>
    <row r="20" spans="1:11" x14ac:dyDescent="0.25">
      <c r="A20">
        <f t="shared" si="1"/>
        <v>1029</v>
      </c>
      <c r="B20" t="s">
        <v>41</v>
      </c>
      <c r="C20">
        <v>29</v>
      </c>
      <c r="D20" t="s">
        <v>101</v>
      </c>
      <c r="G20">
        <v>1</v>
      </c>
      <c r="H20">
        <v>101</v>
      </c>
      <c r="J20" t="e">
        <f t="shared" si="0"/>
        <v>#N/A</v>
      </c>
      <c r="K20" t="str">
        <f>VLOOKUP(H20,Divisiones,2)</f>
        <v>Division de Ciencias Economicas, Administrativas y Contables</v>
      </c>
    </row>
    <row r="21" spans="1:11" x14ac:dyDescent="0.25">
      <c r="A21">
        <f t="shared" si="1"/>
        <v>1030</v>
      </c>
      <c r="B21" t="s">
        <v>42</v>
      </c>
      <c r="C21">
        <v>30</v>
      </c>
      <c r="D21" t="s">
        <v>101</v>
      </c>
      <c r="G21">
        <v>1</v>
      </c>
      <c r="H21">
        <v>101</v>
      </c>
      <c r="J21" t="e">
        <f t="shared" si="0"/>
        <v>#N/A</v>
      </c>
      <c r="K21" t="str">
        <f>VLOOKUP(H21,Divisiones,2)</f>
        <v>Division de Ciencias Economicas, Administrativas y Contables</v>
      </c>
    </row>
    <row r="22" spans="1:11" x14ac:dyDescent="0.25">
      <c r="A22">
        <f t="shared" si="1"/>
        <v>11139</v>
      </c>
      <c r="B22" t="s">
        <v>43</v>
      </c>
      <c r="C22">
        <v>31</v>
      </c>
      <c r="D22" t="s">
        <v>101</v>
      </c>
      <c r="G22">
        <v>1</v>
      </c>
      <c r="H22">
        <v>102</v>
      </c>
      <c r="I22">
        <v>10108</v>
      </c>
      <c r="J22" t="str">
        <f t="shared" si="0"/>
        <v>Derecho</v>
      </c>
      <c r="K22" t="str">
        <f>VLOOKUP(H22,Divisiones,2)</f>
        <v>Division de Ciencias Juridicas y Politicas</v>
      </c>
    </row>
    <row r="23" spans="1:11" x14ac:dyDescent="0.25">
      <c r="A23">
        <f t="shared" si="1"/>
        <v>11140</v>
      </c>
      <c r="B23" t="s">
        <v>44</v>
      </c>
      <c r="C23">
        <v>32</v>
      </c>
      <c r="D23" t="s">
        <v>101</v>
      </c>
      <c r="G23">
        <v>1</v>
      </c>
      <c r="H23">
        <v>102</v>
      </c>
      <c r="I23">
        <v>10108</v>
      </c>
      <c r="J23" t="str">
        <f t="shared" si="0"/>
        <v>Derecho</v>
      </c>
      <c r="K23" t="str">
        <f>VLOOKUP(H23,Divisiones,2)</f>
        <v>Division de Ciencias Juridicas y Politicas</v>
      </c>
    </row>
    <row r="24" spans="1:11" x14ac:dyDescent="0.25">
      <c r="A24">
        <f t="shared" si="1"/>
        <v>11141</v>
      </c>
      <c r="B24" t="s">
        <v>45</v>
      </c>
      <c r="C24">
        <v>33</v>
      </c>
      <c r="D24" t="s">
        <v>101</v>
      </c>
      <c r="G24">
        <v>1</v>
      </c>
      <c r="H24">
        <v>102</v>
      </c>
      <c r="I24">
        <v>10108</v>
      </c>
      <c r="J24" t="str">
        <f t="shared" si="0"/>
        <v>Derecho</v>
      </c>
      <c r="K24" t="str">
        <f>VLOOKUP(H24,Divisiones,2)</f>
        <v>Division de Ciencias Juridicas y Politicas</v>
      </c>
    </row>
    <row r="25" spans="1:11" x14ac:dyDescent="0.25">
      <c r="A25">
        <f t="shared" si="1"/>
        <v>11142</v>
      </c>
      <c r="B25" t="s">
        <v>46</v>
      </c>
      <c r="C25">
        <v>34</v>
      </c>
      <c r="D25" t="s">
        <v>101</v>
      </c>
      <c r="G25">
        <v>1</v>
      </c>
      <c r="H25">
        <v>102</v>
      </c>
      <c r="I25">
        <v>10108</v>
      </c>
      <c r="J25" t="str">
        <f t="shared" si="0"/>
        <v>Derecho</v>
      </c>
      <c r="K25" t="str">
        <f>VLOOKUP(H25,Divisiones,2)</f>
        <v>Division de Ciencias Juridicas y Politicas</v>
      </c>
    </row>
    <row r="26" spans="1:11" x14ac:dyDescent="0.25">
      <c r="A26">
        <f t="shared" si="1"/>
        <v>11143</v>
      </c>
      <c r="B26" t="s">
        <v>47</v>
      </c>
      <c r="C26">
        <v>35</v>
      </c>
      <c r="D26" t="s">
        <v>101</v>
      </c>
      <c r="G26">
        <v>1</v>
      </c>
      <c r="H26">
        <v>102</v>
      </c>
      <c r="I26">
        <v>10108</v>
      </c>
      <c r="J26" t="str">
        <f t="shared" si="0"/>
        <v>Derecho</v>
      </c>
      <c r="K26" t="str">
        <f>VLOOKUP(H26,Divisiones,2)</f>
        <v>Division de Ciencias Juridicas y Politicas</v>
      </c>
    </row>
    <row r="27" spans="1:11" x14ac:dyDescent="0.25">
      <c r="A27">
        <f t="shared" si="1"/>
        <v>11144</v>
      </c>
      <c r="B27" t="s">
        <v>48</v>
      </c>
      <c r="C27">
        <v>36</v>
      </c>
      <c r="D27" t="s">
        <v>101</v>
      </c>
      <c r="G27">
        <v>1</v>
      </c>
      <c r="H27">
        <v>102</v>
      </c>
      <c r="I27">
        <v>10108</v>
      </c>
      <c r="J27" t="str">
        <f t="shared" si="0"/>
        <v>Derecho</v>
      </c>
      <c r="K27" t="str">
        <f>VLOOKUP(H27,Divisiones,2)</f>
        <v>Division de Ciencias Juridicas y Politicas</v>
      </c>
    </row>
    <row r="28" spans="1:11" x14ac:dyDescent="0.25">
      <c r="A28">
        <f t="shared" si="1"/>
        <v>11145</v>
      </c>
      <c r="B28" t="s">
        <v>49</v>
      </c>
      <c r="C28">
        <v>37</v>
      </c>
      <c r="D28" t="s">
        <v>101</v>
      </c>
      <c r="G28">
        <v>1</v>
      </c>
      <c r="H28">
        <v>102</v>
      </c>
      <c r="I28">
        <v>10108</v>
      </c>
      <c r="J28" t="str">
        <f t="shared" si="0"/>
        <v>Derecho</v>
      </c>
      <c r="K28" t="str">
        <f>VLOOKUP(H28,Divisiones,2)</f>
        <v>Division de Ciencias Juridicas y Politicas</v>
      </c>
    </row>
    <row r="29" spans="1:11" x14ac:dyDescent="0.25">
      <c r="A29">
        <f t="shared" si="1"/>
        <v>11146</v>
      </c>
      <c r="B29" t="s">
        <v>50</v>
      </c>
      <c r="C29">
        <v>38</v>
      </c>
      <c r="D29" t="s">
        <v>101</v>
      </c>
      <c r="G29">
        <v>1</v>
      </c>
      <c r="H29">
        <v>102</v>
      </c>
      <c r="I29">
        <v>10108</v>
      </c>
      <c r="J29" t="str">
        <f t="shared" si="0"/>
        <v>Derecho</v>
      </c>
      <c r="K29" t="str">
        <f>VLOOKUP(H29,Divisiones,2)</f>
        <v>Division de Ciencias Juridicas y Politicas</v>
      </c>
    </row>
    <row r="30" spans="1:11" x14ac:dyDescent="0.25">
      <c r="A30">
        <f t="shared" si="1"/>
        <v>11147</v>
      </c>
      <c r="B30" t="s">
        <v>51</v>
      </c>
      <c r="C30">
        <v>39</v>
      </c>
      <c r="D30" t="s">
        <v>101</v>
      </c>
      <c r="G30">
        <v>1</v>
      </c>
      <c r="H30">
        <v>102</v>
      </c>
      <c r="I30">
        <v>10108</v>
      </c>
      <c r="J30" t="str">
        <f t="shared" si="0"/>
        <v>Derecho</v>
      </c>
      <c r="K30" t="str">
        <f>VLOOKUP(H30,Divisiones,2)</f>
        <v>Division de Ciencias Juridicas y Politicas</v>
      </c>
    </row>
    <row r="31" spans="1:11" x14ac:dyDescent="0.25">
      <c r="A31">
        <f t="shared" si="1"/>
        <v>11148</v>
      </c>
      <c r="B31" t="s">
        <v>52</v>
      </c>
      <c r="C31">
        <v>40</v>
      </c>
      <c r="D31" t="s">
        <v>101</v>
      </c>
      <c r="G31">
        <v>1</v>
      </c>
      <c r="H31">
        <v>102</v>
      </c>
      <c r="I31">
        <v>10108</v>
      </c>
      <c r="J31" t="str">
        <f t="shared" si="0"/>
        <v>Derecho</v>
      </c>
      <c r="K31" t="str">
        <f>VLOOKUP(H31,Divisiones,2)</f>
        <v>Division de Ciencias Juridicas y Politicas</v>
      </c>
    </row>
    <row r="32" spans="1:11" x14ac:dyDescent="0.25">
      <c r="A32">
        <f t="shared" si="1"/>
        <v>1041</v>
      </c>
      <c r="B32" t="s">
        <v>53</v>
      </c>
      <c r="C32">
        <v>41</v>
      </c>
      <c r="D32" t="s">
        <v>101</v>
      </c>
      <c r="G32">
        <v>1</v>
      </c>
      <c r="H32">
        <v>103</v>
      </c>
      <c r="J32" t="e">
        <f t="shared" si="0"/>
        <v>#N/A</v>
      </c>
      <c r="K32" t="str">
        <f>VLOOKUP(H32,Divisiones,2)</f>
        <v>Division de Arquitectura e Ingenierias</v>
      </c>
    </row>
    <row r="33" spans="1:11" x14ac:dyDescent="0.25">
      <c r="A33">
        <f t="shared" si="1"/>
        <v>1042</v>
      </c>
      <c r="B33" t="s">
        <v>54</v>
      </c>
      <c r="C33">
        <v>42</v>
      </c>
      <c r="D33" t="s">
        <v>101</v>
      </c>
      <c r="G33">
        <v>1</v>
      </c>
      <c r="H33">
        <v>103</v>
      </c>
      <c r="J33" t="e">
        <f t="shared" si="0"/>
        <v>#N/A</v>
      </c>
      <c r="K33" t="str">
        <f>VLOOKUP(H33,Divisiones,2)</f>
        <v>Division de Arquitectura e Ingenierias</v>
      </c>
    </row>
    <row r="34" spans="1:11" x14ac:dyDescent="0.25">
      <c r="A34">
        <f t="shared" si="1"/>
        <v>1043</v>
      </c>
      <c r="B34" t="s">
        <v>55</v>
      </c>
      <c r="C34">
        <v>43</v>
      </c>
      <c r="D34" t="s">
        <v>101</v>
      </c>
      <c r="G34">
        <v>1</v>
      </c>
      <c r="H34">
        <v>103</v>
      </c>
      <c r="J34" t="e">
        <f t="shared" si="0"/>
        <v>#N/A</v>
      </c>
      <c r="K34" t="str">
        <f>VLOOKUP(H34,Divisiones,2)</f>
        <v>Division de Arquitectura e Ingenierias</v>
      </c>
    </row>
    <row r="35" spans="1:11" x14ac:dyDescent="0.25">
      <c r="A35">
        <f t="shared" si="1"/>
        <v>1044</v>
      </c>
      <c r="B35" t="s">
        <v>56</v>
      </c>
      <c r="C35">
        <v>44</v>
      </c>
      <c r="D35" t="s">
        <v>101</v>
      </c>
      <c r="G35">
        <v>1</v>
      </c>
      <c r="H35">
        <v>103</v>
      </c>
      <c r="J35" t="e">
        <f t="shared" si="0"/>
        <v>#N/A</v>
      </c>
      <c r="K35" t="str">
        <f>VLOOKUP(H35,Divisiones,2)</f>
        <v>Division de Arquitectura e Ingenierias</v>
      </c>
    </row>
    <row r="36" spans="1:11" x14ac:dyDescent="0.25">
      <c r="A36">
        <f t="shared" si="1"/>
        <v>1045</v>
      </c>
      <c r="B36" t="s">
        <v>57</v>
      </c>
      <c r="C36">
        <v>45</v>
      </c>
      <c r="D36" t="s">
        <v>101</v>
      </c>
      <c r="G36">
        <v>1</v>
      </c>
      <c r="H36">
        <v>103</v>
      </c>
      <c r="J36" t="e">
        <f t="shared" si="0"/>
        <v>#N/A</v>
      </c>
      <c r="K36" t="str">
        <f>VLOOKUP(H36,Divisiones,2)</f>
        <v>Division de Arquitectura e Ingenierias</v>
      </c>
    </row>
    <row r="37" spans="1:11" x14ac:dyDescent="0.25">
      <c r="A37">
        <f t="shared" si="1"/>
        <v>1046</v>
      </c>
      <c r="B37" t="s">
        <v>58</v>
      </c>
      <c r="C37">
        <v>46</v>
      </c>
      <c r="D37" t="s">
        <v>101</v>
      </c>
      <c r="G37">
        <v>1</v>
      </c>
      <c r="H37">
        <v>103</v>
      </c>
      <c r="J37" t="e">
        <f t="shared" si="0"/>
        <v>#N/A</v>
      </c>
      <c r="K37" t="str">
        <f>VLOOKUP(H37,Divisiones,2)</f>
        <v>Division de Arquitectura e Ingenierias</v>
      </c>
    </row>
    <row r="38" spans="1:11" x14ac:dyDescent="0.25">
      <c r="A38">
        <f t="shared" si="1"/>
        <v>1047</v>
      </c>
      <c r="B38" t="s">
        <v>59</v>
      </c>
      <c r="C38">
        <v>47</v>
      </c>
      <c r="D38" t="s">
        <v>101</v>
      </c>
      <c r="G38">
        <v>1</v>
      </c>
      <c r="H38">
        <v>103</v>
      </c>
      <c r="J38" t="e">
        <f t="shared" si="0"/>
        <v>#N/A</v>
      </c>
      <c r="K38" t="str">
        <f>VLOOKUP(H38,Divisiones,2)</f>
        <v>Division de Arquitectura e Ingenierias</v>
      </c>
    </row>
    <row r="39" spans="1:11" x14ac:dyDescent="0.25">
      <c r="A39">
        <f t="shared" si="1"/>
        <v>1048</v>
      </c>
      <c r="B39" t="s">
        <v>60</v>
      </c>
      <c r="C39">
        <v>48</v>
      </c>
      <c r="D39" t="s">
        <v>101</v>
      </c>
      <c r="G39">
        <v>1</v>
      </c>
      <c r="H39">
        <v>105</v>
      </c>
      <c r="J39" t="e">
        <f t="shared" si="0"/>
        <v>#N/A</v>
      </c>
      <c r="K39" t="str">
        <f>VLOOKUP(H39,Divisiones,2)</f>
        <v>Centro de Estudios Enrique Lacordaire</v>
      </c>
    </row>
    <row r="40" spans="1:11" x14ac:dyDescent="0.25">
      <c r="A40">
        <f t="shared" si="1"/>
        <v>1049</v>
      </c>
      <c r="B40" t="s">
        <v>61</v>
      </c>
      <c r="C40">
        <v>49</v>
      </c>
      <c r="D40" t="s">
        <v>103</v>
      </c>
      <c r="G40">
        <v>1</v>
      </c>
      <c r="H40">
        <v>101</v>
      </c>
      <c r="J40" t="e">
        <f t="shared" si="0"/>
        <v>#N/A</v>
      </c>
      <c r="K40" t="str">
        <f>VLOOKUP(H40,Divisiones,2)</f>
        <v>Division de Ciencias Economicas, Administrativas y Contables</v>
      </c>
    </row>
    <row r="41" spans="1:11" x14ac:dyDescent="0.25">
      <c r="A41">
        <f t="shared" si="1"/>
        <v>1050</v>
      </c>
      <c r="B41" t="s">
        <v>62</v>
      </c>
      <c r="C41">
        <v>50</v>
      </c>
      <c r="D41" t="s">
        <v>103</v>
      </c>
      <c r="G41">
        <v>1</v>
      </c>
      <c r="H41">
        <v>102</v>
      </c>
      <c r="J41" t="e">
        <f t="shared" si="0"/>
        <v>#N/A</v>
      </c>
      <c r="K41" t="str">
        <f>VLOOKUP(H41,Divisiones,2)</f>
        <v>Division de Ciencias Juridicas y Politicas</v>
      </c>
    </row>
    <row r="42" spans="1:11" x14ac:dyDescent="0.25">
      <c r="A42">
        <f t="shared" si="1"/>
        <v>1051</v>
      </c>
      <c r="B42" t="s">
        <v>18</v>
      </c>
      <c r="C42">
        <v>51</v>
      </c>
      <c r="D42" t="s">
        <v>30</v>
      </c>
      <c r="G42">
        <v>2</v>
      </c>
      <c r="J42" t="e">
        <f t="shared" si="0"/>
        <v>#N/A</v>
      </c>
      <c r="K42" t="e">
        <f>VLOOKUP(H42,Divisiones,2)</f>
        <v>#N/A</v>
      </c>
    </row>
    <row r="43" spans="1:11" x14ac:dyDescent="0.25">
      <c r="A43">
        <f t="shared" si="1"/>
        <v>1052</v>
      </c>
      <c r="B43" t="s">
        <v>133</v>
      </c>
      <c r="C43">
        <v>52</v>
      </c>
      <c r="D43" t="s">
        <v>30</v>
      </c>
      <c r="G43">
        <v>2</v>
      </c>
      <c r="J43" t="e">
        <f t="shared" si="0"/>
        <v>#N/A</v>
      </c>
      <c r="K43" t="e">
        <f>VLOOKUP(H43,Divisiones,2)</f>
        <v>#N/A</v>
      </c>
    </row>
    <row r="44" spans="1:11" x14ac:dyDescent="0.25">
      <c r="A44">
        <f t="shared" si="1"/>
        <v>1053</v>
      </c>
      <c r="B44" t="s">
        <v>20</v>
      </c>
      <c r="C44">
        <v>53</v>
      </c>
      <c r="D44" t="s">
        <v>30</v>
      </c>
      <c r="G44">
        <v>2</v>
      </c>
      <c r="J44" t="e">
        <f t="shared" si="0"/>
        <v>#N/A</v>
      </c>
      <c r="K44" t="e">
        <f>VLOOKUP(H44,Divisiones,2)</f>
        <v>#N/A</v>
      </c>
    </row>
    <row r="45" spans="1:11" x14ac:dyDescent="0.25">
      <c r="A45">
        <f t="shared" si="1"/>
        <v>1054</v>
      </c>
      <c r="B45" t="s">
        <v>29</v>
      </c>
      <c r="C45">
        <v>54</v>
      </c>
      <c r="D45" t="s">
        <v>30</v>
      </c>
      <c r="G45">
        <v>2</v>
      </c>
      <c r="J45" t="e">
        <f t="shared" si="0"/>
        <v>#N/A</v>
      </c>
      <c r="K45" t="e">
        <f>VLOOKUP(H45,Divisiones,2)</f>
        <v>#N/A</v>
      </c>
    </row>
    <row r="46" spans="1:11" x14ac:dyDescent="0.25">
      <c r="A46">
        <f t="shared" si="1"/>
        <v>1055</v>
      </c>
      <c r="B46" t="s">
        <v>21</v>
      </c>
      <c r="C46">
        <v>55</v>
      </c>
      <c r="D46" t="s">
        <v>30</v>
      </c>
      <c r="G46">
        <v>2</v>
      </c>
      <c r="J46" t="e">
        <f t="shared" si="0"/>
        <v>#N/A</v>
      </c>
      <c r="K46" t="e">
        <f>VLOOKUP(H46,Divisiones,2)</f>
        <v>#N/A</v>
      </c>
    </row>
    <row r="47" spans="1:11" x14ac:dyDescent="0.25">
      <c r="A47">
        <f t="shared" si="1"/>
        <v>1056</v>
      </c>
      <c r="B47" t="s">
        <v>134</v>
      </c>
      <c r="C47">
        <v>56</v>
      </c>
      <c r="D47" t="s">
        <v>30</v>
      </c>
      <c r="G47">
        <v>2</v>
      </c>
      <c r="J47" t="e">
        <f t="shared" si="0"/>
        <v>#N/A</v>
      </c>
      <c r="K47" t="e">
        <f>VLOOKUP(H47,Divisiones,2)</f>
        <v>#N/A</v>
      </c>
    </row>
    <row r="48" spans="1:11" x14ac:dyDescent="0.25">
      <c r="A48">
        <f t="shared" si="1"/>
        <v>1057</v>
      </c>
      <c r="B48" t="s">
        <v>135</v>
      </c>
      <c r="C48">
        <v>57</v>
      </c>
      <c r="D48" t="s">
        <v>30</v>
      </c>
      <c r="G48">
        <v>2</v>
      </c>
      <c r="J48" t="e">
        <f t="shared" si="0"/>
        <v>#N/A</v>
      </c>
      <c r="K48" t="e">
        <f>VLOOKUP(H48,Divisiones,2)</f>
        <v>#N/A</v>
      </c>
    </row>
    <row r="49" spans="1:11" x14ac:dyDescent="0.25">
      <c r="A49">
        <f t="shared" si="1"/>
        <v>1058</v>
      </c>
      <c r="B49" t="s">
        <v>136</v>
      </c>
      <c r="C49">
        <v>58</v>
      </c>
      <c r="D49" t="s">
        <v>30</v>
      </c>
      <c r="G49">
        <v>2</v>
      </c>
      <c r="J49" t="e">
        <f t="shared" si="0"/>
        <v>#N/A</v>
      </c>
      <c r="K49" t="e">
        <f>VLOOKUP(H49,Divisiones,2)</f>
        <v>#N/A</v>
      </c>
    </row>
    <row r="50" spans="1:11" x14ac:dyDescent="0.25">
      <c r="A50">
        <f t="shared" si="1"/>
        <v>1059</v>
      </c>
      <c r="B50" t="s">
        <v>137</v>
      </c>
      <c r="C50">
        <v>59</v>
      </c>
      <c r="D50" t="s">
        <v>30</v>
      </c>
      <c r="G50">
        <v>2</v>
      </c>
      <c r="J50" t="e">
        <f t="shared" si="0"/>
        <v>#N/A</v>
      </c>
      <c r="K50" t="e">
        <f>VLOOKUP(H50,Divisiones,2)</f>
        <v>#N/A</v>
      </c>
    </row>
    <row r="51" spans="1:11" x14ac:dyDescent="0.25">
      <c r="A51">
        <f t="shared" si="1"/>
        <v>1060</v>
      </c>
      <c r="B51" t="s">
        <v>23</v>
      </c>
      <c r="C51">
        <v>60</v>
      </c>
      <c r="D51" t="s">
        <v>30</v>
      </c>
      <c r="G51">
        <v>2</v>
      </c>
      <c r="J51" t="e">
        <f t="shared" si="0"/>
        <v>#N/A</v>
      </c>
      <c r="K51" t="e">
        <f>VLOOKUP(H51,Divisiones,2)</f>
        <v>#N/A</v>
      </c>
    </row>
    <row r="52" spans="1:11" x14ac:dyDescent="0.25">
      <c r="A52">
        <f t="shared" si="1"/>
        <v>1061</v>
      </c>
      <c r="B52" t="s">
        <v>24</v>
      </c>
      <c r="C52">
        <v>61</v>
      </c>
      <c r="D52" t="s">
        <v>30</v>
      </c>
      <c r="G52">
        <v>2</v>
      </c>
      <c r="J52" t="e">
        <f t="shared" si="0"/>
        <v>#N/A</v>
      </c>
      <c r="K52" t="e">
        <f>VLOOKUP(H52,Divisiones,2)</f>
        <v>#N/A</v>
      </c>
    </row>
    <row r="53" spans="1:11" x14ac:dyDescent="0.25">
      <c r="A53">
        <f t="shared" si="1"/>
        <v>1062</v>
      </c>
      <c r="B53" t="s">
        <v>138</v>
      </c>
      <c r="C53">
        <v>62</v>
      </c>
      <c r="D53" t="s">
        <v>30</v>
      </c>
      <c r="G53">
        <v>2</v>
      </c>
      <c r="J53" t="e">
        <f t="shared" si="0"/>
        <v>#N/A</v>
      </c>
      <c r="K53" t="e">
        <f>VLOOKUP(H53,Divisiones,2)</f>
        <v>#N/A</v>
      </c>
    </row>
    <row r="54" spans="1:11" x14ac:dyDescent="0.25">
      <c r="A54">
        <f t="shared" si="1"/>
        <v>1063</v>
      </c>
      <c r="B54" t="s">
        <v>26</v>
      </c>
      <c r="C54">
        <v>63</v>
      </c>
      <c r="D54" t="s">
        <v>30</v>
      </c>
      <c r="G54">
        <v>2</v>
      </c>
      <c r="J54" t="e">
        <f t="shared" si="0"/>
        <v>#N/A</v>
      </c>
      <c r="K54" t="e">
        <f>VLOOKUP(H54,Divisiones,2)</f>
        <v>#N/A</v>
      </c>
    </row>
    <row r="55" spans="1:11" x14ac:dyDescent="0.25">
      <c r="A55">
        <f t="shared" si="1"/>
        <v>1064</v>
      </c>
      <c r="B55" t="s">
        <v>28</v>
      </c>
      <c r="C55">
        <v>64</v>
      </c>
      <c r="D55" t="s">
        <v>30</v>
      </c>
      <c r="G55">
        <v>2</v>
      </c>
      <c r="J55" t="e">
        <f t="shared" si="0"/>
        <v>#N/A</v>
      </c>
      <c r="K55" t="e">
        <f>VLOOKUP(H55,Divisiones,2)</f>
        <v>#N/A</v>
      </c>
    </row>
    <row r="56" spans="1:11" x14ac:dyDescent="0.25">
      <c r="A56">
        <f t="shared" si="1"/>
        <v>1065</v>
      </c>
      <c r="B56" t="s">
        <v>27</v>
      </c>
      <c r="C56">
        <v>65</v>
      </c>
      <c r="D56" t="s">
        <v>30</v>
      </c>
      <c r="G56">
        <v>2</v>
      </c>
      <c r="J56" t="e">
        <f t="shared" si="0"/>
        <v>#N/A</v>
      </c>
      <c r="K56" t="e">
        <f>VLOOKUP(H56,Divisiones,2)</f>
        <v>#N/A</v>
      </c>
    </row>
    <row r="57" spans="1:11" x14ac:dyDescent="0.25">
      <c r="A57">
        <f t="shared" si="1"/>
        <v>1066</v>
      </c>
      <c r="B57" t="s">
        <v>139</v>
      </c>
      <c r="C57">
        <v>66</v>
      </c>
      <c r="D57" t="s">
        <v>30</v>
      </c>
      <c r="G57">
        <v>2</v>
      </c>
      <c r="J57" t="e">
        <f t="shared" si="0"/>
        <v>#N/A</v>
      </c>
      <c r="K57" t="e">
        <f>VLOOKUP(H57,Divisiones,2)</f>
        <v>#N/A</v>
      </c>
    </row>
    <row r="58" spans="1:11" x14ac:dyDescent="0.25">
      <c r="A58">
        <f t="shared" si="1"/>
        <v>1067</v>
      </c>
      <c r="B58" t="s">
        <v>140</v>
      </c>
      <c r="C58">
        <v>67</v>
      </c>
      <c r="D58" t="s">
        <v>30</v>
      </c>
      <c r="G58">
        <v>2</v>
      </c>
      <c r="J58" t="e">
        <f t="shared" si="0"/>
        <v>#N/A</v>
      </c>
      <c r="K58" t="e">
        <f>VLOOKUP(H58,Divisiones,2)</f>
        <v>#N/A</v>
      </c>
    </row>
    <row r="59" spans="1:11" x14ac:dyDescent="0.25">
      <c r="A59">
        <f t="shared" si="1"/>
        <v>1068</v>
      </c>
      <c r="B59" t="s">
        <v>141</v>
      </c>
      <c r="C59">
        <v>68</v>
      </c>
      <c r="D59" t="s">
        <v>30</v>
      </c>
      <c r="G59">
        <v>2</v>
      </c>
      <c r="J59" t="e">
        <f t="shared" si="0"/>
        <v>#N/A</v>
      </c>
      <c r="K59" t="e">
        <f>VLOOKUP(H59,Divisiones,2)</f>
        <v>#N/A</v>
      </c>
    </row>
    <row r="60" spans="1:11" x14ac:dyDescent="0.25">
      <c r="A60">
        <f t="shared" si="1"/>
        <v>1069</v>
      </c>
      <c r="B60" t="s">
        <v>142</v>
      </c>
      <c r="C60">
        <v>69</v>
      </c>
      <c r="D60" t="s">
        <v>30</v>
      </c>
      <c r="G60">
        <v>2</v>
      </c>
      <c r="J60" t="e">
        <f t="shared" si="0"/>
        <v>#N/A</v>
      </c>
      <c r="K60" t="e">
        <f>VLOOKUP(H60,Divisiones,2)</f>
        <v>#N/A</v>
      </c>
    </row>
    <row r="61" spans="1:11" x14ac:dyDescent="0.25">
      <c r="A61">
        <f t="shared" si="1"/>
        <v>1070</v>
      </c>
      <c r="B61" t="s">
        <v>143</v>
      </c>
      <c r="C61">
        <v>70</v>
      </c>
      <c r="D61" t="s">
        <v>30</v>
      </c>
      <c r="G61">
        <v>2</v>
      </c>
      <c r="J61" t="e">
        <f t="shared" si="0"/>
        <v>#N/A</v>
      </c>
      <c r="K61" t="e">
        <f>VLOOKUP(H61,Divisiones,2)</f>
        <v>#N/A</v>
      </c>
    </row>
    <row r="62" spans="1:11" x14ac:dyDescent="0.25">
      <c r="A62">
        <f t="shared" si="1"/>
        <v>1071</v>
      </c>
      <c r="B62" t="s">
        <v>144</v>
      </c>
      <c r="C62">
        <v>71</v>
      </c>
      <c r="D62" t="s">
        <v>30</v>
      </c>
      <c r="G62">
        <v>2</v>
      </c>
      <c r="J62" t="e">
        <f t="shared" si="0"/>
        <v>#N/A</v>
      </c>
      <c r="K62" t="e">
        <f>VLOOKUP(H62,Divisiones,2)</f>
        <v>#N/A</v>
      </c>
    </row>
    <row r="63" spans="1:11" x14ac:dyDescent="0.25">
      <c r="A63">
        <f t="shared" si="1"/>
        <v>1072</v>
      </c>
      <c r="B63" t="s">
        <v>145</v>
      </c>
      <c r="C63">
        <v>72</v>
      </c>
      <c r="D63" t="s">
        <v>101</v>
      </c>
      <c r="G63">
        <v>2</v>
      </c>
      <c r="J63" t="e">
        <f t="shared" si="0"/>
        <v>#N/A</v>
      </c>
      <c r="K63" t="e">
        <f>VLOOKUP(H63,Divisiones,2)</f>
        <v>#N/A</v>
      </c>
    </row>
    <row r="64" spans="1:11" x14ac:dyDescent="0.25">
      <c r="A64">
        <f t="shared" si="1"/>
        <v>1073</v>
      </c>
      <c r="B64" t="s">
        <v>146</v>
      </c>
      <c r="C64">
        <v>73</v>
      </c>
      <c r="D64" t="s">
        <v>101</v>
      </c>
      <c r="G64">
        <v>2</v>
      </c>
      <c r="J64" t="e">
        <f t="shared" si="0"/>
        <v>#N/A</v>
      </c>
      <c r="K64" t="e">
        <f>VLOOKUP(H64,Divisiones,2)</f>
        <v>#N/A</v>
      </c>
    </row>
    <row r="65" spans="1:11" x14ac:dyDescent="0.25">
      <c r="A65">
        <f t="shared" si="1"/>
        <v>1074</v>
      </c>
      <c r="B65" t="s">
        <v>147</v>
      </c>
      <c r="C65">
        <v>74</v>
      </c>
      <c r="D65" t="s">
        <v>101</v>
      </c>
      <c r="G65">
        <v>2</v>
      </c>
      <c r="J65" t="e">
        <f t="shared" si="0"/>
        <v>#N/A</v>
      </c>
      <c r="K65" t="e">
        <f>VLOOKUP(H65,Divisiones,2)</f>
        <v>#N/A</v>
      </c>
    </row>
    <row r="66" spans="1:11" x14ac:dyDescent="0.25">
      <c r="A66">
        <f t="shared" si="1"/>
        <v>1075</v>
      </c>
      <c r="B66" t="s">
        <v>148</v>
      </c>
      <c r="C66">
        <v>75</v>
      </c>
      <c r="D66" t="s">
        <v>101</v>
      </c>
      <c r="G66">
        <v>2</v>
      </c>
      <c r="J66" t="e">
        <f t="shared" ref="J66:J129" si="2">VLOOKUP(I66,Facultades,2)</f>
        <v>#N/A</v>
      </c>
      <c r="K66" t="e">
        <f>VLOOKUP(H66,Divisiones,2)</f>
        <v>#N/A</v>
      </c>
    </row>
    <row r="67" spans="1:11" x14ac:dyDescent="0.25">
      <c r="A67">
        <f t="shared" ref="A67:A130" si="3">(1000+I67+C67)</f>
        <v>1076</v>
      </c>
      <c r="B67" t="s">
        <v>149</v>
      </c>
      <c r="C67">
        <v>76</v>
      </c>
      <c r="D67" t="s">
        <v>101</v>
      </c>
      <c r="G67">
        <v>2</v>
      </c>
      <c r="J67" t="e">
        <f t="shared" si="2"/>
        <v>#N/A</v>
      </c>
      <c r="K67" t="e">
        <f>VLOOKUP(H67,Divisiones,2)</f>
        <v>#N/A</v>
      </c>
    </row>
    <row r="68" spans="1:11" x14ac:dyDescent="0.25">
      <c r="A68">
        <f t="shared" si="3"/>
        <v>1077</v>
      </c>
      <c r="B68" t="s">
        <v>150</v>
      </c>
      <c r="C68">
        <v>77</v>
      </c>
      <c r="D68" t="s">
        <v>101</v>
      </c>
      <c r="G68">
        <v>2</v>
      </c>
      <c r="J68" t="e">
        <f t="shared" si="2"/>
        <v>#N/A</v>
      </c>
      <c r="K68" t="e">
        <f>VLOOKUP(H68,Divisiones,2)</f>
        <v>#N/A</v>
      </c>
    </row>
    <row r="69" spans="1:11" x14ac:dyDescent="0.25">
      <c r="A69">
        <f t="shared" si="3"/>
        <v>1078</v>
      </c>
      <c r="B69" t="s">
        <v>151</v>
      </c>
      <c r="C69">
        <v>78</v>
      </c>
      <c r="D69" t="s">
        <v>101</v>
      </c>
      <c r="G69">
        <v>2</v>
      </c>
      <c r="J69" t="e">
        <f t="shared" si="2"/>
        <v>#N/A</v>
      </c>
      <c r="K69" t="e">
        <f>VLOOKUP(H69,Divisiones,2)</f>
        <v>#N/A</v>
      </c>
    </row>
    <row r="70" spans="1:11" x14ac:dyDescent="0.25">
      <c r="A70">
        <f t="shared" si="3"/>
        <v>1079</v>
      </c>
      <c r="B70" t="s">
        <v>152</v>
      </c>
      <c r="C70">
        <v>79</v>
      </c>
      <c r="D70" t="s">
        <v>101</v>
      </c>
      <c r="G70">
        <v>2</v>
      </c>
      <c r="J70" t="e">
        <f t="shared" si="2"/>
        <v>#N/A</v>
      </c>
      <c r="K70" t="e">
        <f>VLOOKUP(H70,Divisiones,2)</f>
        <v>#N/A</v>
      </c>
    </row>
    <row r="71" spans="1:11" x14ac:dyDescent="0.25">
      <c r="A71">
        <f t="shared" si="3"/>
        <v>1080</v>
      </c>
      <c r="B71" t="s">
        <v>153</v>
      </c>
      <c r="C71">
        <v>80</v>
      </c>
      <c r="D71" t="s">
        <v>101</v>
      </c>
      <c r="G71">
        <v>2</v>
      </c>
      <c r="J71" t="e">
        <f t="shared" si="2"/>
        <v>#N/A</v>
      </c>
      <c r="K71" t="e">
        <f>VLOOKUP(H71,Divisiones,2)</f>
        <v>#N/A</v>
      </c>
    </row>
    <row r="72" spans="1:11" x14ac:dyDescent="0.25">
      <c r="A72">
        <f t="shared" si="3"/>
        <v>1081</v>
      </c>
      <c r="B72" t="s">
        <v>154</v>
      </c>
      <c r="C72">
        <v>81</v>
      </c>
      <c r="D72" t="s">
        <v>101</v>
      </c>
      <c r="G72">
        <v>2</v>
      </c>
      <c r="J72" t="e">
        <f t="shared" si="2"/>
        <v>#N/A</v>
      </c>
      <c r="K72" t="e">
        <f>VLOOKUP(H72,Divisiones,2)</f>
        <v>#N/A</v>
      </c>
    </row>
    <row r="73" spans="1:11" x14ac:dyDescent="0.25">
      <c r="A73">
        <f t="shared" si="3"/>
        <v>1082</v>
      </c>
      <c r="B73" t="s">
        <v>155</v>
      </c>
      <c r="C73">
        <v>82</v>
      </c>
      <c r="D73" t="s">
        <v>101</v>
      </c>
      <c r="G73">
        <v>2</v>
      </c>
      <c r="J73" t="e">
        <f t="shared" si="2"/>
        <v>#N/A</v>
      </c>
      <c r="K73" t="e">
        <f>VLOOKUP(H73,Divisiones,2)</f>
        <v>#N/A</v>
      </c>
    </row>
    <row r="74" spans="1:11" x14ac:dyDescent="0.25">
      <c r="A74">
        <f t="shared" si="3"/>
        <v>1083</v>
      </c>
      <c r="B74" t="s">
        <v>156</v>
      </c>
      <c r="C74">
        <v>83</v>
      </c>
      <c r="D74" t="s">
        <v>101</v>
      </c>
      <c r="G74">
        <v>2</v>
      </c>
      <c r="J74" t="e">
        <f t="shared" si="2"/>
        <v>#N/A</v>
      </c>
      <c r="K74" t="e">
        <f>VLOOKUP(H74,Divisiones,2)</f>
        <v>#N/A</v>
      </c>
    </row>
    <row r="75" spans="1:11" x14ac:dyDescent="0.25">
      <c r="A75">
        <f t="shared" si="3"/>
        <v>1084</v>
      </c>
      <c r="B75" t="s">
        <v>157</v>
      </c>
      <c r="C75">
        <v>84</v>
      </c>
      <c r="D75" t="s">
        <v>101</v>
      </c>
      <c r="G75">
        <v>2</v>
      </c>
      <c r="J75" t="e">
        <f t="shared" si="2"/>
        <v>#N/A</v>
      </c>
      <c r="K75" t="e">
        <f>VLOOKUP(H75,Divisiones,2)</f>
        <v>#N/A</v>
      </c>
    </row>
    <row r="76" spans="1:11" x14ac:dyDescent="0.25">
      <c r="A76">
        <f t="shared" si="3"/>
        <v>1085</v>
      </c>
      <c r="B76" t="s">
        <v>158</v>
      </c>
      <c r="C76">
        <v>85</v>
      </c>
      <c r="D76" t="s">
        <v>101</v>
      </c>
      <c r="G76">
        <v>2</v>
      </c>
      <c r="J76" t="e">
        <f t="shared" si="2"/>
        <v>#N/A</v>
      </c>
      <c r="K76" t="e">
        <f>VLOOKUP(H76,Divisiones,2)</f>
        <v>#N/A</v>
      </c>
    </row>
    <row r="77" spans="1:11" x14ac:dyDescent="0.25">
      <c r="A77">
        <f t="shared" si="3"/>
        <v>1086</v>
      </c>
      <c r="B77" t="s">
        <v>159</v>
      </c>
      <c r="C77">
        <v>86</v>
      </c>
      <c r="D77" t="s">
        <v>101</v>
      </c>
      <c r="G77">
        <v>2</v>
      </c>
      <c r="J77" t="e">
        <f t="shared" si="2"/>
        <v>#N/A</v>
      </c>
      <c r="K77" t="e">
        <f>VLOOKUP(H77,Divisiones,2)</f>
        <v>#N/A</v>
      </c>
    </row>
    <row r="78" spans="1:11" x14ac:dyDescent="0.25">
      <c r="A78">
        <f t="shared" si="3"/>
        <v>1087</v>
      </c>
      <c r="B78" t="s">
        <v>160</v>
      </c>
      <c r="C78">
        <v>87</v>
      </c>
      <c r="D78" t="s">
        <v>101</v>
      </c>
      <c r="G78">
        <v>2</v>
      </c>
      <c r="J78" t="e">
        <f t="shared" si="2"/>
        <v>#N/A</v>
      </c>
      <c r="K78" t="e">
        <f>VLOOKUP(H78,Divisiones,2)</f>
        <v>#N/A</v>
      </c>
    </row>
    <row r="79" spans="1:11" x14ac:dyDescent="0.25">
      <c r="A79">
        <f t="shared" si="3"/>
        <v>1088</v>
      </c>
      <c r="B79" t="s">
        <v>161</v>
      </c>
      <c r="C79">
        <v>88</v>
      </c>
      <c r="D79" t="s">
        <v>101</v>
      </c>
      <c r="G79">
        <v>2</v>
      </c>
      <c r="J79" t="e">
        <f t="shared" si="2"/>
        <v>#N/A</v>
      </c>
      <c r="K79" t="e">
        <f>VLOOKUP(H79,Divisiones,2)</f>
        <v>#N/A</v>
      </c>
    </row>
    <row r="80" spans="1:11" x14ac:dyDescent="0.25">
      <c r="A80">
        <f t="shared" si="3"/>
        <v>1089</v>
      </c>
      <c r="B80" t="s">
        <v>162</v>
      </c>
      <c r="C80">
        <v>89</v>
      </c>
      <c r="D80" t="s">
        <v>101</v>
      </c>
      <c r="G80">
        <v>2</v>
      </c>
      <c r="J80" t="e">
        <f t="shared" si="2"/>
        <v>#N/A</v>
      </c>
      <c r="K80" t="e">
        <f>VLOOKUP(H80,Divisiones,2)</f>
        <v>#N/A</v>
      </c>
    </row>
    <row r="81" spans="1:11" x14ac:dyDescent="0.25">
      <c r="A81">
        <f t="shared" si="3"/>
        <v>1090</v>
      </c>
      <c r="B81" t="s">
        <v>163</v>
      </c>
      <c r="C81">
        <v>90</v>
      </c>
      <c r="D81" t="s">
        <v>101</v>
      </c>
      <c r="G81">
        <v>2</v>
      </c>
      <c r="J81" t="e">
        <f t="shared" si="2"/>
        <v>#N/A</v>
      </c>
      <c r="K81" t="e">
        <f>VLOOKUP(H81,Divisiones,2)</f>
        <v>#N/A</v>
      </c>
    </row>
    <row r="82" spans="1:11" x14ac:dyDescent="0.25">
      <c r="A82">
        <f t="shared" si="3"/>
        <v>1091</v>
      </c>
      <c r="B82" t="s">
        <v>164</v>
      </c>
      <c r="C82">
        <v>91</v>
      </c>
      <c r="D82" t="s">
        <v>101</v>
      </c>
      <c r="G82">
        <v>2</v>
      </c>
      <c r="J82" t="e">
        <f t="shared" si="2"/>
        <v>#N/A</v>
      </c>
      <c r="K82" t="e">
        <f>VLOOKUP(H82,Divisiones,2)</f>
        <v>#N/A</v>
      </c>
    </row>
    <row r="83" spans="1:11" x14ac:dyDescent="0.25">
      <c r="A83">
        <f t="shared" si="3"/>
        <v>1092</v>
      </c>
      <c r="B83" t="s">
        <v>165</v>
      </c>
      <c r="C83">
        <v>92</v>
      </c>
      <c r="D83" t="s">
        <v>101</v>
      </c>
      <c r="G83">
        <v>2</v>
      </c>
      <c r="J83" t="e">
        <f t="shared" si="2"/>
        <v>#N/A</v>
      </c>
      <c r="K83" t="e">
        <f>VLOOKUP(H83,Divisiones,2)</f>
        <v>#N/A</v>
      </c>
    </row>
    <row r="84" spans="1:11" x14ac:dyDescent="0.25">
      <c r="A84">
        <f t="shared" si="3"/>
        <v>1093</v>
      </c>
      <c r="B84" t="s">
        <v>166</v>
      </c>
      <c r="C84">
        <v>93</v>
      </c>
      <c r="D84" t="s">
        <v>101</v>
      </c>
      <c r="G84">
        <v>2</v>
      </c>
      <c r="J84" t="e">
        <f t="shared" si="2"/>
        <v>#N/A</v>
      </c>
      <c r="K84" t="e">
        <f>VLOOKUP(H84,Divisiones,2)</f>
        <v>#N/A</v>
      </c>
    </row>
    <row r="85" spans="1:11" x14ac:dyDescent="0.25">
      <c r="A85">
        <f t="shared" si="3"/>
        <v>1094</v>
      </c>
      <c r="B85" t="s">
        <v>167</v>
      </c>
      <c r="C85">
        <v>94</v>
      </c>
      <c r="D85" t="s">
        <v>101</v>
      </c>
      <c r="G85">
        <v>2</v>
      </c>
      <c r="J85" t="e">
        <f t="shared" si="2"/>
        <v>#N/A</v>
      </c>
      <c r="K85" t="e">
        <f>VLOOKUP(H85,Divisiones,2)</f>
        <v>#N/A</v>
      </c>
    </row>
    <row r="86" spans="1:11" x14ac:dyDescent="0.25">
      <c r="A86">
        <f t="shared" si="3"/>
        <v>1095</v>
      </c>
      <c r="B86" t="s">
        <v>168</v>
      </c>
      <c r="C86">
        <v>95</v>
      </c>
      <c r="D86" t="s">
        <v>101</v>
      </c>
      <c r="G86">
        <v>2</v>
      </c>
      <c r="J86" t="e">
        <f t="shared" si="2"/>
        <v>#N/A</v>
      </c>
      <c r="K86" t="e">
        <f>VLOOKUP(H86,Divisiones,2)</f>
        <v>#N/A</v>
      </c>
    </row>
    <row r="87" spans="1:11" x14ac:dyDescent="0.25">
      <c r="A87">
        <f t="shared" si="3"/>
        <v>1096</v>
      </c>
      <c r="B87" t="s">
        <v>169</v>
      </c>
      <c r="C87">
        <v>96</v>
      </c>
      <c r="D87" t="s">
        <v>101</v>
      </c>
      <c r="G87">
        <v>2</v>
      </c>
      <c r="J87" t="e">
        <f t="shared" si="2"/>
        <v>#N/A</v>
      </c>
      <c r="K87" t="e">
        <f>VLOOKUP(H87,Divisiones,2)</f>
        <v>#N/A</v>
      </c>
    </row>
    <row r="88" spans="1:11" x14ac:dyDescent="0.25">
      <c r="A88">
        <f t="shared" si="3"/>
        <v>1097</v>
      </c>
      <c r="B88" t="s">
        <v>170</v>
      </c>
      <c r="C88">
        <v>97</v>
      </c>
      <c r="D88" t="s">
        <v>101</v>
      </c>
      <c r="G88">
        <v>2</v>
      </c>
      <c r="J88" t="e">
        <f t="shared" si="2"/>
        <v>#N/A</v>
      </c>
      <c r="K88" t="e">
        <f>VLOOKUP(H88,Divisiones,2)</f>
        <v>#N/A</v>
      </c>
    </row>
    <row r="89" spans="1:11" x14ac:dyDescent="0.25">
      <c r="A89">
        <f t="shared" si="3"/>
        <v>1098</v>
      </c>
      <c r="B89" t="s">
        <v>171</v>
      </c>
      <c r="C89">
        <v>98</v>
      </c>
      <c r="D89" t="s">
        <v>101</v>
      </c>
      <c r="G89">
        <v>2</v>
      </c>
      <c r="J89" t="e">
        <f t="shared" si="2"/>
        <v>#N/A</v>
      </c>
      <c r="K89" t="e">
        <f>VLOOKUP(H89,Divisiones,2)</f>
        <v>#N/A</v>
      </c>
    </row>
    <row r="90" spans="1:11" x14ac:dyDescent="0.25">
      <c r="A90">
        <f t="shared" si="3"/>
        <v>1099</v>
      </c>
      <c r="B90" t="s">
        <v>172</v>
      </c>
      <c r="C90">
        <v>99</v>
      </c>
      <c r="D90" t="s">
        <v>101</v>
      </c>
      <c r="G90">
        <v>2</v>
      </c>
      <c r="J90" t="e">
        <f t="shared" si="2"/>
        <v>#N/A</v>
      </c>
      <c r="K90" t="e">
        <f>VLOOKUP(H90,Divisiones,2)</f>
        <v>#N/A</v>
      </c>
    </row>
    <row r="91" spans="1:11" x14ac:dyDescent="0.25">
      <c r="A91">
        <f t="shared" si="3"/>
        <v>1100</v>
      </c>
      <c r="B91" t="s">
        <v>173</v>
      </c>
      <c r="C91">
        <v>100</v>
      </c>
      <c r="D91" t="s">
        <v>101</v>
      </c>
      <c r="G91">
        <v>2</v>
      </c>
      <c r="J91" t="e">
        <f t="shared" si="2"/>
        <v>#N/A</v>
      </c>
      <c r="K91" t="e">
        <f>VLOOKUP(H91,Divisiones,2)</f>
        <v>#N/A</v>
      </c>
    </row>
    <row r="92" spans="1:11" x14ac:dyDescent="0.25">
      <c r="A92">
        <f t="shared" si="3"/>
        <v>1101</v>
      </c>
      <c r="B92" t="s">
        <v>174</v>
      </c>
      <c r="C92">
        <v>101</v>
      </c>
      <c r="D92" t="s">
        <v>101</v>
      </c>
      <c r="G92">
        <v>2</v>
      </c>
      <c r="J92" t="e">
        <f t="shared" si="2"/>
        <v>#N/A</v>
      </c>
      <c r="K92" t="e">
        <f>VLOOKUP(H92,Divisiones,2)</f>
        <v>#N/A</v>
      </c>
    </row>
    <row r="93" spans="1:11" x14ac:dyDescent="0.25">
      <c r="A93">
        <f t="shared" si="3"/>
        <v>1102</v>
      </c>
      <c r="B93" t="s">
        <v>175</v>
      </c>
      <c r="C93">
        <v>102</v>
      </c>
      <c r="D93" t="s">
        <v>101</v>
      </c>
      <c r="G93">
        <v>2</v>
      </c>
      <c r="J93" t="e">
        <f t="shared" si="2"/>
        <v>#N/A</v>
      </c>
      <c r="K93" t="e">
        <f>VLOOKUP(H93,Divisiones,2)</f>
        <v>#N/A</v>
      </c>
    </row>
    <row r="94" spans="1:11" x14ac:dyDescent="0.25">
      <c r="A94">
        <f t="shared" si="3"/>
        <v>1103</v>
      </c>
      <c r="B94" t="s">
        <v>176</v>
      </c>
      <c r="C94">
        <v>103</v>
      </c>
      <c r="D94" t="s">
        <v>101</v>
      </c>
      <c r="G94">
        <v>2</v>
      </c>
      <c r="J94" t="e">
        <f t="shared" si="2"/>
        <v>#N/A</v>
      </c>
      <c r="K94" t="e">
        <f>VLOOKUP(H94,Divisiones,2)</f>
        <v>#N/A</v>
      </c>
    </row>
    <row r="95" spans="1:11" x14ac:dyDescent="0.25">
      <c r="A95">
        <f t="shared" si="3"/>
        <v>1104</v>
      </c>
      <c r="B95" t="s">
        <v>177</v>
      </c>
      <c r="C95">
        <v>104</v>
      </c>
      <c r="D95" t="s">
        <v>101</v>
      </c>
      <c r="G95">
        <v>2</v>
      </c>
      <c r="J95" t="e">
        <f t="shared" si="2"/>
        <v>#N/A</v>
      </c>
      <c r="K95" t="e">
        <f>VLOOKUP(H95,Divisiones,2)</f>
        <v>#N/A</v>
      </c>
    </row>
    <row r="96" spans="1:11" x14ac:dyDescent="0.25">
      <c r="A96">
        <f t="shared" si="3"/>
        <v>1105</v>
      </c>
      <c r="B96" t="s">
        <v>178</v>
      </c>
      <c r="C96">
        <v>105</v>
      </c>
      <c r="D96" t="s">
        <v>101</v>
      </c>
      <c r="G96">
        <v>2</v>
      </c>
      <c r="J96" t="e">
        <f t="shared" si="2"/>
        <v>#N/A</v>
      </c>
      <c r="K96" t="e">
        <f>VLOOKUP(H96,Divisiones,2)</f>
        <v>#N/A</v>
      </c>
    </row>
    <row r="97" spans="1:11" x14ac:dyDescent="0.25">
      <c r="A97">
        <f t="shared" si="3"/>
        <v>1106</v>
      </c>
      <c r="B97" t="s">
        <v>179</v>
      </c>
      <c r="C97">
        <v>106</v>
      </c>
      <c r="D97" t="s">
        <v>101</v>
      </c>
      <c r="G97">
        <v>2</v>
      </c>
      <c r="J97" t="e">
        <f t="shared" si="2"/>
        <v>#N/A</v>
      </c>
      <c r="K97" t="e">
        <f>VLOOKUP(H97,Divisiones,2)</f>
        <v>#N/A</v>
      </c>
    </row>
    <row r="98" spans="1:11" x14ac:dyDescent="0.25">
      <c r="A98">
        <f t="shared" si="3"/>
        <v>1107</v>
      </c>
      <c r="B98" t="s">
        <v>180</v>
      </c>
      <c r="C98">
        <v>107</v>
      </c>
      <c r="D98" t="s">
        <v>101</v>
      </c>
      <c r="G98">
        <v>2</v>
      </c>
      <c r="J98" t="e">
        <f t="shared" si="2"/>
        <v>#N/A</v>
      </c>
      <c r="K98" t="e">
        <f>VLOOKUP(H98,Divisiones,2)</f>
        <v>#N/A</v>
      </c>
    </row>
    <row r="99" spans="1:11" x14ac:dyDescent="0.25">
      <c r="A99">
        <f t="shared" si="3"/>
        <v>1108</v>
      </c>
      <c r="B99" t="s">
        <v>184</v>
      </c>
      <c r="C99">
        <v>108</v>
      </c>
      <c r="D99" t="s">
        <v>30</v>
      </c>
      <c r="G99">
        <v>3</v>
      </c>
      <c r="J99" t="e">
        <f t="shared" si="2"/>
        <v>#N/A</v>
      </c>
      <c r="K99" t="e">
        <f>VLOOKUP(H99,Divisiones,2)</f>
        <v>#N/A</v>
      </c>
    </row>
    <row r="100" spans="1:11" x14ac:dyDescent="0.25">
      <c r="A100">
        <f t="shared" si="3"/>
        <v>1109</v>
      </c>
      <c r="B100" t="s">
        <v>185</v>
      </c>
      <c r="C100">
        <v>109</v>
      </c>
      <c r="D100" t="s">
        <v>30</v>
      </c>
      <c r="G100">
        <v>3</v>
      </c>
      <c r="J100" t="e">
        <f t="shared" si="2"/>
        <v>#N/A</v>
      </c>
      <c r="K100" t="e">
        <f>VLOOKUP(H100,Divisiones,2)</f>
        <v>#N/A</v>
      </c>
    </row>
    <row r="101" spans="1:11" x14ac:dyDescent="0.25">
      <c r="A101">
        <f t="shared" si="3"/>
        <v>1110</v>
      </c>
      <c r="B101" t="s">
        <v>186</v>
      </c>
      <c r="C101">
        <v>110</v>
      </c>
      <c r="D101" t="s">
        <v>30</v>
      </c>
      <c r="G101">
        <v>3</v>
      </c>
      <c r="J101" t="e">
        <f t="shared" si="2"/>
        <v>#N/A</v>
      </c>
      <c r="K101" t="e">
        <f>VLOOKUP(H101,Divisiones,2)</f>
        <v>#N/A</v>
      </c>
    </row>
    <row r="102" spans="1:11" x14ac:dyDescent="0.25">
      <c r="A102">
        <f t="shared" si="3"/>
        <v>1111</v>
      </c>
      <c r="B102" t="s">
        <v>29</v>
      </c>
      <c r="C102">
        <v>111</v>
      </c>
      <c r="D102" t="s">
        <v>30</v>
      </c>
      <c r="G102">
        <v>3</v>
      </c>
      <c r="J102" t="e">
        <f t="shared" si="2"/>
        <v>#N/A</v>
      </c>
      <c r="K102" t="e">
        <f>VLOOKUP(H102,Divisiones,2)</f>
        <v>#N/A</v>
      </c>
    </row>
    <row r="103" spans="1:11" x14ac:dyDescent="0.25">
      <c r="A103">
        <f t="shared" si="3"/>
        <v>1112</v>
      </c>
      <c r="B103" t="s">
        <v>187</v>
      </c>
      <c r="C103">
        <v>112</v>
      </c>
      <c r="D103" t="s">
        <v>30</v>
      </c>
      <c r="G103">
        <v>3</v>
      </c>
      <c r="J103" t="e">
        <f t="shared" si="2"/>
        <v>#N/A</v>
      </c>
      <c r="K103" t="e">
        <f>VLOOKUP(H103,Divisiones,2)</f>
        <v>#N/A</v>
      </c>
    </row>
    <row r="104" spans="1:11" x14ac:dyDescent="0.25">
      <c r="A104">
        <f t="shared" si="3"/>
        <v>1113</v>
      </c>
      <c r="B104" t="s">
        <v>24</v>
      </c>
      <c r="C104">
        <v>113</v>
      </c>
      <c r="D104" t="s">
        <v>30</v>
      </c>
      <c r="G104">
        <v>3</v>
      </c>
      <c r="J104" t="e">
        <f t="shared" si="2"/>
        <v>#N/A</v>
      </c>
      <c r="K104" t="e">
        <f>VLOOKUP(H104,Divisiones,2)</f>
        <v>#N/A</v>
      </c>
    </row>
    <row r="105" spans="1:11" x14ac:dyDescent="0.25">
      <c r="A105">
        <f t="shared" si="3"/>
        <v>1114</v>
      </c>
      <c r="B105" t="s">
        <v>23</v>
      </c>
      <c r="C105">
        <v>114</v>
      </c>
      <c r="D105" t="s">
        <v>30</v>
      </c>
      <c r="G105">
        <v>3</v>
      </c>
      <c r="J105" t="e">
        <f t="shared" si="2"/>
        <v>#N/A</v>
      </c>
      <c r="K105" t="e">
        <f>VLOOKUP(H105,Divisiones,2)</f>
        <v>#N/A</v>
      </c>
    </row>
    <row r="106" spans="1:11" x14ac:dyDescent="0.25">
      <c r="A106">
        <f t="shared" si="3"/>
        <v>1115</v>
      </c>
      <c r="B106" t="s">
        <v>188</v>
      </c>
      <c r="C106">
        <v>115</v>
      </c>
      <c r="D106" t="s">
        <v>30</v>
      </c>
      <c r="G106">
        <v>3</v>
      </c>
      <c r="J106" t="e">
        <f t="shared" si="2"/>
        <v>#N/A</v>
      </c>
      <c r="K106" t="e">
        <f>VLOOKUP(H106,Divisiones,2)</f>
        <v>#N/A</v>
      </c>
    </row>
    <row r="107" spans="1:11" x14ac:dyDescent="0.25">
      <c r="A107">
        <f t="shared" si="3"/>
        <v>1116</v>
      </c>
      <c r="B107" t="s">
        <v>28</v>
      </c>
      <c r="C107">
        <v>116</v>
      </c>
      <c r="D107" t="s">
        <v>30</v>
      </c>
      <c r="G107">
        <v>3</v>
      </c>
      <c r="J107" t="e">
        <f t="shared" si="2"/>
        <v>#N/A</v>
      </c>
      <c r="K107" t="e">
        <f>VLOOKUP(H107,Divisiones,2)</f>
        <v>#N/A</v>
      </c>
    </row>
    <row r="108" spans="1:11" x14ac:dyDescent="0.25">
      <c r="A108">
        <f t="shared" si="3"/>
        <v>1117</v>
      </c>
      <c r="B108" t="s">
        <v>138</v>
      </c>
      <c r="C108">
        <v>117</v>
      </c>
      <c r="D108" t="s">
        <v>30</v>
      </c>
      <c r="G108">
        <v>3</v>
      </c>
      <c r="J108" t="e">
        <f t="shared" si="2"/>
        <v>#N/A</v>
      </c>
      <c r="K108" t="e">
        <f>VLOOKUP(H108,Divisiones,2)</f>
        <v>#N/A</v>
      </c>
    </row>
    <row r="109" spans="1:11" x14ac:dyDescent="0.25">
      <c r="A109">
        <f t="shared" si="3"/>
        <v>1118</v>
      </c>
      <c r="B109" t="s">
        <v>22</v>
      </c>
      <c r="C109">
        <v>118</v>
      </c>
      <c r="D109" t="s">
        <v>30</v>
      </c>
      <c r="G109">
        <v>3</v>
      </c>
      <c r="J109" t="e">
        <f t="shared" si="2"/>
        <v>#N/A</v>
      </c>
      <c r="K109" t="e">
        <f>VLOOKUP(H109,Divisiones,2)</f>
        <v>#N/A</v>
      </c>
    </row>
    <row r="110" spans="1:11" x14ac:dyDescent="0.25">
      <c r="A110">
        <f t="shared" si="3"/>
        <v>1119</v>
      </c>
      <c r="B110" t="s">
        <v>18</v>
      </c>
      <c r="C110">
        <v>119</v>
      </c>
      <c r="D110" t="s">
        <v>30</v>
      </c>
      <c r="G110">
        <v>3</v>
      </c>
      <c r="J110" t="e">
        <f t="shared" si="2"/>
        <v>#N/A</v>
      </c>
      <c r="K110" t="e">
        <f>VLOOKUP(H110,Divisiones,2)</f>
        <v>#N/A</v>
      </c>
    </row>
    <row r="111" spans="1:11" x14ac:dyDescent="0.25">
      <c r="A111">
        <f t="shared" si="3"/>
        <v>1120</v>
      </c>
      <c r="B111" t="s">
        <v>189</v>
      </c>
      <c r="C111">
        <v>120</v>
      </c>
      <c r="D111" t="s">
        <v>30</v>
      </c>
      <c r="G111">
        <v>3</v>
      </c>
      <c r="J111" t="e">
        <f t="shared" si="2"/>
        <v>#N/A</v>
      </c>
      <c r="K111" t="e">
        <f>VLOOKUP(H111,Divisiones,2)</f>
        <v>#N/A</v>
      </c>
    </row>
    <row r="112" spans="1:11" x14ac:dyDescent="0.25">
      <c r="A112">
        <f t="shared" si="3"/>
        <v>1121</v>
      </c>
      <c r="B112" t="s">
        <v>135</v>
      </c>
      <c r="C112">
        <v>121</v>
      </c>
      <c r="D112" t="s">
        <v>30</v>
      </c>
      <c r="G112">
        <v>3</v>
      </c>
      <c r="J112" t="e">
        <f t="shared" si="2"/>
        <v>#N/A</v>
      </c>
      <c r="K112" t="e">
        <f>VLOOKUP(H112,Divisiones,2)</f>
        <v>#N/A</v>
      </c>
    </row>
    <row r="113" spans="1:11" x14ac:dyDescent="0.25">
      <c r="A113">
        <f t="shared" si="3"/>
        <v>1122</v>
      </c>
      <c r="B113" t="s">
        <v>20</v>
      </c>
      <c r="C113">
        <v>122</v>
      </c>
      <c r="D113" t="s">
        <v>30</v>
      </c>
      <c r="G113">
        <v>3</v>
      </c>
      <c r="J113" t="e">
        <f t="shared" si="2"/>
        <v>#N/A</v>
      </c>
      <c r="K113" t="e">
        <f>VLOOKUP(H113,Divisiones,2)</f>
        <v>#N/A</v>
      </c>
    </row>
    <row r="114" spans="1:11" x14ac:dyDescent="0.25">
      <c r="A114">
        <f t="shared" si="3"/>
        <v>1123</v>
      </c>
      <c r="B114" t="s">
        <v>141</v>
      </c>
      <c r="C114">
        <v>123</v>
      </c>
      <c r="D114" t="s">
        <v>30</v>
      </c>
      <c r="G114">
        <v>3</v>
      </c>
      <c r="J114" t="e">
        <f t="shared" si="2"/>
        <v>#N/A</v>
      </c>
      <c r="K114" t="e">
        <f>VLOOKUP(H114,Divisiones,2)</f>
        <v>#N/A</v>
      </c>
    </row>
    <row r="115" spans="1:11" x14ac:dyDescent="0.25">
      <c r="A115">
        <f t="shared" si="3"/>
        <v>1124</v>
      </c>
      <c r="B115" t="s">
        <v>21</v>
      </c>
      <c r="C115">
        <v>124</v>
      </c>
      <c r="D115" t="s">
        <v>30</v>
      </c>
      <c r="G115">
        <v>3</v>
      </c>
      <c r="J115" t="e">
        <f t="shared" si="2"/>
        <v>#N/A</v>
      </c>
      <c r="K115" t="e">
        <f>VLOOKUP(H115,Divisiones,2)</f>
        <v>#N/A</v>
      </c>
    </row>
    <row r="116" spans="1:11" x14ac:dyDescent="0.25">
      <c r="A116">
        <f t="shared" si="3"/>
        <v>1125</v>
      </c>
      <c r="B116" t="s">
        <v>190</v>
      </c>
      <c r="C116">
        <v>125</v>
      </c>
      <c r="D116" t="s">
        <v>101</v>
      </c>
      <c r="G116">
        <v>3</v>
      </c>
      <c r="J116" t="e">
        <f t="shared" si="2"/>
        <v>#N/A</v>
      </c>
      <c r="K116" t="e">
        <f>VLOOKUP(H116,Divisiones,2)</f>
        <v>#N/A</v>
      </c>
    </row>
    <row r="117" spans="1:11" x14ac:dyDescent="0.25">
      <c r="A117">
        <f t="shared" si="3"/>
        <v>1126</v>
      </c>
      <c r="B117" t="s">
        <v>191</v>
      </c>
      <c r="C117">
        <v>126</v>
      </c>
      <c r="D117" t="s">
        <v>101</v>
      </c>
      <c r="G117">
        <v>3</v>
      </c>
      <c r="J117" t="e">
        <f t="shared" si="2"/>
        <v>#N/A</v>
      </c>
      <c r="K117" t="e">
        <f>VLOOKUP(H117,Divisiones,2)</f>
        <v>#N/A</v>
      </c>
    </row>
    <row r="118" spans="1:11" x14ac:dyDescent="0.25">
      <c r="A118">
        <f t="shared" si="3"/>
        <v>1127</v>
      </c>
      <c r="B118" t="s">
        <v>42</v>
      </c>
      <c r="C118">
        <v>127</v>
      </c>
      <c r="D118" t="s">
        <v>101</v>
      </c>
      <c r="G118">
        <v>3</v>
      </c>
      <c r="J118" t="e">
        <f t="shared" si="2"/>
        <v>#N/A</v>
      </c>
      <c r="K118" t="e">
        <f>VLOOKUP(H118,Divisiones,2)</f>
        <v>#N/A</v>
      </c>
    </row>
    <row r="119" spans="1:11" x14ac:dyDescent="0.25">
      <c r="A119">
        <f t="shared" si="3"/>
        <v>1128</v>
      </c>
      <c r="B119" t="s">
        <v>192</v>
      </c>
      <c r="C119">
        <v>128</v>
      </c>
      <c r="D119" t="s">
        <v>101</v>
      </c>
      <c r="G119">
        <v>3</v>
      </c>
      <c r="J119" t="e">
        <f t="shared" si="2"/>
        <v>#N/A</v>
      </c>
      <c r="K119" t="e">
        <f>VLOOKUP(H119,Divisiones,2)</f>
        <v>#N/A</v>
      </c>
    </row>
    <row r="120" spans="1:11" x14ac:dyDescent="0.25">
      <c r="A120">
        <f t="shared" si="3"/>
        <v>1129</v>
      </c>
      <c r="B120" t="s">
        <v>193</v>
      </c>
      <c r="C120">
        <v>129</v>
      </c>
      <c r="D120" t="s">
        <v>101</v>
      </c>
      <c r="G120">
        <v>3</v>
      </c>
      <c r="J120" t="e">
        <f t="shared" si="2"/>
        <v>#N/A</v>
      </c>
      <c r="K120" t="e">
        <f>VLOOKUP(H120,Divisiones,2)</f>
        <v>#N/A</v>
      </c>
    </row>
    <row r="121" spans="1:11" x14ac:dyDescent="0.25">
      <c r="A121">
        <f t="shared" si="3"/>
        <v>1130</v>
      </c>
      <c r="B121" t="s">
        <v>194</v>
      </c>
      <c r="C121">
        <v>130</v>
      </c>
      <c r="D121" t="s">
        <v>101</v>
      </c>
      <c r="G121">
        <v>3</v>
      </c>
      <c r="J121" t="e">
        <f t="shared" si="2"/>
        <v>#N/A</v>
      </c>
      <c r="K121" t="e">
        <f>VLOOKUP(H121,Divisiones,2)</f>
        <v>#N/A</v>
      </c>
    </row>
    <row r="122" spans="1:11" x14ac:dyDescent="0.25">
      <c r="A122">
        <f t="shared" si="3"/>
        <v>1131</v>
      </c>
      <c r="B122" t="s">
        <v>195</v>
      </c>
      <c r="C122">
        <v>131</v>
      </c>
      <c r="D122" t="s">
        <v>101</v>
      </c>
      <c r="G122">
        <v>3</v>
      </c>
      <c r="J122" t="e">
        <f t="shared" si="2"/>
        <v>#N/A</v>
      </c>
      <c r="K122" t="e">
        <f>VLOOKUP(H122,Divisiones,2)</f>
        <v>#N/A</v>
      </c>
    </row>
    <row r="123" spans="1:11" x14ac:dyDescent="0.25">
      <c r="A123">
        <f t="shared" si="3"/>
        <v>1132</v>
      </c>
      <c r="B123" t="s">
        <v>196</v>
      </c>
      <c r="C123">
        <v>132</v>
      </c>
      <c r="D123" t="s">
        <v>101</v>
      </c>
      <c r="G123">
        <v>3</v>
      </c>
      <c r="J123" t="e">
        <f t="shared" si="2"/>
        <v>#N/A</v>
      </c>
      <c r="K123" t="e">
        <f>VLOOKUP(H123,Divisiones,2)</f>
        <v>#N/A</v>
      </c>
    </row>
    <row r="124" spans="1:11" x14ac:dyDescent="0.25">
      <c r="A124">
        <f t="shared" si="3"/>
        <v>1133</v>
      </c>
      <c r="B124" t="s">
        <v>197</v>
      </c>
      <c r="C124">
        <v>133</v>
      </c>
      <c r="D124" t="s">
        <v>101</v>
      </c>
      <c r="G124">
        <v>3</v>
      </c>
      <c r="J124" t="e">
        <f t="shared" si="2"/>
        <v>#N/A</v>
      </c>
      <c r="K124" t="e">
        <f>VLOOKUP(H124,Divisiones,2)</f>
        <v>#N/A</v>
      </c>
    </row>
    <row r="125" spans="1:11" x14ac:dyDescent="0.25">
      <c r="A125">
        <f t="shared" si="3"/>
        <v>1134</v>
      </c>
      <c r="B125" t="s">
        <v>198</v>
      </c>
      <c r="C125">
        <v>134</v>
      </c>
      <c r="D125" t="s">
        <v>101</v>
      </c>
      <c r="G125">
        <v>3</v>
      </c>
      <c r="J125" t="e">
        <f t="shared" si="2"/>
        <v>#N/A</v>
      </c>
      <c r="K125" t="e">
        <f>VLOOKUP(H125,Divisiones,2)</f>
        <v>#N/A</v>
      </c>
    </row>
    <row r="126" spans="1:11" x14ac:dyDescent="0.25">
      <c r="A126">
        <f t="shared" si="3"/>
        <v>1135</v>
      </c>
      <c r="B126" t="s">
        <v>199</v>
      </c>
      <c r="C126">
        <v>135</v>
      </c>
      <c r="D126" t="s">
        <v>101</v>
      </c>
      <c r="G126">
        <v>3</v>
      </c>
      <c r="J126" t="e">
        <f t="shared" si="2"/>
        <v>#N/A</v>
      </c>
      <c r="K126" t="e">
        <f>VLOOKUP(H126,Divisiones,2)</f>
        <v>#N/A</v>
      </c>
    </row>
    <row r="127" spans="1:11" x14ac:dyDescent="0.25">
      <c r="A127">
        <f t="shared" si="3"/>
        <v>1136</v>
      </c>
      <c r="B127" t="s">
        <v>200</v>
      </c>
      <c r="C127">
        <v>136</v>
      </c>
      <c r="D127" t="s">
        <v>101</v>
      </c>
      <c r="G127">
        <v>3</v>
      </c>
      <c r="J127" t="e">
        <f t="shared" si="2"/>
        <v>#N/A</v>
      </c>
      <c r="K127" t="e">
        <f>VLOOKUP(H127,Divisiones,2)</f>
        <v>#N/A</v>
      </c>
    </row>
    <row r="128" spans="1:11" x14ac:dyDescent="0.25">
      <c r="A128">
        <f t="shared" si="3"/>
        <v>1137</v>
      </c>
      <c r="B128" t="s">
        <v>201</v>
      </c>
      <c r="C128">
        <v>137</v>
      </c>
      <c r="D128" t="s">
        <v>101</v>
      </c>
      <c r="G128">
        <v>3</v>
      </c>
      <c r="J128" t="e">
        <f t="shared" si="2"/>
        <v>#N/A</v>
      </c>
      <c r="K128" t="e">
        <f>VLOOKUP(H128,Divisiones,2)</f>
        <v>#N/A</v>
      </c>
    </row>
    <row r="129" spans="1:11" x14ac:dyDescent="0.25">
      <c r="A129">
        <f t="shared" si="3"/>
        <v>1138</v>
      </c>
      <c r="B129" t="s">
        <v>202</v>
      </c>
      <c r="C129">
        <v>138</v>
      </c>
      <c r="D129" t="s">
        <v>101</v>
      </c>
      <c r="G129">
        <v>3</v>
      </c>
      <c r="J129" t="e">
        <f t="shared" si="2"/>
        <v>#N/A</v>
      </c>
      <c r="K129" t="e">
        <f>VLOOKUP(H129,Divisiones,2)</f>
        <v>#N/A</v>
      </c>
    </row>
    <row r="130" spans="1:11" x14ac:dyDescent="0.25">
      <c r="A130">
        <f t="shared" si="3"/>
        <v>1139</v>
      </c>
      <c r="B130" t="s">
        <v>203</v>
      </c>
      <c r="C130">
        <v>139</v>
      </c>
      <c r="D130" t="s">
        <v>101</v>
      </c>
      <c r="G130">
        <v>3</v>
      </c>
      <c r="J130" t="e">
        <f t="shared" ref="J130:J147" si="4">VLOOKUP(I130,Facultades,2)</f>
        <v>#N/A</v>
      </c>
      <c r="K130" t="e">
        <f>VLOOKUP(H130,Divisiones,2)</f>
        <v>#N/A</v>
      </c>
    </row>
    <row r="131" spans="1:11" x14ac:dyDescent="0.25">
      <c r="A131">
        <f t="shared" ref="A131:A147" si="5">(1000+I131+C131)</f>
        <v>1140</v>
      </c>
      <c r="B131" t="s">
        <v>204</v>
      </c>
      <c r="C131">
        <v>140</v>
      </c>
      <c r="D131" t="s">
        <v>101</v>
      </c>
      <c r="G131">
        <v>3</v>
      </c>
      <c r="J131" t="e">
        <f t="shared" si="4"/>
        <v>#N/A</v>
      </c>
      <c r="K131" t="e">
        <f>VLOOKUP(H131,Divisiones,2)</f>
        <v>#N/A</v>
      </c>
    </row>
    <row r="132" spans="1:11" x14ac:dyDescent="0.25">
      <c r="A132">
        <f t="shared" si="5"/>
        <v>1141</v>
      </c>
      <c r="B132" t="s">
        <v>149</v>
      </c>
      <c r="C132">
        <v>141</v>
      </c>
      <c r="D132" t="s">
        <v>101</v>
      </c>
      <c r="G132">
        <v>3</v>
      </c>
      <c r="J132" t="e">
        <f t="shared" si="4"/>
        <v>#N/A</v>
      </c>
      <c r="K132" t="e">
        <f>VLOOKUP(H132,Divisiones,2)</f>
        <v>#N/A</v>
      </c>
    </row>
    <row r="133" spans="1:11" x14ac:dyDescent="0.25">
      <c r="A133">
        <f t="shared" si="5"/>
        <v>1142</v>
      </c>
      <c r="B133" t="s">
        <v>205</v>
      </c>
      <c r="C133">
        <v>142</v>
      </c>
      <c r="D133" t="s">
        <v>101</v>
      </c>
      <c r="G133">
        <v>3</v>
      </c>
      <c r="J133" t="e">
        <f t="shared" si="4"/>
        <v>#N/A</v>
      </c>
      <c r="K133" t="e">
        <f>VLOOKUP(H133,Divisiones,2)</f>
        <v>#N/A</v>
      </c>
    </row>
    <row r="134" spans="1:11" x14ac:dyDescent="0.25">
      <c r="A134">
        <f t="shared" si="5"/>
        <v>1143</v>
      </c>
      <c r="B134" t="s">
        <v>206</v>
      </c>
      <c r="C134">
        <v>143</v>
      </c>
      <c r="D134" t="s">
        <v>101</v>
      </c>
      <c r="G134">
        <v>3</v>
      </c>
      <c r="J134" t="e">
        <f t="shared" si="4"/>
        <v>#N/A</v>
      </c>
      <c r="K134" t="e">
        <f>VLOOKUP(H134,Divisiones,2)</f>
        <v>#N/A</v>
      </c>
    </row>
    <row r="135" spans="1:11" x14ac:dyDescent="0.25">
      <c r="A135">
        <f t="shared" si="5"/>
        <v>1144</v>
      </c>
      <c r="B135" t="s">
        <v>207</v>
      </c>
      <c r="C135">
        <v>144</v>
      </c>
      <c r="D135" t="s">
        <v>101</v>
      </c>
      <c r="G135">
        <v>3</v>
      </c>
      <c r="J135" t="e">
        <f t="shared" si="4"/>
        <v>#N/A</v>
      </c>
      <c r="K135" t="e">
        <f>VLOOKUP(H135,Divisiones,2)</f>
        <v>#N/A</v>
      </c>
    </row>
    <row r="136" spans="1:11" x14ac:dyDescent="0.25">
      <c r="A136">
        <f t="shared" si="5"/>
        <v>1145</v>
      </c>
      <c r="B136" t="s">
        <v>152</v>
      </c>
      <c r="C136">
        <v>145</v>
      </c>
      <c r="D136" t="s">
        <v>101</v>
      </c>
      <c r="G136">
        <v>3</v>
      </c>
      <c r="J136" t="e">
        <f t="shared" si="4"/>
        <v>#N/A</v>
      </c>
      <c r="K136" t="e">
        <f>VLOOKUP(H136,Divisiones,2)</f>
        <v>#N/A</v>
      </c>
    </row>
    <row r="137" spans="1:11" x14ac:dyDescent="0.25">
      <c r="A137">
        <f t="shared" si="5"/>
        <v>1146</v>
      </c>
      <c r="B137" t="s">
        <v>208</v>
      </c>
      <c r="C137">
        <v>146</v>
      </c>
      <c r="D137" t="s">
        <v>101</v>
      </c>
      <c r="G137">
        <v>3</v>
      </c>
      <c r="J137" t="e">
        <f t="shared" si="4"/>
        <v>#N/A</v>
      </c>
      <c r="K137" t="e">
        <f>VLOOKUP(H137,Divisiones,2)</f>
        <v>#N/A</v>
      </c>
    </row>
    <row r="138" spans="1:11" x14ac:dyDescent="0.25">
      <c r="A138">
        <f t="shared" si="5"/>
        <v>1147</v>
      </c>
      <c r="B138" t="s">
        <v>209</v>
      </c>
      <c r="C138">
        <v>147</v>
      </c>
      <c r="D138" t="s">
        <v>101</v>
      </c>
      <c r="G138">
        <v>3</v>
      </c>
      <c r="J138" t="e">
        <f t="shared" si="4"/>
        <v>#N/A</v>
      </c>
      <c r="K138" t="e">
        <f>VLOOKUP(H138,Divisiones,2)</f>
        <v>#N/A</v>
      </c>
    </row>
    <row r="139" spans="1:11" x14ac:dyDescent="0.25">
      <c r="A139">
        <f t="shared" si="5"/>
        <v>1148</v>
      </c>
      <c r="B139" t="s">
        <v>210</v>
      </c>
      <c r="C139">
        <v>148</v>
      </c>
      <c r="D139" t="s">
        <v>101</v>
      </c>
      <c r="G139">
        <v>3</v>
      </c>
      <c r="J139" t="e">
        <f t="shared" si="4"/>
        <v>#N/A</v>
      </c>
      <c r="K139" t="e">
        <f>VLOOKUP(H139,Divisiones,2)</f>
        <v>#N/A</v>
      </c>
    </row>
    <row r="140" spans="1:11" x14ac:dyDescent="0.25">
      <c r="A140">
        <f t="shared" si="5"/>
        <v>1149</v>
      </c>
      <c r="B140" t="s">
        <v>211</v>
      </c>
      <c r="C140">
        <v>149</v>
      </c>
      <c r="D140" t="s">
        <v>101</v>
      </c>
      <c r="G140">
        <v>3</v>
      </c>
      <c r="J140" t="e">
        <f t="shared" si="4"/>
        <v>#N/A</v>
      </c>
      <c r="K140" t="e">
        <f>VLOOKUP(H140,Divisiones,2)</f>
        <v>#N/A</v>
      </c>
    </row>
    <row r="141" spans="1:11" x14ac:dyDescent="0.25">
      <c r="A141">
        <f t="shared" si="5"/>
        <v>1150</v>
      </c>
      <c r="B141" t="s">
        <v>212</v>
      </c>
      <c r="C141">
        <v>150</v>
      </c>
      <c r="D141" t="s">
        <v>101</v>
      </c>
      <c r="G141">
        <v>3</v>
      </c>
      <c r="J141" t="e">
        <f t="shared" si="4"/>
        <v>#N/A</v>
      </c>
      <c r="K141" t="e">
        <f>VLOOKUP(H141,Divisiones,2)</f>
        <v>#N/A</v>
      </c>
    </row>
    <row r="142" spans="1:11" x14ac:dyDescent="0.25">
      <c r="A142">
        <f t="shared" si="5"/>
        <v>1151</v>
      </c>
      <c r="B142" t="s">
        <v>213</v>
      </c>
      <c r="C142">
        <v>151</v>
      </c>
      <c r="D142" t="s">
        <v>101</v>
      </c>
      <c r="G142">
        <v>3</v>
      </c>
      <c r="J142" t="e">
        <f t="shared" si="4"/>
        <v>#N/A</v>
      </c>
      <c r="K142" t="e">
        <f>VLOOKUP(H142,Divisiones,2)</f>
        <v>#N/A</v>
      </c>
    </row>
    <row r="143" spans="1:11" x14ac:dyDescent="0.25">
      <c r="A143">
        <f t="shared" si="5"/>
        <v>1152</v>
      </c>
      <c r="B143" t="s">
        <v>214</v>
      </c>
      <c r="C143">
        <v>152</v>
      </c>
      <c r="D143" t="s">
        <v>101</v>
      </c>
      <c r="G143">
        <v>3</v>
      </c>
      <c r="J143" t="e">
        <f t="shared" si="4"/>
        <v>#N/A</v>
      </c>
      <c r="K143" t="e">
        <f>VLOOKUP(H143,Divisiones,2)</f>
        <v>#N/A</v>
      </c>
    </row>
    <row r="144" spans="1:11" x14ac:dyDescent="0.25">
      <c r="A144">
        <f t="shared" si="5"/>
        <v>1153</v>
      </c>
      <c r="B144" t="s">
        <v>215</v>
      </c>
      <c r="C144">
        <v>153</v>
      </c>
      <c r="D144" t="s">
        <v>101</v>
      </c>
      <c r="G144">
        <v>3</v>
      </c>
      <c r="J144" t="e">
        <f t="shared" si="4"/>
        <v>#N/A</v>
      </c>
      <c r="K144" t="e">
        <f>VLOOKUP(H144,Divisiones,2)</f>
        <v>#N/A</v>
      </c>
    </row>
    <row r="145" spans="1:11" x14ac:dyDescent="0.25">
      <c r="A145">
        <f t="shared" si="5"/>
        <v>1154</v>
      </c>
      <c r="B145" t="s">
        <v>216</v>
      </c>
      <c r="C145">
        <v>154</v>
      </c>
      <c r="D145" t="s">
        <v>101</v>
      </c>
      <c r="G145">
        <v>3</v>
      </c>
      <c r="J145" t="e">
        <f t="shared" si="4"/>
        <v>#N/A</v>
      </c>
      <c r="K145" t="e">
        <f>VLOOKUP(H145,Divisiones,2)</f>
        <v>#N/A</v>
      </c>
    </row>
    <row r="146" spans="1:11" x14ac:dyDescent="0.25">
      <c r="A146">
        <f t="shared" si="5"/>
        <v>1155</v>
      </c>
      <c r="B146" t="s">
        <v>217</v>
      </c>
      <c r="C146">
        <v>155</v>
      </c>
      <c r="D146" t="s">
        <v>101</v>
      </c>
      <c r="G146">
        <v>3</v>
      </c>
      <c r="J146" t="e">
        <f t="shared" si="4"/>
        <v>#N/A</v>
      </c>
      <c r="K146" t="e">
        <f>VLOOKUP(H146,Divisiones,2)</f>
        <v>#N/A</v>
      </c>
    </row>
    <row r="147" spans="1:11" x14ac:dyDescent="0.25">
      <c r="A147">
        <f t="shared" si="5"/>
        <v>1156</v>
      </c>
      <c r="B147" t="s">
        <v>218</v>
      </c>
      <c r="C147">
        <v>156</v>
      </c>
      <c r="D147" t="s">
        <v>101</v>
      </c>
      <c r="G147">
        <v>3</v>
      </c>
      <c r="J147" t="e">
        <f t="shared" si="4"/>
        <v>#N/A</v>
      </c>
      <c r="K147" t="e">
        <f>VLOOKUP(H147,Divisiones,2)</f>
        <v>#N/A</v>
      </c>
    </row>
  </sheetData>
  <dataValidations count="3">
    <dataValidation type="list" allowBlank="1" showInputMessage="1" showErrorMessage="1" sqref="G2:G147" xr:uid="{FCA02930-7420-49F6-9A70-68F85FC51437}">
      <formula1>idSeccional</formula1>
    </dataValidation>
    <dataValidation type="list" allowBlank="1" showInputMessage="1" showErrorMessage="1" sqref="H2:H147" xr:uid="{ECEA6C98-6127-4F21-8DE2-574A744176DC}">
      <formula1>idDivision</formula1>
    </dataValidation>
    <dataValidation type="list" allowBlank="1" showInputMessage="1" showErrorMessage="1" sqref="I2:I147" xr:uid="{D0391799-80E1-4032-91B4-2B2B7796CE33}">
      <formula1>idFacultad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665-9A7E-4DD3-BDC7-511E1551AF5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82F2-34B3-4423-90AE-655DBA769F23}">
  <dimension ref="A1:H192"/>
  <sheetViews>
    <sheetView workbookViewId="0">
      <selection activeCell="E17" sqref="E17"/>
    </sheetView>
  </sheetViews>
  <sheetFormatPr baseColWidth="10" defaultRowHeight="15" x14ac:dyDescent="0.25"/>
  <cols>
    <col min="1" max="1" width="12.28515625" customWidth="1"/>
    <col min="2" max="2" width="41" customWidth="1"/>
    <col min="3" max="3" width="11.28515625" customWidth="1"/>
    <col min="4" max="4" width="45.28515625" customWidth="1"/>
    <col min="6" max="6" width="10.85546875" customWidth="1"/>
    <col min="7" max="7" width="16.85546875" customWidth="1"/>
    <col min="8" max="8" width="4.85546875" customWidth="1"/>
  </cols>
  <sheetData>
    <row r="1" spans="1:8" x14ac:dyDescent="0.25">
      <c r="A1" t="s">
        <v>219</v>
      </c>
      <c r="B1" s="28" t="s">
        <v>220</v>
      </c>
      <c r="C1" t="s">
        <v>95</v>
      </c>
      <c r="D1" t="s">
        <v>221</v>
      </c>
      <c r="E1" t="s">
        <v>222</v>
      </c>
      <c r="F1" t="s">
        <v>77</v>
      </c>
      <c r="G1" t="s">
        <v>231</v>
      </c>
      <c r="H1" t="s">
        <v>93</v>
      </c>
    </row>
    <row r="2" spans="1:8" x14ac:dyDescent="0.25">
      <c r="A2">
        <f>(2000+1+H2)</f>
        <v>2302</v>
      </c>
      <c r="B2" s="28" t="s">
        <v>223</v>
      </c>
      <c r="C2">
        <v>11135</v>
      </c>
      <c r="D2" t="str">
        <f>VLOOKUP(C2,Programas,2)</f>
        <v>Especializacion Direccion y Gestion de Calidas</v>
      </c>
      <c r="E2" t="s">
        <v>230</v>
      </c>
      <c r="F2">
        <v>1</v>
      </c>
      <c r="G2" t="str">
        <f>VLOOKUP(F2,seccionales,2)</f>
        <v>ustaTunja</v>
      </c>
      <c r="H2">
        <v>301</v>
      </c>
    </row>
    <row r="3" spans="1:8" x14ac:dyDescent="0.25">
      <c r="A3">
        <f t="shared" ref="A3:A66" si="0">(2000+1+H3)</f>
        <v>2303</v>
      </c>
      <c r="B3" s="28" t="s">
        <v>224</v>
      </c>
      <c r="C3">
        <v>11135</v>
      </c>
      <c r="D3" t="str">
        <f>VLOOKUP(C3,Programas,2)</f>
        <v>Especializacion Direccion y Gestion de Calidas</v>
      </c>
      <c r="E3" t="s">
        <v>230</v>
      </c>
      <c r="F3">
        <v>1</v>
      </c>
      <c r="G3" t="str">
        <f>VLOOKUP(F3,seccionales,2)</f>
        <v>ustaTunja</v>
      </c>
      <c r="H3">
        <v>302</v>
      </c>
    </row>
    <row r="4" spans="1:8" x14ac:dyDescent="0.25">
      <c r="A4">
        <f t="shared" si="0"/>
        <v>2304</v>
      </c>
      <c r="B4" s="28" t="s">
        <v>225</v>
      </c>
      <c r="C4">
        <v>11135</v>
      </c>
      <c r="D4" t="str">
        <f>VLOOKUP(C4,Programas,2)</f>
        <v>Especializacion Direccion y Gestion de Calidas</v>
      </c>
      <c r="E4" t="s">
        <v>230</v>
      </c>
      <c r="F4">
        <v>1</v>
      </c>
      <c r="G4" t="str">
        <f>VLOOKUP(F4,seccionales,2)</f>
        <v>ustaTunja</v>
      </c>
      <c r="H4">
        <v>303</v>
      </c>
    </row>
    <row r="5" spans="1:8" x14ac:dyDescent="0.25">
      <c r="A5">
        <f t="shared" si="0"/>
        <v>2305</v>
      </c>
      <c r="B5" s="28" t="s">
        <v>226</v>
      </c>
      <c r="C5">
        <v>11135</v>
      </c>
      <c r="D5" t="str">
        <f>VLOOKUP(C5,Programas,2)</f>
        <v>Especializacion Direccion y Gestion de Calidas</v>
      </c>
      <c r="E5" t="s">
        <v>230</v>
      </c>
      <c r="F5">
        <v>1</v>
      </c>
      <c r="G5" t="str">
        <f>VLOOKUP(F5,seccionales,2)</f>
        <v>ustaTunja</v>
      </c>
      <c r="H5">
        <v>304</v>
      </c>
    </row>
    <row r="6" spans="1:8" x14ac:dyDescent="0.25">
      <c r="A6">
        <f t="shared" si="0"/>
        <v>2306</v>
      </c>
      <c r="B6" s="28" t="s">
        <v>227</v>
      </c>
      <c r="C6">
        <v>11135</v>
      </c>
      <c r="D6" t="str">
        <f>VLOOKUP(C6,Programas,2)</f>
        <v>Especializacion Direccion y Gestion de Calidas</v>
      </c>
      <c r="E6" t="s">
        <v>230</v>
      </c>
      <c r="F6">
        <v>1</v>
      </c>
      <c r="G6" t="str">
        <f>VLOOKUP(F6,seccionales,2)</f>
        <v>ustaTunja</v>
      </c>
      <c r="H6">
        <v>305</v>
      </c>
    </row>
    <row r="7" spans="1:8" x14ac:dyDescent="0.25">
      <c r="A7">
        <f t="shared" si="0"/>
        <v>2307</v>
      </c>
      <c r="B7" s="28" t="s">
        <v>228</v>
      </c>
      <c r="C7">
        <v>11135</v>
      </c>
      <c r="D7" t="str">
        <f>VLOOKUP(C7,Programas,2)</f>
        <v>Especializacion Direccion y Gestion de Calidas</v>
      </c>
      <c r="E7" t="s">
        <v>230</v>
      </c>
      <c r="F7">
        <v>1</v>
      </c>
      <c r="G7" t="str">
        <f>VLOOKUP(F7,seccionales,2)</f>
        <v>ustaTunja</v>
      </c>
      <c r="H7">
        <v>306</v>
      </c>
    </row>
    <row r="8" spans="1:8" x14ac:dyDescent="0.25">
      <c r="A8">
        <f t="shared" si="0"/>
        <v>2308</v>
      </c>
      <c r="B8" s="28" t="s">
        <v>229</v>
      </c>
      <c r="C8">
        <v>11135</v>
      </c>
      <c r="D8" t="str">
        <f>VLOOKUP(C8,Programas,2)</f>
        <v>Especializacion Direccion y Gestion de Calidas</v>
      </c>
      <c r="E8" t="s">
        <v>230</v>
      </c>
      <c r="F8">
        <v>1</v>
      </c>
      <c r="G8" t="str">
        <f>VLOOKUP(F8,seccionales,2)</f>
        <v>ustaTunja</v>
      </c>
      <c r="H8">
        <v>307</v>
      </c>
    </row>
    <row r="9" spans="1:8" x14ac:dyDescent="0.25">
      <c r="A9">
        <f t="shared" si="0"/>
        <v>2309</v>
      </c>
      <c r="B9" s="28" t="s">
        <v>232</v>
      </c>
      <c r="C9">
        <v>11135</v>
      </c>
      <c r="D9" t="str">
        <f>VLOOKUP(C9,Programas,2)</f>
        <v>Especializacion Direccion y Gestion de Calidas</v>
      </c>
      <c r="E9" t="s">
        <v>239</v>
      </c>
      <c r="F9">
        <v>1</v>
      </c>
      <c r="G9" t="str">
        <f>VLOOKUP(F9,seccionales,2)</f>
        <v>ustaTunja</v>
      </c>
      <c r="H9">
        <v>308</v>
      </c>
    </row>
    <row r="10" spans="1:8" x14ac:dyDescent="0.25">
      <c r="A10">
        <f t="shared" si="0"/>
        <v>2310</v>
      </c>
      <c r="B10" s="28" t="s">
        <v>233</v>
      </c>
      <c r="C10">
        <v>11135</v>
      </c>
      <c r="D10" t="str">
        <f>VLOOKUP(C10,Programas,2)</f>
        <v>Especializacion Direccion y Gestion de Calidas</v>
      </c>
      <c r="E10" t="s">
        <v>239</v>
      </c>
      <c r="F10">
        <v>1</v>
      </c>
      <c r="G10" t="str">
        <f>VLOOKUP(F10,seccionales,2)</f>
        <v>ustaTunja</v>
      </c>
      <c r="H10">
        <v>309</v>
      </c>
    </row>
    <row r="11" spans="1:8" x14ac:dyDescent="0.25">
      <c r="A11">
        <f t="shared" si="0"/>
        <v>2311</v>
      </c>
      <c r="B11" s="28" t="s">
        <v>234</v>
      </c>
      <c r="C11">
        <v>11135</v>
      </c>
      <c r="D11" t="str">
        <f>VLOOKUP(C11,Programas,2)</f>
        <v>Especializacion Direccion y Gestion de Calidas</v>
      </c>
      <c r="E11" t="s">
        <v>239</v>
      </c>
      <c r="F11">
        <v>1</v>
      </c>
      <c r="G11" t="str">
        <f>VLOOKUP(F11,seccionales,2)</f>
        <v>ustaTunja</v>
      </c>
      <c r="H11">
        <v>310</v>
      </c>
    </row>
    <row r="12" spans="1:8" x14ac:dyDescent="0.25">
      <c r="A12">
        <f t="shared" si="0"/>
        <v>2312</v>
      </c>
      <c r="B12" s="28" t="s">
        <v>235</v>
      </c>
      <c r="C12">
        <v>11135</v>
      </c>
      <c r="D12" t="str">
        <f>VLOOKUP(C12,Programas,2)</f>
        <v>Especializacion Direccion y Gestion de Calidas</v>
      </c>
      <c r="E12" t="s">
        <v>239</v>
      </c>
      <c r="F12">
        <v>1</v>
      </c>
      <c r="G12" t="str">
        <f>VLOOKUP(F12,seccionales,2)</f>
        <v>ustaTunja</v>
      </c>
      <c r="H12">
        <v>311</v>
      </c>
    </row>
    <row r="13" spans="1:8" x14ac:dyDescent="0.25">
      <c r="A13">
        <f t="shared" si="0"/>
        <v>2313</v>
      </c>
      <c r="B13" s="28" t="s">
        <v>236</v>
      </c>
      <c r="C13">
        <v>11135</v>
      </c>
      <c r="D13" t="str">
        <f>VLOOKUP(C13,Programas,2)</f>
        <v>Especializacion Direccion y Gestion de Calidas</v>
      </c>
      <c r="E13" t="s">
        <v>239</v>
      </c>
      <c r="F13">
        <v>1</v>
      </c>
      <c r="G13" t="str">
        <f>VLOOKUP(F13,seccionales,2)</f>
        <v>ustaTunja</v>
      </c>
      <c r="H13">
        <v>312</v>
      </c>
    </row>
    <row r="14" spans="1:8" x14ac:dyDescent="0.25">
      <c r="A14">
        <f t="shared" si="0"/>
        <v>2314</v>
      </c>
      <c r="B14" s="28" t="s">
        <v>237</v>
      </c>
      <c r="C14">
        <v>11135</v>
      </c>
      <c r="D14" t="str">
        <f>VLOOKUP(C14,Programas,2)</f>
        <v>Especializacion Direccion y Gestion de Calidas</v>
      </c>
      <c r="E14" t="s">
        <v>239</v>
      </c>
      <c r="F14">
        <v>1</v>
      </c>
      <c r="G14" t="str">
        <f>VLOOKUP(F14,seccionales,2)</f>
        <v>ustaTunja</v>
      </c>
      <c r="H14">
        <v>313</v>
      </c>
    </row>
    <row r="15" spans="1:8" x14ac:dyDescent="0.25">
      <c r="A15">
        <f t="shared" si="0"/>
        <v>2315</v>
      </c>
      <c r="B15" s="28" t="s">
        <v>238</v>
      </c>
      <c r="C15">
        <v>11135</v>
      </c>
      <c r="D15" t="str">
        <f>VLOOKUP(C15,Programas,2)</f>
        <v>Especializacion Direccion y Gestion de Calidas</v>
      </c>
      <c r="E15" t="s">
        <v>239</v>
      </c>
      <c r="F15">
        <v>1</v>
      </c>
      <c r="G15" t="str">
        <f>VLOOKUP(F15,seccionales,2)</f>
        <v>ustaTunja</v>
      </c>
      <c r="H15">
        <v>314</v>
      </c>
    </row>
    <row r="16" spans="1:8" x14ac:dyDescent="0.25">
      <c r="A16">
        <f t="shared" si="0"/>
        <v>2316</v>
      </c>
      <c r="B16" s="28" t="s">
        <v>240</v>
      </c>
      <c r="C16">
        <v>11135</v>
      </c>
      <c r="D16" t="str">
        <f>VLOOKUP(C16,Programas,2)</f>
        <v>Especializacion Direccion y Gestion de Calidas</v>
      </c>
      <c r="E16" t="s">
        <v>246</v>
      </c>
      <c r="F16">
        <v>1</v>
      </c>
      <c r="G16" t="str">
        <f>VLOOKUP(F16,seccionales,2)</f>
        <v>ustaTunja</v>
      </c>
      <c r="H16">
        <v>315</v>
      </c>
    </row>
    <row r="17" spans="1:8" x14ac:dyDescent="0.25">
      <c r="A17">
        <f t="shared" si="0"/>
        <v>2317</v>
      </c>
      <c r="B17" s="28" t="s">
        <v>241</v>
      </c>
      <c r="C17">
        <v>11135</v>
      </c>
      <c r="D17" t="str">
        <f>VLOOKUP(C17,Programas,2)</f>
        <v>Especializacion Direccion y Gestion de Calidas</v>
      </c>
      <c r="E17" t="s">
        <v>246</v>
      </c>
      <c r="F17">
        <v>1</v>
      </c>
      <c r="G17" t="str">
        <f>VLOOKUP(F17,seccionales,2)</f>
        <v>ustaTunja</v>
      </c>
      <c r="H17">
        <v>316</v>
      </c>
    </row>
    <row r="18" spans="1:8" x14ac:dyDescent="0.25">
      <c r="A18">
        <f t="shared" si="0"/>
        <v>2318</v>
      </c>
      <c r="B18" s="28" t="s">
        <v>242</v>
      </c>
      <c r="C18">
        <v>11135</v>
      </c>
      <c r="D18" t="str">
        <f>VLOOKUP(C18,Programas,2)</f>
        <v>Especializacion Direccion y Gestion de Calidas</v>
      </c>
      <c r="E18" t="s">
        <v>246</v>
      </c>
      <c r="F18">
        <v>1</v>
      </c>
      <c r="G18" t="str">
        <f>VLOOKUP(F18,seccionales,2)</f>
        <v>ustaTunja</v>
      </c>
      <c r="H18">
        <v>317</v>
      </c>
    </row>
    <row r="19" spans="1:8" x14ac:dyDescent="0.25">
      <c r="A19">
        <f t="shared" si="0"/>
        <v>2319</v>
      </c>
      <c r="B19" s="28" t="s">
        <v>243</v>
      </c>
      <c r="C19">
        <v>11135</v>
      </c>
      <c r="D19" t="str">
        <f>VLOOKUP(C19,Programas,2)</f>
        <v>Especializacion Direccion y Gestion de Calidas</v>
      </c>
      <c r="E19" t="s">
        <v>246</v>
      </c>
      <c r="F19">
        <v>1</v>
      </c>
      <c r="G19" t="str">
        <f>VLOOKUP(F19,seccionales,2)</f>
        <v>ustaTunja</v>
      </c>
      <c r="H19">
        <v>318</v>
      </c>
    </row>
    <row r="20" spans="1:8" x14ac:dyDescent="0.25">
      <c r="A20">
        <f t="shared" si="0"/>
        <v>2320</v>
      </c>
      <c r="B20" s="28" t="s">
        <v>244</v>
      </c>
      <c r="C20">
        <v>11135</v>
      </c>
      <c r="D20" t="str">
        <f>VLOOKUP(C20,Programas,2)</f>
        <v>Especializacion Direccion y Gestion de Calidas</v>
      </c>
      <c r="E20" t="s">
        <v>246</v>
      </c>
      <c r="F20">
        <v>1</v>
      </c>
      <c r="G20" t="str">
        <f>VLOOKUP(F20,seccionales,2)</f>
        <v>ustaTunja</v>
      </c>
      <c r="H20">
        <v>319</v>
      </c>
    </row>
    <row r="21" spans="1:8" x14ac:dyDescent="0.25">
      <c r="A21">
        <f t="shared" si="0"/>
        <v>2321</v>
      </c>
      <c r="B21" s="28" t="s">
        <v>245</v>
      </c>
      <c r="C21">
        <v>11135</v>
      </c>
      <c r="D21" t="str">
        <f>VLOOKUP(C21,Programas,2)</f>
        <v>Especializacion Direccion y Gestion de Calidas</v>
      </c>
      <c r="E21" t="s">
        <v>246</v>
      </c>
      <c r="F21">
        <v>1</v>
      </c>
      <c r="G21" t="str">
        <f>VLOOKUP(F21,seccionales,2)</f>
        <v>ustaTunja</v>
      </c>
      <c r="H21">
        <v>320</v>
      </c>
    </row>
    <row r="22" spans="1:8" x14ac:dyDescent="0.25">
      <c r="A22">
        <f t="shared" si="0"/>
        <v>2322</v>
      </c>
      <c r="B22" s="28" t="s">
        <v>247</v>
      </c>
      <c r="C22">
        <v>11135</v>
      </c>
      <c r="D22" t="str">
        <f>VLOOKUP(C22,Programas,2)</f>
        <v>Especializacion Direccion y Gestion de Calidas</v>
      </c>
      <c r="E22" t="s">
        <v>253</v>
      </c>
      <c r="F22">
        <v>1</v>
      </c>
      <c r="G22" t="str">
        <f>VLOOKUP(F22,seccionales,2)</f>
        <v>ustaTunja</v>
      </c>
      <c r="H22">
        <v>321</v>
      </c>
    </row>
    <row r="23" spans="1:8" x14ac:dyDescent="0.25">
      <c r="A23">
        <f t="shared" si="0"/>
        <v>2323</v>
      </c>
      <c r="B23" s="28" t="s">
        <v>248</v>
      </c>
      <c r="C23">
        <v>11135</v>
      </c>
      <c r="D23" t="str">
        <f>VLOOKUP(C23,Programas,2)</f>
        <v>Especializacion Direccion y Gestion de Calidas</v>
      </c>
      <c r="E23" t="s">
        <v>253</v>
      </c>
      <c r="F23">
        <v>1</v>
      </c>
      <c r="G23" t="str">
        <f>VLOOKUP(F23,seccionales,2)</f>
        <v>ustaTunja</v>
      </c>
      <c r="H23">
        <v>322</v>
      </c>
    </row>
    <row r="24" spans="1:8" x14ac:dyDescent="0.25">
      <c r="A24">
        <f t="shared" si="0"/>
        <v>2324</v>
      </c>
      <c r="B24" s="28" t="s">
        <v>249</v>
      </c>
      <c r="C24">
        <v>11135</v>
      </c>
      <c r="D24" t="str">
        <f>VLOOKUP(C24,Programas,2)</f>
        <v>Especializacion Direccion y Gestion de Calidas</v>
      </c>
      <c r="E24" t="s">
        <v>253</v>
      </c>
      <c r="F24">
        <v>1</v>
      </c>
      <c r="G24" t="str">
        <f>VLOOKUP(F24,seccionales,2)</f>
        <v>ustaTunja</v>
      </c>
      <c r="H24">
        <v>323</v>
      </c>
    </row>
    <row r="25" spans="1:8" x14ac:dyDescent="0.25">
      <c r="A25">
        <f t="shared" si="0"/>
        <v>2325</v>
      </c>
      <c r="B25" s="28" t="s">
        <v>250</v>
      </c>
      <c r="C25">
        <v>11135</v>
      </c>
      <c r="D25" t="str">
        <f>VLOOKUP(C25,Programas,2)</f>
        <v>Especializacion Direccion y Gestion de Calidas</v>
      </c>
      <c r="E25" t="s">
        <v>253</v>
      </c>
      <c r="F25">
        <v>1</v>
      </c>
      <c r="G25" t="str">
        <f>VLOOKUP(F25,seccionales,2)</f>
        <v>ustaTunja</v>
      </c>
      <c r="H25">
        <v>324</v>
      </c>
    </row>
    <row r="26" spans="1:8" x14ac:dyDescent="0.25">
      <c r="A26">
        <f t="shared" si="0"/>
        <v>2326</v>
      </c>
      <c r="B26" s="28" t="s">
        <v>251</v>
      </c>
      <c r="C26">
        <v>11135</v>
      </c>
      <c r="D26" t="str">
        <f>VLOOKUP(C26,Programas,2)</f>
        <v>Especializacion Direccion y Gestion de Calidas</v>
      </c>
      <c r="E26" t="s">
        <v>253</v>
      </c>
      <c r="F26">
        <v>1</v>
      </c>
      <c r="G26" t="str">
        <f>VLOOKUP(F26,seccionales,2)</f>
        <v>ustaTunja</v>
      </c>
      <c r="H26">
        <v>325</v>
      </c>
    </row>
    <row r="27" spans="1:8" x14ac:dyDescent="0.25">
      <c r="A27">
        <f t="shared" si="0"/>
        <v>2327</v>
      </c>
      <c r="B27" s="28" t="s">
        <v>252</v>
      </c>
      <c r="C27">
        <v>11135</v>
      </c>
      <c r="D27" t="str">
        <f>VLOOKUP(C27,Programas,2)</f>
        <v>Especializacion Direccion y Gestion de Calidas</v>
      </c>
      <c r="E27" t="s">
        <v>253</v>
      </c>
      <c r="F27">
        <v>1</v>
      </c>
      <c r="G27" t="str">
        <f>VLOOKUP(F27,seccionales,2)</f>
        <v>ustaTunja</v>
      </c>
      <c r="H27">
        <v>326</v>
      </c>
    </row>
    <row r="28" spans="1:8" x14ac:dyDescent="0.25">
      <c r="A28">
        <f t="shared" si="0"/>
        <v>2328</v>
      </c>
      <c r="B28" s="28" t="s">
        <v>254</v>
      </c>
      <c r="C28">
        <v>11135</v>
      </c>
      <c r="D28" t="str">
        <f>VLOOKUP(C28,Programas,2)</f>
        <v>Especializacion Direccion y Gestion de Calidas</v>
      </c>
      <c r="E28" t="s">
        <v>260</v>
      </c>
      <c r="F28">
        <v>1</v>
      </c>
      <c r="G28" t="str">
        <f>VLOOKUP(F28,seccionales,2)</f>
        <v>ustaTunja</v>
      </c>
      <c r="H28">
        <v>327</v>
      </c>
    </row>
    <row r="29" spans="1:8" x14ac:dyDescent="0.25">
      <c r="A29">
        <f t="shared" si="0"/>
        <v>2329</v>
      </c>
      <c r="B29" s="28" t="s">
        <v>255</v>
      </c>
      <c r="C29">
        <v>11135</v>
      </c>
      <c r="D29" t="str">
        <f>VLOOKUP(C29,Programas,2)</f>
        <v>Especializacion Direccion y Gestion de Calidas</v>
      </c>
      <c r="E29" t="s">
        <v>260</v>
      </c>
      <c r="F29">
        <v>1</v>
      </c>
      <c r="G29" t="str">
        <f>VLOOKUP(F29,seccionales,2)</f>
        <v>ustaTunja</v>
      </c>
      <c r="H29">
        <v>328</v>
      </c>
    </row>
    <row r="30" spans="1:8" x14ac:dyDescent="0.25">
      <c r="A30">
        <f t="shared" si="0"/>
        <v>2330</v>
      </c>
      <c r="B30" s="28" t="s">
        <v>256</v>
      </c>
      <c r="C30">
        <v>11135</v>
      </c>
      <c r="D30" t="str">
        <f>VLOOKUP(C30,Programas,2)</f>
        <v>Especializacion Direccion y Gestion de Calidas</v>
      </c>
      <c r="E30" t="s">
        <v>260</v>
      </c>
      <c r="F30">
        <v>1</v>
      </c>
      <c r="G30" t="str">
        <f>VLOOKUP(F30,seccionales,2)</f>
        <v>ustaTunja</v>
      </c>
      <c r="H30">
        <v>329</v>
      </c>
    </row>
    <row r="31" spans="1:8" x14ac:dyDescent="0.25">
      <c r="A31">
        <f t="shared" si="0"/>
        <v>2331</v>
      </c>
      <c r="B31" s="28" t="s">
        <v>257</v>
      </c>
      <c r="C31">
        <v>11135</v>
      </c>
      <c r="D31" t="str">
        <f>VLOOKUP(C31,Programas,2)</f>
        <v>Especializacion Direccion y Gestion de Calidas</v>
      </c>
      <c r="E31" t="s">
        <v>260</v>
      </c>
      <c r="F31">
        <v>1</v>
      </c>
      <c r="G31" t="str">
        <f>VLOOKUP(F31,seccionales,2)</f>
        <v>ustaTunja</v>
      </c>
      <c r="H31">
        <v>330</v>
      </c>
    </row>
    <row r="32" spans="1:8" x14ac:dyDescent="0.25">
      <c r="A32">
        <f t="shared" si="0"/>
        <v>2332</v>
      </c>
      <c r="B32" s="28" t="s">
        <v>258</v>
      </c>
      <c r="C32">
        <v>11135</v>
      </c>
      <c r="D32" t="str">
        <f>VLOOKUP(C32,Programas,2)</f>
        <v>Especializacion Direccion y Gestion de Calidas</v>
      </c>
      <c r="E32" t="s">
        <v>260</v>
      </c>
      <c r="F32">
        <v>1</v>
      </c>
      <c r="G32" t="str">
        <f>VLOOKUP(F32,seccionales,2)</f>
        <v>ustaTunja</v>
      </c>
      <c r="H32">
        <v>331</v>
      </c>
    </row>
    <row r="33" spans="1:8" x14ac:dyDescent="0.25">
      <c r="A33">
        <f t="shared" si="0"/>
        <v>2333</v>
      </c>
      <c r="B33" s="28" t="s">
        <v>259</v>
      </c>
      <c r="C33">
        <v>11135</v>
      </c>
      <c r="D33" t="str">
        <f>VLOOKUP(C33,Programas,2)</f>
        <v>Especializacion Direccion y Gestion de Calidas</v>
      </c>
      <c r="E33" t="s">
        <v>260</v>
      </c>
      <c r="F33">
        <v>1</v>
      </c>
      <c r="G33" t="str">
        <f>VLOOKUP(F33,seccionales,2)</f>
        <v>ustaTunja</v>
      </c>
      <c r="H33">
        <v>332</v>
      </c>
    </row>
    <row r="34" spans="1:8" x14ac:dyDescent="0.25">
      <c r="A34">
        <f t="shared" si="0"/>
        <v>2334</v>
      </c>
      <c r="B34" s="28" t="s">
        <v>261</v>
      </c>
      <c r="C34">
        <v>11135</v>
      </c>
      <c r="D34" t="str">
        <f>VLOOKUP(C34,Programas,2)</f>
        <v>Especializacion Direccion y Gestion de Calidas</v>
      </c>
      <c r="E34" t="s">
        <v>267</v>
      </c>
      <c r="F34">
        <v>1</v>
      </c>
      <c r="G34" t="str">
        <f>VLOOKUP(F34,seccionales,2)</f>
        <v>ustaTunja</v>
      </c>
      <c r="H34">
        <v>333</v>
      </c>
    </row>
    <row r="35" spans="1:8" x14ac:dyDescent="0.25">
      <c r="A35">
        <f t="shared" si="0"/>
        <v>2335</v>
      </c>
      <c r="B35" s="28" t="s">
        <v>262</v>
      </c>
      <c r="C35">
        <v>11135</v>
      </c>
      <c r="D35" t="str">
        <f>VLOOKUP(C35,Programas,2)</f>
        <v>Especializacion Direccion y Gestion de Calidas</v>
      </c>
      <c r="E35" t="s">
        <v>267</v>
      </c>
      <c r="F35">
        <v>1</v>
      </c>
      <c r="G35" t="str">
        <f>VLOOKUP(F35,seccionales,2)</f>
        <v>ustaTunja</v>
      </c>
      <c r="H35">
        <v>334</v>
      </c>
    </row>
    <row r="36" spans="1:8" x14ac:dyDescent="0.25">
      <c r="A36">
        <f t="shared" si="0"/>
        <v>2336</v>
      </c>
      <c r="B36" s="28" t="s">
        <v>263</v>
      </c>
      <c r="C36">
        <v>11135</v>
      </c>
      <c r="D36" t="str">
        <f>VLOOKUP(C36,Programas,2)</f>
        <v>Especializacion Direccion y Gestion de Calidas</v>
      </c>
      <c r="E36" t="s">
        <v>267</v>
      </c>
      <c r="F36">
        <v>1</v>
      </c>
      <c r="G36" t="str">
        <f>VLOOKUP(F36,seccionales,2)</f>
        <v>ustaTunja</v>
      </c>
      <c r="H36">
        <v>335</v>
      </c>
    </row>
    <row r="37" spans="1:8" x14ac:dyDescent="0.25">
      <c r="A37">
        <f t="shared" si="0"/>
        <v>2337</v>
      </c>
      <c r="B37" s="28" t="s">
        <v>264</v>
      </c>
      <c r="C37">
        <v>11135</v>
      </c>
      <c r="D37" t="str">
        <f>VLOOKUP(C37,Programas,2)</f>
        <v>Especializacion Direccion y Gestion de Calidas</v>
      </c>
      <c r="E37" t="s">
        <v>267</v>
      </c>
      <c r="F37">
        <v>1</v>
      </c>
      <c r="G37" t="str">
        <f>VLOOKUP(F37,seccionales,2)</f>
        <v>ustaTunja</v>
      </c>
      <c r="H37">
        <v>336</v>
      </c>
    </row>
    <row r="38" spans="1:8" x14ac:dyDescent="0.25">
      <c r="A38">
        <f t="shared" si="0"/>
        <v>2338</v>
      </c>
      <c r="B38" s="28" t="s">
        <v>265</v>
      </c>
      <c r="C38">
        <v>11135</v>
      </c>
      <c r="D38" t="str">
        <f>VLOOKUP(C38,Programas,2)</f>
        <v>Especializacion Direccion y Gestion de Calidas</v>
      </c>
      <c r="E38" t="s">
        <v>267</v>
      </c>
      <c r="F38">
        <v>1</v>
      </c>
      <c r="G38" t="str">
        <f>VLOOKUP(F38,seccionales,2)</f>
        <v>ustaTunja</v>
      </c>
      <c r="H38">
        <v>337</v>
      </c>
    </row>
    <row r="39" spans="1:8" x14ac:dyDescent="0.25">
      <c r="A39">
        <f t="shared" si="0"/>
        <v>2339</v>
      </c>
      <c r="B39" s="28" t="s">
        <v>266</v>
      </c>
      <c r="C39">
        <v>11135</v>
      </c>
      <c r="D39" t="str">
        <f>VLOOKUP(C39,Programas,2)</f>
        <v>Especializacion Direccion y Gestion de Calidas</v>
      </c>
      <c r="E39" t="s">
        <v>267</v>
      </c>
      <c r="F39">
        <v>1</v>
      </c>
      <c r="G39" t="str">
        <f>VLOOKUP(F39,seccionales,2)</f>
        <v>ustaTunja</v>
      </c>
      <c r="H39">
        <v>338</v>
      </c>
    </row>
    <row r="40" spans="1:8" x14ac:dyDescent="0.25">
      <c r="A40">
        <f t="shared" si="0"/>
        <v>2340</v>
      </c>
      <c r="B40" s="28" t="s">
        <v>268</v>
      </c>
      <c r="C40">
        <v>11135</v>
      </c>
      <c r="D40" t="str">
        <f>VLOOKUP(C40,Programas,2)</f>
        <v>Especializacion Direccion y Gestion de Calidas</v>
      </c>
      <c r="E40" t="s">
        <v>274</v>
      </c>
      <c r="F40">
        <v>1</v>
      </c>
      <c r="G40" t="str">
        <f>VLOOKUP(F40,seccionales,2)</f>
        <v>ustaTunja</v>
      </c>
      <c r="H40">
        <v>339</v>
      </c>
    </row>
    <row r="41" spans="1:8" x14ac:dyDescent="0.25">
      <c r="A41">
        <f t="shared" si="0"/>
        <v>2341</v>
      </c>
      <c r="B41" s="28" t="s">
        <v>269</v>
      </c>
      <c r="C41">
        <v>11135</v>
      </c>
      <c r="D41" t="str">
        <f>VLOOKUP(C41,Programas,2)</f>
        <v>Especializacion Direccion y Gestion de Calidas</v>
      </c>
      <c r="E41" t="s">
        <v>274</v>
      </c>
      <c r="F41">
        <v>1</v>
      </c>
      <c r="G41" t="str">
        <f>VLOOKUP(F41,seccionales,2)</f>
        <v>ustaTunja</v>
      </c>
      <c r="H41">
        <v>340</v>
      </c>
    </row>
    <row r="42" spans="1:8" x14ac:dyDescent="0.25">
      <c r="A42">
        <f t="shared" si="0"/>
        <v>2342</v>
      </c>
      <c r="B42" s="28" t="s">
        <v>270</v>
      </c>
      <c r="C42">
        <v>11135</v>
      </c>
      <c r="D42" t="str">
        <f>VLOOKUP(C42,Programas,2)</f>
        <v>Especializacion Direccion y Gestion de Calidas</v>
      </c>
      <c r="E42" t="s">
        <v>274</v>
      </c>
      <c r="F42">
        <v>1</v>
      </c>
      <c r="G42" t="str">
        <f>VLOOKUP(F42,seccionales,2)</f>
        <v>ustaTunja</v>
      </c>
      <c r="H42">
        <v>341</v>
      </c>
    </row>
    <row r="43" spans="1:8" x14ac:dyDescent="0.25">
      <c r="A43">
        <f t="shared" si="0"/>
        <v>2343</v>
      </c>
      <c r="B43" s="28" t="s">
        <v>271</v>
      </c>
      <c r="C43">
        <v>11135</v>
      </c>
      <c r="D43" t="str">
        <f>VLOOKUP(C43,Programas,2)</f>
        <v>Especializacion Direccion y Gestion de Calidas</v>
      </c>
      <c r="E43" t="s">
        <v>274</v>
      </c>
      <c r="F43">
        <v>1</v>
      </c>
      <c r="G43" t="str">
        <f>VLOOKUP(F43,seccionales,2)</f>
        <v>ustaTunja</v>
      </c>
      <c r="H43">
        <v>342</v>
      </c>
    </row>
    <row r="44" spans="1:8" x14ac:dyDescent="0.25">
      <c r="A44">
        <f t="shared" si="0"/>
        <v>2344</v>
      </c>
      <c r="B44" s="28" t="s">
        <v>272</v>
      </c>
      <c r="C44">
        <v>11135</v>
      </c>
      <c r="D44" t="str">
        <f>VLOOKUP(C44,Programas,2)</f>
        <v>Especializacion Direccion y Gestion de Calidas</v>
      </c>
      <c r="E44" t="s">
        <v>274</v>
      </c>
      <c r="F44">
        <v>1</v>
      </c>
      <c r="G44" t="str">
        <f>VLOOKUP(F44,seccionales,2)</f>
        <v>ustaTunja</v>
      </c>
      <c r="H44">
        <v>343</v>
      </c>
    </row>
    <row r="45" spans="1:8" x14ac:dyDescent="0.25">
      <c r="A45">
        <f t="shared" si="0"/>
        <v>2345</v>
      </c>
      <c r="B45" s="28" t="s">
        <v>273</v>
      </c>
      <c r="C45">
        <v>11135</v>
      </c>
      <c r="D45" t="str">
        <f>VLOOKUP(C45,Programas,2)</f>
        <v>Especializacion Direccion y Gestion de Calidas</v>
      </c>
      <c r="E45" t="s">
        <v>274</v>
      </c>
      <c r="F45">
        <v>1</v>
      </c>
      <c r="G45" t="str">
        <f>VLOOKUP(F45,seccionales,2)</f>
        <v>ustaTunja</v>
      </c>
      <c r="H45">
        <v>344</v>
      </c>
    </row>
    <row r="46" spans="1:8" x14ac:dyDescent="0.25">
      <c r="A46">
        <f t="shared" si="0"/>
        <v>2346</v>
      </c>
      <c r="B46" s="28" t="s">
        <v>275</v>
      </c>
      <c r="C46">
        <v>11135</v>
      </c>
      <c r="D46" t="str">
        <f>VLOOKUP(C46,Programas,2)</f>
        <v>Especializacion Direccion y Gestion de Calidas</v>
      </c>
      <c r="E46" t="s">
        <v>281</v>
      </c>
      <c r="F46">
        <v>1</v>
      </c>
      <c r="G46" t="str">
        <f>VLOOKUP(F46,seccionales,2)</f>
        <v>ustaTunja</v>
      </c>
      <c r="H46">
        <v>345</v>
      </c>
    </row>
    <row r="47" spans="1:8" x14ac:dyDescent="0.25">
      <c r="A47">
        <f t="shared" si="0"/>
        <v>2347</v>
      </c>
      <c r="B47" s="28" t="s">
        <v>276</v>
      </c>
      <c r="C47">
        <v>11135</v>
      </c>
      <c r="D47" t="str">
        <f>VLOOKUP(C47,Programas,2)</f>
        <v>Especializacion Direccion y Gestion de Calidas</v>
      </c>
      <c r="E47" t="s">
        <v>281</v>
      </c>
      <c r="F47">
        <v>1</v>
      </c>
      <c r="G47" t="str">
        <f>VLOOKUP(F47,seccionales,2)</f>
        <v>ustaTunja</v>
      </c>
      <c r="H47">
        <v>346</v>
      </c>
    </row>
    <row r="48" spans="1:8" x14ac:dyDescent="0.25">
      <c r="A48">
        <f t="shared" si="0"/>
        <v>2348</v>
      </c>
      <c r="B48" s="28" t="s">
        <v>277</v>
      </c>
      <c r="C48">
        <v>11135</v>
      </c>
      <c r="D48" t="str">
        <f>VLOOKUP(C48,Programas,2)</f>
        <v>Especializacion Direccion y Gestion de Calidas</v>
      </c>
      <c r="E48" t="s">
        <v>281</v>
      </c>
      <c r="F48">
        <v>1</v>
      </c>
      <c r="G48" t="str">
        <f>VLOOKUP(F48,seccionales,2)</f>
        <v>ustaTunja</v>
      </c>
      <c r="H48">
        <v>347</v>
      </c>
    </row>
    <row r="49" spans="1:8" x14ac:dyDescent="0.25">
      <c r="A49">
        <f t="shared" si="0"/>
        <v>2349</v>
      </c>
      <c r="B49" s="28" t="s">
        <v>278</v>
      </c>
      <c r="C49">
        <v>11135</v>
      </c>
      <c r="D49" t="str">
        <f>VLOOKUP(C49,Programas,2)</f>
        <v>Especializacion Direccion y Gestion de Calidas</v>
      </c>
      <c r="E49" t="s">
        <v>281</v>
      </c>
      <c r="F49">
        <v>1</v>
      </c>
      <c r="G49" t="str">
        <f>VLOOKUP(F49,seccionales,2)</f>
        <v>ustaTunja</v>
      </c>
      <c r="H49">
        <v>348</v>
      </c>
    </row>
    <row r="50" spans="1:8" x14ac:dyDescent="0.25">
      <c r="A50">
        <f t="shared" si="0"/>
        <v>2350</v>
      </c>
      <c r="B50" s="28" t="s">
        <v>279</v>
      </c>
      <c r="C50">
        <v>11135</v>
      </c>
      <c r="D50" t="str">
        <f>VLOOKUP(C50,Programas,2)</f>
        <v>Especializacion Direccion y Gestion de Calidas</v>
      </c>
      <c r="E50" t="s">
        <v>281</v>
      </c>
      <c r="F50">
        <v>1</v>
      </c>
      <c r="G50" t="str">
        <f>VLOOKUP(F50,seccionales,2)</f>
        <v>ustaTunja</v>
      </c>
      <c r="H50">
        <v>349</v>
      </c>
    </row>
    <row r="51" spans="1:8" x14ac:dyDescent="0.25">
      <c r="A51">
        <f t="shared" si="0"/>
        <v>2351</v>
      </c>
      <c r="B51" s="28" t="s">
        <v>280</v>
      </c>
      <c r="C51">
        <v>11135</v>
      </c>
      <c r="D51" t="str">
        <f>VLOOKUP(C51,Programas,2)</f>
        <v>Especializacion Direccion y Gestion de Calidas</v>
      </c>
      <c r="E51" t="s">
        <v>281</v>
      </c>
      <c r="F51">
        <v>1</v>
      </c>
      <c r="G51" t="str">
        <f>VLOOKUP(F51,seccionales,2)</f>
        <v>ustaTunja</v>
      </c>
      <c r="H51">
        <v>350</v>
      </c>
    </row>
    <row r="52" spans="1:8" x14ac:dyDescent="0.25">
      <c r="A52">
        <f t="shared" si="0"/>
        <v>2352</v>
      </c>
      <c r="B52" s="28" t="s">
        <v>282</v>
      </c>
      <c r="C52">
        <v>11135</v>
      </c>
      <c r="D52" t="str">
        <f>VLOOKUP(C52,Programas,2)</f>
        <v>Especializacion Direccion y Gestion de Calidas</v>
      </c>
      <c r="E52" t="s">
        <v>288</v>
      </c>
      <c r="F52">
        <v>1</v>
      </c>
      <c r="G52" t="str">
        <f>VLOOKUP(F52,seccionales,2)</f>
        <v>ustaTunja</v>
      </c>
      <c r="H52">
        <v>351</v>
      </c>
    </row>
    <row r="53" spans="1:8" x14ac:dyDescent="0.25">
      <c r="A53">
        <f t="shared" si="0"/>
        <v>2353</v>
      </c>
      <c r="B53" s="28" t="s">
        <v>283</v>
      </c>
      <c r="C53">
        <v>11135</v>
      </c>
      <c r="D53" t="str">
        <f>VLOOKUP(C53,Programas,2)</f>
        <v>Especializacion Direccion y Gestion de Calidas</v>
      </c>
      <c r="E53" t="s">
        <v>288</v>
      </c>
      <c r="F53">
        <v>1</v>
      </c>
      <c r="G53" t="str">
        <f>VLOOKUP(F53,seccionales,2)</f>
        <v>ustaTunja</v>
      </c>
      <c r="H53">
        <v>352</v>
      </c>
    </row>
    <row r="54" spans="1:8" x14ac:dyDescent="0.25">
      <c r="A54">
        <f t="shared" si="0"/>
        <v>2354</v>
      </c>
      <c r="B54" s="28" t="s">
        <v>284</v>
      </c>
      <c r="C54">
        <v>11135</v>
      </c>
      <c r="D54" t="str">
        <f>VLOOKUP(C54,Programas,2)</f>
        <v>Especializacion Direccion y Gestion de Calidas</v>
      </c>
      <c r="E54" t="s">
        <v>288</v>
      </c>
      <c r="F54">
        <v>1</v>
      </c>
      <c r="G54" t="str">
        <f>VLOOKUP(F54,seccionales,2)</f>
        <v>ustaTunja</v>
      </c>
      <c r="H54">
        <v>353</v>
      </c>
    </row>
    <row r="55" spans="1:8" x14ac:dyDescent="0.25">
      <c r="A55">
        <f t="shared" si="0"/>
        <v>2355</v>
      </c>
      <c r="B55" s="28" t="s">
        <v>285</v>
      </c>
      <c r="C55">
        <v>11135</v>
      </c>
      <c r="D55" t="str">
        <f>VLOOKUP(C55,Programas,2)</f>
        <v>Especializacion Direccion y Gestion de Calidas</v>
      </c>
      <c r="E55" t="s">
        <v>288</v>
      </c>
      <c r="F55">
        <v>1</v>
      </c>
      <c r="G55" t="str">
        <f>VLOOKUP(F55,seccionales,2)</f>
        <v>ustaTunja</v>
      </c>
      <c r="H55">
        <v>354</v>
      </c>
    </row>
    <row r="56" spans="1:8" x14ac:dyDescent="0.25">
      <c r="A56">
        <f t="shared" si="0"/>
        <v>2356</v>
      </c>
      <c r="B56" s="28" t="s">
        <v>286</v>
      </c>
      <c r="C56">
        <v>11135</v>
      </c>
      <c r="D56" t="str">
        <f>VLOOKUP(C56,Programas,2)</f>
        <v>Especializacion Direccion y Gestion de Calidas</v>
      </c>
      <c r="E56" t="s">
        <v>288</v>
      </c>
      <c r="F56">
        <v>1</v>
      </c>
      <c r="G56" t="str">
        <f>VLOOKUP(F56,seccionales,2)</f>
        <v>ustaTunja</v>
      </c>
      <c r="H56">
        <v>355</v>
      </c>
    </row>
    <row r="57" spans="1:8" x14ac:dyDescent="0.25">
      <c r="A57">
        <f t="shared" si="0"/>
        <v>2357</v>
      </c>
      <c r="B57" s="28" t="s">
        <v>287</v>
      </c>
      <c r="C57">
        <v>11135</v>
      </c>
      <c r="D57" t="str">
        <f>VLOOKUP(C57,Programas,2)</f>
        <v>Especializacion Direccion y Gestion de Calidas</v>
      </c>
      <c r="E57" t="s">
        <v>288</v>
      </c>
      <c r="F57">
        <v>1</v>
      </c>
      <c r="G57" t="str">
        <f>VLOOKUP(F57,seccionales,2)</f>
        <v>ustaTunja</v>
      </c>
      <c r="H57">
        <v>356</v>
      </c>
    </row>
    <row r="58" spans="1:8" x14ac:dyDescent="0.25">
      <c r="A58">
        <f t="shared" si="0"/>
        <v>2358</v>
      </c>
      <c r="B58" s="28" t="s">
        <v>289</v>
      </c>
      <c r="C58">
        <v>11135</v>
      </c>
      <c r="D58" t="str">
        <f>VLOOKUP(C58,Programas,2)</f>
        <v>Especializacion Direccion y Gestion de Calidas</v>
      </c>
      <c r="E58" t="s">
        <v>292</v>
      </c>
      <c r="F58">
        <v>1</v>
      </c>
      <c r="G58" t="str">
        <f>VLOOKUP(F58,seccionales,2)</f>
        <v>ustaTunja</v>
      </c>
      <c r="H58">
        <v>357</v>
      </c>
    </row>
    <row r="59" spans="1:8" x14ac:dyDescent="0.25">
      <c r="A59">
        <f t="shared" si="0"/>
        <v>2359</v>
      </c>
      <c r="B59" s="28" t="s">
        <v>290</v>
      </c>
      <c r="C59">
        <v>11135</v>
      </c>
      <c r="D59" t="str">
        <f>VLOOKUP(C59,Programas,2)</f>
        <v>Especializacion Direccion y Gestion de Calidas</v>
      </c>
      <c r="E59" t="s">
        <v>292</v>
      </c>
      <c r="F59">
        <v>1</v>
      </c>
      <c r="G59" t="str">
        <f>VLOOKUP(F59,seccionales,2)</f>
        <v>ustaTunja</v>
      </c>
      <c r="H59">
        <v>358</v>
      </c>
    </row>
    <row r="60" spans="1:8" x14ac:dyDescent="0.25">
      <c r="A60">
        <f t="shared" si="0"/>
        <v>2360</v>
      </c>
      <c r="B60" s="28" t="s">
        <v>291</v>
      </c>
      <c r="C60">
        <v>11135</v>
      </c>
      <c r="D60" t="str">
        <f>VLOOKUP(C60,Programas,2)</f>
        <v>Especializacion Direccion y Gestion de Calidas</v>
      </c>
      <c r="E60" t="s">
        <v>292</v>
      </c>
      <c r="F60">
        <v>1</v>
      </c>
      <c r="G60" t="str">
        <f>VLOOKUP(F60,seccionales,2)</f>
        <v>ustaTunja</v>
      </c>
      <c r="H60">
        <v>359</v>
      </c>
    </row>
    <row r="61" spans="1:8" x14ac:dyDescent="0.25">
      <c r="A61">
        <f t="shared" si="0"/>
        <v>2361</v>
      </c>
      <c r="B61" s="28" t="s">
        <v>293</v>
      </c>
      <c r="C61">
        <v>1056</v>
      </c>
      <c r="D61" t="str">
        <f>VLOOKUP(C61,Programas,2)</f>
        <v>Diseño Grafico</v>
      </c>
      <c r="E61" t="s">
        <v>230</v>
      </c>
      <c r="F61">
        <v>2</v>
      </c>
      <c r="G61" t="str">
        <f>VLOOKUP(F61,seccionales,2)</f>
        <v>ustaBogota</v>
      </c>
      <c r="H61">
        <v>360</v>
      </c>
    </row>
    <row r="62" spans="1:8" x14ac:dyDescent="0.25">
      <c r="A62">
        <f t="shared" si="0"/>
        <v>2362</v>
      </c>
      <c r="B62" s="28" t="s">
        <v>294</v>
      </c>
      <c r="C62">
        <v>1056</v>
      </c>
      <c r="D62" t="str">
        <f>VLOOKUP(C62,Programas,2)</f>
        <v>Diseño Grafico</v>
      </c>
      <c r="E62" t="s">
        <v>230</v>
      </c>
      <c r="F62">
        <v>2</v>
      </c>
      <c r="G62" t="str">
        <f>VLOOKUP(F62,seccionales,2)</f>
        <v>ustaBogota</v>
      </c>
      <c r="H62">
        <v>361</v>
      </c>
    </row>
    <row r="63" spans="1:8" x14ac:dyDescent="0.25">
      <c r="A63">
        <f t="shared" si="0"/>
        <v>2363</v>
      </c>
      <c r="B63" s="28" t="s">
        <v>295</v>
      </c>
      <c r="C63">
        <v>1056</v>
      </c>
      <c r="D63" t="str">
        <f>VLOOKUP(C63,Programas,2)</f>
        <v>Diseño Grafico</v>
      </c>
      <c r="E63" t="s">
        <v>230</v>
      </c>
      <c r="F63">
        <v>2</v>
      </c>
      <c r="G63" t="str">
        <f>VLOOKUP(F63,seccionales,2)</f>
        <v>ustaBogota</v>
      </c>
      <c r="H63">
        <v>362</v>
      </c>
    </row>
    <row r="64" spans="1:8" x14ac:dyDescent="0.25">
      <c r="A64">
        <f t="shared" si="0"/>
        <v>2364</v>
      </c>
      <c r="B64" s="28" t="s">
        <v>265</v>
      </c>
      <c r="C64">
        <v>1056</v>
      </c>
      <c r="D64" t="str">
        <f>VLOOKUP(C64,Programas,2)</f>
        <v>Diseño Grafico</v>
      </c>
      <c r="E64" t="s">
        <v>230</v>
      </c>
      <c r="F64">
        <v>2</v>
      </c>
      <c r="G64" t="str">
        <f>VLOOKUP(F64,seccionales,2)</f>
        <v>ustaBogota</v>
      </c>
      <c r="H64">
        <v>363</v>
      </c>
    </row>
    <row r="65" spans="1:8" x14ac:dyDescent="0.25">
      <c r="A65">
        <f t="shared" si="0"/>
        <v>2365</v>
      </c>
      <c r="B65" s="28" t="s">
        <v>228</v>
      </c>
      <c r="C65">
        <v>1056</v>
      </c>
      <c r="D65" t="str">
        <f>VLOOKUP(C65,Programas,2)</f>
        <v>Diseño Grafico</v>
      </c>
      <c r="E65" t="s">
        <v>230</v>
      </c>
      <c r="F65">
        <v>2</v>
      </c>
      <c r="G65" t="str">
        <f>VLOOKUP(F65,seccionales,2)</f>
        <v>ustaBogota</v>
      </c>
      <c r="H65">
        <v>364</v>
      </c>
    </row>
    <row r="66" spans="1:8" x14ac:dyDescent="0.25">
      <c r="A66">
        <f t="shared" si="0"/>
        <v>2366</v>
      </c>
      <c r="B66" s="28" t="s">
        <v>296</v>
      </c>
      <c r="C66">
        <v>1056</v>
      </c>
      <c r="D66" t="str">
        <f>VLOOKUP(C66,Programas,2)</f>
        <v>Diseño Grafico</v>
      </c>
      <c r="E66" t="s">
        <v>230</v>
      </c>
      <c r="F66">
        <v>2</v>
      </c>
      <c r="G66" t="str">
        <f>VLOOKUP(F66,seccionales,2)</f>
        <v>ustaBogota</v>
      </c>
      <c r="H66">
        <v>365</v>
      </c>
    </row>
    <row r="67" spans="1:8" x14ac:dyDescent="0.25">
      <c r="A67">
        <f t="shared" ref="A67:A130" si="1">(2000+1+H67)</f>
        <v>2367</v>
      </c>
      <c r="B67" s="28" t="s">
        <v>297</v>
      </c>
      <c r="C67">
        <v>1056</v>
      </c>
      <c r="D67" t="str">
        <f>VLOOKUP(C67,Programas,2)</f>
        <v>Diseño Grafico</v>
      </c>
      <c r="E67" t="s">
        <v>230</v>
      </c>
      <c r="F67">
        <v>2</v>
      </c>
      <c r="G67" t="str">
        <f>VLOOKUP(F67,seccionales,2)</f>
        <v>ustaBogota</v>
      </c>
      <c r="H67">
        <v>366</v>
      </c>
    </row>
    <row r="68" spans="1:8" x14ac:dyDescent="0.25">
      <c r="A68">
        <f t="shared" si="1"/>
        <v>2368</v>
      </c>
      <c r="B68" s="28" t="s">
        <v>298</v>
      </c>
      <c r="C68">
        <v>1056</v>
      </c>
      <c r="D68" t="str">
        <f>VLOOKUP(C68,Programas,2)</f>
        <v>Diseño Grafico</v>
      </c>
      <c r="E68" t="s">
        <v>230</v>
      </c>
      <c r="F68">
        <v>2</v>
      </c>
      <c r="G68" t="str">
        <f>VLOOKUP(F68,seccionales,2)</f>
        <v>ustaBogota</v>
      </c>
      <c r="H68">
        <v>367</v>
      </c>
    </row>
    <row r="69" spans="1:8" x14ac:dyDescent="0.25">
      <c r="A69">
        <f t="shared" si="1"/>
        <v>2369</v>
      </c>
      <c r="B69" s="28" t="s">
        <v>299</v>
      </c>
      <c r="C69">
        <v>1056</v>
      </c>
      <c r="D69" t="str">
        <f>VLOOKUP(C69,Programas,2)</f>
        <v>Diseño Grafico</v>
      </c>
      <c r="E69" t="s">
        <v>239</v>
      </c>
      <c r="F69">
        <v>2</v>
      </c>
      <c r="G69" t="str">
        <f>VLOOKUP(F69,seccionales,2)</f>
        <v>ustaBogota</v>
      </c>
      <c r="H69">
        <v>368</v>
      </c>
    </row>
    <row r="70" spans="1:8" x14ac:dyDescent="0.25">
      <c r="A70">
        <f t="shared" si="1"/>
        <v>2370</v>
      </c>
      <c r="B70" s="28" t="s">
        <v>300</v>
      </c>
      <c r="C70">
        <v>1056</v>
      </c>
      <c r="D70" t="str">
        <f>VLOOKUP(C70,Programas,2)</f>
        <v>Diseño Grafico</v>
      </c>
      <c r="E70" t="s">
        <v>239</v>
      </c>
      <c r="F70">
        <v>2</v>
      </c>
      <c r="G70" t="str">
        <f>VLOOKUP(F70,seccionales,2)</f>
        <v>ustaBogota</v>
      </c>
      <c r="H70">
        <v>369</v>
      </c>
    </row>
    <row r="71" spans="1:8" x14ac:dyDescent="0.25">
      <c r="A71">
        <f t="shared" si="1"/>
        <v>2371</v>
      </c>
      <c r="B71" s="28" t="s">
        <v>301</v>
      </c>
      <c r="C71">
        <v>1056</v>
      </c>
      <c r="D71" t="str">
        <f>VLOOKUP(C71,Programas,2)</f>
        <v>Diseño Grafico</v>
      </c>
      <c r="E71" t="s">
        <v>239</v>
      </c>
      <c r="F71">
        <v>2</v>
      </c>
      <c r="G71" t="str">
        <f>VLOOKUP(F71,seccionales,2)</f>
        <v>ustaBogota</v>
      </c>
      <c r="H71">
        <v>370</v>
      </c>
    </row>
    <row r="72" spans="1:8" x14ac:dyDescent="0.25">
      <c r="A72">
        <f t="shared" si="1"/>
        <v>2372</v>
      </c>
      <c r="B72" s="28" t="s">
        <v>302</v>
      </c>
      <c r="C72">
        <v>1056</v>
      </c>
      <c r="D72" t="str">
        <f>VLOOKUP(C72,Programas,2)</f>
        <v>Diseño Grafico</v>
      </c>
      <c r="E72" t="s">
        <v>239</v>
      </c>
      <c r="F72">
        <v>2</v>
      </c>
      <c r="G72" t="str">
        <f>VLOOKUP(F72,seccionales,2)</f>
        <v>ustaBogota</v>
      </c>
      <c r="H72">
        <v>371</v>
      </c>
    </row>
    <row r="73" spans="1:8" x14ac:dyDescent="0.25">
      <c r="A73">
        <f t="shared" si="1"/>
        <v>2373</v>
      </c>
      <c r="B73" s="28" t="s">
        <v>303</v>
      </c>
      <c r="C73">
        <v>1056</v>
      </c>
      <c r="D73" t="str">
        <f>VLOOKUP(C73,Programas,2)</f>
        <v>Diseño Grafico</v>
      </c>
      <c r="E73" t="s">
        <v>239</v>
      </c>
      <c r="F73">
        <v>2</v>
      </c>
      <c r="G73" t="str">
        <f>VLOOKUP(F73,seccionales,2)</f>
        <v>ustaBogota</v>
      </c>
      <c r="H73">
        <v>372</v>
      </c>
    </row>
    <row r="74" spans="1:8" x14ac:dyDescent="0.25">
      <c r="A74">
        <f t="shared" si="1"/>
        <v>2374</v>
      </c>
      <c r="B74" s="28" t="s">
        <v>251</v>
      </c>
      <c r="C74">
        <v>1056</v>
      </c>
      <c r="D74" t="str">
        <f>VLOOKUP(C74,Programas,2)</f>
        <v>Diseño Grafico</v>
      </c>
      <c r="E74" t="s">
        <v>239</v>
      </c>
      <c r="F74">
        <v>2</v>
      </c>
      <c r="G74" t="str">
        <f>VLOOKUP(F74,seccionales,2)</f>
        <v>ustaBogota</v>
      </c>
      <c r="H74">
        <v>373</v>
      </c>
    </row>
    <row r="75" spans="1:8" x14ac:dyDescent="0.25">
      <c r="A75">
        <f t="shared" si="1"/>
        <v>2375</v>
      </c>
      <c r="B75" s="28" t="s">
        <v>229</v>
      </c>
      <c r="C75">
        <v>1056</v>
      </c>
      <c r="D75" t="str">
        <f>VLOOKUP(C75,Programas,2)</f>
        <v>Diseño Grafico</v>
      </c>
      <c r="E75" t="s">
        <v>239</v>
      </c>
      <c r="F75">
        <v>2</v>
      </c>
      <c r="G75" t="str">
        <f>VLOOKUP(F75,seccionales,2)</f>
        <v>ustaBogota</v>
      </c>
      <c r="H75">
        <v>374</v>
      </c>
    </row>
    <row r="76" spans="1:8" x14ac:dyDescent="0.25">
      <c r="A76">
        <f t="shared" si="1"/>
        <v>2376</v>
      </c>
      <c r="B76" s="28" t="s">
        <v>304</v>
      </c>
      <c r="C76">
        <v>1056</v>
      </c>
      <c r="D76" t="str">
        <f>VLOOKUP(C76,Programas,2)</f>
        <v>Diseño Grafico</v>
      </c>
      <c r="E76" t="s">
        <v>246</v>
      </c>
      <c r="F76">
        <v>2</v>
      </c>
      <c r="G76" t="str">
        <f>VLOOKUP(F76,seccionales,2)</f>
        <v>ustaBogota</v>
      </c>
      <c r="H76">
        <v>375</v>
      </c>
    </row>
    <row r="77" spans="1:8" x14ac:dyDescent="0.25">
      <c r="A77">
        <f t="shared" si="1"/>
        <v>2377</v>
      </c>
      <c r="B77" s="28" t="s">
        <v>305</v>
      </c>
      <c r="C77">
        <v>1056</v>
      </c>
      <c r="D77" t="str">
        <f>VLOOKUP(C77,Programas,2)</f>
        <v>Diseño Grafico</v>
      </c>
      <c r="E77" t="s">
        <v>246</v>
      </c>
      <c r="F77">
        <v>2</v>
      </c>
      <c r="G77" t="str">
        <f>VLOOKUP(F77,seccionales,2)</f>
        <v>ustaBogota</v>
      </c>
      <c r="H77">
        <v>376</v>
      </c>
    </row>
    <row r="78" spans="1:8" x14ac:dyDescent="0.25">
      <c r="A78">
        <f t="shared" si="1"/>
        <v>2378</v>
      </c>
      <c r="B78" s="28" t="s">
        <v>306</v>
      </c>
      <c r="C78">
        <v>1056</v>
      </c>
      <c r="D78" t="str">
        <f>VLOOKUP(C78,Programas,2)</f>
        <v>Diseño Grafico</v>
      </c>
      <c r="E78" t="s">
        <v>246</v>
      </c>
      <c r="F78">
        <v>2</v>
      </c>
      <c r="G78" t="str">
        <f>VLOOKUP(F78,seccionales,2)</f>
        <v>ustaBogota</v>
      </c>
      <c r="H78">
        <v>377</v>
      </c>
    </row>
    <row r="79" spans="1:8" x14ac:dyDescent="0.25">
      <c r="A79">
        <f t="shared" si="1"/>
        <v>2379</v>
      </c>
      <c r="B79" s="28" t="s">
        <v>307</v>
      </c>
      <c r="C79">
        <v>1056</v>
      </c>
      <c r="D79" t="str">
        <f>VLOOKUP(C79,Programas,2)</f>
        <v>Diseño Grafico</v>
      </c>
      <c r="E79" t="s">
        <v>246</v>
      </c>
      <c r="F79">
        <v>2</v>
      </c>
      <c r="G79" t="str">
        <f>VLOOKUP(F79,seccionales,2)</f>
        <v>ustaBogota</v>
      </c>
      <c r="H79">
        <v>378</v>
      </c>
    </row>
    <row r="80" spans="1:8" x14ac:dyDescent="0.25">
      <c r="A80">
        <f t="shared" si="1"/>
        <v>2380</v>
      </c>
      <c r="B80" s="28" t="s">
        <v>308</v>
      </c>
      <c r="C80">
        <v>1056</v>
      </c>
      <c r="D80" t="str">
        <f>VLOOKUP(C80,Programas,2)</f>
        <v>Diseño Grafico</v>
      </c>
      <c r="E80" t="s">
        <v>246</v>
      </c>
      <c r="F80">
        <v>2</v>
      </c>
      <c r="G80" t="str">
        <f>VLOOKUP(F80,seccionales,2)</f>
        <v>ustaBogota</v>
      </c>
      <c r="H80">
        <v>379</v>
      </c>
    </row>
    <row r="81" spans="1:8" x14ac:dyDescent="0.25">
      <c r="A81">
        <f t="shared" si="1"/>
        <v>2381</v>
      </c>
      <c r="B81" s="28" t="s">
        <v>273</v>
      </c>
      <c r="C81">
        <v>1056</v>
      </c>
      <c r="D81" t="str">
        <f>VLOOKUP(C81,Programas,2)</f>
        <v>Diseño Grafico</v>
      </c>
      <c r="E81" t="s">
        <v>246</v>
      </c>
      <c r="F81">
        <v>2</v>
      </c>
      <c r="G81" t="str">
        <f>VLOOKUP(F81,seccionales,2)</f>
        <v>ustaBogota</v>
      </c>
      <c r="H81">
        <v>380</v>
      </c>
    </row>
    <row r="82" spans="1:8" x14ac:dyDescent="0.25">
      <c r="A82">
        <f t="shared" si="1"/>
        <v>2382</v>
      </c>
      <c r="B82" s="28" t="s">
        <v>238</v>
      </c>
      <c r="C82">
        <v>1056</v>
      </c>
      <c r="D82" t="str">
        <f>VLOOKUP(C82,Programas,2)</f>
        <v>Diseño Grafico</v>
      </c>
      <c r="E82" t="s">
        <v>246</v>
      </c>
      <c r="F82">
        <v>2</v>
      </c>
      <c r="G82" t="str">
        <f>VLOOKUP(F82,seccionales,2)</f>
        <v>ustaBogota</v>
      </c>
      <c r="H82">
        <v>381</v>
      </c>
    </row>
    <row r="83" spans="1:8" x14ac:dyDescent="0.25">
      <c r="A83">
        <f t="shared" si="1"/>
        <v>2383</v>
      </c>
      <c r="B83" s="28" t="s">
        <v>309</v>
      </c>
      <c r="C83">
        <v>1056</v>
      </c>
      <c r="D83" t="str">
        <f>VLOOKUP(C83,Programas,2)</f>
        <v>Diseño Grafico</v>
      </c>
      <c r="E83" t="s">
        <v>253</v>
      </c>
      <c r="F83">
        <v>2</v>
      </c>
      <c r="G83" t="str">
        <f>VLOOKUP(F83,seccionales,2)</f>
        <v>ustaBogota</v>
      </c>
      <c r="H83">
        <v>382</v>
      </c>
    </row>
    <row r="84" spans="1:8" x14ac:dyDescent="0.25">
      <c r="A84">
        <f t="shared" si="1"/>
        <v>2384</v>
      </c>
      <c r="B84" s="28" t="s">
        <v>310</v>
      </c>
      <c r="C84">
        <v>1056</v>
      </c>
      <c r="D84" t="str">
        <f>VLOOKUP(C84,Programas,2)</f>
        <v>Diseño Grafico</v>
      </c>
      <c r="E84" t="s">
        <v>253</v>
      </c>
      <c r="F84">
        <v>2</v>
      </c>
      <c r="G84" t="str">
        <f>VLOOKUP(F84,seccionales,2)</f>
        <v>ustaBogota</v>
      </c>
      <c r="H84">
        <v>383</v>
      </c>
    </row>
    <row r="85" spans="1:8" x14ac:dyDescent="0.25">
      <c r="A85">
        <f t="shared" si="1"/>
        <v>2385</v>
      </c>
      <c r="B85" s="28" t="s">
        <v>311</v>
      </c>
      <c r="C85">
        <v>1056</v>
      </c>
      <c r="D85" t="str">
        <f>VLOOKUP(C85,Programas,2)</f>
        <v>Diseño Grafico</v>
      </c>
      <c r="E85" t="s">
        <v>253</v>
      </c>
      <c r="F85">
        <v>2</v>
      </c>
      <c r="G85" t="str">
        <f>VLOOKUP(F85,seccionales,2)</f>
        <v>ustaBogota</v>
      </c>
      <c r="H85">
        <v>384</v>
      </c>
    </row>
    <row r="86" spans="1:8" x14ac:dyDescent="0.25">
      <c r="A86">
        <f t="shared" si="1"/>
        <v>2386</v>
      </c>
      <c r="B86" s="28" t="s">
        <v>312</v>
      </c>
      <c r="C86">
        <v>1056</v>
      </c>
      <c r="D86" t="str">
        <f>VLOOKUP(C86,Programas,2)</f>
        <v>Diseño Grafico</v>
      </c>
      <c r="E86" t="s">
        <v>253</v>
      </c>
      <c r="F86">
        <v>2</v>
      </c>
      <c r="G86" t="str">
        <f>VLOOKUP(F86,seccionales,2)</f>
        <v>ustaBogota</v>
      </c>
      <c r="H86">
        <v>385</v>
      </c>
    </row>
    <row r="87" spans="1:8" x14ac:dyDescent="0.25">
      <c r="A87">
        <f t="shared" si="1"/>
        <v>2387</v>
      </c>
      <c r="B87" s="28" t="s">
        <v>313</v>
      </c>
      <c r="C87">
        <v>1056</v>
      </c>
      <c r="D87" t="str">
        <f>VLOOKUP(C87,Programas,2)</f>
        <v>Diseño Grafico</v>
      </c>
      <c r="E87" t="s">
        <v>253</v>
      </c>
      <c r="F87">
        <v>2</v>
      </c>
      <c r="G87" t="str">
        <f>VLOOKUP(F87,seccionales,2)</f>
        <v>ustaBogota</v>
      </c>
      <c r="H87">
        <v>386</v>
      </c>
    </row>
    <row r="88" spans="1:8" x14ac:dyDescent="0.25">
      <c r="A88">
        <f t="shared" si="1"/>
        <v>2388</v>
      </c>
      <c r="B88" s="28" t="s">
        <v>237</v>
      </c>
      <c r="C88">
        <v>1056</v>
      </c>
      <c r="D88" t="str">
        <f>VLOOKUP(C88,Programas,2)</f>
        <v>Diseño Grafico</v>
      </c>
      <c r="E88" t="s">
        <v>253</v>
      </c>
      <c r="F88">
        <v>2</v>
      </c>
      <c r="G88" t="str">
        <f>VLOOKUP(F88,seccionales,2)</f>
        <v>ustaBogota</v>
      </c>
      <c r="H88">
        <v>387</v>
      </c>
    </row>
    <row r="89" spans="1:8" x14ac:dyDescent="0.25">
      <c r="A89">
        <f t="shared" si="1"/>
        <v>2389</v>
      </c>
      <c r="B89" s="28" t="s">
        <v>245</v>
      </c>
      <c r="C89">
        <v>1056</v>
      </c>
      <c r="D89" t="str">
        <f>VLOOKUP(C89,Programas,2)</f>
        <v>Diseño Grafico</v>
      </c>
      <c r="E89" t="s">
        <v>253</v>
      </c>
      <c r="F89">
        <v>2</v>
      </c>
      <c r="G89" t="str">
        <f>VLOOKUP(F89,seccionales,2)</f>
        <v>ustaBogota</v>
      </c>
      <c r="H89">
        <v>388</v>
      </c>
    </row>
    <row r="90" spans="1:8" x14ac:dyDescent="0.25">
      <c r="A90">
        <f t="shared" si="1"/>
        <v>2390</v>
      </c>
      <c r="B90" s="28" t="s">
        <v>314</v>
      </c>
      <c r="C90">
        <v>1056</v>
      </c>
      <c r="D90" t="str">
        <f>VLOOKUP(C90,Programas,2)</f>
        <v>Diseño Grafico</v>
      </c>
      <c r="E90" t="s">
        <v>260</v>
      </c>
      <c r="F90">
        <v>2</v>
      </c>
      <c r="G90" t="str">
        <f>VLOOKUP(F90,seccionales,2)</f>
        <v>ustaBogota</v>
      </c>
      <c r="H90">
        <v>389</v>
      </c>
    </row>
    <row r="91" spans="1:8" x14ac:dyDescent="0.25">
      <c r="A91">
        <f t="shared" si="1"/>
        <v>2391</v>
      </c>
      <c r="B91" s="28" t="s">
        <v>315</v>
      </c>
      <c r="C91">
        <v>1056</v>
      </c>
      <c r="D91" t="str">
        <f>VLOOKUP(C91,Programas,2)</f>
        <v>Diseño Grafico</v>
      </c>
      <c r="E91" t="s">
        <v>260</v>
      </c>
      <c r="F91">
        <v>2</v>
      </c>
      <c r="G91" t="str">
        <f>VLOOKUP(F91,seccionales,2)</f>
        <v>ustaBogota</v>
      </c>
      <c r="H91">
        <v>390</v>
      </c>
    </row>
    <row r="92" spans="1:8" x14ac:dyDescent="0.25">
      <c r="A92">
        <f t="shared" si="1"/>
        <v>2392</v>
      </c>
      <c r="B92" s="28" t="s">
        <v>316</v>
      </c>
      <c r="C92">
        <v>1056</v>
      </c>
      <c r="D92" t="str">
        <f>VLOOKUP(C92,Programas,2)</f>
        <v>Diseño Grafico</v>
      </c>
      <c r="E92" t="s">
        <v>260</v>
      </c>
      <c r="F92">
        <v>2</v>
      </c>
      <c r="G92" t="str">
        <f>VLOOKUP(F92,seccionales,2)</f>
        <v>ustaBogota</v>
      </c>
      <c r="H92">
        <v>391</v>
      </c>
    </row>
    <row r="93" spans="1:8" x14ac:dyDescent="0.25">
      <c r="A93">
        <f t="shared" si="1"/>
        <v>2393</v>
      </c>
      <c r="B93" s="28" t="s">
        <v>317</v>
      </c>
      <c r="C93">
        <v>1056</v>
      </c>
      <c r="D93" t="str">
        <f>VLOOKUP(C93,Programas,2)</f>
        <v>Diseño Grafico</v>
      </c>
      <c r="E93" t="s">
        <v>260</v>
      </c>
      <c r="F93">
        <v>2</v>
      </c>
      <c r="G93" t="str">
        <f>VLOOKUP(F93,seccionales,2)</f>
        <v>ustaBogota</v>
      </c>
      <c r="H93">
        <v>392</v>
      </c>
    </row>
    <row r="94" spans="1:8" x14ac:dyDescent="0.25">
      <c r="A94">
        <f t="shared" si="1"/>
        <v>2394</v>
      </c>
      <c r="B94" s="28" t="s">
        <v>318</v>
      </c>
      <c r="C94">
        <v>1056</v>
      </c>
      <c r="D94" t="str">
        <f>VLOOKUP(C94,Programas,2)</f>
        <v>Diseño Grafico</v>
      </c>
      <c r="E94" t="s">
        <v>260</v>
      </c>
      <c r="F94">
        <v>2</v>
      </c>
      <c r="G94" t="str">
        <f>VLOOKUP(F94,seccionales,2)</f>
        <v>ustaBogota</v>
      </c>
      <c r="H94">
        <v>393</v>
      </c>
    </row>
    <row r="95" spans="1:8" x14ac:dyDescent="0.25">
      <c r="A95">
        <f t="shared" si="1"/>
        <v>2395</v>
      </c>
      <c r="B95" s="28" t="s">
        <v>319</v>
      </c>
      <c r="C95">
        <v>1056</v>
      </c>
      <c r="D95" t="str">
        <f>VLOOKUP(C95,Programas,2)</f>
        <v>Diseño Grafico</v>
      </c>
      <c r="E95" t="s">
        <v>260</v>
      </c>
      <c r="F95">
        <v>2</v>
      </c>
      <c r="G95" t="str">
        <f>VLOOKUP(F95,seccionales,2)</f>
        <v>ustaBogota</v>
      </c>
      <c r="H95">
        <v>394</v>
      </c>
    </row>
    <row r="96" spans="1:8" x14ac:dyDescent="0.25">
      <c r="A96">
        <f t="shared" si="1"/>
        <v>2396</v>
      </c>
      <c r="B96" s="28" t="s">
        <v>252</v>
      </c>
      <c r="C96">
        <v>1056</v>
      </c>
      <c r="D96" t="str">
        <f>VLOOKUP(C96,Programas,2)</f>
        <v>Diseño Grafico</v>
      </c>
      <c r="E96" t="s">
        <v>260</v>
      </c>
      <c r="F96">
        <v>2</v>
      </c>
      <c r="G96" t="str">
        <f>VLOOKUP(F96,seccionales,2)</f>
        <v>ustaBogota</v>
      </c>
      <c r="H96">
        <v>395</v>
      </c>
    </row>
    <row r="97" spans="1:8" x14ac:dyDescent="0.25">
      <c r="A97">
        <f t="shared" si="1"/>
        <v>2397</v>
      </c>
      <c r="B97" s="28" t="s">
        <v>320</v>
      </c>
      <c r="C97">
        <v>1056</v>
      </c>
      <c r="D97" t="str">
        <f>VLOOKUP(C97,Programas,2)</f>
        <v>Diseño Grafico</v>
      </c>
      <c r="E97" t="s">
        <v>267</v>
      </c>
      <c r="F97">
        <v>2</v>
      </c>
      <c r="G97" t="str">
        <f>VLOOKUP(F97,seccionales,2)</f>
        <v>ustaBogota</v>
      </c>
      <c r="H97">
        <v>396</v>
      </c>
    </row>
    <row r="98" spans="1:8" x14ac:dyDescent="0.25">
      <c r="A98">
        <f t="shared" si="1"/>
        <v>2398</v>
      </c>
      <c r="B98" s="28" t="s">
        <v>321</v>
      </c>
      <c r="C98">
        <v>1056</v>
      </c>
      <c r="D98" t="str">
        <f>VLOOKUP(C98,Programas,2)</f>
        <v>Diseño Grafico</v>
      </c>
      <c r="E98" t="s">
        <v>267</v>
      </c>
      <c r="F98">
        <v>2</v>
      </c>
      <c r="G98" t="str">
        <f>VLOOKUP(F98,seccionales,2)</f>
        <v>ustaBogota</v>
      </c>
      <c r="H98">
        <v>397</v>
      </c>
    </row>
    <row r="99" spans="1:8" x14ac:dyDescent="0.25">
      <c r="A99">
        <f t="shared" si="1"/>
        <v>2399</v>
      </c>
      <c r="B99" s="28" t="s">
        <v>322</v>
      </c>
      <c r="C99">
        <v>1056</v>
      </c>
      <c r="D99" t="str">
        <f>VLOOKUP(C99,Programas,2)</f>
        <v>Diseño Grafico</v>
      </c>
      <c r="E99" t="s">
        <v>267</v>
      </c>
      <c r="F99">
        <v>2</v>
      </c>
      <c r="G99" t="str">
        <f>VLOOKUP(F99,seccionales,2)</f>
        <v>ustaBogota</v>
      </c>
      <c r="H99">
        <v>398</v>
      </c>
    </row>
    <row r="100" spans="1:8" x14ac:dyDescent="0.25">
      <c r="A100">
        <f t="shared" si="1"/>
        <v>2400</v>
      </c>
      <c r="B100" s="28" t="s">
        <v>323</v>
      </c>
      <c r="C100">
        <v>1056</v>
      </c>
      <c r="D100" t="str">
        <f>VLOOKUP(C100,Programas,2)</f>
        <v>Diseño Grafico</v>
      </c>
      <c r="E100" t="s">
        <v>267</v>
      </c>
      <c r="F100">
        <v>2</v>
      </c>
      <c r="G100" t="str">
        <f>VLOOKUP(F100,seccionales,2)</f>
        <v>ustaBogota</v>
      </c>
      <c r="H100">
        <v>399</v>
      </c>
    </row>
    <row r="101" spans="1:8" x14ac:dyDescent="0.25">
      <c r="A101">
        <f t="shared" si="1"/>
        <v>2401</v>
      </c>
      <c r="B101" s="28" t="s">
        <v>287</v>
      </c>
      <c r="C101">
        <v>1056</v>
      </c>
      <c r="D101" t="str">
        <f>VLOOKUP(C101,Programas,2)</f>
        <v>Diseño Grafico</v>
      </c>
      <c r="E101" t="s">
        <v>267</v>
      </c>
      <c r="F101">
        <v>2</v>
      </c>
      <c r="G101" t="str">
        <f>VLOOKUP(F101,seccionales,2)</f>
        <v>ustaBogota</v>
      </c>
      <c r="H101">
        <v>400</v>
      </c>
    </row>
    <row r="102" spans="1:8" x14ac:dyDescent="0.25">
      <c r="A102">
        <f t="shared" si="1"/>
        <v>2402</v>
      </c>
      <c r="B102" s="28" t="s">
        <v>259</v>
      </c>
      <c r="C102">
        <v>1056</v>
      </c>
      <c r="D102" t="str">
        <f>VLOOKUP(C102,Programas,2)</f>
        <v>Diseño Grafico</v>
      </c>
      <c r="E102" t="s">
        <v>267</v>
      </c>
      <c r="F102">
        <v>2</v>
      </c>
      <c r="G102" t="str">
        <f>VLOOKUP(F102,seccionales,2)</f>
        <v>ustaBogota</v>
      </c>
      <c r="H102">
        <v>401</v>
      </c>
    </row>
    <row r="103" spans="1:8" x14ac:dyDescent="0.25">
      <c r="A103">
        <f t="shared" si="1"/>
        <v>2403</v>
      </c>
      <c r="B103" s="28" t="s">
        <v>324</v>
      </c>
      <c r="C103">
        <v>1056</v>
      </c>
      <c r="D103" t="str">
        <f>VLOOKUP(C103,Programas,2)</f>
        <v>Diseño Grafico</v>
      </c>
      <c r="E103" t="s">
        <v>267</v>
      </c>
      <c r="F103">
        <v>2</v>
      </c>
      <c r="G103" t="str">
        <f>VLOOKUP(F103,seccionales,2)</f>
        <v>ustaBogota</v>
      </c>
      <c r="H103">
        <v>402</v>
      </c>
    </row>
    <row r="104" spans="1:8" x14ac:dyDescent="0.25">
      <c r="A104">
        <f t="shared" si="1"/>
        <v>2404</v>
      </c>
      <c r="B104" s="28" t="s">
        <v>325</v>
      </c>
      <c r="C104">
        <v>1056</v>
      </c>
      <c r="D104" t="str">
        <f>VLOOKUP(C104,Programas,2)</f>
        <v>Diseño Grafico</v>
      </c>
      <c r="E104" t="s">
        <v>274</v>
      </c>
      <c r="F104">
        <v>2</v>
      </c>
      <c r="G104" t="str">
        <f>VLOOKUP(F104,seccionales,2)</f>
        <v>ustaBogota</v>
      </c>
      <c r="H104">
        <v>403</v>
      </c>
    </row>
    <row r="105" spans="1:8" x14ac:dyDescent="0.25">
      <c r="A105">
        <f t="shared" si="1"/>
        <v>2405</v>
      </c>
      <c r="B105" s="28" t="s">
        <v>326</v>
      </c>
      <c r="C105">
        <v>1056</v>
      </c>
      <c r="D105" t="str">
        <f>VLOOKUP(C105,Programas,2)</f>
        <v>Diseño Grafico</v>
      </c>
      <c r="E105" t="s">
        <v>274</v>
      </c>
      <c r="F105">
        <v>2</v>
      </c>
      <c r="G105" t="str">
        <f>VLOOKUP(F105,seccionales,2)</f>
        <v>ustaBogota</v>
      </c>
      <c r="H105">
        <v>404</v>
      </c>
    </row>
    <row r="106" spans="1:8" x14ac:dyDescent="0.25">
      <c r="A106">
        <f t="shared" si="1"/>
        <v>2406</v>
      </c>
      <c r="B106" s="28" t="s">
        <v>327</v>
      </c>
      <c r="C106">
        <v>1056</v>
      </c>
      <c r="D106" t="str">
        <f>VLOOKUP(C106,Programas,2)</f>
        <v>Diseño Grafico</v>
      </c>
      <c r="E106" t="s">
        <v>274</v>
      </c>
      <c r="F106">
        <v>2</v>
      </c>
      <c r="G106" t="str">
        <f>VLOOKUP(F106,seccionales,2)</f>
        <v>ustaBogota</v>
      </c>
      <c r="H106">
        <v>405</v>
      </c>
    </row>
    <row r="107" spans="1:8" x14ac:dyDescent="0.25">
      <c r="A107">
        <f t="shared" si="1"/>
        <v>2407</v>
      </c>
      <c r="B107" s="28" t="s">
        <v>328</v>
      </c>
      <c r="C107">
        <v>1056</v>
      </c>
      <c r="D107" t="str">
        <f>VLOOKUP(C107,Programas,2)</f>
        <v>Diseño Grafico</v>
      </c>
      <c r="E107" t="s">
        <v>274</v>
      </c>
      <c r="F107">
        <v>2</v>
      </c>
      <c r="G107" t="str">
        <f>VLOOKUP(F107,seccionales,2)</f>
        <v>ustaBogota</v>
      </c>
      <c r="H107">
        <v>406</v>
      </c>
    </row>
    <row r="108" spans="1:8" x14ac:dyDescent="0.25">
      <c r="A108">
        <f t="shared" si="1"/>
        <v>2408</v>
      </c>
      <c r="B108" s="28" t="s">
        <v>266</v>
      </c>
      <c r="C108">
        <v>1056</v>
      </c>
      <c r="D108" t="str">
        <f>VLOOKUP(C108,Programas,2)</f>
        <v>Diseño Grafico</v>
      </c>
      <c r="E108" t="s">
        <v>274</v>
      </c>
      <c r="F108">
        <v>2</v>
      </c>
      <c r="G108" t="str">
        <f>VLOOKUP(F108,seccionales,2)</f>
        <v>ustaBogota</v>
      </c>
      <c r="H108">
        <v>407</v>
      </c>
    </row>
    <row r="109" spans="1:8" x14ac:dyDescent="0.25">
      <c r="A109">
        <f t="shared" si="1"/>
        <v>2409</v>
      </c>
      <c r="B109" s="28" t="s">
        <v>329</v>
      </c>
      <c r="C109">
        <v>1056</v>
      </c>
      <c r="D109" t="str">
        <f>VLOOKUP(C109,Programas,2)</f>
        <v>Diseño Grafico</v>
      </c>
      <c r="E109" t="s">
        <v>274</v>
      </c>
      <c r="F109">
        <v>2</v>
      </c>
      <c r="G109" t="str">
        <f>VLOOKUP(F109,seccionales,2)</f>
        <v>ustaBogota</v>
      </c>
      <c r="H109">
        <v>408</v>
      </c>
    </row>
    <row r="110" spans="1:8" x14ac:dyDescent="0.25">
      <c r="A110">
        <f t="shared" si="1"/>
        <v>2410</v>
      </c>
      <c r="B110" s="28" t="s">
        <v>330</v>
      </c>
      <c r="C110">
        <v>1056</v>
      </c>
      <c r="D110" t="str">
        <f>VLOOKUP(C110,Programas,2)</f>
        <v>Diseño Grafico</v>
      </c>
      <c r="E110" t="s">
        <v>281</v>
      </c>
      <c r="F110">
        <v>2</v>
      </c>
      <c r="G110" t="str">
        <f>VLOOKUP(F110,seccionales,2)</f>
        <v>ustaBogota</v>
      </c>
      <c r="H110">
        <v>409</v>
      </c>
    </row>
    <row r="111" spans="1:8" x14ac:dyDescent="0.25">
      <c r="A111">
        <f t="shared" si="1"/>
        <v>2411</v>
      </c>
      <c r="B111" s="28" t="s">
        <v>331</v>
      </c>
      <c r="C111">
        <v>1056</v>
      </c>
      <c r="D111" t="str">
        <f>VLOOKUP(C111,Programas,2)</f>
        <v>Diseño Grafico</v>
      </c>
      <c r="E111" t="s">
        <v>281</v>
      </c>
      <c r="F111">
        <v>2</v>
      </c>
      <c r="G111" t="str">
        <f>VLOOKUP(F111,seccionales,2)</f>
        <v>ustaBogota</v>
      </c>
      <c r="H111">
        <v>410</v>
      </c>
    </row>
    <row r="112" spans="1:8" x14ac:dyDescent="0.25">
      <c r="A112">
        <f t="shared" si="1"/>
        <v>2412</v>
      </c>
      <c r="B112" s="28" t="s">
        <v>332</v>
      </c>
      <c r="C112">
        <v>1056</v>
      </c>
      <c r="D112" t="str">
        <f>VLOOKUP(C112,Programas,2)</f>
        <v>Diseño Grafico</v>
      </c>
      <c r="E112" t="s">
        <v>281</v>
      </c>
      <c r="F112">
        <v>2</v>
      </c>
      <c r="G112" t="str">
        <f>VLOOKUP(F112,seccionales,2)</f>
        <v>ustaBogota</v>
      </c>
      <c r="H112">
        <v>411</v>
      </c>
    </row>
    <row r="113" spans="1:8" x14ac:dyDescent="0.25">
      <c r="A113">
        <f t="shared" si="1"/>
        <v>2413</v>
      </c>
      <c r="B113" s="28" t="s">
        <v>334</v>
      </c>
      <c r="C113">
        <v>1109</v>
      </c>
      <c r="D113" t="str">
        <f>VLOOKUP(C113,Programas,2)</f>
        <v>Optometria</v>
      </c>
      <c r="E113" t="s">
        <v>230</v>
      </c>
      <c r="F113">
        <v>3</v>
      </c>
      <c r="G113" t="str">
        <f>VLOOKUP(F113,seccionales,2)</f>
        <v xml:space="preserve">ustaBucaramanga </v>
      </c>
      <c r="H113">
        <v>412</v>
      </c>
    </row>
    <row r="114" spans="1:8" x14ac:dyDescent="0.25">
      <c r="A114">
        <f t="shared" si="1"/>
        <v>2414</v>
      </c>
      <c r="B114" s="28" t="s">
        <v>335</v>
      </c>
      <c r="C114">
        <v>1109</v>
      </c>
      <c r="D114" t="str">
        <f>VLOOKUP(C114,Programas,2)</f>
        <v>Optometria</v>
      </c>
      <c r="E114" t="s">
        <v>230</v>
      </c>
      <c r="F114">
        <v>3</v>
      </c>
      <c r="G114" t="str">
        <f>VLOOKUP(F114,seccionales,2)</f>
        <v xml:space="preserve">ustaBucaramanga </v>
      </c>
      <c r="H114">
        <v>413</v>
      </c>
    </row>
    <row r="115" spans="1:8" x14ac:dyDescent="0.25">
      <c r="A115">
        <f t="shared" si="1"/>
        <v>2415</v>
      </c>
      <c r="B115" s="28" t="s">
        <v>336</v>
      </c>
      <c r="C115">
        <v>1109</v>
      </c>
      <c r="D115" t="str">
        <f>VLOOKUP(C115,Programas,2)</f>
        <v>Optometria</v>
      </c>
      <c r="E115" t="s">
        <v>230</v>
      </c>
      <c r="F115">
        <v>3</v>
      </c>
      <c r="G115" t="str">
        <f>VLOOKUP(F115,seccionales,2)</f>
        <v xml:space="preserve">ustaBucaramanga </v>
      </c>
      <c r="H115">
        <v>414</v>
      </c>
    </row>
    <row r="116" spans="1:8" x14ac:dyDescent="0.25">
      <c r="A116">
        <f t="shared" si="1"/>
        <v>2416</v>
      </c>
      <c r="B116" s="28" t="s">
        <v>337</v>
      </c>
      <c r="C116">
        <v>1109</v>
      </c>
      <c r="D116" t="str">
        <f>VLOOKUP(C116,Programas,2)</f>
        <v>Optometria</v>
      </c>
      <c r="E116" t="s">
        <v>230</v>
      </c>
      <c r="F116">
        <v>3</v>
      </c>
      <c r="G116" t="str">
        <f>VLOOKUP(F116,seccionales,2)</f>
        <v xml:space="preserve">ustaBucaramanga </v>
      </c>
      <c r="H116">
        <v>415</v>
      </c>
    </row>
    <row r="117" spans="1:8" x14ac:dyDescent="0.25">
      <c r="A117">
        <f t="shared" si="1"/>
        <v>2417</v>
      </c>
      <c r="B117" s="28" t="s">
        <v>338</v>
      </c>
      <c r="C117">
        <v>1109</v>
      </c>
      <c r="D117" t="str">
        <f>VLOOKUP(C117,Programas,2)</f>
        <v>Optometria</v>
      </c>
      <c r="E117" t="s">
        <v>230</v>
      </c>
      <c r="F117">
        <v>3</v>
      </c>
      <c r="G117" t="str">
        <f>VLOOKUP(F117,seccionales,2)</f>
        <v xml:space="preserve">ustaBucaramanga </v>
      </c>
      <c r="H117">
        <v>416</v>
      </c>
    </row>
    <row r="118" spans="1:8" x14ac:dyDescent="0.25">
      <c r="A118">
        <f t="shared" si="1"/>
        <v>2418</v>
      </c>
      <c r="B118" s="28" t="s">
        <v>339</v>
      </c>
      <c r="C118">
        <v>1109</v>
      </c>
      <c r="D118" t="str">
        <f>VLOOKUP(C118,Programas,2)</f>
        <v>Optometria</v>
      </c>
      <c r="E118" t="s">
        <v>230</v>
      </c>
      <c r="F118">
        <v>3</v>
      </c>
      <c r="G118" t="str">
        <f>VLOOKUP(F118,seccionales,2)</f>
        <v xml:space="preserve">ustaBucaramanga </v>
      </c>
      <c r="H118">
        <v>417</v>
      </c>
    </row>
    <row r="119" spans="1:8" x14ac:dyDescent="0.25">
      <c r="A119">
        <f t="shared" si="1"/>
        <v>2419</v>
      </c>
      <c r="B119" s="28" t="s">
        <v>340</v>
      </c>
      <c r="C119">
        <v>1109</v>
      </c>
      <c r="D119" t="str">
        <f>VLOOKUP(C119,Programas,2)</f>
        <v>Optometria</v>
      </c>
      <c r="E119" t="s">
        <v>230</v>
      </c>
      <c r="F119">
        <v>3</v>
      </c>
      <c r="G119" t="str">
        <f>VLOOKUP(F119,seccionales,2)</f>
        <v xml:space="preserve">ustaBucaramanga </v>
      </c>
      <c r="H119">
        <v>418</v>
      </c>
    </row>
    <row r="120" spans="1:8" x14ac:dyDescent="0.25">
      <c r="A120">
        <f t="shared" si="1"/>
        <v>2420</v>
      </c>
      <c r="B120" s="28" t="s">
        <v>341</v>
      </c>
      <c r="C120">
        <v>1109</v>
      </c>
      <c r="D120" t="str">
        <f>VLOOKUP(C120,Programas,2)</f>
        <v>Optometria</v>
      </c>
      <c r="E120" t="s">
        <v>230</v>
      </c>
      <c r="F120">
        <v>3</v>
      </c>
      <c r="G120" t="str">
        <f>VLOOKUP(F120,seccionales,2)</f>
        <v xml:space="preserve">ustaBucaramanga </v>
      </c>
      <c r="H120">
        <v>419</v>
      </c>
    </row>
    <row r="121" spans="1:8" x14ac:dyDescent="0.25">
      <c r="A121">
        <f t="shared" si="1"/>
        <v>2421</v>
      </c>
      <c r="B121" s="28" t="s">
        <v>342</v>
      </c>
      <c r="C121">
        <v>1109</v>
      </c>
      <c r="D121" t="str">
        <f>VLOOKUP(C121,Programas,2)</f>
        <v>Optometria</v>
      </c>
      <c r="E121" t="s">
        <v>239</v>
      </c>
      <c r="F121">
        <v>3</v>
      </c>
      <c r="G121" t="str">
        <f>VLOOKUP(F121,seccionales,2)</f>
        <v xml:space="preserve">ustaBucaramanga </v>
      </c>
      <c r="H121">
        <v>420</v>
      </c>
    </row>
    <row r="122" spans="1:8" x14ac:dyDescent="0.25">
      <c r="A122">
        <f t="shared" si="1"/>
        <v>2422</v>
      </c>
      <c r="B122" s="28" t="s">
        <v>343</v>
      </c>
      <c r="C122">
        <v>1109</v>
      </c>
      <c r="D122" t="str">
        <f>VLOOKUP(C122,Programas,2)</f>
        <v>Optometria</v>
      </c>
      <c r="E122" t="s">
        <v>239</v>
      </c>
      <c r="F122">
        <v>3</v>
      </c>
      <c r="G122" t="str">
        <f>VLOOKUP(F122,seccionales,2)</f>
        <v xml:space="preserve">ustaBucaramanga </v>
      </c>
      <c r="H122">
        <v>421</v>
      </c>
    </row>
    <row r="123" spans="1:8" x14ac:dyDescent="0.25">
      <c r="A123">
        <f t="shared" si="1"/>
        <v>2423</v>
      </c>
      <c r="B123" s="28" t="s">
        <v>344</v>
      </c>
      <c r="C123">
        <v>1109</v>
      </c>
      <c r="D123" t="str">
        <f>VLOOKUP(C123,Programas,2)</f>
        <v>Optometria</v>
      </c>
      <c r="E123" t="s">
        <v>239</v>
      </c>
      <c r="F123">
        <v>3</v>
      </c>
      <c r="G123" t="str">
        <f>VLOOKUP(F123,seccionales,2)</f>
        <v xml:space="preserve">ustaBucaramanga </v>
      </c>
      <c r="H123">
        <v>422</v>
      </c>
    </row>
    <row r="124" spans="1:8" x14ac:dyDescent="0.25">
      <c r="A124">
        <f t="shared" si="1"/>
        <v>2424</v>
      </c>
      <c r="B124" s="28" t="s">
        <v>345</v>
      </c>
      <c r="C124">
        <v>1109</v>
      </c>
      <c r="D124" t="str">
        <f>VLOOKUP(C124,Programas,2)</f>
        <v>Optometria</v>
      </c>
      <c r="E124" t="s">
        <v>239</v>
      </c>
      <c r="F124">
        <v>3</v>
      </c>
      <c r="G124" t="str">
        <f>VLOOKUP(F124,seccionales,2)</f>
        <v xml:space="preserve">ustaBucaramanga </v>
      </c>
      <c r="H124">
        <v>423</v>
      </c>
    </row>
    <row r="125" spans="1:8" ht="30" x14ac:dyDescent="0.25">
      <c r="A125">
        <f t="shared" si="1"/>
        <v>2425</v>
      </c>
      <c r="B125" s="28" t="s">
        <v>346</v>
      </c>
      <c r="C125">
        <v>1109</v>
      </c>
      <c r="D125" t="str">
        <f>VLOOKUP(C125,Programas,2)</f>
        <v>Optometria</v>
      </c>
      <c r="E125" t="s">
        <v>239</v>
      </c>
      <c r="F125">
        <v>3</v>
      </c>
      <c r="G125" t="str">
        <f>VLOOKUP(F125,seccionales,2)</f>
        <v xml:space="preserve">ustaBucaramanga </v>
      </c>
      <c r="H125">
        <v>424</v>
      </c>
    </row>
    <row r="126" spans="1:8" ht="30" x14ac:dyDescent="0.25">
      <c r="A126">
        <f t="shared" si="1"/>
        <v>2426</v>
      </c>
      <c r="B126" s="28" t="s">
        <v>347</v>
      </c>
      <c r="C126">
        <v>1109</v>
      </c>
      <c r="D126" t="str">
        <f>VLOOKUP(C126,Programas,2)</f>
        <v>Optometria</v>
      </c>
      <c r="E126" t="s">
        <v>239</v>
      </c>
      <c r="F126">
        <v>3</v>
      </c>
      <c r="G126" t="str">
        <f>VLOOKUP(F126,seccionales,2)</f>
        <v xml:space="preserve">ustaBucaramanga </v>
      </c>
      <c r="H126">
        <v>425</v>
      </c>
    </row>
    <row r="127" spans="1:8" x14ac:dyDescent="0.25">
      <c r="A127">
        <f t="shared" si="1"/>
        <v>2427</v>
      </c>
      <c r="B127" s="28" t="s">
        <v>348</v>
      </c>
      <c r="C127">
        <v>1109</v>
      </c>
      <c r="D127" t="str">
        <f>VLOOKUP(C127,Programas,2)</f>
        <v>Optometria</v>
      </c>
      <c r="E127" t="s">
        <v>239</v>
      </c>
      <c r="F127">
        <v>3</v>
      </c>
      <c r="G127" t="str">
        <f>VLOOKUP(F127,seccionales,2)</f>
        <v xml:space="preserve">ustaBucaramanga </v>
      </c>
      <c r="H127">
        <v>426</v>
      </c>
    </row>
    <row r="128" spans="1:8" x14ac:dyDescent="0.25">
      <c r="A128">
        <f t="shared" si="1"/>
        <v>2428</v>
      </c>
      <c r="B128" s="28" t="s">
        <v>349</v>
      </c>
      <c r="C128">
        <v>1109</v>
      </c>
      <c r="D128" t="str">
        <f>VLOOKUP(C128,Programas,2)</f>
        <v>Optometria</v>
      </c>
      <c r="E128" t="s">
        <v>239</v>
      </c>
      <c r="F128">
        <v>3</v>
      </c>
      <c r="G128" t="str">
        <f>VLOOKUP(F128,seccionales,2)</f>
        <v xml:space="preserve">ustaBucaramanga </v>
      </c>
      <c r="H128">
        <v>427</v>
      </c>
    </row>
    <row r="129" spans="1:8" ht="30" x14ac:dyDescent="0.25">
      <c r="A129">
        <f t="shared" si="1"/>
        <v>2429</v>
      </c>
      <c r="B129" s="28" t="s">
        <v>350</v>
      </c>
      <c r="C129">
        <v>1109</v>
      </c>
      <c r="D129" t="str">
        <f>VLOOKUP(C129,Programas,2)</f>
        <v>Optometria</v>
      </c>
      <c r="E129" t="s">
        <v>246</v>
      </c>
      <c r="F129">
        <v>3</v>
      </c>
      <c r="G129" t="str">
        <f>VLOOKUP(F129,seccionales,2)</f>
        <v xml:space="preserve">ustaBucaramanga </v>
      </c>
      <c r="H129">
        <v>428</v>
      </c>
    </row>
    <row r="130" spans="1:8" x14ac:dyDescent="0.25">
      <c r="A130">
        <f t="shared" si="1"/>
        <v>2430</v>
      </c>
      <c r="B130" s="28" t="s">
        <v>351</v>
      </c>
      <c r="C130">
        <v>1109</v>
      </c>
      <c r="D130" t="str">
        <f>VLOOKUP(C130,Programas,2)</f>
        <v>Optometria</v>
      </c>
      <c r="E130" t="s">
        <v>246</v>
      </c>
      <c r="F130">
        <v>3</v>
      </c>
      <c r="G130" t="str">
        <f>VLOOKUP(F130,seccionales,2)</f>
        <v xml:space="preserve">ustaBucaramanga </v>
      </c>
      <c r="H130">
        <v>429</v>
      </c>
    </row>
    <row r="131" spans="1:8" x14ac:dyDescent="0.25">
      <c r="A131">
        <f t="shared" ref="A131:A192" si="2">(2000+1+H131)</f>
        <v>2431</v>
      </c>
      <c r="B131" s="28" t="s">
        <v>352</v>
      </c>
      <c r="C131">
        <v>1109</v>
      </c>
      <c r="D131" t="str">
        <f>VLOOKUP(C131,Programas,2)</f>
        <v>Optometria</v>
      </c>
      <c r="E131" t="s">
        <v>246</v>
      </c>
      <c r="F131">
        <v>3</v>
      </c>
      <c r="G131" t="str">
        <f>VLOOKUP(F131,seccionales,2)</f>
        <v xml:space="preserve">ustaBucaramanga </v>
      </c>
      <c r="H131">
        <v>430</v>
      </c>
    </row>
    <row r="132" spans="1:8" x14ac:dyDescent="0.25">
      <c r="A132">
        <f t="shared" si="2"/>
        <v>2432</v>
      </c>
      <c r="B132" s="28" t="s">
        <v>353</v>
      </c>
      <c r="C132">
        <v>1109</v>
      </c>
      <c r="D132" t="str">
        <f>VLOOKUP(C132,Programas,2)</f>
        <v>Optometria</v>
      </c>
      <c r="E132" t="s">
        <v>246</v>
      </c>
      <c r="F132">
        <v>3</v>
      </c>
      <c r="G132" t="str">
        <f>VLOOKUP(F132,seccionales,2)</f>
        <v xml:space="preserve">ustaBucaramanga </v>
      </c>
      <c r="H132">
        <v>431</v>
      </c>
    </row>
    <row r="133" spans="1:8" x14ac:dyDescent="0.25">
      <c r="A133">
        <f t="shared" si="2"/>
        <v>2433</v>
      </c>
      <c r="B133" s="28" t="s">
        <v>354</v>
      </c>
      <c r="C133">
        <v>1109</v>
      </c>
      <c r="D133" t="str">
        <f>VLOOKUP(C133,Programas,2)</f>
        <v>Optometria</v>
      </c>
      <c r="E133" t="s">
        <v>246</v>
      </c>
      <c r="F133">
        <v>3</v>
      </c>
      <c r="G133" t="str">
        <f>VLOOKUP(F133,seccionales,2)</f>
        <v xml:space="preserve">ustaBucaramanga </v>
      </c>
      <c r="H133">
        <v>432</v>
      </c>
    </row>
    <row r="134" spans="1:8" ht="30" x14ac:dyDescent="0.25">
      <c r="A134">
        <f t="shared" si="2"/>
        <v>2434</v>
      </c>
      <c r="B134" s="28" t="s">
        <v>355</v>
      </c>
      <c r="C134">
        <v>1109</v>
      </c>
      <c r="D134" t="str">
        <f>VLOOKUP(C134,Programas,2)</f>
        <v>Optometria</v>
      </c>
      <c r="E134" t="s">
        <v>246</v>
      </c>
      <c r="F134">
        <v>3</v>
      </c>
      <c r="G134" t="str">
        <f>VLOOKUP(F134,seccionales,2)</f>
        <v xml:space="preserve">ustaBucaramanga </v>
      </c>
      <c r="H134">
        <v>433</v>
      </c>
    </row>
    <row r="135" spans="1:8" ht="30" x14ac:dyDescent="0.25">
      <c r="A135">
        <f t="shared" si="2"/>
        <v>2435</v>
      </c>
      <c r="B135" s="28" t="s">
        <v>356</v>
      </c>
      <c r="C135">
        <v>1109</v>
      </c>
      <c r="D135" t="str">
        <f>VLOOKUP(C135,Programas,2)</f>
        <v>Optometria</v>
      </c>
      <c r="E135" t="s">
        <v>246</v>
      </c>
      <c r="F135">
        <v>3</v>
      </c>
      <c r="G135" t="str">
        <f>VLOOKUP(F135,seccionales,2)</f>
        <v xml:space="preserve">ustaBucaramanga </v>
      </c>
      <c r="H135">
        <v>434</v>
      </c>
    </row>
    <row r="136" spans="1:8" x14ac:dyDescent="0.25">
      <c r="A136">
        <f t="shared" si="2"/>
        <v>2436</v>
      </c>
      <c r="B136" s="28" t="s">
        <v>357</v>
      </c>
      <c r="C136">
        <v>1109</v>
      </c>
      <c r="D136" t="str">
        <f>VLOOKUP(C136,Programas,2)</f>
        <v>Optometria</v>
      </c>
      <c r="E136" t="s">
        <v>246</v>
      </c>
      <c r="F136">
        <v>3</v>
      </c>
      <c r="G136" t="str">
        <f>VLOOKUP(F136,seccionales,2)</f>
        <v xml:space="preserve">ustaBucaramanga </v>
      </c>
      <c r="H136">
        <v>435</v>
      </c>
    </row>
    <row r="137" spans="1:8" x14ac:dyDescent="0.25">
      <c r="A137">
        <f t="shared" si="2"/>
        <v>2437</v>
      </c>
      <c r="B137" s="28" t="s">
        <v>358</v>
      </c>
      <c r="C137">
        <v>1109</v>
      </c>
      <c r="D137" t="str">
        <f>VLOOKUP(C137,Programas,2)</f>
        <v>Optometria</v>
      </c>
      <c r="E137" t="s">
        <v>246</v>
      </c>
      <c r="F137">
        <v>3</v>
      </c>
      <c r="G137" t="str">
        <f>VLOOKUP(F137,seccionales,2)</f>
        <v xml:space="preserve">ustaBucaramanga </v>
      </c>
      <c r="H137">
        <v>436</v>
      </c>
    </row>
    <row r="138" spans="1:8" x14ac:dyDescent="0.25">
      <c r="A138">
        <f t="shared" si="2"/>
        <v>2438</v>
      </c>
      <c r="B138" s="28" t="s">
        <v>359</v>
      </c>
      <c r="C138">
        <v>1109</v>
      </c>
      <c r="D138" t="str">
        <f>VLOOKUP(C138,Programas,2)</f>
        <v>Optometria</v>
      </c>
      <c r="E138" t="s">
        <v>253</v>
      </c>
      <c r="F138">
        <v>3</v>
      </c>
      <c r="G138" t="str">
        <f>VLOOKUP(F138,seccionales,2)</f>
        <v xml:space="preserve">ustaBucaramanga </v>
      </c>
      <c r="H138">
        <v>437</v>
      </c>
    </row>
    <row r="139" spans="1:8" x14ac:dyDescent="0.25">
      <c r="A139">
        <f t="shared" si="2"/>
        <v>2439</v>
      </c>
      <c r="B139" s="28" t="s">
        <v>360</v>
      </c>
      <c r="C139">
        <v>1109</v>
      </c>
      <c r="D139" t="str">
        <f>VLOOKUP(C139,Programas,2)</f>
        <v>Optometria</v>
      </c>
      <c r="E139" t="s">
        <v>253</v>
      </c>
      <c r="F139">
        <v>3</v>
      </c>
      <c r="G139" t="str">
        <f>VLOOKUP(F139,seccionales,2)</f>
        <v xml:space="preserve">ustaBucaramanga </v>
      </c>
      <c r="H139">
        <v>438</v>
      </c>
    </row>
    <row r="140" spans="1:8" x14ac:dyDescent="0.25">
      <c r="A140">
        <f t="shared" si="2"/>
        <v>2440</v>
      </c>
      <c r="B140" s="28" t="s">
        <v>361</v>
      </c>
      <c r="C140">
        <v>1109</v>
      </c>
      <c r="D140" t="str">
        <f>VLOOKUP(C140,Programas,2)</f>
        <v>Optometria</v>
      </c>
      <c r="E140" t="s">
        <v>253</v>
      </c>
      <c r="F140">
        <v>3</v>
      </c>
      <c r="G140" t="str">
        <f>VLOOKUP(F140,seccionales,2)</f>
        <v xml:space="preserve">ustaBucaramanga </v>
      </c>
      <c r="H140">
        <v>439</v>
      </c>
    </row>
    <row r="141" spans="1:8" x14ac:dyDescent="0.25">
      <c r="A141">
        <f t="shared" si="2"/>
        <v>2441</v>
      </c>
      <c r="B141" s="28" t="s">
        <v>362</v>
      </c>
      <c r="C141">
        <v>1109</v>
      </c>
      <c r="D141" t="str">
        <f>VLOOKUP(C141,Programas,2)</f>
        <v>Optometria</v>
      </c>
      <c r="E141" t="s">
        <v>253</v>
      </c>
      <c r="F141">
        <v>3</v>
      </c>
      <c r="G141" t="str">
        <f>VLOOKUP(F141,seccionales,2)</f>
        <v xml:space="preserve">ustaBucaramanga </v>
      </c>
      <c r="H141">
        <v>440</v>
      </c>
    </row>
    <row r="142" spans="1:8" x14ac:dyDescent="0.25">
      <c r="A142">
        <f t="shared" si="2"/>
        <v>2442</v>
      </c>
      <c r="B142" s="28" t="s">
        <v>363</v>
      </c>
      <c r="C142">
        <v>1109</v>
      </c>
      <c r="D142" t="str">
        <f>VLOOKUP(C142,Programas,2)</f>
        <v>Optometria</v>
      </c>
      <c r="E142" t="s">
        <v>253</v>
      </c>
      <c r="F142">
        <v>3</v>
      </c>
      <c r="G142" t="str">
        <f>VLOOKUP(F142,seccionales,2)</f>
        <v xml:space="preserve">ustaBucaramanga </v>
      </c>
      <c r="H142">
        <v>441</v>
      </c>
    </row>
    <row r="143" spans="1:8" x14ac:dyDescent="0.25">
      <c r="A143">
        <f t="shared" si="2"/>
        <v>2443</v>
      </c>
      <c r="B143" s="28" t="s">
        <v>364</v>
      </c>
      <c r="C143">
        <v>1109</v>
      </c>
      <c r="D143" t="str">
        <f>VLOOKUP(C143,Programas,2)</f>
        <v>Optometria</v>
      </c>
      <c r="E143" t="s">
        <v>253</v>
      </c>
      <c r="F143">
        <v>3</v>
      </c>
      <c r="G143" t="str">
        <f>VLOOKUP(F143,seccionales,2)</f>
        <v xml:space="preserve">ustaBucaramanga </v>
      </c>
      <c r="H143">
        <v>442</v>
      </c>
    </row>
    <row r="144" spans="1:8" x14ac:dyDescent="0.25">
      <c r="A144">
        <f t="shared" si="2"/>
        <v>2444</v>
      </c>
      <c r="B144" s="28" t="s">
        <v>365</v>
      </c>
      <c r="C144">
        <v>1109</v>
      </c>
      <c r="D144" t="str">
        <f>VLOOKUP(C144,Programas,2)</f>
        <v>Optometria</v>
      </c>
      <c r="E144" t="s">
        <v>253</v>
      </c>
      <c r="F144">
        <v>3</v>
      </c>
      <c r="G144" t="str">
        <f>VLOOKUP(F144,seccionales,2)</f>
        <v xml:space="preserve">ustaBucaramanga </v>
      </c>
      <c r="H144">
        <v>443</v>
      </c>
    </row>
    <row r="145" spans="1:8" x14ac:dyDescent="0.25">
      <c r="A145">
        <f t="shared" si="2"/>
        <v>2445</v>
      </c>
      <c r="B145" s="28" t="s">
        <v>366</v>
      </c>
      <c r="C145">
        <v>1109</v>
      </c>
      <c r="D145" t="str">
        <f>VLOOKUP(C145,Programas,2)</f>
        <v>Optometria</v>
      </c>
      <c r="E145" t="s">
        <v>260</v>
      </c>
      <c r="F145">
        <v>3</v>
      </c>
      <c r="G145" t="str">
        <f>VLOOKUP(F145,seccionales,2)</f>
        <v xml:space="preserve">ustaBucaramanga </v>
      </c>
      <c r="H145">
        <v>444</v>
      </c>
    </row>
    <row r="146" spans="1:8" x14ac:dyDescent="0.25">
      <c r="A146">
        <f t="shared" si="2"/>
        <v>2446</v>
      </c>
      <c r="B146" s="28" t="s">
        <v>367</v>
      </c>
      <c r="C146">
        <v>1109</v>
      </c>
      <c r="D146" t="str">
        <f>VLOOKUP(C146,Programas,2)</f>
        <v>Optometria</v>
      </c>
      <c r="E146" t="s">
        <v>260</v>
      </c>
      <c r="F146">
        <v>3</v>
      </c>
      <c r="G146" t="str">
        <f>VLOOKUP(F146,seccionales,2)</f>
        <v xml:space="preserve">ustaBucaramanga </v>
      </c>
      <c r="H146">
        <v>445</v>
      </c>
    </row>
    <row r="147" spans="1:8" x14ac:dyDescent="0.25">
      <c r="A147">
        <f t="shared" si="2"/>
        <v>2447</v>
      </c>
      <c r="B147" s="28" t="s">
        <v>368</v>
      </c>
      <c r="C147">
        <v>1109</v>
      </c>
      <c r="D147" t="str">
        <f>VLOOKUP(C147,Programas,2)</f>
        <v>Optometria</v>
      </c>
      <c r="E147" t="s">
        <v>260</v>
      </c>
      <c r="F147">
        <v>3</v>
      </c>
      <c r="G147" t="str">
        <f>VLOOKUP(F147,seccionales,2)</f>
        <v xml:space="preserve">ustaBucaramanga </v>
      </c>
      <c r="H147">
        <v>446</v>
      </c>
    </row>
    <row r="148" spans="1:8" x14ac:dyDescent="0.25">
      <c r="A148">
        <f t="shared" si="2"/>
        <v>2448</v>
      </c>
      <c r="B148" s="28" t="s">
        <v>369</v>
      </c>
      <c r="C148">
        <v>1109</v>
      </c>
      <c r="D148" t="str">
        <f>VLOOKUP(C148,Programas,2)</f>
        <v>Optometria</v>
      </c>
      <c r="E148" t="s">
        <v>260</v>
      </c>
      <c r="F148">
        <v>3</v>
      </c>
      <c r="G148" t="str">
        <f>VLOOKUP(F148,seccionales,2)</f>
        <v xml:space="preserve">ustaBucaramanga </v>
      </c>
      <c r="H148">
        <v>447</v>
      </c>
    </row>
    <row r="149" spans="1:8" ht="30" x14ac:dyDescent="0.25">
      <c r="A149">
        <f t="shared" si="2"/>
        <v>2449</v>
      </c>
      <c r="B149" s="28" t="s">
        <v>370</v>
      </c>
      <c r="C149">
        <v>1109</v>
      </c>
      <c r="D149" t="str">
        <f>VLOOKUP(C149,Programas,2)</f>
        <v>Optometria</v>
      </c>
      <c r="E149" t="s">
        <v>260</v>
      </c>
      <c r="F149">
        <v>3</v>
      </c>
      <c r="G149" t="str">
        <f>VLOOKUP(F149,seccionales,2)</f>
        <v xml:space="preserve">ustaBucaramanga </v>
      </c>
      <c r="H149">
        <v>448</v>
      </c>
    </row>
    <row r="150" spans="1:8" x14ac:dyDescent="0.25">
      <c r="A150">
        <f t="shared" si="2"/>
        <v>2450</v>
      </c>
      <c r="B150" s="28" t="s">
        <v>371</v>
      </c>
      <c r="C150">
        <v>1109</v>
      </c>
      <c r="D150" t="str">
        <f>VLOOKUP(C150,Programas,2)</f>
        <v>Optometria</v>
      </c>
      <c r="E150" t="s">
        <v>260</v>
      </c>
      <c r="F150">
        <v>3</v>
      </c>
      <c r="G150" t="str">
        <f>VLOOKUP(F150,seccionales,2)</f>
        <v xml:space="preserve">ustaBucaramanga </v>
      </c>
      <c r="H150">
        <v>449</v>
      </c>
    </row>
    <row r="151" spans="1:8" x14ac:dyDescent="0.25">
      <c r="A151">
        <f t="shared" si="2"/>
        <v>2451</v>
      </c>
      <c r="B151" s="28" t="s">
        <v>372</v>
      </c>
      <c r="C151">
        <v>1109</v>
      </c>
      <c r="D151" t="str">
        <f>VLOOKUP(C151,Programas,2)</f>
        <v>Optometria</v>
      </c>
      <c r="E151" t="s">
        <v>260</v>
      </c>
      <c r="F151">
        <v>3</v>
      </c>
      <c r="G151" t="str">
        <f>VLOOKUP(F151,seccionales,2)</f>
        <v xml:space="preserve">ustaBucaramanga </v>
      </c>
      <c r="H151">
        <v>450</v>
      </c>
    </row>
    <row r="152" spans="1:8" x14ac:dyDescent="0.25">
      <c r="A152">
        <f t="shared" si="2"/>
        <v>2452</v>
      </c>
      <c r="B152" s="28" t="s">
        <v>373</v>
      </c>
      <c r="C152">
        <v>1109</v>
      </c>
      <c r="D152" t="str">
        <f>VLOOKUP(C152,Programas,2)</f>
        <v>Optometria</v>
      </c>
      <c r="E152" t="s">
        <v>267</v>
      </c>
      <c r="F152">
        <v>3</v>
      </c>
      <c r="G152" t="str">
        <f>VLOOKUP(F152,seccionales,2)</f>
        <v xml:space="preserve">ustaBucaramanga </v>
      </c>
      <c r="H152">
        <v>451</v>
      </c>
    </row>
    <row r="153" spans="1:8" x14ac:dyDescent="0.25">
      <c r="A153">
        <f t="shared" si="2"/>
        <v>2453</v>
      </c>
      <c r="B153" s="28" t="s">
        <v>374</v>
      </c>
      <c r="C153">
        <v>1109</v>
      </c>
      <c r="D153" t="str">
        <f>VLOOKUP(C153,Programas,2)</f>
        <v>Optometria</v>
      </c>
      <c r="E153" t="s">
        <v>267</v>
      </c>
      <c r="F153">
        <v>3</v>
      </c>
      <c r="G153" t="str">
        <f>VLOOKUP(F153,seccionales,2)</f>
        <v xml:space="preserve">ustaBucaramanga </v>
      </c>
      <c r="H153">
        <v>452</v>
      </c>
    </row>
    <row r="154" spans="1:8" ht="30" x14ac:dyDescent="0.25">
      <c r="A154">
        <f t="shared" si="2"/>
        <v>2454</v>
      </c>
      <c r="B154" s="28" t="s">
        <v>375</v>
      </c>
      <c r="C154">
        <v>1109</v>
      </c>
      <c r="D154" t="str">
        <f>VLOOKUP(C154,Programas,2)</f>
        <v>Optometria</v>
      </c>
      <c r="E154" t="s">
        <v>267</v>
      </c>
      <c r="F154">
        <v>3</v>
      </c>
      <c r="G154" t="str">
        <f>VLOOKUP(F154,seccionales,2)</f>
        <v xml:space="preserve">ustaBucaramanga </v>
      </c>
      <c r="H154">
        <v>453</v>
      </c>
    </row>
    <row r="155" spans="1:8" x14ac:dyDescent="0.25">
      <c r="A155">
        <f t="shared" si="2"/>
        <v>2455</v>
      </c>
      <c r="B155" s="28" t="s">
        <v>376</v>
      </c>
      <c r="C155">
        <v>1109</v>
      </c>
      <c r="D155" t="str">
        <f>VLOOKUP(C155,Programas,2)</f>
        <v>Optometria</v>
      </c>
      <c r="E155" t="s">
        <v>267</v>
      </c>
      <c r="F155">
        <v>3</v>
      </c>
      <c r="G155" t="str">
        <f>VLOOKUP(F155,seccionales,2)</f>
        <v xml:space="preserve">ustaBucaramanga </v>
      </c>
      <c r="H155">
        <v>454</v>
      </c>
    </row>
    <row r="156" spans="1:8" x14ac:dyDescent="0.25">
      <c r="A156">
        <f t="shared" si="2"/>
        <v>2456</v>
      </c>
      <c r="B156" s="28" t="s">
        <v>377</v>
      </c>
      <c r="C156">
        <v>1109</v>
      </c>
      <c r="D156" t="str">
        <f>VLOOKUP(C156,Programas,2)</f>
        <v>Optometria</v>
      </c>
      <c r="E156" t="s">
        <v>267</v>
      </c>
      <c r="F156">
        <v>3</v>
      </c>
      <c r="G156" t="str">
        <f>VLOOKUP(F156,seccionales,2)</f>
        <v xml:space="preserve">ustaBucaramanga </v>
      </c>
      <c r="H156">
        <v>455</v>
      </c>
    </row>
    <row r="157" spans="1:8" x14ac:dyDescent="0.25">
      <c r="A157">
        <f t="shared" si="2"/>
        <v>2457</v>
      </c>
      <c r="B157" s="28" t="s">
        <v>378</v>
      </c>
      <c r="C157">
        <v>1109</v>
      </c>
      <c r="D157" t="str">
        <f>VLOOKUP(C157,Programas,2)</f>
        <v>Optometria</v>
      </c>
      <c r="E157" t="s">
        <v>267</v>
      </c>
      <c r="F157">
        <v>3</v>
      </c>
      <c r="G157" t="str">
        <f>VLOOKUP(F157,seccionales,2)</f>
        <v xml:space="preserve">ustaBucaramanga </v>
      </c>
      <c r="H157">
        <v>456</v>
      </c>
    </row>
    <row r="158" spans="1:8" ht="30" x14ac:dyDescent="0.25">
      <c r="A158">
        <f t="shared" si="2"/>
        <v>2458</v>
      </c>
      <c r="B158" s="28" t="s">
        <v>379</v>
      </c>
      <c r="C158">
        <v>1109</v>
      </c>
      <c r="D158" t="str">
        <f>VLOOKUP(C158,Programas,2)</f>
        <v>Optometria</v>
      </c>
      <c r="E158" t="s">
        <v>267</v>
      </c>
      <c r="F158">
        <v>3</v>
      </c>
      <c r="G158" t="str">
        <f>VLOOKUP(F158,seccionales,2)</f>
        <v xml:space="preserve">ustaBucaramanga </v>
      </c>
      <c r="H158">
        <v>457</v>
      </c>
    </row>
    <row r="159" spans="1:8" ht="30" x14ac:dyDescent="0.25">
      <c r="A159">
        <f t="shared" si="2"/>
        <v>2459</v>
      </c>
      <c r="B159" s="28" t="s">
        <v>380</v>
      </c>
      <c r="C159">
        <v>1109</v>
      </c>
      <c r="D159" t="str">
        <f>VLOOKUP(C159,Programas,2)</f>
        <v>Optometria</v>
      </c>
      <c r="E159" t="s">
        <v>267</v>
      </c>
      <c r="F159">
        <v>3</v>
      </c>
      <c r="G159" t="str">
        <f>VLOOKUP(F159,seccionales,2)</f>
        <v xml:space="preserve">ustaBucaramanga </v>
      </c>
      <c r="H159">
        <v>458</v>
      </c>
    </row>
    <row r="160" spans="1:8" x14ac:dyDescent="0.25">
      <c r="A160">
        <f t="shared" si="2"/>
        <v>2460</v>
      </c>
      <c r="B160" s="28" t="s">
        <v>381</v>
      </c>
      <c r="C160">
        <v>1109</v>
      </c>
      <c r="D160" t="str">
        <f>VLOOKUP(C160,Programas,2)</f>
        <v>Optometria</v>
      </c>
      <c r="E160" t="s">
        <v>267</v>
      </c>
      <c r="F160">
        <v>3</v>
      </c>
      <c r="G160" t="str">
        <f>VLOOKUP(F160,seccionales,2)</f>
        <v xml:space="preserve">ustaBucaramanga </v>
      </c>
      <c r="H160">
        <v>459</v>
      </c>
    </row>
    <row r="161" spans="1:8" x14ac:dyDescent="0.25">
      <c r="A161">
        <f t="shared" si="2"/>
        <v>2461</v>
      </c>
      <c r="B161" s="28" t="s">
        <v>382</v>
      </c>
      <c r="C161">
        <v>1109</v>
      </c>
      <c r="D161" t="str">
        <f>VLOOKUP(C161,Programas,2)</f>
        <v>Optometria</v>
      </c>
      <c r="E161" t="s">
        <v>274</v>
      </c>
      <c r="F161">
        <v>3</v>
      </c>
      <c r="G161" t="str">
        <f>VLOOKUP(F161,seccionales,2)</f>
        <v xml:space="preserve">ustaBucaramanga </v>
      </c>
      <c r="H161">
        <v>460</v>
      </c>
    </row>
    <row r="162" spans="1:8" x14ac:dyDescent="0.25">
      <c r="A162">
        <f t="shared" si="2"/>
        <v>2462</v>
      </c>
      <c r="B162" s="28" t="s">
        <v>383</v>
      </c>
      <c r="C162">
        <v>1109</v>
      </c>
      <c r="D162" t="str">
        <f>VLOOKUP(C162,Programas,2)</f>
        <v>Optometria</v>
      </c>
      <c r="E162" t="s">
        <v>274</v>
      </c>
      <c r="F162">
        <v>3</v>
      </c>
      <c r="G162" t="str">
        <f>VLOOKUP(F162,seccionales,2)</f>
        <v xml:space="preserve">ustaBucaramanga </v>
      </c>
      <c r="H162">
        <v>461</v>
      </c>
    </row>
    <row r="163" spans="1:8" x14ac:dyDescent="0.25">
      <c r="A163">
        <f t="shared" si="2"/>
        <v>2463</v>
      </c>
      <c r="B163" s="28" t="s">
        <v>384</v>
      </c>
      <c r="C163">
        <v>1109</v>
      </c>
      <c r="D163" t="str">
        <f>VLOOKUP(C163,Programas,2)</f>
        <v>Optometria</v>
      </c>
      <c r="E163" t="s">
        <v>274</v>
      </c>
      <c r="F163">
        <v>3</v>
      </c>
      <c r="G163" t="str">
        <f>VLOOKUP(F163,seccionales,2)</f>
        <v xml:space="preserve">ustaBucaramanga </v>
      </c>
      <c r="H163">
        <v>462</v>
      </c>
    </row>
    <row r="164" spans="1:8" x14ac:dyDescent="0.25">
      <c r="A164">
        <f t="shared" si="2"/>
        <v>2464</v>
      </c>
      <c r="B164" s="28" t="s">
        <v>385</v>
      </c>
      <c r="C164">
        <v>1109</v>
      </c>
      <c r="D164" t="str">
        <f>VLOOKUP(C164,Programas,2)</f>
        <v>Optometria</v>
      </c>
      <c r="E164" t="s">
        <v>274</v>
      </c>
      <c r="F164">
        <v>3</v>
      </c>
      <c r="G164" t="str">
        <f>VLOOKUP(F164,seccionales,2)</f>
        <v xml:space="preserve">ustaBucaramanga </v>
      </c>
      <c r="H164">
        <v>463</v>
      </c>
    </row>
    <row r="165" spans="1:8" x14ac:dyDescent="0.25">
      <c r="A165">
        <f t="shared" si="2"/>
        <v>2465</v>
      </c>
      <c r="B165" s="28" t="s">
        <v>386</v>
      </c>
      <c r="C165">
        <v>1109</v>
      </c>
      <c r="D165" t="str">
        <f>VLOOKUP(C165,Programas,2)</f>
        <v>Optometria</v>
      </c>
      <c r="E165" t="s">
        <v>274</v>
      </c>
      <c r="F165">
        <v>3</v>
      </c>
      <c r="G165" t="str">
        <f>VLOOKUP(F165,seccionales,2)</f>
        <v xml:space="preserve">ustaBucaramanga </v>
      </c>
      <c r="H165">
        <v>464</v>
      </c>
    </row>
    <row r="166" spans="1:8" x14ac:dyDescent="0.25">
      <c r="A166">
        <f t="shared" si="2"/>
        <v>2466</v>
      </c>
      <c r="B166" s="28" t="s">
        <v>387</v>
      </c>
      <c r="C166">
        <v>1109</v>
      </c>
      <c r="D166" t="str">
        <f>VLOOKUP(C166,Programas,2)</f>
        <v>Optometria</v>
      </c>
      <c r="E166" t="s">
        <v>274</v>
      </c>
      <c r="F166">
        <v>3</v>
      </c>
      <c r="G166" t="str">
        <f>VLOOKUP(F166,seccionales,2)</f>
        <v xml:space="preserve">ustaBucaramanga </v>
      </c>
      <c r="H166">
        <v>465</v>
      </c>
    </row>
    <row r="167" spans="1:8" x14ac:dyDescent="0.25">
      <c r="A167">
        <f t="shared" si="2"/>
        <v>2467</v>
      </c>
      <c r="B167" s="28" t="s">
        <v>388</v>
      </c>
      <c r="C167">
        <v>1109</v>
      </c>
      <c r="D167" t="str">
        <f>VLOOKUP(C167,Programas,2)</f>
        <v>Optometria</v>
      </c>
      <c r="E167" t="s">
        <v>274</v>
      </c>
      <c r="F167">
        <v>3</v>
      </c>
      <c r="G167" t="str">
        <f>VLOOKUP(F167,seccionales,2)</f>
        <v xml:space="preserve">ustaBucaramanga </v>
      </c>
      <c r="H167">
        <v>466</v>
      </c>
    </row>
    <row r="168" spans="1:8" ht="30" x14ac:dyDescent="0.25">
      <c r="A168">
        <f t="shared" si="2"/>
        <v>2468</v>
      </c>
      <c r="B168" s="28" t="s">
        <v>389</v>
      </c>
      <c r="C168">
        <v>1109</v>
      </c>
      <c r="D168" t="str">
        <f>VLOOKUP(C168,Programas,2)</f>
        <v>Optometria</v>
      </c>
      <c r="E168" t="s">
        <v>274</v>
      </c>
      <c r="F168">
        <v>3</v>
      </c>
      <c r="G168" t="str">
        <f>VLOOKUP(F168,seccionales,2)</f>
        <v xml:space="preserve">ustaBucaramanga </v>
      </c>
      <c r="H168">
        <v>467</v>
      </c>
    </row>
    <row r="169" spans="1:8" ht="45" x14ac:dyDescent="0.25">
      <c r="A169">
        <f t="shared" si="2"/>
        <v>2469</v>
      </c>
      <c r="B169" s="28" t="s">
        <v>390</v>
      </c>
      <c r="C169">
        <v>1109</v>
      </c>
      <c r="D169" t="str">
        <f>VLOOKUP(C169,Programas,2)</f>
        <v>Optometria</v>
      </c>
      <c r="E169" t="s">
        <v>274</v>
      </c>
      <c r="F169">
        <v>3</v>
      </c>
      <c r="G169" t="str">
        <f>VLOOKUP(F169,seccionales,2)</f>
        <v xml:space="preserve">ustaBucaramanga </v>
      </c>
      <c r="H169">
        <v>468</v>
      </c>
    </row>
    <row r="170" spans="1:8" x14ac:dyDescent="0.25">
      <c r="A170">
        <f t="shared" si="2"/>
        <v>2470</v>
      </c>
      <c r="B170" s="28" t="s">
        <v>391</v>
      </c>
      <c r="C170">
        <v>1109</v>
      </c>
      <c r="D170" t="str">
        <f>VLOOKUP(C170,Programas,2)</f>
        <v>Optometria</v>
      </c>
      <c r="E170" t="s">
        <v>281</v>
      </c>
      <c r="F170">
        <v>3</v>
      </c>
      <c r="G170" t="str">
        <f>VLOOKUP(F170,seccionales,2)</f>
        <v xml:space="preserve">ustaBucaramanga </v>
      </c>
      <c r="H170">
        <v>469</v>
      </c>
    </row>
    <row r="171" spans="1:8" x14ac:dyDescent="0.25">
      <c r="A171">
        <f t="shared" si="2"/>
        <v>2471</v>
      </c>
      <c r="B171" s="28" t="s">
        <v>392</v>
      </c>
      <c r="C171">
        <v>1109</v>
      </c>
      <c r="D171" t="str">
        <f>VLOOKUP(C171,Programas,2)</f>
        <v>Optometria</v>
      </c>
      <c r="E171" t="s">
        <v>281</v>
      </c>
      <c r="F171">
        <v>3</v>
      </c>
      <c r="G171" t="str">
        <f>VLOOKUP(F171,seccionales,2)</f>
        <v xml:space="preserve">ustaBucaramanga </v>
      </c>
      <c r="H171">
        <v>470</v>
      </c>
    </row>
    <row r="172" spans="1:8" x14ac:dyDescent="0.25">
      <c r="A172">
        <f t="shared" si="2"/>
        <v>2472</v>
      </c>
      <c r="B172" s="28" t="s">
        <v>393</v>
      </c>
      <c r="C172">
        <v>1109</v>
      </c>
      <c r="D172" t="str">
        <f>VLOOKUP(C172,Programas,2)</f>
        <v>Optometria</v>
      </c>
      <c r="E172" t="s">
        <v>281</v>
      </c>
      <c r="F172">
        <v>3</v>
      </c>
      <c r="G172" t="str">
        <f>VLOOKUP(F172,seccionales,2)</f>
        <v xml:space="preserve">ustaBucaramanga </v>
      </c>
      <c r="H172">
        <v>471</v>
      </c>
    </row>
    <row r="173" spans="1:8" x14ac:dyDescent="0.25">
      <c r="A173">
        <f t="shared" si="2"/>
        <v>2473</v>
      </c>
      <c r="B173" s="28" t="s">
        <v>394</v>
      </c>
      <c r="C173">
        <v>1109</v>
      </c>
      <c r="D173" t="str">
        <f>VLOOKUP(C173,Programas,2)</f>
        <v>Optometria</v>
      </c>
      <c r="E173" t="s">
        <v>281</v>
      </c>
      <c r="F173">
        <v>3</v>
      </c>
      <c r="G173" t="str">
        <f>VLOOKUP(F173,seccionales,2)</f>
        <v xml:space="preserve">ustaBucaramanga </v>
      </c>
      <c r="H173">
        <v>472</v>
      </c>
    </row>
    <row r="174" spans="1:8" x14ac:dyDescent="0.25">
      <c r="A174">
        <f t="shared" si="2"/>
        <v>2474</v>
      </c>
      <c r="B174" s="28" t="s">
        <v>395</v>
      </c>
      <c r="C174">
        <v>1109</v>
      </c>
      <c r="D174" t="str">
        <f>VLOOKUP(C174,Programas,2)</f>
        <v>Optometria</v>
      </c>
      <c r="E174" t="s">
        <v>281</v>
      </c>
      <c r="F174">
        <v>3</v>
      </c>
      <c r="G174" t="str">
        <f>VLOOKUP(F174,seccionales,2)</f>
        <v xml:space="preserve">ustaBucaramanga </v>
      </c>
      <c r="H174">
        <v>473</v>
      </c>
    </row>
    <row r="175" spans="1:8" x14ac:dyDescent="0.25">
      <c r="A175">
        <f t="shared" si="2"/>
        <v>2475</v>
      </c>
      <c r="B175" s="28" t="s">
        <v>396</v>
      </c>
      <c r="C175">
        <v>1109</v>
      </c>
      <c r="D175" t="str">
        <f>VLOOKUP(C175,Programas,2)</f>
        <v>Optometria</v>
      </c>
      <c r="E175" t="s">
        <v>281</v>
      </c>
      <c r="F175">
        <v>3</v>
      </c>
      <c r="G175" t="str">
        <f>VLOOKUP(F175,seccionales,2)</f>
        <v xml:space="preserve">ustaBucaramanga </v>
      </c>
      <c r="H175">
        <v>474</v>
      </c>
    </row>
    <row r="176" spans="1:8" x14ac:dyDescent="0.25">
      <c r="A176">
        <f t="shared" si="2"/>
        <v>2476</v>
      </c>
      <c r="B176" s="28" t="s">
        <v>397</v>
      </c>
      <c r="C176">
        <v>1109</v>
      </c>
      <c r="D176" t="str">
        <f>VLOOKUP(C176,Programas,2)</f>
        <v>Optometria</v>
      </c>
      <c r="E176" t="s">
        <v>281</v>
      </c>
      <c r="F176">
        <v>3</v>
      </c>
      <c r="G176" t="str">
        <f>VLOOKUP(F176,seccionales,2)</f>
        <v xml:space="preserve">ustaBucaramanga </v>
      </c>
      <c r="H176">
        <v>475</v>
      </c>
    </row>
    <row r="177" spans="1:8" ht="30" x14ac:dyDescent="0.25">
      <c r="A177">
        <f t="shared" si="2"/>
        <v>2477</v>
      </c>
      <c r="B177" s="28" t="s">
        <v>398</v>
      </c>
      <c r="C177">
        <v>1109</v>
      </c>
      <c r="D177" t="str">
        <f>VLOOKUP(C177,Programas,2)</f>
        <v>Optometria</v>
      </c>
      <c r="E177" t="s">
        <v>281</v>
      </c>
      <c r="F177">
        <v>3</v>
      </c>
      <c r="G177" t="str">
        <f>VLOOKUP(F177,seccionales,2)</f>
        <v xml:space="preserve">ustaBucaramanga </v>
      </c>
      <c r="H177">
        <v>476</v>
      </c>
    </row>
    <row r="178" spans="1:8" ht="30" x14ac:dyDescent="0.25">
      <c r="A178">
        <f t="shared" si="2"/>
        <v>2478</v>
      </c>
      <c r="B178" s="28" t="s">
        <v>399</v>
      </c>
      <c r="C178">
        <v>1109</v>
      </c>
      <c r="D178" t="str">
        <f>VLOOKUP(C178,Programas,2)</f>
        <v>Optometria</v>
      </c>
      <c r="E178" t="s">
        <v>281</v>
      </c>
      <c r="F178">
        <v>3</v>
      </c>
      <c r="G178" t="str">
        <f>VLOOKUP(F178,seccionales,2)</f>
        <v xml:space="preserve">ustaBucaramanga </v>
      </c>
      <c r="H178">
        <v>477</v>
      </c>
    </row>
    <row r="179" spans="1:8" x14ac:dyDescent="0.25">
      <c r="A179">
        <f t="shared" si="2"/>
        <v>2479</v>
      </c>
      <c r="B179" s="28" t="s">
        <v>400</v>
      </c>
      <c r="C179">
        <v>1109</v>
      </c>
      <c r="D179" t="str">
        <f>VLOOKUP(C179,Programas,2)</f>
        <v>Optometria</v>
      </c>
      <c r="E179" t="s">
        <v>281</v>
      </c>
      <c r="F179">
        <v>3</v>
      </c>
      <c r="G179" t="str">
        <f>VLOOKUP(F179,seccionales,2)</f>
        <v xml:space="preserve">ustaBucaramanga </v>
      </c>
      <c r="H179">
        <v>478</v>
      </c>
    </row>
    <row r="180" spans="1:8" x14ac:dyDescent="0.25">
      <c r="A180">
        <f t="shared" si="2"/>
        <v>2480</v>
      </c>
      <c r="B180" s="28" t="s">
        <v>405</v>
      </c>
      <c r="C180">
        <v>1109</v>
      </c>
      <c r="D180" t="str">
        <f>VLOOKUP(C180,Programas,2)</f>
        <v>Optometria</v>
      </c>
      <c r="E180" t="s">
        <v>288</v>
      </c>
      <c r="F180">
        <v>3</v>
      </c>
      <c r="G180" t="str">
        <f>VLOOKUP(F180,seccionales,2)</f>
        <v xml:space="preserve">ustaBucaramanga </v>
      </c>
      <c r="H180">
        <v>479</v>
      </c>
    </row>
    <row r="181" spans="1:8" x14ac:dyDescent="0.25">
      <c r="A181">
        <f t="shared" si="2"/>
        <v>2481</v>
      </c>
      <c r="B181" s="28" t="s">
        <v>406</v>
      </c>
      <c r="C181">
        <v>1109</v>
      </c>
      <c r="D181" t="str">
        <f>VLOOKUP(C181,Programas,2)</f>
        <v>Optometria</v>
      </c>
      <c r="E181" t="s">
        <v>288</v>
      </c>
      <c r="F181">
        <v>3</v>
      </c>
      <c r="G181" t="str">
        <f>VLOOKUP(F181,seccionales,2)</f>
        <v xml:space="preserve">ustaBucaramanga </v>
      </c>
      <c r="H181">
        <v>480</v>
      </c>
    </row>
    <row r="182" spans="1:8" x14ac:dyDescent="0.25">
      <c r="A182">
        <f t="shared" si="2"/>
        <v>2482</v>
      </c>
      <c r="B182" s="28" t="s">
        <v>407</v>
      </c>
      <c r="C182">
        <v>1109</v>
      </c>
      <c r="D182" t="str">
        <f>VLOOKUP(C182,Programas,2)</f>
        <v>Optometria</v>
      </c>
      <c r="E182" t="s">
        <v>288</v>
      </c>
      <c r="F182">
        <v>3</v>
      </c>
      <c r="G182" t="str">
        <f>VLOOKUP(F182,seccionales,2)</f>
        <v xml:space="preserve">ustaBucaramanga </v>
      </c>
      <c r="H182">
        <v>481</v>
      </c>
    </row>
    <row r="183" spans="1:8" x14ac:dyDescent="0.25">
      <c r="A183">
        <f t="shared" si="2"/>
        <v>2483</v>
      </c>
      <c r="B183" s="28" t="s">
        <v>408</v>
      </c>
      <c r="C183">
        <v>1109</v>
      </c>
      <c r="D183" t="str">
        <f>VLOOKUP(C183,Programas,2)</f>
        <v>Optometria</v>
      </c>
      <c r="E183" t="s">
        <v>288</v>
      </c>
      <c r="F183">
        <v>3</v>
      </c>
      <c r="G183" t="str">
        <f>VLOOKUP(F183,seccionales,2)</f>
        <v xml:space="preserve">ustaBucaramanga </v>
      </c>
      <c r="H183">
        <v>482</v>
      </c>
    </row>
    <row r="184" spans="1:8" x14ac:dyDescent="0.25">
      <c r="A184">
        <f t="shared" si="2"/>
        <v>2484</v>
      </c>
      <c r="B184" s="28" t="s">
        <v>409</v>
      </c>
      <c r="C184">
        <v>1109</v>
      </c>
      <c r="D184" t="str">
        <f>VLOOKUP(C184,Programas,2)</f>
        <v>Optometria</v>
      </c>
      <c r="E184" t="s">
        <v>288</v>
      </c>
      <c r="F184">
        <v>3</v>
      </c>
      <c r="G184" t="str">
        <f>VLOOKUP(F184,seccionales,2)</f>
        <v xml:space="preserve">ustaBucaramanga </v>
      </c>
      <c r="H184">
        <v>483</v>
      </c>
    </row>
    <row r="185" spans="1:8" ht="30" x14ac:dyDescent="0.25">
      <c r="A185">
        <f t="shared" si="2"/>
        <v>2485</v>
      </c>
      <c r="B185" s="28" t="s">
        <v>410</v>
      </c>
      <c r="C185">
        <v>1109</v>
      </c>
      <c r="D185" t="str">
        <f>VLOOKUP(C185,Programas,2)</f>
        <v>Optometria</v>
      </c>
      <c r="E185" t="s">
        <v>288</v>
      </c>
      <c r="F185">
        <v>3</v>
      </c>
      <c r="G185" t="str">
        <f>VLOOKUP(F185,seccionales,2)</f>
        <v xml:space="preserve">ustaBucaramanga </v>
      </c>
      <c r="H185">
        <v>484</v>
      </c>
    </row>
    <row r="186" spans="1:8" ht="30" x14ac:dyDescent="0.25">
      <c r="A186">
        <f t="shared" si="2"/>
        <v>2486</v>
      </c>
      <c r="B186" s="28" t="s">
        <v>411</v>
      </c>
      <c r="C186">
        <v>1109</v>
      </c>
      <c r="D186" t="str">
        <f>VLOOKUP(C186,Programas,2)</f>
        <v>Optometria</v>
      </c>
      <c r="E186" t="s">
        <v>288</v>
      </c>
      <c r="F186">
        <v>3</v>
      </c>
      <c r="G186" t="str">
        <f>VLOOKUP(F186,seccionales,2)</f>
        <v xml:space="preserve">ustaBucaramanga </v>
      </c>
      <c r="H186">
        <v>485</v>
      </c>
    </row>
    <row r="187" spans="1:8" ht="30" x14ac:dyDescent="0.25">
      <c r="A187">
        <f t="shared" si="2"/>
        <v>2487</v>
      </c>
      <c r="B187" s="28" t="s">
        <v>412</v>
      </c>
      <c r="C187">
        <v>1109</v>
      </c>
      <c r="D187" t="str">
        <f>VLOOKUP(C187,Programas,2)</f>
        <v>Optometria</v>
      </c>
      <c r="E187" t="s">
        <v>288</v>
      </c>
      <c r="F187">
        <v>3</v>
      </c>
      <c r="G187" t="str">
        <f>VLOOKUP(F187,seccionales,2)</f>
        <v xml:space="preserve">ustaBucaramanga </v>
      </c>
      <c r="H187">
        <v>486</v>
      </c>
    </row>
    <row r="188" spans="1:8" ht="30" x14ac:dyDescent="0.25">
      <c r="A188">
        <f t="shared" si="2"/>
        <v>2488</v>
      </c>
      <c r="B188" s="28" t="s">
        <v>413</v>
      </c>
      <c r="C188">
        <v>1109</v>
      </c>
      <c r="D188" t="str">
        <f>VLOOKUP(C188,Programas,2)</f>
        <v>Optometria</v>
      </c>
      <c r="E188" t="s">
        <v>288</v>
      </c>
      <c r="F188">
        <v>3</v>
      </c>
      <c r="G188" t="str">
        <f>VLOOKUP(F188,seccionales,2)</f>
        <v xml:space="preserve">ustaBucaramanga </v>
      </c>
      <c r="H188">
        <v>487</v>
      </c>
    </row>
    <row r="189" spans="1:8" x14ac:dyDescent="0.25">
      <c r="A189">
        <f t="shared" si="2"/>
        <v>2489</v>
      </c>
      <c r="B189" s="29" t="s">
        <v>414</v>
      </c>
      <c r="C189">
        <v>1109</v>
      </c>
      <c r="D189" t="str">
        <f>VLOOKUP(C189,Programas,2)</f>
        <v>Optometria</v>
      </c>
      <c r="E189" t="s">
        <v>292</v>
      </c>
      <c r="F189">
        <v>3</v>
      </c>
      <c r="G189" t="str">
        <f>VLOOKUP(F189,seccionales,2)</f>
        <v xml:space="preserve">ustaBucaramanga </v>
      </c>
      <c r="H189">
        <v>488</v>
      </c>
    </row>
    <row r="190" spans="1:8" x14ac:dyDescent="0.25">
      <c r="A190">
        <f t="shared" si="2"/>
        <v>2490</v>
      </c>
      <c r="B190" s="29" t="s">
        <v>415</v>
      </c>
      <c r="C190">
        <v>1109</v>
      </c>
      <c r="D190" t="str">
        <f>VLOOKUP(C190,Programas,2)</f>
        <v>Optometria</v>
      </c>
      <c r="E190" t="s">
        <v>292</v>
      </c>
      <c r="F190">
        <v>3</v>
      </c>
      <c r="G190" t="str">
        <f>VLOOKUP(F190,seccionales,2)</f>
        <v xml:space="preserve">ustaBucaramanga </v>
      </c>
      <c r="H190">
        <v>489</v>
      </c>
    </row>
    <row r="191" spans="1:8" x14ac:dyDescent="0.25">
      <c r="A191">
        <f t="shared" si="2"/>
        <v>2491</v>
      </c>
      <c r="B191" s="29" t="s">
        <v>417</v>
      </c>
      <c r="C191">
        <v>1109</v>
      </c>
      <c r="D191" t="str">
        <f>VLOOKUP(C191,Programas,2)</f>
        <v>Optometria</v>
      </c>
      <c r="E191" t="s">
        <v>292</v>
      </c>
      <c r="F191">
        <v>3</v>
      </c>
      <c r="G191" t="str">
        <f>VLOOKUP(F191,seccionales,2)</f>
        <v xml:space="preserve">ustaBucaramanga </v>
      </c>
      <c r="H191">
        <v>490</v>
      </c>
    </row>
    <row r="192" spans="1:8" x14ac:dyDescent="0.25">
      <c r="A192">
        <f>(2000+1+H192)</f>
        <v>2492</v>
      </c>
      <c r="B192" s="29" t="s">
        <v>416</v>
      </c>
      <c r="C192">
        <v>1109</v>
      </c>
      <c r="D192" t="str">
        <f>VLOOKUP(C192,Programas,2)</f>
        <v>Optometria</v>
      </c>
      <c r="E192" t="s">
        <v>292</v>
      </c>
      <c r="F192">
        <v>3</v>
      </c>
      <c r="G192" t="str">
        <f>VLOOKUP(F192,seccionales,2)</f>
        <v xml:space="preserve">ustaBucaramanga </v>
      </c>
      <c r="H192">
        <v>491</v>
      </c>
    </row>
  </sheetData>
  <dataValidations count="2">
    <dataValidation type="list" allowBlank="1" showInputMessage="1" showErrorMessage="1" sqref="C2:C192" xr:uid="{62FC35A4-90CE-4C67-AF15-087AE0BE3526}">
      <formula1>idPrograma</formula1>
    </dataValidation>
    <dataValidation type="list" allowBlank="1" showInputMessage="1" showErrorMessage="1" sqref="F2:F192" xr:uid="{813BF839-97E3-4A22-8A17-5AEA521A855A}">
      <formula1>idSeccional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31E6-293C-47B6-98C5-C6F8AEA6470D}">
  <dimension ref="A1"/>
  <sheetViews>
    <sheetView workbookViewId="0">
      <selection activeCell="I35" sqref="I35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CDCA-2EAE-448E-9E52-E28D6CB401DB}">
  <dimension ref="F3:I14"/>
  <sheetViews>
    <sheetView zoomScale="85" zoomScaleNormal="85" workbookViewId="0">
      <selection activeCell="G5" sqref="G5:G13"/>
    </sheetView>
  </sheetViews>
  <sheetFormatPr baseColWidth="10" defaultRowHeight="15" x14ac:dyDescent="0.25"/>
  <cols>
    <col min="7" max="7" width="46" customWidth="1"/>
  </cols>
  <sheetData>
    <row r="3" spans="6:9" ht="15.75" thickBot="1" x14ac:dyDescent="0.3"/>
    <row r="4" spans="6:9" x14ac:dyDescent="0.25">
      <c r="F4" s="23" t="s">
        <v>401</v>
      </c>
      <c r="G4" s="24" t="s">
        <v>402</v>
      </c>
      <c r="H4" s="24" t="s">
        <v>403</v>
      </c>
      <c r="I4" s="25" t="s">
        <v>404</v>
      </c>
    </row>
    <row r="5" spans="6:9" x14ac:dyDescent="0.25">
      <c r="F5" s="9">
        <v>0</v>
      </c>
      <c r="G5" s="5" t="s">
        <v>405</v>
      </c>
      <c r="H5" s="5">
        <v>2</v>
      </c>
      <c r="I5" s="10" t="s">
        <v>333</v>
      </c>
    </row>
    <row r="6" spans="6:9" x14ac:dyDescent="0.25">
      <c r="F6" s="7">
        <v>0</v>
      </c>
      <c r="G6" s="6" t="s">
        <v>406</v>
      </c>
      <c r="H6" s="6">
        <v>6</v>
      </c>
      <c r="I6" s="8" t="s">
        <v>333</v>
      </c>
    </row>
    <row r="7" spans="6:9" x14ac:dyDescent="0.25">
      <c r="F7" s="9">
        <v>0</v>
      </c>
      <c r="G7" s="5" t="s">
        <v>407</v>
      </c>
      <c r="H7" s="5">
        <v>2</v>
      </c>
      <c r="I7" s="10" t="s">
        <v>333</v>
      </c>
    </row>
    <row r="8" spans="6:9" x14ac:dyDescent="0.25">
      <c r="F8" s="7">
        <v>0</v>
      </c>
      <c r="G8" s="6" t="s">
        <v>408</v>
      </c>
      <c r="H8" s="6">
        <v>1</v>
      </c>
      <c r="I8" s="8" t="s">
        <v>333</v>
      </c>
    </row>
    <row r="9" spans="6:9" x14ac:dyDescent="0.25">
      <c r="F9" s="9">
        <v>0</v>
      </c>
      <c r="G9" s="5" t="s">
        <v>409</v>
      </c>
      <c r="H9" s="5">
        <v>2</v>
      </c>
      <c r="I9" s="10" t="s">
        <v>333</v>
      </c>
    </row>
    <row r="10" spans="6:9" ht="30" x14ac:dyDescent="0.25">
      <c r="F10" s="16">
        <v>0</v>
      </c>
      <c r="G10" s="6" t="s">
        <v>410</v>
      </c>
      <c r="H10" s="17">
        <v>2</v>
      </c>
      <c r="I10" s="18" t="s">
        <v>333</v>
      </c>
    </row>
    <row r="11" spans="6:9" ht="30" x14ac:dyDescent="0.25">
      <c r="F11" s="16"/>
      <c r="G11" s="6" t="s">
        <v>411</v>
      </c>
      <c r="H11" s="17"/>
      <c r="I11" s="18"/>
    </row>
    <row r="12" spans="6:9" ht="30" x14ac:dyDescent="0.25">
      <c r="F12" s="19">
        <v>0</v>
      </c>
      <c r="G12" s="5" t="s">
        <v>412</v>
      </c>
      <c r="H12" s="20">
        <v>2</v>
      </c>
      <c r="I12" s="21" t="s">
        <v>333</v>
      </c>
    </row>
    <row r="13" spans="6:9" ht="30.75" thickBot="1" x14ac:dyDescent="0.3">
      <c r="F13" s="22"/>
      <c r="G13" s="11" t="s">
        <v>413</v>
      </c>
      <c r="H13" s="26"/>
      <c r="I13" s="27"/>
    </row>
    <row r="14" spans="6:9" ht="15.75" thickBot="1" x14ac:dyDescent="0.3">
      <c r="F14" s="14"/>
      <c r="G14" s="15"/>
      <c r="H14" s="12"/>
      <c r="I14" s="13"/>
    </row>
  </sheetData>
  <mergeCells count="6">
    <mergeCell ref="H12:H13"/>
    <mergeCell ref="I12:I13"/>
    <mergeCell ref="F10:F11"/>
    <mergeCell ref="H10:H11"/>
    <mergeCell ref="I10:I11"/>
    <mergeCell ref="F12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Seccionales</vt:lpstr>
      <vt:lpstr>Divisiones</vt:lpstr>
      <vt:lpstr>Facultades</vt:lpstr>
      <vt:lpstr>Programas</vt:lpstr>
      <vt:lpstr>Pensum</vt:lpstr>
      <vt:lpstr>Asignaturas</vt:lpstr>
      <vt:lpstr>Estudiantes</vt:lpstr>
      <vt:lpstr>Hoja1</vt:lpstr>
      <vt:lpstr>Divisiones</vt:lpstr>
      <vt:lpstr>Facultades</vt:lpstr>
      <vt:lpstr>idDivision</vt:lpstr>
      <vt:lpstr>idFacultad</vt:lpstr>
      <vt:lpstr>idPrograma</vt:lpstr>
      <vt:lpstr>idSeccional</vt:lpstr>
      <vt:lpstr>Programas</vt:lpstr>
      <vt:lpstr>seccionales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2021-08-04T14:19:42Z</dcterms:created>
  <dcterms:modified xsi:type="dcterms:W3CDTF">2021-08-09T02:18:37Z</dcterms:modified>
</cp:coreProperties>
</file>