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iso\Temporal Desktop\"/>
    </mc:Choice>
  </mc:AlternateContent>
  <xr:revisionPtr revIDLastSave="0" documentId="13_ncr:1_{4B8B0CA1-B827-4BCC-A530-B92D060E3373}" xr6:coauthVersionLast="47" xr6:coauthVersionMax="47" xr10:uidLastSave="{00000000-0000-0000-0000-000000000000}"/>
  <bookViews>
    <workbookView xWindow="1485" yWindow="345" windowWidth="25680" windowHeight="14925" activeTab="7" xr2:uid="{119578BB-E380-41FE-A42A-9E829BF503BD}"/>
  </bookViews>
  <sheets>
    <sheet name="Seccionales" sheetId="1" r:id="rId1"/>
    <sheet name="Sedes" sheetId="8" r:id="rId2"/>
    <sheet name="Divisiones" sheetId="2" r:id="rId3"/>
    <sheet name="Facultades" sheetId="3" r:id="rId4"/>
    <sheet name="Programas" sheetId="4" r:id="rId5"/>
    <sheet name="Pensum" sheetId="7" r:id="rId6"/>
    <sheet name="Asignaturas" sheetId="5" r:id="rId7"/>
    <sheet name="Estudiantes" sheetId="6" r:id="rId8"/>
  </sheets>
  <definedNames>
    <definedName name="asignaturas">Asignaturas!$A$2:$B$192</definedName>
    <definedName name="divisiones">Divisiones!$A$2:$B$18</definedName>
    <definedName name="facultades">Facultades!$A$2:$B$55</definedName>
    <definedName name="idAsignatura">Asignaturas!$A$2:$A$192</definedName>
    <definedName name="idDivision">Divisiones!$A$2:$A$18</definedName>
    <definedName name="idFacultad">Facultades!$A$2:$A$55</definedName>
    <definedName name="idPrograma">Programas!$A$2:$A$147</definedName>
    <definedName name="idSeccional">Seccionales!$A$2:$A$7</definedName>
    <definedName name="idSede">Sedes!$A$2:$A$17</definedName>
    <definedName name="programas">Programas!$A$2:$B$147</definedName>
    <definedName name="seccionales">Seccionales!$A$2:$B$7</definedName>
    <definedName name="sedes">Sedes!$A$2:$B$17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5" l="1"/>
  <c r="H155" i="5"/>
  <c r="K3" i="7"/>
  <c r="K4" i="7"/>
  <c r="K5" i="7"/>
  <c r="K6" i="7"/>
  <c r="K7" i="7"/>
  <c r="K8" i="7"/>
  <c r="K9" i="7"/>
  <c r="K10" i="7"/>
  <c r="K11" i="7"/>
  <c r="K2" i="7"/>
  <c r="A3" i="7"/>
  <c r="A4" i="7"/>
  <c r="A5" i="7"/>
  <c r="A6" i="7"/>
  <c r="A7" i="7"/>
  <c r="A8" i="7"/>
  <c r="A9" i="7"/>
  <c r="A10" i="7"/>
  <c r="A11" i="7"/>
  <c r="A2" i="7"/>
  <c r="A16" i="8"/>
  <c r="A17" i="8"/>
  <c r="G16" i="8"/>
  <c r="G17" i="8"/>
  <c r="A15" i="8"/>
  <c r="G15" i="8"/>
  <c r="A11" i="8"/>
  <c r="A12" i="8"/>
  <c r="A13" i="8"/>
  <c r="A14" i="8"/>
  <c r="G11" i="8"/>
  <c r="G12" i="8"/>
  <c r="G13" i="8"/>
  <c r="G14" i="8"/>
  <c r="A5" i="8"/>
  <c r="A6" i="8"/>
  <c r="A7" i="8"/>
  <c r="A8" i="8"/>
  <c r="A9" i="8"/>
  <c r="A10" i="8"/>
  <c r="G5" i="8"/>
  <c r="G6" i="8"/>
  <c r="G7" i="8"/>
  <c r="G8" i="8"/>
  <c r="G9" i="8"/>
  <c r="G10" i="8"/>
  <c r="A3" i="8"/>
  <c r="A4" i="8"/>
  <c r="A2" i="8"/>
  <c r="G3" i="8"/>
  <c r="G4" i="8"/>
  <c r="G2" i="8"/>
  <c r="I18" i="6"/>
  <c r="I19" i="6"/>
  <c r="I20" i="6"/>
  <c r="I21" i="6"/>
  <c r="I22" i="6"/>
  <c r="I17" i="6"/>
  <c r="I16" i="6"/>
  <c r="I10" i="6"/>
  <c r="I11" i="6"/>
  <c r="I12" i="6"/>
  <c r="I13" i="6"/>
  <c r="I14" i="6"/>
  <c r="I15" i="6"/>
  <c r="I3" i="6"/>
  <c r="I4" i="6"/>
  <c r="I5" i="6"/>
  <c r="I6" i="6"/>
  <c r="I7" i="6"/>
  <c r="I8" i="6"/>
  <c r="I9" i="6"/>
  <c r="I2" i="6"/>
  <c r="E4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E6" i="6" s="1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H2" i="4"/>
  <c r="F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  <c r="A3" i="1"/>
  <c r="A4" i="1"/>
  <c r="A5" i="1"/>
  <c r="A6" i="1"/>
  <c r="A7" i="1"/>
  <c r="A2" i="1"/>
  <c r="E5" i="6" l="1"/>
  <c r="E3" i="6"/>
  <c r="E2" i="6"/>
  <c r="E15" i="6"/>
  <c r="E9" i="6"/>
  <c r="E22" i="6"/>
  <c r="E17" i="6"/>
  <c r="E8" i="6"/>
  <c r="E7" i="6"/>
  <c r="E14" i="6"/>
  <c r="E21" i="6"/>
  <c r="E13" i="6"/>
  <c r="E20" i="6"/>
  <c r="E12" i="6"/>
  <c r="E19" i="6"/>
  <c r="E11" i="6"/>
  <c r="E16" i="6"/>
  <c r="E18" i="6"/>
  <c r="E10" i="6"/>
  <c r="H99" i="5"/>
  <c r="H91" i="5"/>
  <c r="H83" i="5"/>
  <c r="I9" i="7"/>
  <c r="H75" i="5"/>
  <c r="G14" i="6"/>
  <c r="H43" i="5"/>
  <c r="H67" i="5"/>
  <c r="I8" i="7"/>
  <c r="H179" i="5"/>
  <c r="H131" i="5"/>
  <c r="H51" i="5"/>
  <c r="H3" i="5"/>
  <c r="G3" i="6"/>
  <c r="G20" i="6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G2" i="6"/>
  <c r="G13" i="6"/>
  <c r="G19" i="6"/>
  <c r="I7" i="7"/>
  <c r="H171" i="5"/>
  <c r="H115" i="5"/>
  <c r="H19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G9" i="6"/>
  <c r="G12" i="6"/>
  <c r="G18" i="6"/>
  <c r="I6" i="7"/>
  <c r="H139" i="5"/>
  <c r="H35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G8" i="6"/>
  <c r="G11" i="6"/>
  <c r="I5" i="7"/>
  <c r="H187" i="5"/>
  <c r="H123" i="5"/>
  <c r="H59" i="5"/>
  <c r="H2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G7" i="6"/>
  <c r="G10" i="6"/>
  <c r="G16" i="6"/>
  <c r="I2" i="7"/>
  <c r="I4" i="7"/>
  <c r="H163" i="5"/>
  <c r="H27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G6" i="6"/>
  <c r="I11" i="7"/>
  <c r="I3" i="7"/>
  <c r="H147" i="5"/>
  <c r="H11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G5" i="6"/>
  <c r="G22" i="6"/>
  <c r="I10" i="7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G4" i="6"/>
  <c r="G15" i="6"/>
  <c r="G17" i="6"/>
  <c r="G21" i="6"/>
</calcChain>
</file>

<file path=xl/sharedStrings.xml><?xml version="1.0" encoding="utf-8"?>
<sst xmlns="http://schemas.openxmlformats.org/spreadsheetml/2006/main" count="936" uniqueCount="462">
  <si>
    <t>idSeccional</t>
  </si>
  <si>
    <t>nombreSeccional</t>
  </si>
  <si>
    <t>direccionSeccional</t>
  </si>
  <si>
    <t>ciudadSeccional</t>
  </si>
  <si>
    <t>departamentoDeSeccional</t>
  </si>
  <si>
    <t>linkSeccional</t>
  </si>
  <si>
    <t>rectorSeccional</t>
  </si>
  <si>
    <t>fechaInicioSeccional</t>
  </si>
  <si>
    <t>No</t>
  </si>
  <si>
    <t>ustaTunja</t>
  </si>
  <si>
    <t>ustaBogota</t>
  </si>
  <si>
    <t xml:space="preserve">ustaBucaramanga </t>
  </si>
  <si>
    <t>ustaMedellin</t>
  </si>
  <si>
    <t xml:space="preserve">ustaVillavicencio </t>
  </si>
  <si>
    <t>ustaVuad</t>
  </si>
  <si>
    <t>Cll. 48 No. 1-235 este</t>
  </si>
  <si>
    <t>carrera 9 n.° 51-11</t>
  </si>
  <si>
    <t>Cra. 18 Nº 9 - 27</t>
  </si>
  <si>
    <t>Carrera 82 # 77 BB - 27</t>
  </si>
  <si>
    <t>Carrera 22 con Calle 1a - Vía Puerto López</t>
  </si>
  <si>
    <t xml:space="preserve">carrera 9 n.° 51-11 </t>
  </si>
  <si>
    <t>Tunja</t>
  </si>
  <si>
    <t>Bogota</t>
  </si>
  <si>
    <t>Bucaramanga</t>
  </si>
  <si>
    <t>Medellin</t>
  </si>
  <si>
    <t>Villavicencio</t>
  </si>
  <si>
    <t>Boyaca</t>
  </si>
  <si>
    <t>Cundinamarca</t>
  </si>
  <si>
    <t>Santander</t>
  </si>
  <si>
    <t>Antioquia</t>
  </si>
  <si>
    <t>Meta</t>
  </si>
  <si>
    <t>https://www.ustatunja.edu.co/</t>
  </si>
  <si>
    <t>https://www.usta.edu.co/</t>
  </si>
  <si>
    <t>http://www.ustabuca.edu.co/</t>
  </si>
  <si>
    <t>https://www.ustamed.edu.co/</t>
  </si>
  <si>
    <t>https://www.ustavillavicencio.edu.co/index.php</t>
  </si>
  <si>
    <t>https://www.ustadistancia.edu.co/</t>
  </si>
  <si>
    <t>idDivision</t>
  </si>
  <si>
    <t>nombreDivision</t>
  </si>
  <si>
    <t>numeroFacultades</t>
  </si>
  <si>
    <t>decanoDivision</t>
  </si>
  <si>
    <t>secretarioDivision</t>
  </si>
  <si>
    <t xml:space="preserve">Nuevas sin clasificacion </t>
  </si>
  <si>
    <t>Division de Ciencias Economicas, Administrativas y Contables</t>
  </si>
  <si>
    <t>Division de Ciencias Juridicas y Politicas</t>
  </si>
  <si>
    <t>Division de Arquitectura e Ingenierias</t>
  </si>
  <si>
    <t>Division de Ciencias de la Salud</t>
  </si>
  <si>
    <t>Centro de Estudios Enrique Lacordaire</t>
  </si>
  <si>
    <t>Division de ciencias Juridicas y Politicas</t>
  </si>
  <si>
    <t>Division de Ciencias Sociales</t>
  </si>
  <si>
    <t>Division de Filosofia y Teologia</t>
  </si>
  <si>
    <t>Division de Ingenierias</t>
  </si>
  <si>
    <t>division de Ciencias Administrativas y economicas</t>
  </si>
  <si>
    <t>Division de Educacion Abierta y a distancia</t>
  </si>
  <si>
    <t>Division de Ingenierias y Arquitectura</t>
  </si>
  <si>
    <t>Division de Ciencias Economicas , Administrativas y contables</t>
  </si>
  <si>
    <t>idFacultad</t>
  </si>
  <si>
    <t>nombreFacultad</t>
  </si>
  <si>
    <t>decanoFacultad</t>
  </si>
  <si>
    <t>secretarioFacultad</t>
  </si>
  <si>
    <t>Diseño de Interaccion</t>
  </si>
  <si>
    <t>Licenciatura en Español y Lenguas Extranjeras Ingles y Frances</t>
  </si>
  <si>
    <t>Administracion de Empresas</t>
  </si>
  <si>
    <t>Megocios Internacionales</t>
  </si>
  <si>
    <t xml:space="preserve">Contaduria Publica </t>
  </si>
  <si>
    <t>Derecho</t>
  </si>
  <si>
    <t>Arquitectura</t>
  </si>
  <si>
    <t>Ingenieria Ambiental</t>
  </si>
  <si>
    <t>Ingenieria Civil</t>
  </si>
  <si>
    <t>Ingenieria de Sistemas</t>
  </si>
  <si>
    <t>Ingenieria Electronica</t>
  </si>
  <si>
    <t>Ingenieria Mecanica</t>
  </si>
  <si>
    <t>Ingenieria Industrial</t>
  </si>
  <si>
    <t>Cultura Fisica, Deporte y Recreacion</t>
  </si>
  <si>
    <t>Facultad de Derecho</t>
  </si>
  <si>
    <t>Facultad de Gobierno y Relaciones Internacionales</t>
  </si>
  <si>
    <t>Facultad de Cultura Fisica y Deporte</t>
  </si>
  <si>
    <t>Facultad de Psicologia</t>
  </si>
  <si>
    <t>Facultad de Comunicación Social</t>
  </si>
  <si>
    <t>Facultad de Diseño Grafico</t>
  </si>
  <si>
    <t>Facultad de sociologia</t>
  </si>
  <si>
    <t>Facultad e Filosofia y Letras</t>
  </si>
  <si>
    <t>Facultad de Teologia</t>
  </si>
  <si>
    <t>Facultad de Ingenieria Civil</t>
  </si>
  <si>
    <t>Facultad de Ingenieria Electronica</t>
  </si>
  <si>
    <t>Facultad de Ingenieria Mecanica</t>
  </si>
  <si>
    <t>Facultad de Ingenieria de Telecomunicaciones</t>
  </si>
  <si>
    <t>Facultad de Ingenieria Ambiental</t>
  </si>
  <si>
    <t>Facultad de Ingenieria Industrial</t>
  </si>
  <si>
    <t>Facultad de Administracion de Empresas</t>
  </si>
  <si>
    <t>Facultad de Contaduria Publica</t>
  </si>
  <si>
    <t>Facultad de Econnomia</t>
  </si>
  <si>
    <t>Facultad de Estadistica</t>
  </si>
  <si>
    <t>Facultad de Mercadeo</t>
  </si>
  <si>
    <t>Facultad de Negocios Internacionales</t>
  </si>
  <si>
    <t>Facultad de Educacion</t>
  </si>
  <si>
    <t>Facultad de Ciencias y Tecnologia</t>
  </si>
  <si>
    <t>Odontologia</t>
  </si>
  <si>
    <t>Optometria</t>
  </si>
  <si>
    <t>Tecnolgia de Laboratorio Dental</t>
  </si>
  <si>
    <t>Quimica Ambiental</t>
  </si>
  <si>
    <t>Ingenieria Mecatronica</t>
  </si>
  <si>
    <t>Ingenieria de Telecomunicaciones</t>
  </si>
  <si>
    <t>Administracion de Empresas Agropecuarias</t>
  </si>
  <si>
    <t>Economia</t>
  </si>
  <si>
    <t>Negocios Internacionales</t>
  </si>
  <si>
    <t>idPrograma</t>
  </si>
  <si>
    <t>nombrePrograma</t>
  </si>
  <si>
    <t>Especialización en Gerencia Estratégica de Costos (Virtual)</t>
  </si>
  <si>
    <t>Especialización en Auditoría de Salud</t>
  </si>
  <si>
    <t>Especializacion en Auditoria y Aseguramiento de la Informacion</t>
  </si>
  <si>
    <t>Especializacion en Gobierno y Gestion Territorial</t>
  </si>
  <si>
    <t>Especializacion de Innovacion y Marketing</t>
  </si>
  <si>
    <t>Maestria en Administracion</t>
  </si>
  <si>
    <t xml:space="preserve">Doctorado en Derecho Público </t>
  </si>
  <si>
    <t>Maestría en Derecho Minero - Ambiental</t>
  </si>
  <si>
    <t>Especialización en Derecho Penal y Procesal Penal</t>
  </si>
  <si>
    <t>Especialización en Derecho Administrativo</t>
  </si>
  <si>
    <t>Especialización en Contratación Estatal</t>
  </si>
  <si>
    <t>Especialización en Psicología Jurídica y Forense</t>
  </si>
  <si>
    <t>Maestria en Derecho Administrativo</t>
  </si>
  <si>
    <t>Maestria  en Derecho Penal y Procesal Penal</t>
  </si>
  <si>
    <t>Maestria  en Derecho Privado</t>
  </si>
  <si>
    <t>Doctorado en Derecho Público</t>
  </si>
  <si>
    <t>Especialización en Administración y Gerencia de Sistemas de la Calidad</t>
  </si>
  <si>
    <t>Especialización en Gerencia de Proyectos de Construcción</t>
  </si>
  <si>
    <t>Especialización en Geotecnia Vial y Pavimentos</t>
  </si>
  <si>
    <t>Especialización en Estructuras</t>
  </si>
  <si>
    <t>Maestría en Ingeniería Civil con Énfasis en Hidroambiental</t>
  </si>
  <si>
    <t>Maestria en Ingenieria</t>
  </si>
  <si>
    <t>Maestria en Manejo y Sostenibilidad Ambiental</t>
  </si>
  <si>
    <t>Maestria en Pedagogia</t>
  </si>
  <si>
    <t>Especializacion en Gerencia Estrategica de Costos</t>
  </si>
  <si>
    <t>Doctorado en Derecho Publico</t>
  </si>
  <si>
    <t>Comunicación Social</t>
  </si>
  <si>
    <t>Diseño Grafico</t>
  </si>
  <si>
    <t>Estadistica</t>
  </si>
  <si>
    <t>Gobierno y relaciones Internacionales</t>
  </si>
  <si>
    <t>Licenciatura en Filosofia y Letras</t>
  </si>
  <si>
    <t>Mercadeo</t>
  </si>
  <si>
    <t>Psicologia</t>
  </si>
  <si>
    <t>Sociologia</t>
  </si>
  <si>
    <t>Teologia</t>
  </si>
  <si>
    <t>Doctorado en Derecho</t>
  </si>
  <si>
    <t>Doctorado en Educacion</t>
  </si>
  <si>
    <t>Doctorado en Filosofia</t>
  </si>
  <si>
    <t xml:space="preserve">Doctorado en Psicologia </t>
  </si>
  <si>
    <t>Especializacion en Auditoria de Salud</t>
  </si>
  <si>
    <t>Especializacion en Auditoria de Sistemas</t>
  </si>
  <si>
    <t>Especializacion en Auditoria y administracion de la Informacion Tributaria</t>
  </si>
  <si>
    <t>Especializacion en Derecho Administrativo</t>
  </si>
  <si>
    <t>Especializacion en Derecho Penal</t>
  </si>
  <si>
    <t>Especializacion en Direccion y Gestion de la Calidad</t>
  </si>
  <si>
    <t>Especializacion en Finanzas</t>
  </si>
  <si>
    <t>Especializacion en Gerencia de Negocios Internacionales</t>
  </si>
  <si>
    <t>Especializacion en Gerencia Empresarial</t>
  </si>
  <si>
    <t>Especializacion en Gestion de Redes de datos</t>
  </si>
  <si>
    <t>Especializacion en Gestion Territorial y Avaluos</t>
  </si>
  <si>
    <t>Especializacion en Gerencia y Multimedia</t>
  </si>
  <si>
    <t>Especializacion en Psicologia Juridica y Forense</t>
  </si>
  <si>
    <t>Maestria en Actividad Fisica para la Salud</t>
  </si>
  <si>
    <t>Mestria en Administracion MBA</t>
  </si>
  <si>
    <t>Maestria en Calidad y Gestion Integral</t>
  </si>
  <si>
    <t>Maestria en Ciencias Economicas</t>
  </si>
  <si>
    <t>Maestria en Comunicación , Desarrollo y Cambio Social</t>
  </si>
  <si>
    <t>Mestria en Defensa de los Derechos humanos y el DIH ante Organismos, Tribunales y Cortes Internacionales</t>
  </si>
  <si>
    <t>Maestria en Derecho Contractual Publico y Privado</t>
  </si>
  <si>
    <t>Mestria en Derecho Penal</t>
  </si>
  <si>
    <t>Maestria en Derecho Publico</t>
  </si>
  <si>
    <t>Maestria en Estadistica aplicada</t>
  </si>
  <si>
    <t>Maestria en Filodofia Latinoamericana</t>
  </si>
  <si>
    <t>Maesria en Gestion del Talento humano</t>
  </si>
  <si>
    <t>Maestria en Gobierno y Relaciones Internacionales</t>
  </si>
  <si>
    <t>Maestria en Infraestructura Vial</t>
  </si>
  <si>
    <t>Maestria en Ingenieria Electronica</t>
  </si>
  <si>
    <t>Maestria Planeacion para el Desarrollo</t>
  </si>
  <si>
    <t>Maestria en Psicologia Clinica y de la Familia</t>
  </si>
  <si>
    <t>Maestria en Psicologia JuridicaMaestria en Tecnologia Limpias</t>
  </si>
  <si>
    <t>Mestria en Telecomunicaicones y Regulacion TIC</t>
  </si>
  <si>
    <t>Doctorado en Odontologia</t>
  </si>
  <si>
    <t>Maestria en Odontologia</t>
  </si>
  <si>
    <t>Maestria en Agronegocios</t>
  </si>
  <si>
    <t>Mestria en Derecho</t>
  </si>
  <si>
    <t>Maestria en Derecho Tributario</t>
  </si>
  <si>
    <t>Maestria en Ciencias Contables</t>
  </si>
  <si>
    <t>Mestria en Calidad y Gestion Integral</t>
  </si>
  <si>
    <t>Maestria en Educacion Ambiental</t>
  </si>
  <si>
    <t>Maestria en Gestion y consultoria en TIC</t>
  </si>
  <si>
    <t>Maestria en Arquitectura</t>
  </si>
  <si>
    <t>Maestria en Ordenamiento Territorial</t>
  </si>
  <si>
    <t>Especializacion en Gerencia Tributaria</t>
  </si>
  <si>
    <t>Especializacion en Revisoria Fiscal y auditoria Externa</t>
  </si>
  <si>
    <t>Especializacion en finanzas Publicas</t>
  </si>
  <si>
    <t>Especializacion en Gerencia de Intituciones en Seguridad Social y Salud</t>
  </si>
  <si>
    <t>Especializacion en Seguridad Social</t>
  </si>
  <si>
    <t>Especializacion en Derecho Constirucional</t>
  </si>
  <si>
    <t>Especializacion en Derecho de Relaciones Laborales</t>
  </si>
  <si>
    <t>Especializacion en Derecho Procesal</t>
  </si>
  <si>
    <t>Especializacion en Contratacion Estatal</t>
  </si>
  <si>
    <t>Especializacion en Ortodoncia</t>
  </si>
  <si>
    <t>Especializacion en Periodoncia</t>
  </si>
  <si>
    <t>Especializacion en Endodoncia</t>
  </si>
  <si>
    <t>Especializacion en Rehabilitacion Oral</t>
  </si>
  <si>
    <t>Especializacion en Segmento Anterior y Lentes de Contacto</t>
  </si>
  <si>
    <t>Especializacion en Automatizacion Industrial</t>
  </si>
  <si>
    <t>Especializacion Interventoria y Supervision de la Contruccion</t>
  </si>
  <si>
    <t>Especializacion de avaluos</t>
  </si>
  <si>
    <t>Especializacion Direccion y Gestion de Calidas</t>
  </si>
  <si>
    <t>modalidad</t>
  </si>
  <si>
    <t>Pregrado</t>
  </si>
  <si>
    <t>Posgrado</t>
  </si>
  <si>
    <t>Posgrado V</t>
  </si>
  <si>
    <t>idAsignatura</t>
  </si>
  <si>
    <t>nombreAsignatura</t>
  </si>
  <si>
    <t>semestre</t>
  </si>
  <si>
    <t>Quimica General</t>
  </si>
  <si>
    <t>Calculo Diferencial</t>
  </si>
  <si>
    <t>Algebra Lineal</t>
  </si>
  <si>
    <t>Introduccion a la Ingenieria Electronica</t>
  </si>
  <si>
    <t>Catedra de Henri Didon</t>
  </si>
  <si>
    <t>Filosofia Institucional</t>
  </si>
  <si>
    <t>Ingles I</t>
  </si>
  <si>
    <t>Fisica mecanica</t>
  </si>
  <si>
    <t>Calculo Integral</t>
  </si>
  <si>
    <t>Logica de Programacion</t>
  </si>
  <si>
    <t>Fundamentos de circuitos</t>
  </si>
  <si>
    <t>Comunicación oral y escrita</t>
  </si>
  <si>
    <t>Antropologia</t>
  </si>
  <si>
    <t>Ingles II</t>
  </si>
  <si>
    <t>Electricidad y magnetismo</t>
  </si>
  <si>
    <t>Calculo Vectorial</t>
  </si>
  <si>
    <t>Sistemas digitales I</t>
  </si>
  <si>
    <t>Electronica I</t>
  </si>
  <si>
    <t>Circuitos I</t>
  </si>
  <si>
    <t>Ingles III</t>
  </si>
  <si>
    <t>Ecuaciones Diferenciales</t>
  </si>
  <si>
    <t>Sistemas digitales II</t>
  </si>
  <si>
    <t>Electronica II</t>
  </si>
  <si>
    <t>Circuitos II</t>
  </si>
  <si>
    <t>Epistemologia</t>
  </si>
  <si>
    <t>Ingles IV</t>
  </si>
  <si>
    <t>Ondas y Electromagnetismo</t>
  </si>
  <si>
    <t>Probabilidad y estadistica</t>
  </si>
  <si>
    <t>Programacion</t>
  </si>
  <si>
    <t>Electronica III</t>
  </si>
  <si>
    <t>Señales y sistemas</t>
  </si>
  <si>
    <t>Ingles V</t>
  </si>
  <si>
    <t>Procesamiento Digital de Señales</t>
  </si>
  <si>
    <t>Semiconductores</t>
  </si>
  <si>
    <t>Conversion electromagnetica</t>
  </si>
  <si>
    <t>Identificacion y modelado de sistemas</t>
  </si>
  <si>
    <t>Teoria de la comunicación</t>
  </si>
  <si>
    <t>Ingles VI</t>
  </si>
  <si>
    <t>Instrumentacion Industrial</t>
  </si>
  <si>
    <t>Electronica de Potencia</t>
  </si>
  <si>
    <t>Control analogico</t>
  </si>
  <si>
    <t>Comunicaciones inalambricas</t>
  </si>
  <si>
    <t>Optativa Administrativa I</t>
  </si>
  <si>
    <t>Cultura Teologica</t>
  </si>
  <si>
    <t>Control Digital</t>
  </si>
  <si>
    <t>Transmision de datos</t>
  </si>
  <si>
    <t>Proyecto de Investigacion o desarrollo I</t>
  </si>
  <si>
    <t>Electiva de profundizacion I</t>
  </si>
  <si>
    <t>Optativa Administrativa II</t>
  </si>
  <si>
    <t>Filodofia Politica</t>
  </si>
  <si>
    <t>Automatizacion Industrial</t>
  </si>
  <si>
    <t>Proyecto de Investigacion o desarrollo II</t>
  </si>
  <si>
    <t>Electiva de profundizacion II</t>
  </si>
  <si>
    <t>Catedra opcional complementaria</t>
  </si>
  <si>
    <t>Optativa administrativa III</t>
  </si>
  <si>
    <t>Etica</t>
  </si>
  <si>
    <t>Opcion de Grado</t>
  </si>
  <si>
    <t>Electiva de Profundizacion III</t>
  </si>
  <si>
    <t>Catedra opcional Institucional</t>
  </si>
  <si>
    <t>Fundamentos del Diseño</t>
  </si>
  <si>
    <t>Geometria del Diseño</t>
  </si>
  <si>
    <t>Historia del Arte y del Diseño I</t>
  </si>
  <si>
    <t>Comunicaicon Oral y Escrita</t>
  </si>
  <si>
    <t>Pensamiento Logico</t>
  </si>
  <si>
    <t>Catedra Henri Didon</t>
  </si>
  <si>
    <t>Diseño Tipografico</t>
  </si>
  <si>
    <t>Dibujo a Mano Alzada</t>
  </si>
  <si>
    <t>Comunicación Visual</t>
  </si>
  <si>
    <t>Aplicaciones Informaticas I</t>
  </si>
  <si>
    <t>Historia del arte y del Diseño II</t>
  </si>
  <si>
    <t>Diseño Editorial</t>
  </si>
  <si>
    <t>Aplicaciones Informaticas II</t>
  </si>
  <si>
    <t xml:space="preserve">Diseño y sociedad </t>
  </si>
  <si>
    <t>Ilustracion I</t>
  </si>
  <si>
    <t>Procesos de Produccion</t>
  </si>
  <si>
    <t>Identidad Grafica</t>
  </si>
  <si>
    <t>Fotografia</t>
  </si>
  <si>
    <t>Ilustracion II</t>
  </si>
  <si>
    <t>Aplicaciones Informaticas III</t>
  </si>
  <si>
    <t>Investigacion I</t>
  </si>
  <si>
    <t>Campañas Promocionales</t>
  </si>
  <si>
    <t>Ecodiseño</t>
  </si>
  <si>
    <t>Teoria del Diseño</t>
  </si>
  <si>
    <t>Fundamentos de Administracion</t>
  </si>
  <si>
    <t>Investigacion II</t>
  </si>
  <si>
    <t>Filosofia politica</t>
  </si>
  <si>
    <t>Enfasis Conceptual I</t>
  </si>
  <si>
    <t>Enfasis Proyectual I</t>
  </si>
  <si>
    <t>Emprendimiento y Creacion de Empresas</t>
  </si>
  <si>
    <t>Investigacion - Creacion</t>
  </si>
  <si>
    <t>Electiva Profesional I</t>
  </si>
  <si>
    <t>Enfasis Conceptual II</t>
  </si>
  <si>
    <t>Enfasis Proyectual II</t>
  </si>
  <si>
    <t>Formulacion y Gestion de Proyectos</t>
  </si>
  <si>
    <t>Catedra Opcional</t>
  </si>
  <si>
    <t>Electiva Profesional II</t>
  </si>
  <si>
    <t>Trabajo de Grado</t>
  </si>
  <si>
    <t>Electiva Profesional III</t>
  </si>
  <si>
    <t>Electiva Profesional IV</t>
  </si>
  <si>
    <t>Bioquímica</t>
  </si>
  <si>
    <t>Histología</t>
  </si>
  <si>
    <t>Optometría Básica</t>
  </si>
  <si>
    <t>Comunicación Oral y Escrita</t>
  </si>
  <si>
    <t>Fundamentos de Pensamiento lógico</t>
  </si>
  <si>
    <t>Filosofía Institucional</t>
  </si>
  <si>
    <t>Lengua Extranjera I</t>
  </si>
  <si>
    <t>Cátedra Henry Didon</t>
  </si>
  <si>
    <t>Microbiología</t>
  </si>
  <si>
    <t>Refracción Objetiva</t>
  </si>
  <si>
    <t>Óptica Geométrica</t>
  </si>
  <si>
    <t>Antropología</t>
  </si>
  <si>
    <t>Cátedra de Profundización Profesional I: Lenguaje Gestual</t>
  </si>
  <si>
    <t>Cátedra de Profundización Profesional I: Primeros Auxilios</t>
  </si>
  <si>
    <t>Cátedra Opcional Institucional I</t>
  </si>
  <si>
    <t>Lengua Extranjera II</t>
  </si>
  <si>
    <t>Técnicas Diagnósticas en Estructuras Oculares</t>
  </si>
  <si>
    <t>Morfofisiología del Sistema Visual</t>
  </si>
  <si>
    <t>Refracción Subjetiva</t>
  </si>
  <si>
    <t>Física Óptica</t>
  </si>
  <si>
    <t>Epistemología</t>
  </si>
  <si>
    <t>Cátedra de Profundización Profesional II: PsicologÍa en Salud</t>
  </si>
  <si>
    <t>Cátedra de Profundización Profesional II: Humanización del Servicio</t>
  </si>
  <si>
    <t>Lengua Extranjera III</t>
  </si>
  <si>
    <t>Cátedra Opcional Institucional II</t>
  </si>
  <si>
    <t>Semiología Clínica Ocular</t>
  </si>
  <si>
    <t>Patología Ocular de Segmento Anterior</t>
  </si>
  <si>
    <t>Motilidad Ocular</t>
  </si>
  <si>
    <t>Neurofisiología Visual</t>
  </si>
  <si>
    <t>Óptica Fisiológica</t>
  </si>
  <si>
    <t>Cultura Teológica</t>
  </si>
  <si>
    <t>Lengua Extranjera IV</t>
  </si>
  <si>
    <t>Patología Ocular de Segmento Posterior</t>
  </si>
  <si>
    <t>Análisis Clínico Refractivo</t>
  </si>
  <si>
    <t>Optometría Pediátrica</t>
  </si>
  <si>
    <t>Óptica Oftálmica</t>
  </si>
  <si>
    <t>Introducción a la Investigación en Optometría</t>
  </si>
  <si>
    <t>Filosofía Política</t>
  </si>
  <si>
    <t>Lengua Extranjera V</t>
  </si>
  <si>
    <t>Clínica Básica</t>
  </si>
  <si>
    <t>Análisis Clínico Integral</t>
  </si>
  <si>
    <t>Exámenes Especializados para el Diagnóstico Ocular</t>
  </si>
  <si>
    <t>Rehabilitación Visual y Baja Visión</t>
  </si>
  <si>
    <t>Epidemiología</t>
  </si>
  <si>
    <t>Ética</t>
  </si>
  <si>
    <t>Cátedra de Profundización Profesional III: Auditoría en Salud </t>
  </si>
  <si>
    <t>Cátedra de Profundización Profesional III: Responsabilidad Legal en Optometría</t>
  </si>
  <si>
    <t>Lengua Extranjera VI</t>
  </si>
  <si>
    <t>Seguridad y Salud Visual en el Trabajo</t>
  </si>
  <si>
    <t>Clínica de Cuidado Primario I</t>
  </si>
  <si>
    <t>Clínica del Segmento Anterior</t>
  </si>
  <si>
    <t>Lentes de Contacto</t>
  </si>
  <si>
    <t>Terapia Visual y Ortóptica</t>
  </si>
  <si>
    <t>Prótesis oculares</t>
  </si>
  <si>
    <t>Seminario de Investigación I</t>
  </si>
  <si>
    <t>Cátedra de Profundización Profesional IV: Fotografía Ocular</t>
  </si>
  <si>
    <t>Cátedra de Profundización Profesional IV: Manejo Perioperatorio Interdisciplinario en Cirugía Ocular</t>
  </si>
  <si>
    <t>Clínica de Cuidado Primario II</t>
  </si>
  <si>
    <t>Clínica del Segmento Posterior</t>
  </si>
  <si>
    <t>Clínica de Lentes de Contacto</t>
  </si>
  <si>
    <t>Clínica de Terapia Visual</t>
  </si>
  <si>
    <t>Estrabismos y Ambliopía</t>
  </si>
  <si>
    <t>Ocular Emergencies</t>
  </si>
  <si>
    <t>Seminario de Investigación II</t>
  </si>
  <si>
    <t>Cátedra de Profundización Profesional V: Gerencia en Optometría</t>
  </si>
  <si>
    <t>Cátedra de Profundización Profesional V: Mercadeo en Optometría</t>
  </si>
  <si>
    <t>Cátedra Opcional Institucional III</t>
  </si>
  <si>
    <t>Práctica Comunitaria</t>
  </si>
  <si>
    <t>Clínica Integral</t>
  </si>
  <si>
    <t>Clínica del Cuidado Primario Pediátrico</t>
  </si>
  <si>
    <t>Liderazgo y Emprendimiento Optométrico</t>
  </si>
  <si>
    <t>Ejercicio Profesional Basado en la Evidencia</t>
  </si>
  <si>
    <t>Clínica de Profundización: Clínica de Ortóptica y Terapia Visual</t>
  </si>
  <si>
    <t>Clínica de Profundización: Clínica de Rehabilitación Visual y Baja Visión</t>
  </si>
  <si>
    <t>Cátedra de Profundización Profesional VI: Geriatría en Optometría</t>
  </si>
  <si>
    <t>Cátedra de Profundización Profesional VI: Cuidado Primario Avanzado</t>
  </si>
  <si>
    <t>Práctica Profesional</t>
  </si>
  <si>
    <t>Cátedra Opcional Complementaria I</t>
  </si>
  <si>
    <t>Cátedra Opcional Complementaria II</t>
  </si>
  <si>
    <t>Cátedra Opcional Complementaria III</t>
  </si>
  <si>
    <t>Primero</t>
  </si>
  <si>
    <t>Segundo</t>
  </si>
  <si>
    <t>Tercero</t>
  </si>
  <si>
    <t>Cuarto</t>
  </si>
  <si>
    <t>Quinto</t>
  </si>
  <si>
    <t>Sexto</t>
  </si>
  <si>
    <t>Septimo</t>
  </si>
  <si>
    <t>Octavo</t>
  </si>
  <si>
    <t>Noveno</t>
  </si>
  <si>
    <t>Decimo</t>
  </si>
  <si>
    <t>idEstudiante</t>
  </si>
  <si>
    <t>nombreEstudiante</t>
  </si>
  <si>
    <t>Paquito Fernandez</t>
  </si>
  <si>
    <t>Fernanda Jimenez</t>
  </si>
  <si>
    <t>Yeimy Dayana</t>
  </si>
  <si>
    <t>ciudad</t>
  </si>
  <si>
    <t xml:space="preserve">direccion </t>
  </si>
  <si>
    <t>nombreSede</t>
  </si>
  <si>
    <t>idSede</t>
  </si>
  <si>
    <t>Campus Centro Historico</t>
  </si>
  <si>
    <t>Campus Avenida Universitaria - Edificio Giordano Bruno</t>
  </si>
  <si>
    <t>Campus Avenida Universitaria - Edificio Santo Domingo de Guzman</t>
  </si>
  <si>
    <t>Cll. 19 Nº 11 - 64 Tunja - Boyacá</t>
  </si>
  <si>
    <t>Universitaria Cll. 48 No. 1-235 este. Tunja - Boyacá</t>
  </si>
  <si>
    <t>Universitaria No. 45 - 202. Tunja - Boyacá</t>
  </si>
  <si>
    <t>Edificio Dotor Angelico</t>
  </si>
  <si>
    <t>Sede Principal</t>
  </si>
  <si>
    <t>carrera 9 n.° 72-90</t>
  </si>
  <si>
    <t>Edificio El Aquinate</t>
  </si>
  <si>
    <t>carrera 9A n.° 63-28</t>
  </si>
  <si>
    <t>Admisiones: Edificio Santo Domingo de Guzmán</t>
  </si>
  <si>
    <t>carrera 7 n.° 51A-13</t>
  </si>
  <si>
    <t>Decanatura de División de Educación Abierta y a Distancia</t>
  </si>
  <si>
    <t>carrera 10 n.° 72-50</t>
  </si>
  <si>
    <t>Campus San Alberto Magno</t>
  </si>
  <si>
    <t xml:space="preserve"> Autopista Norte calle 205, vía Arrayanes km 1.6</t>
  </si>
  <si>
    <t>Campus Bucaramanga</t>
  </si>
  <si>
    <t>Campus Florida Blanca</t>
  </si>
  <si>
    <t>Campus Pie de Cuesta</t>
  </si>
  <si>
    <t>Campus El Limonal</t>
  </si>
  <si>
    <t>Cra. 27 Nº 180 - 395</t>
  </si>
  <si>
    <t>Finca Colorados Km 13 Autopista Piedecuesta</t>
  </si>
  <si>
    <t>Km 14 Autopista Piedecuesta</t>
  </si>
  <si>
    <t>Sede Principal Medellin</t>
  </si>
  <si>
    <t>Campus Aguas Claras</t>
  </si>
  <si>
    <t>Campus Loma Linda</t>
  </si>
  <si>
    <t>Carrera 48 N° 19 - 05 Sur - Vía Acacías
Villavicencio, Meta.</t>
  </si>
  <si>
    <t>creditos</t>
  </si>
  <si>
    <t>duracion</t>
  </si>
  <si>
    <t>fechaInicio</t>
  </si>
  <si>
    <t>fechaFinalizacion</t>
  </si>
  <si>
    <t>idPensum</t>
  </si>
  <si>
    <t>nombrePensum</t>
  </si>
  <si>
    <t>Primer Pensum Ingenieria de sistemas 2004-1</t>
  </si>
  <si>
    <t>10 semestres</t>
  </si>
  <si>
    <t>Segundo Pensum Ingenieria de Sistemas 2008-1</t>
  </si>
  <si>
    <t>10 Semestres</t>
  </si>
  <si>
    <t>TercerPensum Ingenieria de Sistemas 2018-2</t>
  </si>
  <si>
    <t>Pensum Electivas Ingenieria de Sistemas</t>
  </si>
  <si>
    <t>1 semestre</t>
  </si>
  <si>
    <t>Pensum Ingenieria Mecanica</t>
  </si>
  <si>
    <t>Pensum Derecho</t>
  </si>
  <si>
    <t>Pensum contaduria Publica</t>
  </si>
  <si>
    <t>Pensum Asministracion de Empresas</t>
  </si>
  <si>
    <t>Pensum Especializacion en Derecho Administrativo</t>
  </si>
  <si>
    <t>2 Semestres</t>
  </si>
  <si>
    <t>Pensum Maetria en Derecho Asministrativo</t>
  </si>
  <si>
    <t>4 semestres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</si>
</sst>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/>
    <xf numFmtId="0" fontId="1" fillId="4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ta.edu.co/" TargetMode="External"/><Relationship Id="rId2" Type="http://schemas.openxmlformats.org/officeDocument/2006/relationships/hyperlink" Target="https://www.ustavillavicencio.edu.co/index.php" TargetMode="External"/><Relationship Id="rId1" Type="http://schemas.openxmlformats.org/officeDocument/2006/relationships/hyperlink" Target="https://www.ustamed.edu.co/" TargetMode="External"/><Relationship Id="rId6" Type="http://schemas.openxmlformats.org/officeDocument/2006/relationships/hyperlink" Target="https://www.ustatunja.edu.co/" TargetMode="External"/><Relationship Id="rId5" Type="http://schemas.openxmlformats.org/officeDocument/2006/relationships/hyperlink" Target="https://www.ustadistancia.edu.co/" TargetMode="External"/><Relationship Id="rId4" Type="http://schemas.openxmlformats.org/officeDocument/2006/relationships/hyperlink" Target="http://www.ustabuca.edu.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EA82-CC26-4228-8FEB-7577EA206F67}">
  <dimension ref="A1:I7"/>
  <sheetViews>
    <sheetView workbookViewId="0">
      <selection activeCell="E25" sqref="E25"/>
    </sheetView>
  </sheetViews>
  <sheetFormatPr baseColWidth="10" defaultRowHeight="15" x14ac:dyDescent="0.25"/>
  <cols>
    <col min="2" max="2" width="22.7109375" customWidth="1"/>
    <col min="3" max="3" width="37.7109375" customWidth="1"/>
    <col min="4" max="4" width="22.85546875" customWidth="1"/>
    <col min="5" max="5" width="24.85546875" customWidth="1"/>
    <col min="6" max="6" width="45.5703125" customWidth="1"/>
    <col min="7" max="7" width="15.5703125" customWidth="1"/>
    <col min="8" max="8" width="20" customWidth="1"/>
    <col min="9" max="9" width="3.42578125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x14ac:dyDescent="0.25">
      <c r="A2">
        <f>(10+I2)</f>
        <v>11</v>
      </c>
      <c r="B2" t="s">
        <v>9</v>
      </c>
      <c r="C2" t="s">
        <v>15</v>
      </c>
      <c r="D2" t="s">
        <v>21</v>
      </c>
      <c r="E2" t="s">
        <v>26</v>
      </c>
      <c r="F2" s="1" t="s">
        <v>31</v>
      </c>
      <c r="I2" s="2">
        <v>1</v>
      </c>
    </row>
    <row r="3" spans="1:9" x14ac:dyDescent="0.25">
      <c r="A3">
        <f t="shared" ref="A3:A7" si="0">(10+I3)</f>
        <v>12</v>
      </c>
      <c r="B3" t="s">
        <v>10</v>
      </c>
      <c r="C3" t="s">
        <v>16</v>
      </c>
      <c r="D3" t="s">
        <v>22</v>
      </c>
      <c r="E3" t="s">
        <v>27</v>
      </c>
      <c r="F3" s="1" t="s">
        <v>32</v>
      </c>
      <c r="I3" s="2">
        <v>2</v>
      </c>
    </row>
    <row r="4" spans="1:9" x14ac:dyDescent="0.25">
      <c r="A4">
        <f t="shared" si="0"/>
        <v>13</v>
      </c>
      <c r="B4" t="s">
        <v>11</v>
      </c>
      <c r="C4" t="s">
        <v>17</v>
      </c>
      <c r="D4" t="s">
        <v>23</v>
      </c>
      <c r="E4" t="s">
        <v>28</v>
      </c>
      <c r="F4" s="1" t="s">
        <v>33</v>
      </c>
      <c r="I4" s="2">
        <v>3</v>
      </c>
    </row>
    <row r="5" spans="1:9" x14ac:dyDescent="0.25">
      <c r="A5">
        <f t="shared" si="0"/>
        <v>14</v>
      </c>
      <c r="B5" t="s">
        <v>12</v>
      </c>
      <c r="C5" t="s">
        <v>18</v>
      </c>
      <c r="D5" t="s">
        <v>24</v>
      </c>
      <c r="E5" t="s">
        <v>29</v>
      </c>
      <c r="F5" s="1" t="s">
        <v>34</v>
      </c>
      <c r="I5" s="2">
        <v>4</v>
      </c>
    </row>
    <row r="6" spans="1:9" x14ac:dyDescent="0.25">
      <c r="A6">
        <f t="shared" si="0"/>
        <v>15</v>
      </c>
      <c r="B6" t="s">
        <v>13</v>
      </c>
      <c r="C6" t="s">
        <v>19</v>
      </c>
      <c r="D6" t="s">
        <v>25</v>
      </c>
      <c r="E6" t="s">
        <v>30</v>
      </c>
      <c r="F6" s="1" t="s">
        <v>35</v>
      </c>
      <c r="I6" s="2">
        <v>5</v>
      </c>
    </row>
    <row r="7" spans="1:9" x14ac:dyDescent="0.25">
      <c r="A7">
        <f t="shared" si="0"/>
        <v>16</v>
      </c>
      <c r="B7" t="s">
        <v>14</v>
      </c>
      <c r="C7" t="s">
        <v>20</v>
      </c>
      <c r="D7" t="s">
        <v>22</v>
      </c>
      <c r="E7" t="s">
        <v>27</v>
      </c>
      <c r="F7" s="1" t="s">
        <v>36</v>
      </c>
      <c r="I7" s="2">
        <v>6</v>
      </c>
    </row>
  </sheetData>
  <hyperlinks>
    <hyperlink ref="F5" r:id="rId1" xr:uid="{855654C0-ADC1-4201-BEA1-E10BA2447E8D}"/>
    <hyperlink ref="F6" r:id="rId2" xr:uid="{37E6E369-8900-4603-988C-3E45A92D0CD1}"/>
    <hyperlink ref="F3" r:id="rId3" xr:uid="{D8963B47-373B-4832-91A2-BA449E987CDC}"/>
    <hyperlink ref="F4" r:id="rId4" xr:uid="{AA327177-3CA1-4BA9-9F48-80F4739BB6B2}"/>
    <hyperlink ref="F7" r:id="rId5" xr:uid="{20E98A5E-FB37-41B0-A8FC-2C06EBE8A465}"/>
    <hyperlink ref="F2" r:id="rId6" xr:uid="{6CEACF75-5F1B-4DC2-A952-C8C277F1CE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28DF-E580-4BD2-B38F-9A838A32D77A}">
  <dimension ref="A1:G17"/>
  <sheetViews>
    <sheetView workbookViewId="0">
      <selection activeCell="F25" sqref="F25"/>
    </sheetView>
  </sheetViews>
  <sheetFormatPr baseColWidth="10" defaultRowHeight="15" x14ac:dyDescent="0.25"/>
  <cols>
    <col min="1" max="1" width="7.28515625" customWidth="1"/>
    <col min="2" max="2" width="37.5703125" customWidth="1"/>
    <col min="3" max="3" width="14.140625" customWidth="1"/>
    <col min="4" max="4" width="37.28515625" customWidth="1"/>
    <col min="5" max="5" width="4.7109375" customWidth="1"/>
    <col min="7" max="7" width="25.7109375" customWidth="1"/>
  </cols>
  <sheetData>
    <row r="1" spans="1:7" x14ac:dyDescent="0.25">
      <c r="A1" s="6" t="s">
        <v>412</v>
      </c>
      <c r="B1" s="6" t="s">
        <v>411</v>
      </c>
      <c r="C1" s="6" t="s">
        <v>409</v>
      </c>
      <c r="D1" s="6" t="s">
        <v>410</v>
      </c>
      <c r="E1" s="7" t="s">
        <v>8</v>
      </c>
      <c r="F1" s="8" t="s">
        <v>0</v>
      </c>
      <c r="G1" s="8" t="s">
        <v>1</v>
      </c>
    </row>
    <row r="2" spans="1:7" x14ac:dyDescent="0.25">
      <c r="A2" s="19">
        <f>(20+E2+F2)</f>
        <v>32</v>
      </c>
      <c r="B2" s="5" t="s">
        <v>413</v>
      </c>
      <c r="C2" s="19" t="s">
        <v>21</v>
      </c>
      <c r="D2" s="19" t="s">
        <v>416</v>
      </c>
      <c r="E2" s="20">
        <v>1</v>
      </c>
      <c r="F2" s="21">
        <v>11</v>
      </c>
      <c r="G2" s="21" t="str">
        <f>VLOOKUP(F2,seccionales,2)</f>
        <v>ustaTunja</v>
      </c>
    </row>
    <row r="3" spans="1:7" ht="30" x14ac:dyDescent="0.25">
      <c r="A3" s="19">
        <f t="shared" ref="A3:A17" si="0">(20+E3+F3)</f>
        <v>33</v>
      </c>
      <c r="B3" s="5" t="s">
        <v>414</v>
      </c>
      <c r="C3" s="19" t="s">
        <v>21</v>
      </c>
      <c r="D3" s="19" t="s">
        <v>417</v>
      </c>
      <c r="E3" s="20">
        <v>2</v>
      </c>
      <c r="F3" s="21">
        <v>11</v>
      </c>
      <c r="G3" s="21" t="str">
        <f>VLOOKUP(F3,seccionales,2)</f>
        <v>ustaTunja</v>
      </c>
    </row>
    <row r="4" spans="1:7" ht="30" x14ac:dyDescent="0.25">
      <c r="A4" s="19">
        <f t="shared" si="0"/>
        <v>34</v>
      </c>
      <c r="B4" s="5" t="s">
        <v>415</v>
      </c>
      <c r="C4" s="19" t="s">
        <v>21</v>
      </c>
      <c r="D4" s="19" t="s">
        <v>418</v>
      </c>
      <c r="E4" s="20">
        <v>3</v>
      </c>
      <c r="F4" s="21">
        <v>11</v>
      </c>
      <c r="G4" s="21" t="str">
        <f>VLOOKUP(F4,seccionales,2)</f>
        <v>ustaTunja</v>
      </c>
    </row>
    <row r="5" spans="1:7" x14ac:dyDescent="0.25">
      <c r="A5" s="19">
        <f t="shared" si="0"/>
        <v>36</v>
      </c>
      <c r="B5" s="5" t="s">
        <v>420</v>
      </c>
      <c r="C5" s="19" t="s">
        <v>22</v>
      </c>
      <c r="D5" s="19" t="s">
        <v>16</v>
      </c>
      <c r="E5" s="20">
        <v>4</v>
      </c>
      <c r="F5" s="21">
        <v>12</v>
      </c>
      <c r="G5" s="21" t="str">
        <f>VLOOKUP(F5,seccionales,2)</f>
        <v>ustaBogota</v>
      </c>
    </row>
    <row r="6" spans="1:7" x14ac:dyDescent="0.25">
      <c r="A6" s="19">
        <f t="shared" si="0"/>
        <v>37</v>
      </c>
      <c r="B6" s="5" t="s">
        <v>419</v>
      </c>
      <c r="C6" s="19" t="s">
        <v>22</v>
      </c>
      <c r="D6" s="19" t="s">
        <v>421</v>
      </c>
      <c r="E6" s="20">
        <v>5</v>
      </c>
      <c r="F6" s="21">
        <v>12</v>
      </c>
      <c r="G6" s="21" t="str">
        <f>VLOOKUP(F6,seccionales,2)</f>
        <v>ustaBogota</v>
      </c>
    </row>
    <row r="7" spans="1:7" x14ac:dyDescent="0.25">
      <c r="A7" s="19">
        <f t="shared" si="0"/>
        <v>38</v>
      </c>
      <c r="B7" s="5" t="s">
        <v>422</v>
      </c>
      <c r="C7" s="19" t="s">
        <v>22</v>
      </c>
      <c r="D7" s="19" t="s">
        <v>423</v>
      </c>
      <c r="E7" s="20">
        <v>6</v>
      </c>
      <c r="F7" s="21">
        <v>12</v>
      </c>
      <c r="G7" s="21" t="str">
        <f>VLOOKUP(F7,seccionales,2)</f>
        <v>ustaBogota</v>
      </c>
    </row>
    <row r="8" spans="1:7" ht="30" x14ac:dyDescent="0.25">
      <c r="A8" s="19">
        <f t="shared" si="0"/>
        <v>39</v>
      </c>
      <c r="B8" s="5" t="s">
        <v>424</v>
      </c>
      <c r="C8" s="19" t="s">
        <v>22</v>
      </c>
      <c r="D8" s="19" t="s">
        <v>425</v>
      </c>
      <c r="E8" s="20">
        <v>7</v>
      </c>
      <c r="F8" s="21">
        <v>12</v>
      </c>
      <c r="G8" s="21" t="str">
        <f>VLOOKUP(F8,seccionales,2)</f>
        <v>ustaBogota</v>
      </c>
    </row>
    <row r="9" spans="1:7" ht="30" x14ac:dyDescent="0.25">
      <c r="A9" s="19">
        <f t="shared" si="0"/>
        <v>44</v>
      </c>
      <c r="B9" s="5" t="s">
        <v>426</v>
      </c>
      <c r="C9" s="19" t="s">
        <v>22</v>
      </c>
      <c r="D9" s="19" t="s">
        <v>427</v>
      </c>
      <c r="E9" s="20">
        <v>8</v>
      </c>
      <c r="F9" s="21">
        <v>16</v>
      </c>
      <c r="G9" s="21" t="str">
        <f>VLOOKUP(F9,seccionales,2)</f>
        <v>ustaVuad</v>
      </c>
    </row>
    <row r="10" spans="1:7" ht="30" x14ac:dyDescent="0.25">
      <c r="A10" s="19">
        <f t="shared" si="0"/>
        <v>41</v>
      </c>
      <c r="B10" s="5" t="s">
        <v>428</v>
      </c>
      <c r="C10" s="19" t="s">
        <v>22</v>
      </c>
      <c r="D10" s="19" t="s">
        <v>429</v>
      </c>
      <c r="E10" s="20">
        <v>9</v>
      </c>
      <c r="F10" s="21">
        <v>12</v>
      </c>
      <c r="G10" s="21" t="str">
        <f>VLOOKUP(F10,seccionales,2)</f>
        <v>ustaBogota</v>
      </c>
    </row>
    <row r="11" spans="1:7" x14ac:dyDescent="0.25">
      <c r="A11" s="19">
        <f t="shared" si="0"/>
        <v>43</v>
      </c>
      <c r="B11" s="5" t="s">
        <v>430</v>
      </c>
      <c r="C11" s="19" t="s">
        <v>23</v>
      </c>
      <c r="D11" s="19" t="s">
        <v>17</v>
      </c>
      <c r="E11" s="20">
        <v>10</v>
      </c>
      <c r="F11" s="21">
        <v>13</v>
      </c>
      <c r="G11" s="21" t="str">
        <f>VLOOKUP(F11,seccionales,2)</f>
        <v xml:space="preserve">ustaBucaramanga </v>
      </c>
    </row>
    <row r="12" spans="1:7" x14ac:dyDescent="0.25">
      <c r="A12" s="19">
        <f t="shared" si="0"/>
        <v>44</v>
      </c>
      <c r="B12" s="5" t="s">
        <v>431</v>
      </c>
      <c r="C12" s="19" t="s">
        <v>23</v>
      </c>
      <c r="D12" s="19" t="s">
        <v>434</v>
      </c>
      <c r="E12" s="20">
        <v>11</v>
      </c>
      <c r="F12" s="21">
        <v>13</v>
      </c>
      <c r="G12" s="21" t="str">
        <f>VLOOKUP(F12,seccionales,2)</f>
        <v xml:space="preserve">ustaBucaramanga </v>
      </c>
    </row>
    <row r="13" spans="1:7" ht="30" x14ac:dyDescent="0.25">
      <c r="A13" s="19">
        <f t="shared" si="0"/>
        <v>45</v>
      </c>
      <c r="B13" s="5" t="s">
        <v>432</v>
      </c>
      <c r="C13" s="19" t="s">
        <v>23</v>
      </c>
      <c r="D13" s="19" t="s">
        <v>435</v>
      </c>
      <c r="E13" s="20">
        <v>12</v>
      </c>
      <c r="F13" s="21">
        <v>13</v>
      </c>
      <c r="G13" s="21" t="str">
        <f>VLOOKUP(F13,seccionales,2)</f>
        <v xml:space="preserve">ustaBucaramanga </v>
      </c>
    </row>
    <row r="14" spans="1:7" x14ac:dyDescent="0.25">
      <c r="A14" s="19">
        <f t="shared" si="0"/>
        <v>46</v>
      </c>
      <c r="B14" s="5" t="s">
        <v>433</v>
      </c>
      <c r="C14" s="19" t="s">
        <v>23</v>
      </c>
      <c r="D14" s="19" t="s">
        <v>436</v>
      </c>
      <c r="E14" s="20">
        <v>13</v>
      </c>
      <c r="F14" s="21">
        <v>13</v>
      </c>
      <c r="G14" s="21" t="str">
        <f>VLOOKUP(F14,seccionales,2)</f>
        <v xml:space="preserve">ustaBucaramanga </v>
      </c>
    </row>
    <row r="15" spans="1:7" x14ac:dyDescent="0.25">
      <c r="A15" s="19">
        <f t="shared" si="0"/>
        <v>48</v>
      </c>
      <c r="B15" s="5" t="s">
        <v>437</v>
      </c>
      <c r="C15" s="19" t="s">
        <v>24</v>
      </c>
      <c r="D15" s="19" t="s">
        <v>18</v>
      </c>
      <c r="E15" s="20">
        <v>14</v>
      </c>
      <c r="F15" s="21">
        <v>14</v>
      </c>
      <c r="G15" s="21" t="str">
        <f>VLOOKUP(F15,seccionales,2)</f>
        <v>ustaMedellin</v>
      </c>
    </row>
    <row r="16" spans="1:7" ht="30" x14ac:dyDescent="0.25">
      <c r="A16" s="19">
        <f t="shared" si="0"/>
        <v>50</v>
      </c>
      <c r="B16" s="5" t="s">
        <v>438</v>
      </c>
      <c r="C16" s="19" t="s">
        <v>25</v>
      </c>
      <c r="D16" s="19" t="s">
        <v>19</v>
      </c>
      <c r="E16" s="20">
        <v>15</v>
      </c>
      <c r="F16" s="21">
        <v>15</v>
      </c>
      <c r="G16" s="21" t="str">
        <f>VLOOKUP(F16,seccionales,2)</f>
        <v xml:space="preserve">ustaVillavicencio </v>
      </c>
    </row>
    <row r="17" spans="1:7" ht="30" x14ac:dyDescent="0.25">
      <c r="A17" s="19">
        <f t="shared" si="0"/>
        <v>51</v>
      </c>
      <c r="B17" s="5" t="s">
        <v>439</v>
      </c>
      <c r="C17" s="19" t="s">
        <v>25</v>
      </c>
      <c r="D17" s="19" t="s">
        <v>440</v>
      </c>
      <c r="E17" s="20">
        <v>16</v>
      </c>
      <c r="F17" s="21">
        <v>15</v>
      </c>
      <c r="G17" s="21" t="str">
        <f>VLOOKUP(F17,seccionales,2)</f>
        <v xml:space="preserve">ustaVillavicencio </v>
      </c>
    </row>
  </sheetData>
  <dataValidations count="1">
    <dataValidation type="list" allowBlank="1" showInputMessage="1" showErrorMessage="1" sqref="F2:F17" xr:uid="{FB322168-91BF-4C66-85D9-DE9BB08B5EC3}">
      <formula1>idSeccional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D944-DC6D-40A9-8EC0-6EEAFF0DB8A6}">
  <dimension ref="A1:H18"/>
  <sheetViews>
    <sheetView workbookViewId="0">
      <selection activeCell="D24" sqref="D24"/>
    </sheetView>
  </sheetViews>
  <sheetFormatPr baseColWidth="10" defaultRowHeight="15" x14ac:dyDescent="0.25"/>
  <cols>
    <col min="2" max="2" width="56.28515625" customWidth="1"/>
    <col min="3" max="3" width="18.28515625" customWidth="1"/>
    <col min="4" max="4" width="15.42578125" customWidth="1"/>
    <col min="5" max="5" width="17.7109375" customWidth="1"/>
    <col min="6" max="6" width="4.140625" customWidth="1"/>
    <col min="8" max="8" width="17.7109375" customWidth="1"/>
  </cols>
  <sheetData>
    <row r="1" spans="1:8" x14ac:dyDescent="0.25">
      <c r="A1" s="6" t="s">
        <v>37</v>
      </c>
      <c r="B1" s="6" t="s">
        <v>38</v>
      </c>
      <c r="C1" s="6" t="s">
        <v>39</v>
      </c>
      <c r="D1" s="6" t="s">
        <v>40</v>
      </c>
      <c r="E1" s="6" t="s">
        <v>41</v>
      </c>
      <c r="F1" s="7" t="s">
        <v>8</v>
      </c>
      <c r="G1" s="8" t="s">
        <v>0</v>
      </c>
      <c r="H1" s="8" t="s">
        <v>1</v>
      </c>
    </row>
    <row r="2" spans="1:8" x14ac:dyDescent="0.25">
      <c r="A2">
        <f>(100+F2+G2)</f>
        <v>112</v>
      </c>
      <c r="B2" t="s">
        <v>42</v>
      </c>
      <c r="C2">
        <v>2</v>
      </c>
      <c r="F2" s="2">
        <v>1</v>
      </c>
      <c r="G2" s="3">
        <v>11</v>
      </c>
      <c r="H2" s="3" t="str">
        <f t="shared" ref="H2:H18" si="0">VLOOKUP(G2,seccionales,2)</f>
        <v>ustaTunja</v>
      </c>
    </row>
    <row r="3" spans="1:8" x14ac:dyDescent="0.25">
      <c r="A3">
        <f t="shared" ref="A3:A18" si="1">(100+F3+G3)</f>
        <v>113</v>
      </c>
      <c r="B3" t="s">
        <v>43</v>
      </c>
      <c r="C3">
        <v>10</v>
      </c>
      <c r="F3" s="2">
        <v>2</v>
      </c>
      <c r="G3" s="3">
        <v>11</v>
      </c>
      <c r="H3" s="3" t="str">
        <f t="shared" si="0"/>
        <v>ustaTunja</v>
      </c>
    </row>
    <row r="4" spans="1:8" x14ac:dyDescent="0.25">
      <c r="A4">
        <f t="shared" si="1"/>
        <v>114</v>
      </c>
      <c r="B4" t="s">
        <v>44</v>
      </c>
      <c r="C4">
        <v>12</v>
      </c>
      <c r="F4" s="2">
        <v>3</v>
      </c>
      <c r="G4" s="3">
        <v>11</v>
      </c>
      <c r="H4" s="3" t="str">
        <f t="shared" si="0"/>
        <v>ustaTunja</v>
      </c>
    </row>
    <row r="5" spans="1:8" x14ac:dyDescent="0.25">
      <c r="A5">
        <f t="shared" si="1"/>
        <v>115</v>
      </c>
      <c r="B5" t="s">
        <v>45</v>
      </c>
      <c r="C5">
        <v>14</v>
      </c>
      <c r="F5" s="2">
        <v>4</v>
      </c>
      <c r="G5" s="3">
        <v>11</v>
      </c>
      <c r="H5" s="3" t="str">
        <f t="shared" si="0"/>
        <v>ustaTunja</v>
      </c>
    </row>
    <row r="6" spans="1:8" x14ac:dyDescent="0.25">
      <c r="A6">
        <f t="shared" si="1"/>
        <v>116</v>
      </c>
      <c r="B6" t="s">
        <v>46</v>
      </c>
      <c r="C6">
        <v>1</v>
      </c>
      <c r="F6" s="2">
        <v>5</v>
      </c>
      <c r="G6" s="3">
        <v>11</v>
      </c>
      <c r="H6" s="3" t="str">
        <f t="shared" si="0"/>
        <v>ustaTunja</v>
      </c>
    </row>
    <row r="7" spans="1:8" x14ac:dyDescent="0.25">
      <c r="A7">
        <f t="shared" si="1"/>
        <v>117</v>
      </c>
      <c r="B7" t="s">
        <v>47</v>
      </c>
      <c r="C7">
        <v>1</v>
      </c>
      <c r="F7" s="2">
        <v>6</v>
      </c>
      <c r="G7" s="3">
        <v>11</v>
      </c>
      <c r="H7" s="3" t="str">
        <f t="shared" si="0"/>
        <v>ustaTunja</v>
      </c>
    </row>
    <row r="8" spans="1:8" x14ac:dyDescent="0.25">
      <c r="A8">
        <f t="shared" si="1"/>
        <v>119</v>
      </c>
      <c r="B8" t="s">
        <v>48</v>
      </c>
      <c r="C8">
        <v>2</v>
      </c>
      <c r="F8" s="2">
        <v>7</v>
      </c>
      <c r="G8" s="3">
        <v>12</v>
      </c>
      <c r="H8" s="3" t="str">
        <f t="shared" si="0"/>
        <v>ustaBogota</v>
      </c>
    </row>
    <row r="9" spans="1:8" x14ac:dyDescent="0.25">
      <c r="A9">
        <f t="shared" si="1"/>
        <v>120</v>
      </c>
      <c r="B9" t="s">
        <v>46</v>
      </c>
      <c r="C9">
        <v>2</v>
      </c>
      <c r="F9" s="2">
        <v>8</v>
      </c>
      <c r="G9" s="3">
        <v>12</v>
      </c>
      <c r="H9" s="3" t="str">
        <f t="shared" si="0"/>
        <v>ustaBogota</v>
      </c>
    </row>
    <row r="10" spans="1:8" x14ac:dyDescent="0.25">
      <c r="A10">
        <f t="shared" si="1"/>
        <v>121</v>
      </c>
      <c r="B10" t="s">
        <v>49</v>
      </c>
      <c r="C10">
        <v>3</v>
      </c>
      <c r="F10" s="2">
        <v>9</v>
      </c>
      <c r="G10" s="3">
        <v>12</v>
      </c>
      <c r="H10" s="3" t="str">
        <f t="shared" si="0"/>
        <v>ustaBogota</v>
      </c>
    </row>
    <row r="11" spans="1:8" x14ac:dyDescent="0.25">
      <c r="A11">
        <f t="shared" si="1"/>
        <v>122</v>
      </c>
      <c r="B11" t="s">
        <v>50</v>
      </c>
      <c r="C11">
        <v>2</v>
      </c>
      <c r="F11" s="2">
        <v>10</v>
      </c>
      <c r="G11" s="3">
        <v>12</v>
      </c>
      <c r="H11" s="3" t="str">
        <f t="shared" si="0"/>
        <v>ustaBogota</v>
      </c>
    </row>
    <row r="12" spans="1:8" x14ac:dyDescent="0.25">
      <c r="A12">
        <f t="shared" si="1"/>
        <v>123</v>
      </c>
      <c r="B12" t="s">
        <v>51</v>
      </c>
      <c r="C12">
        <v>6</v>
      </c>
      <c r="F12" s="2">
        <v>11</v>
      </c>
      <c r="G12" s="3">
        <v>12</v>
      </c>
      <c r="H12" s="3" t="str">
        <f t="shared" si="0"/>
        <v>ustaBogota</v>
      </c>
    </row>
    <row r="13" spans="1:8" x14ac:dyDescent="0.25">
      <c r="A13">
        <f t="shared" si="1"/>
        <v>124</v>
      </c>
      <c r="B13" t="s">
        <v>52</v>
      </c>
      <c r="C13">
        <v>6</v>
      </c>
      <c r="F13" s="2">
        <v>12</v>
      </c>
      <c r="G13" s="3">
        <v>12</v>
      </c>
      <c r="H13" s="3" t="str">
        <f t="shared" si="0"/>
        <v>ustaBogota</v>
      </c>
    </row>
    <row r="14" spans="1:8" x14ac:dyDescent="0.25">
      <c r="A14">
        <f t="shared" si="1"/>
        <v>125</v>
      </c>
      <c r="B14" t="s">
        <v>53</v>
      </c>
      <c r="C14">
        <v>2</v>
      </c>
      <c r="F14" s="2">
        <v>13</v>
      </c>
      <c r="G14" s="3">
        <v>12</v>
      </c>
      <c r="H14" s="3" t="str">
        <f t="shared" si="0"/>
        <v>ustaBogota</v>
      </c>
    </row>
    <row r="15" spans="1:8" x14ac:dyDescent="0.25">
      <c r="A15">
        <f t="shared" si="1"/>
        <v>127</v>
      </c>
      <c r="B15" t="s">
        <v>46</v>
      </c>
      <c r="C15">
        <v>4</v>
      </c>
      <c r="F15" s="2">
        <v>14</v>
      </c>
      <c r="G15" s="3">
        <v>13</v>
      </c>
      <c r="H15" s="3" t="str">
        <f t="shared" si="0"/>
        <v xml:space="preserve">ustaBucaramanga </v>
      </c>
    </row>
    <row r="16" spans="1:8" x14ac:dyDescent="0.25">
      <c r="A16">
        <f t="shared" si="1"/>
        <v>128</v>
      </c>
      <c r="B16" t="s">
        <v>54</v>
      </c>
      <c r="C16">
        <v>7</v>
      </c>
      <c r="F16" s="2">
        <v>15</v>
      </c>
      <c r="G16" s="3">
        <v>13</v>
      </c>
      <c r="H16" s="3" t="str">
        <f t="shared" si="0"/>
        <v xml:space="preserve">ustaBucaramanga </v>
      </c>
    </row>
    <row r="17" spans="1:8" x14ac:dyDescent="0.25">
      <c r="A17">
        <f t="shared" si="1"/>
        <v>129</v>
      </c>
      <c r="B17" t="s">
        <v>55</v>
      </c>
      <c r="C17">
        <v>5</v>
      </c>
      <c r="F17" s="2">
        <v>16</v>
      </c>
      <c r="G17" s="3">
        <v>13</v>
      </c>
      <c r="H17" s="3" t="str">
        <f t="shared" si="0"/>
        <v xml:space="preserve">ustaBucaramanga </v>
      </c>
    </row>
    <row r="18" spans="1:8" x14ac:dyDescent="0.25">
      <c r="A18">
        <f t="shared" si="1"/>
        <v>130</v>
      </c>
      <c r="B18" t="s">
        <v>44</v>
      </c>
      <c r="C18">
        <v>1</v>
      </c>
      <c r="F18" s="2">
        <v>17</v>
      </c>
      <c r="G18" s="3">
        <v>13</v>
      </c>
      <c r="H18" s="3" t="str">
        <f t="shared" si="0"/>
        <v xml:space="preserve">ustaBucaramanga </v>
      </c>
    </row>
  </sheetData>
  <dataValidations count="1">
    <dataValidation type="list" allowBlank="1" showInputMessage="1" showErrorMessage="1" sqref="G2:G18" xr:uid="{9B36B53C-817F-422B-8ADE-CEBC759D46A0}">
      <formula1>idSeccional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12A1-EAE6-4314-84AC-574A68DAB6A5}">
  <dimension ref="A1:I55"/>
  <sheetViews>
    <sheetView topLeftCell="A21" workbookViewId="0"/>
  </sheetViews>
  <sheetFormatPr baseColWidth="10" defaultRowHeight="15" x14ac:dyDescent="0.25"/>
  <cols>
    <col min="2" max="2" width="39.140625" customWidth="1"/>
    <col min="3" max="3" width="15" customWidth="1"/>
    <col min="4" max="4" width="16.85546875" customWidth="1"/>
    <col min="5" max="5" width="3.85546875" customWidth="1"/>
    <col min="6" max="6" width="12.140625" customWidth="1"/>
    <col min="7" max="7" width="19.28515625" customWidth="1"/>
    <col min="9" max="9" width="55.28515625" customWidth="1"/>
  </cols>
  <sheetData>
    <row r="1" spans="1:9" x14ac:dyDescent="0.25">
      <c r="A1" s="6" t="s">
        <v>56</v>
      </c>
      <c r="B1" s="6" t="s">
        <v>57</v>
      </c>
      <c r="C1" s="6" t="s">
        <v>58</v>
      </c>
      <c r="D1" s="6" t="s">
        <v>59</v>
      </c>
      <c r="E1" s="7" t="s">
        <v>8</v>
      </c>
      <c r="F1" s="8" t="s">
        <v>0</v>
      </c>
      <c r="G1" s="8" t="s">
        <v>1</v>
      </c>
      <c r="H1" s="8" t="s">
        <v>37</v>
      </c>
      <c r="I1" s="8" t="s">
        <v>38</v>
      </c>
    </row>
    <row r="2" spans="1:9" x14ac:dyDescent="0.25">
      <c r="A2">
        <f>(1000+E2+F2)</f>
        <v>1012</v>
      </c>
      <c r="B2" s="5" t="s">
        <v>60</v>
      </c>
      <c r="E2" s="2">
        <v>1</v>
      </c>
      <c r="F2" s="3">
        <v>11</v>
      </c>
      <c r="G2" s="3" t="str">
        <f t="shared" ref="G2:G33" si="0">VLOOKUP(F2,seccionales,2)</f>
        <v>ustaTunja</v>
      </c>
      <c r="H2" s="3">
        <v>112</v>
      </c>
      <c r="I2" s="3" t="str">
        <f t="shared" ref="I2:I33" si="1">VLOOKUP(H2,divisiones,2)</f>
        <v xml:space="preserve">Nuevas sin clasificacion </v>
      </c>
    </row>
    <row r="3" spans="1:9" ht="30" x14ac:dyDescent="0.25">
      <c r="A3">
        <f t="shared" ref="A3:A55" si="2">(1000+E3+F3)</f>
        <v>1013</v>
      </c>
      <c r="B3" s="5" t="s">
        <v>61</v>
      </c>
      <c r="E3" s="2">
        <v>2</v>
      </c>
      <c r="F3" s="3">
        <v>11</v>
      </c>
      <c r="G3" s="3" t="str">
        <f t="shared" si="0"/>
        <v>ustaTunja</v>
      </c>
      <c r="H3" s="3">
        <v>112</v>
      </c>
      <c r="I3" s="3" t="str">
        <f t="shared" si="1"/>
        <v xml:space="preserve">Nuevas sin clasificacion </v>
      </c>
    </row>
    <row r="4" spans="1:9" x14ac:dyDescent="0.25">
      <c r="A4">
        <f t="shared" si="2"/>
        <v>1014</v>
      </c>
      <c r="B4" s="5" t="s">
        <v>62</v>
      </c>
      <c r="E4" s="2">
        <v>3</v>
      </c>
      <c r="F4" s="3">
        <v>11</v>
      </c>
      <c r="G4" s="3" t="str">
        <f t="shared" si="0"/>
        <v>ustaTunja</v>
      </c>
      <c r="H4" s="3">
        <v>113</v>
      </c>
      <c r="I4" s="3" t="str">
        <f t="shared" si="1"/>
        <v>Division de Ciencias Economicas, Administrativas y Contables</v>
      </c>
    </row>
    <row r="5" spans="1:9" x14ac:dyDescent="0.25">
      <c r="A5">
        <f t="shared" si="2"/>
        <v>1015</v>
      </c>
      <c r="B5" s="5" t="s">
        <v>63</v>
      </c>
      <c r="E5" s="2">
        <v>4</v>
      </c>
      <c r="F5" s="3">
        <v>11</v>
      </c>
      <c r="G5" s="3" t="str">
        <f t="shared" si="0"/>
        <v>ustaTunja</v>
      </c>
      <c r="H5" s="3">
        <v>113</v>
      </c>
      <c r="I5" s="3" t="str">
        <f t="shared" si="1"/>
        <v>Division de Ciencias Economicas, Administrativas y Contables</v>
      </c>
    </row>
    <row r="6" spans="1:9" x14ac:dyDescent="0.25">
      <c r="A6">
        <f t="shared" si="2"/>
        <v>1016</v>
      </c>
      <c r="B6" s="5" t="s">
        <v>64</v>
      </c>
      <c r="E6" s="2">
        <v>5</v>
      </c>
      <c r="F6" s="3">
        <v>11</v>
      </c>
      <c r="G6" s="3" t="str">
        <f t="shared" si="0"/>
        <v>ustaTunja</v>
      </c>
      <c r="H6" s="3">
        <v>113</v>
      </c>
      <c r="I6" s="3" t="str">
        <f t="shared" si="1"/>
        <v>Division de Ciencias Economicas, Administrativas y Contables</v>
      </c>
    </row>
    <row r="7" spans="1:9" x14ac:dyDescent="0.25">
      <c r="A7">
        <f t="shared" si="2"/>
        <v>1017</v>
      </c>
      <c r="B7" s="5" t="s">
        <v>65</v>
      </c>
      <c r="E7" s="2">
        <v>6</v>
      </c>
      <c r="F7" s="3">
        <v>11</v>
      </c>
      <c r="G7" s="3" t="str">
        <f t="shared" si="0"/>
        <v>ustaTunja</v>
      </c>
      <c r="H7" s="3">
        <v>114</v>
      </c>
      <c r="I7" s="3" t="str">
        <f t="shared" si="1"/>
        <v>Division de Ciencias Juridicas y Politicas</v>
      </c>
    </row>
    <row r="8" spans="1:9" x14ac:dyDescent="0.25">
      <c r="A8">
        <f t="shared" si="2"/>
        <v>1018</v>
      </c>
      <c r="B8" s="5" t="s">
        <v>66</v>
      </c>
      <c r="E8" s="2">
        <v>7</v>
      </c>
      <c r="F8" s="3">
        <v>11</v>
      </c>
      <c r="G8" s="3" t="str">
        <f t="shared" si="0"/>
        <v>ustaTunja</v>
      </c>
      <c r="H8" s="3">
        <v>115</v>
      </c>
      <c r="I8" s="3" t="str">
        <f t="shared" si="1"/>
        <v>Division de Arquitectura e Ingenierias</v>
      </c>
    </row>
    <row r="9" spans="1:9" x14ac:dyDescent="0.25">
      <c r="A9">
        <f t="shared" si="2"/>
        <v>1019</v>
      </c>
      <c r="B9" s="5" t="s">
        <v>67</v>
      </c>
      <c r="E9" s="2">
        <v>8</v>
      </c>
      <c r="F9" s="3">
        <v>11</v>
      </c>
      <c r="G9" s="3" t="str">
        <f t="shared" si="0"/>
        <v>ustaTunja</v>
      </c>
      <c r="H9" s="3">
        <v>115</v>
      </c>
      <c r="I9" s="3" t="str">
        <f t="shared" si="1"/>
        <v>Division de Arquitectura e Ingenierias</v>
      </c>
    </row>
    <row r="10" spans="1:9" x14ac:dyDescent="0.25">
      <c r="A10">
        <f t="shared" si="2"/>
        <v>1020</v>
      </c>
      <c r="B10" s="5" t="s">
        <v>68</v>
      </c>
      <c r="E10" s="2">
        <v>9</v>
      </c>
      <c r="F10" s="3">
        <v>11</v>
      </c>
      <c r="G10" s="3" t="str">
        <f t="shared" si="0"/>
        <v>ustaTunja</v>
      </c>
      <c r="H10" s="3">
        <v>115</v>
      </c>
      <c r="I10" s="3" t="str">
        <f t="shared" si="1"/>
        <v>Division de Arquitectura e Ingenierias</v>
      </c>
    </row>
    <row r="11" spans="1:9" x14ac:dyDescent="0.25">
      <c r="A11">
        <f t="shared" si="2"/>
        <v>1021</v>
      </c>
      <c r="B11" s="5" t="s">
        <v>69</v>
      </c>
      <c r="E11" s="2">
        <v>10</v>
      </c>
      <c r="F11" s="3">
        <v>11</v>
      </c>
      <c r="G11" s="3" t="str">
        <f t="shared" si="0"/>
        <v>ustaTunja</v>
      </c>
      <c r="H11" s="3">
        <v>115</v>
      </c>
      <c r="I11" s="3" t="str">
        <f t="shared" si="1"/>
        <v>Division de Arquitectura e Ingenierias</v>
      </c>
    </row>
    <row r="12" spans="1:9" x14ac:dyDescent="0.25">
      <c r="A12">
        <f t="shared" si="2"/>
        <v>1022</v>
      </c>
      <c r="B12" s="5" t="s">
        <v>70</v>
      </c>
      <c r="E12" s="2">
        <v>11</v>
      </c>
      <c r="F12" s="3">
        <v>11</v>
      </c>
      <c r="G12" s="3" t="str">
        <f t="shared" si="0"/>
        <v>ustaTunja</v>
      </c>
      <c r="H12" s="3">
        <v>115</v>
      </c>
      <c r="I12" s="3" t="str">
        <f t="shared" si="1"/>
        <v>Division de Arquitectura e Ingenierias</v>
      </c>
    </row>
    <row r="13" spans="1:9" x14ac:dyDescent="0.25">
      <c r="A13">
        <f t="shared" si="2"/>
        <v>1023</v>
      </c>
      <c r="B13" s="5" t="s">
        <v>71</v>
      </c>
      <c r="E13" s="2">
        <v>12</v>
      </c>
      <c r="F13" s="3">
        <v>11</v>
      </c>
      <c r="G13" s="3" t="str">
        <f t="shared" si="0"/>
        <v>ustaTunja</v>
      </c>
      <c r="H13" s="3">
        <v>115</v>
      </c>
      <c r="I13" s="3" t="str">
        <f t="shared" si="1"/>
        <v>Division de Arquitectura e Ingenierias</v>
      </c>
    </row>
    <row r="14" spans="1:9" x14ac:dyDescent="0.25">
      <c r="A14">
        <f t="shared" si="2"/>
        <v>1024</v>
      </c>
      <c r="B14" s="5" t="s">
        <v>72</v>
      </c>
      <c r="E14" s="2">
        <v>13</v>
      </c>
      <c r="F14" s="3">
        <v>11</v>
      </c>
      <c r="G14" s="3" t="str">
        <f t="shared" si="0"/>
        <v>ustaTunja</v>
      </c>
      <c r="H14" s="3">
        <v>115</v>
      </c>
      <c r="I14" s="3" t="str">
        <f t="shared" si="1"/>
        <v>Division de Arquitectura e Ingenierias</v>
      </c>
    </row>
    <row r="15" spans="1:9" x14ac:dyDescent="0.25">
      <c r="A15">
        <f t="shared" si="2"/>
        <v>1025</v>
      </c>
      <c r="B15" s="5" t="s">
        <v>73</v>
      </c>
      <c r="E15" s="2">
        <v>14</v>
      </c>
      <c r="F15" s="3">
        <v>11</v>
      </c>
      <c r="G15" s="3" t="str">
        <f t="shared" si="0"/>
        <v>ustaTunja</v>
      </c>
      <c r="H15" s="3">
        <v>117</v>
      </c>
      <c r="I15" s="3" t="str">
        <f t="shared" si="1"/>
        <v>Centro de Estudios Enrique Lacordaire</v>
      </c>
    </row>
    <row r="16" spans="1:9" x14ac:dyDescent="0.25">
      <c r="A16">
        <f t="shared" si="2"/>
        <v>1027</v>
      </c>
      <c r="B16" s="5" t="s">
        <v>74</v>
      </c>
      <c r="E16" s="2">
        <v>15</v>
      </c>
      <c r="F16" s="3">
        <v>12</v>
      </c>
      <c r="G16" s="3" t="str">
        <f t="shared" si="0"/>
        <v>ustaBogota</v>
      </c>
      <c r="H16" s="3">
        <v>119</v>
      </c>
      <c r="I16" s="3" t="str">
        <f t="shared" si="1"/>
        <v>Division de ciencias Juridicas y Politicas</v>
      </c>
    </row>
    <row r="17" spans="1:9" x14ac:dyDescent="0.25">
      <c r="A17">
        <f t="shared" si="2"/>
        <v>1028</v>
      </c>
      <c r="B17" s="5" t="s">
        <v>75</v>
      </c>
      <c r="E17" s="2">
        <v>16</v>
      </c>
      <c r="F17" s="3">
        <v>12</v>
      </c>
      <c r="G17" s="3" t="str">
        <f t="shared" si="0"/>
        <v>ustaBogota</v>
      </c>
      <c r="H17" s="3">
        <v>119</v>
      </c>
      <c r="I17" s="3" t="str">
        <f t="shared" si="1"/>
        <v>Division de ciencias Juridicas y Politicas</v>
      </c>
    </row>
    <row r="18" spans="1:9" x14ac:dyDescent="0.25">
      <c r="A18">
        <f t="shared" si="2"/>
        <v>1029</v>
      </c>
      <c r="B18" s="5" t="s">
        <v>76</v>
      </c>
      <c r="E18" s="2">
        <v>17</v>
      </c>
      <c r="F18" s="3">
        <v>12</v>
      </c>
      <c r="G18" s="3" t="str">
        <f t="shared" si="0"/>
        <v>ustaBogota</v>
      </c>
      <c r="H18" s="3">
        <v>120</v>
      </c>
      <c r="I18" s="3" t="str">
        <f t="shared" si="1"/>
        <v>Division de Ciencias de la Salud</v>
      </c>
    </row>
    <row r="19" spans="1:9" x14ac:dyDescent="0.25">
      <c r="A19">
        <f t="shared" si="2"/>
        <v>1030</v>
      </c>
      <c r="B19" s="5" t="s">
        <v>77</v>
      </c>
      <c r="E19" s="2">
        <v>18</v>
      </c>
      <c r="F19" s="3">
        <v>12</v>
      </c>
      <c r="G19" s="3" t="str">
        <f t="shared" si="0"/>
        <v>ustaBogota</v>
      </c>
      <c r="H19" s="3">
        <v>120</v>
      </c>
      <c r="I19" s="3" t="str">
        <f t="shared" si="1"/>
        <v>Division de Ciencias de la Salud</v>
      </c>
    </row>
    <row r="20" spans="1:9" x14ac:dyDescent="0.25">
      <c r="A20">
        <f t="shared" si="2"/>
        <v>1031</v>
      </c>
      <c r="B20" s="5" t="s">
        <v>78</v>
      </c>
      <c r="E20" s="2">
        <v>19</v>
      </c>
      <c r="F20" s="3">
        <v>12</v>
      </c>
      <c r="G20" s="3" t="str">
        <f t="shared" si="0"/>
        <v>ustaBogota</v>
      </c>
      <c r="H20" s="3">
        <v>121</v>
      </c>
      <c r="I20" s="3" t="str">
        <f t="shared" si="1"/>
        <v>Division de Ciencias Sociales</v>
      </c>
    </row>
    <row r="21" spans="1:9" x14ac:dyDescent="0.25">
      <c r="A21">
        <f t="shared" si="2"/>
        <v>1032</v>
      </c>
      <c r="B21" s="5" t="s">
        <v>79</v>
      </c>
      <c r="E21" s="2">
        <v>20</v>
      </c>
      <c r="F21" s="3">
        <v>12</v>
      </c>
      <c r="G21" s="3" t="str">
        <f t="shared" si="0"/>
        <v>ustaBogota</v>
      </c>
      <c r="H21" s="3">
        <v>121</v>
      </c>
      <c r="I21" s="3" t="str">
        <f t="shared" si="1"/>
        <v>Division de Ciencias Sociales</v>
      </c>
    </row>
    <row r="22" spans="1:9" x14ac:dyDescent="0.25">
      <c r="A22">
        <f t="shared" si="2"/>
        <v>1033</v>
      </c>
      <c r="B22" s="5" t="s">
        <v>80</v>
      </c>
      <c r="E22" s="2">
        <v>21</v>
      </c>
      <c r="F22" s="3">
        <v>12</v>
      </c>
      <c r="G22" s="3" t="str">
        <f t="shared" si="0"/>
        <v>ustaBogota</v>
      </c>
      <c r="H22" s="3">
        <v>121</v>
      </c>
      <c r="I22" s="3" t="str">
        <f t="shared" si="1"/>
        <v>Division de Ciencias Sociales</v>
      </c>
    </row>
    <row r="23" spans="1:9" x14ac:dyDescent="0.25">
      <c r="A23">
        <f t="shared" si="2"/>
        <v>1034</v>
      </c>
      <c r="B23" s="5" t="s">
        <v>81</v>
      </c>
      <c r="E23" s="2">
        <v>22</v>
      </c>
      <c r="F23" s="3">
        <v>12</v>
      </c>
      <c r="G23" s="3" t="str">
        <f t="shared" si="0"/>
        <v>ustaBogota</v>
      </c>
      <c r="H23" s="3">
        <v>122</v>
      </c>
      <c r="I23" s="3" t="str">
        <f t="shared" si="1"/>
        <v>Division de Filosofia y Teologia</v>
      </c>
    </row>
    <row r="24" spans="1:9" x14ac:dyDescent="0.25">
      <c r="A24">
        <f t="shared" si="2"/>
        <v>1035</v>
      </c>
      <c r="B24" s="5" t="s">
        <v>82</v>
      </c>
      <c r="E24" s="2">
        <v>23</v>
      </c>
      <c r="F24" s="3">
        <v>12</v>
      </c>
      <c r="G24" s="3" t="str">
        <f t="shared" si="0"/>
        <v>ustaBogota</v>
      </c>
      <c r="H24" s="3">
        <v>122</v>
      </c>
      <c r="I24" s="3" t="str">
        <f t="shared" si="1"/>
        <v>Division de Filosofia y Teologia</v>
      </c>
    </row>
    <row r="25" spans="1:9" x14ac:dyDescent="0.25">
      <c r="A25">
        <f t="shared" si="2"/>
        <v>1036</v>
      </c>
      <c r="B25" s="5" t="s">
        <v>83</v>
      </c>
      <c r="E25" s="2">
        <v>24</v>
      </c>
      <c r="F25" s="3">
        <v>12</v>
      </c>
      <c r="G25" s="3" t="str">
        <f t="shared" si="0"/>
        <v>ustaBogota</v>
      </c>
      <c r="H25" s="3">
        <v>123</v>
      </c>
      <c r="I25" s="3" t="str">
        <f t="shared" si="1"/>
        <v>Division de Ingenierias</v>
      </c>
    </row>
    <row r="26" spans="1:9" x14ac:dyDescent="0.25">
      <c r="A26">
        <f t="shared" si="2"/>
        <v>1037</v>
      </c>
      <c r="B26" s="5" t="s">
        <v>84</v>
      </c>
      <c r="E26" s="2">
        <v>25</v>
      </c>
      <c r="F26" s="3">
        <v>12</v>
      </c>
      <c r="G26" s="3" t="str">
        <f t="shared" si="0"/>
        <v>ustaBogota</v>
      </c>
      <c r="H26" s="3">
        <v>123</v>
      </c>
      <c r="I26" s="3" t="str">
        <f t="shared" si="1"/>
        <v>Division de Ingenierias</v>
      </c>
    </row>
    <row r="27" spans="1:9" x14ac:dyDescent="0.25">
      <c r="A27">
        <f t="shared" si="2"/>
        <v>1038</v>
      </c>
      <c r="B27" s="5" t="s">
        <v>85</v>
      </c>
      <c r="E27" s="2">
        <v>26</v>
      </c>
      <c r="F27" s="3">
        <v>12</v>
      </c>
      <c r="G27" s="3" t="str">
        <f t="shared" si="0"/>
        <v>ustaBogota</v>
      </c>
      <c r="H27" s="3">
        <v>123</v>
      </c>
      <c r="I27" s="3" t="str">
        <f t="shared" si="1"/>
        <v>Division de Ingenierias</v>
      </c>
    </row>
    <row r="28" spans="1:9" x14ac:dyDescent="0.25">
      <c r="A28">
        <f t="shared" si="2"/>
        <v>1039</v>
      </c>
      <c r="B28" s="5" t="s">
        <v>86</v>
      </c>
      <c r="E28" s="2">
        <v>27</v>
      </c>
      <c r="F28" s="3">
        <v>12</v>
      </c>
      <c r="G28" s="3" t="str">
        <f t="shared" si="0"/>
        <v>ustaBogota</v>
      </c>
      <c r="H28" s="3">
        <v>123</v>
      </c>
      <c r="I28" s="3" t="str">
        <f t="shared" si="1"/>
        <v>Division de Ingenierias</v>
      </c>
    </row>
    <row r="29" spans="1:9" x14ac:dyDescent="0.25">
      <c r="A29">
        <f t="shared" si="2"/>
        <v>1040</v>
      </c>
      <c r="B29" s="5" t="s">
        <v>87</v>
      </c>
      <c r="E29" s="2">
        <v>28</v>
      </c>
      <c r="F29" s="3">
        <v>12</v>
      </c>
      <c r="G29" s="3" t="str">
        <f t="shared" si="0"/>
        <v>ustaBogota</v>
      </c>
      <c r="H29" s="3">
        <v>123</v>
      </c>
      <c r="I29" s="3" t="str">
        <f t="shared" si="1"/>
        <v>Division de Ingenierias</v>
      </c>
    </row>
    <row r="30" spans="1:9" x14ac:dyDescent="0.25">
      <c r="A30">
        <f t="shared" si="2"/>
        <v>1041</v>
      </c>
      <c r="B30" s="5" t="s">
        <v>88</v>
      </c>
      <c r="E30" s="2">
        <v>29</v>
      </c>
      <c r="F30" s="3">
        <v>12</v>
      </c>
      <c r="G30" s="3" t="str">
        <f t="shared" si="0"/>
        <v>ustaBogota</v>
      </c>
      <c r="H30" s="3">
        <v>123</v>
      </c>
      <c r="I30" s="3" t="str">
        <f t="shared" si="1"/>
        <v>Division de Ingenierias</v>
      </c>
    </row>
    <row r="31" spans="1:9" x14ac:dyDescent="0.25">
      <c r="A31">
        <f t="shared" si="2"/>
        <v>1042</v>
      </c>
      <c r="B31" s="5" t="s">
        <v>89</v>
      </c>
      <c r="E31" s="2">
        <v>30</v>
      </c>
      <c r="F31" s="3">
        <v>12</v>
      </c>
      <c r="G31" s="3" t="str">
        <f t="shared" si="0"/>
        <v>ustaBogota</v>
      </c>
      <c r="H31" s="3">
        <v>124</v>
      </c>
      <c r="I31" s="3" t="str">
        <f t="shared" si="1"/>
        <v>division de Ciencias Administrativas y economicas</v>
      </c>
    </row>
    <row r="32" spans="1:9" x14ac:dyDescent="0.25">
      <c r="A32">
        <f t="shared" si="2"/>
        <v>1043</v>
      </c>
      <c r="B32" s="5" t="s">
        <v>90</v>
      </c>
      <c r="E32" s="2">
        <v>31</v>
      </c>
      <c r="F32" s="3">
        <v>12</v>
      </c>
      <c r="G32" s="3" t="str">
        <f t="shared" si="0"/>
        <v>ustaBogota</v>
      </c>
      <c r="H32" s="3">
        <v>124</v>
      </c>
      <c r="I32" s="3" t="str">
        <f t="shared" si="1"/>
        <v>division de Ciencias Administrativas y economicas</v>
      </c>
    </row>
    <row r="33" spans="1:9" x14ac:dyDescent="0.25">
      <c r="A33">
        <f t="shared" si="2"/>
        <v>1044</v>
      </c>
      <c r="B33" s="5" t="s">
        <v>91</v>
      </c>
      <c r="E33" s="2">
        <v>32</v>
      </c>
      <c r="F33" s="3">
        <v>12</v>
      </c>
      <c r="G33" s="3" t="str">
        <f t="shared" si="0"/>
        <v>ustaBogota</v>
      </c>
      <c r="H33" s="3">
        <v>124</v>
      </c>
      <c r="I33" s="3" t="str">
        <f t="shared" si="1"/>
        <v>division de Ciencias Administrativas y economicas</v>
      </c>
    </row>
    <row r="34" spans="1:9" x14ac:dyDescent="0.25">
      <c r="A34">
        <f t="shared" si="2"/>
        <v>1045</v>
      </c>
      <c r="B34" s="5" t="s">
        <v>92</v>
      </c>
      <c r="E34" s="2">
        <v>33</v>
      </c>
      <c r="F34" s="3">
        <v>12</v>
      </c>
      <c r="G34" s="3" t="str">
        <f t="shared" ref="G34:G55" si="3">VLOOKUP(F34,seccionales,2)</f>
        <v>ustaBogota</v>
      </c>
      <c r="H34" s="3">
        <v>124</v>
      </c>
      <c r="I34" s="3" t="str">
        <f t="shared" ref="I34:I55" si="4">VLOOKUP(H34,divisiones,2)</f>
        <v>division de Ciencias Administrativas y economicas</v>
      </c>
    </row>
    <row r="35" spans="1:9" x14ac:dyDescent="0.25">
      <c r="A35">
        <f t="shared" si="2"/>
        <v>1046</v>
      </c>
      <c r="B35" s="5" t="s">
        <v>93</v>
      </c>
      <c r="E35" s="2">
        <v>34</v>
      </c>
      <c r="F35" s="3">
        <v>12</v>
      </c>
      <c r="G35" s="3" t="str">
        <f t="shared" si="3"/>
        <v>ustaBogota</v>
      </c>
      <c r="H35" s="3">
        <v>124</v>
      </c>
      <c r="I35" s="3" t="str">
        <f t="shared" si="4"/>
        <v>division de Ciencias Administrativas y economicas</v>
      </c>
    </row>
    <row r="36" spans="1:9" x14ac:dyDescent="0.25">
      <c r="A36">
        <f t="shared" si="2"/>
        <v>1047</v>
      </c>
      <c r="B36" s="5" t="s">
        <v>94</v>
      </c>
      <c r="E36" s="2">
        <v>35</v>
      </c>
      <c r="F36" s="3">
        <v>12</v>
      </c>
      <c r="G36" s="3" t="str">
        <f t="shared" si="3"/>
        <v>ustaBogota</v>
      </c>
      <c r="H36" s="3">
        <v>124</v>
      </c>
      <c r="I36" s="3" t="str">
        <f t="shared" si="4"/>
        <v>division de Ciencias Administrativas y economicas</v>
      </c>
    </row>
    <row r="37" spans="1:9" x14ac:dyDescent="0.25">
      <c r="A37">
        <f t="shared" si="2"/>
        <v>1048</v>
      </c>
      <c r="B37" s="5" t="s">
        <v>95</v>
      </c>
      <c r="E37" s="2">
        <v>36</v>
      </c>
      <c r="F37" s="3">
        <v>12</v>
      </c>
      <c r="G37" s="3" t="str">
        <f t="shared" si="3"/>
        <v>ustaBogota</v>
      </c>
      <c r="H37" s="3">
        <v>125</v>
      </c>
      <c r="I37" s="3" t="str">
        <f t="shared" si="4"/>
        <v>Division de Educacion Abierta y a distancia</v>
      </c>
    </row>
    <row r="38" spans="1:9" x14ac:dyDescent="0.25">
      <c r="A38">
        <f t="shared" si="2"/>
        <v>1049</v>
      </c>
      <c r="B38" s="5" t="s">
        <v>96</v>
      </c>
      <c r="E38" s="2">
        <v>37</v>
      </c>
      <c r="F38" s="3">
        <v>12</v>
      </c>
      <c r="G38" s="3" t="str">
        <f t="shared" si="3"/>
        <v>ustaBogota</v>
      </c>
      <c r="H38" s="3">
        <v>125</v>
      </c>
      <c r="I38" s="3" t="str">
        <f t="shared" si="4"/>
        <v>Division de Educacion Abierta y a distancia</v>
      </c>
    </row>
    <row r="39" spans="1:9" x14ac:dyDescent="0.25">
      <c r="A39">
        <f t="shared" si="2"/>
        <v>1051</v>
      </c>
      <c r="B39" s="5" t="s">
        <v>97</v>
      </c>
      <c r="E39" s="2">
        <v>38</v>
      </c>
      <c r="F39" s="3">
        <v>13</v>
      </c>
      <c r="G39" s="3" t="str">
        <f t="shared" si="3"/>
        <v xml:space="preserve">ustaBucaramanga </v>
      </c>
      <c r="H39" s="3">
        <v>127</v>
      </c>
      <c r="I39" s="3" t="str">
        <f t="shared" si="4"/>
        <v>Division de Ciencias de la Salud</v>
      </c>
    </row>
    <row r="40" spans="1:9" x14ac:dyDescent="0.25">
      <c r="A40">
        <f t="shared" si="2"/>
        <v>1052</v>
      </c>
      <c r="B40" s="5" t="s">
        <v>98</v>
      </c>
      <c r="E40" s="2">
        <v>39</v>
      </c>
      <c r="F40" s="3">
        <v>13</v>
      </c>
      <c r="G40" s="3" t="str">
        <f t="shared" si="3"/>
        <v xml:space="preserve">ustaBucaramanga </v>
      </c>
      <c r="H40" s="3">
        <v>127</v>
      </c>
      <c r="I40" s="3" t="str">
        <f t="shared" si="4"/>
        <v>Division de Ciencias de la Salud</v>
      </c>
    </row>
    <row r="41" spans="1:9" x14ac:dyDescent="0.25">
      <c r="A41">
        <f t="shared" si="2"/>
        <v>1053</v>
      </c>
      <c r="B41" s="5" t="s">
        <v>99</v>
      </c>
      <c r="E41" s="2">
        <v>40</v>
      </c>
      <c r="F41" s="3">
        <v>13</v>
      </c>
      <c r="G41" s="3" t="str">
        <f t="shared" si="3"/>
        <v xml:space="preserve">ustaBucaramanga </v>
      </c>
      <c r="H41" s="3">
        <v>127</v>
      </c>
      <c r="I41" s="3" t="str">
        <f t="shared" si="4"/>
        <v>Division de Ciencias de la Salud</v>
      </c>
    </row>
    <row r="42" spans="1:9" x14ac:dyDescent="0.25">
      <c r="A42">
        <f t="shared" si="2"/>
        <v>1054</v>
      </c>
      <c r="B42" s="5" t="s">
        <v>73</v>
      </c>
      <c r="E42" s="2">
        <v>41</v>
      </c>
      <c r="F42" s="3">
        <v>13</v>
      </c>
      <c r="G42" s="3" t="str">
        <f t="shared" si="3"/>
        <v xml:space="preserve">ustaBucaramanga </v>
      </c>
      <c r="H42" s="3">
        <v>127</v>
      </c>
      <c r="I42" s="3" t="str">
        <f t="shared" si="4"/>
        <v>Division de Ciencias de la Salud</v>
      </c>
    </row>
    <row r="43" spans="1:9" x14ac:dyDescent="0.25">
      <c r="A43">
        <f t="shared" si="2"/>
        <v>1055</v>
      </c>
      <c r="B43" s="5" t="s">
        <v>100</v>
      </c>
      <c r="E43" s="2">
        <v>42</v>
      </c>
      <c r="F43" s="3">
        <v>13</v>
      </c>
      <c r="G43" s="3" t="str">
        <f t="shared" si="3"/>
        <v xml:space="preserve">ustaBucaramanga </v>
      </c>
      <c r="H43" s="3">
        <v>128</v>
      </c>
      <c r="I43" s="3" t="str">
        <f t="shared" si="4"/>
        <v>Division de Ingenierias y Arquitectura</v>
      </c>
    </row>
    <row r="44" spans="1:9" x14ac:dyDescent="0.25">
      <c r="A44">
        <f t="shared" si="2"/>
        <v>1056</v>
      </c>
      <c r="B44" s="5" t="s">
        <v>68</v>
      </c>
      <c r="E44" s="2">
        <v>43</v>
      </c>
      <c r="F44" s="3">
        <v>13</v>
      </c>
      <c r="G44" s="3" t="str">
        <f t="shared" si="3"/>
        <v xml:space="preserve">ustaBucaramanga </v>
      </c>
      <c r="H44" s="3">
        <v>128</v>
      </c>
      <c r="I44" s="3" t="str">
        <f t="shared" si="4"/>
        <v>Division de Ingenierias y Arquitectura</v>
      </c>
    </row>
    <row r="45" spans="1:9" x14ac:dyDescent="0.25">
      <c r="A45">
        <f t="shared" si="2"/>
        <v>1057</v>
      </c>
      <c r="B45" s="5" t="s">
        <v>67</v>
      </c>
      <c r="E45" s="2">
        <v>44</v>
      </c>
      <c r="F45" s="3">
        <v>13</v>
      </c>
      <c r="G45" s="3" t="str">
        <f t="shared" si="3"/>
        <v xml:space="preserve">ustaBucaramanga </v>
      </c>
      <c r="H45" s="3">
        <v>128</v>
      </c>
      <c r="I45" s="3" t="str">
        <f t="shared" si="4"/>
        <v>Division de Ingenierias y Arquitectura</v>
      </c>
    </row>
    <row r="46" spans="1:9" x14ac:dyDescent="0.25">
      <c r="A46">
        <f t="shared" si="2"/>
        <v>1058</v>
      </c>
      <c r="B46" s="5" t="s">
        <v>101</v>
      </c>
      <c r="E46" s="2">
        <v>45</v>
      </c>
      <c r="F46" s="3">
        <v>13</v>
      </c>
      <c r="G46" s="3" t="str">
        <f t="shared" si="3"/>
        <v xml:space="preserve">ustaBucaramanga </v>
      </c>
      <c r="H46" s="3">
        <v>128</v>
      </c>
      <c r="I46" s="3" t="str">
        <f t="shared" si="4"/>
        <v>Division de Ingenierias y Arquitectura</v>
      </c>
    </row>
    <row r="47" spans="1:9" x14ac:dyDescent="0.25">
      <c r="A47">
        <f t="shared" si="2"/>
        <v>1059</v>
      </c>
      <c r="B47" s="5" t="s">
        <v>72</v>
      </c>
      <c r="E47" s="2">
        <v>46</v>
      </c>
      <c r="F47" s="3">
        <v>13</v>
      </c>
      <c r="G47" s="3" t="str">
        <f t="shared" si="3"/>
        <v xml:space="preserve">ustaBucaramanga </v>
      </c>
      <c r="H47" s="3">
        <v>128</v>
      </c>
      <c r="I47" s="3" t="str">
        <f t="shared" si="4"/>
        <v>Division de Ingenierias y Arquitectura</v>
      </c>
    </row>
    <row r="48" spans="1:9" x14ac:dyDescent="0.25">
      <c r="A48">
        <f t="shared" si="2"/>
        <v>1060</v>
      </c>
      <c r="B48" s="5" t="s">
        <v>102</v>
      </c>
      <c r="E48" s="2">
        <v>47</v>
      </c>
      <c r="F48" s="3">
        <v>13</v>
      </c>
      <c r="G48" s="3" t="str">
        <f t="shared" si="3"/>
        <v xml:space="preserve">ustaBucaramanga </v>
      </c>
      <c r="H48" s="3">
        <v>128</v>
      </c>
      <c r="I48" s="3" t="str">
        <f t="shared" si="4"/>
        <v>Division de Ingenierias y Arquitectura</v>
      </c>
    </row>
    <row r="49" spans="1:9" x14ac:dyDescent="0.25">
      <c r="A49">
        <f t="shared" si="2"/>
        <v>1061</v>
      </c>
      <c r="B49" s="5" t="s">
        <v>66</v>
      </c>
      <c r="E49" s="2">
        <v>48</v>
      </c>
      <c r="F49" s="3">
        <v>13</v>
      </c>
      <c r="G49" s="3" t="str">
        <f t="shared" si="3"/>
        <v xml:space="preserve">ustaBucaramanga </v>
      </c>
      <c r="H49" s="3">
        <v>128</v>
      </c>
      <c r="I49" s="3" t="str">
        <f t="shared" si="4"/>
        <v>Division de Ingenierias y Arquitectura</v>
      </c>
    </row>
    <row r="50" spans="1:9" x14ac:dyDescent="0.25">
      <c r="A50">
        <f t="shared" si="2"/>
        <v>1062</v>
      </c>
      <c r="B50" s="5" t="s">
        <v>62</v>
      </c>
      <c r="E50" s="2">
        <v>49</v>
      </c>
      <c r="F50" s="3">
        <v>13</v>
      </c>
      <c r="G50" s="3" t="str">
        <f t="shared" si="3"/>
        <v xml:space="preserve">ustaBucaramanga </v>
      </c>
      <c r="H50" s="3">
        <v>129</v>
      </c>
      <c r="I50" s="3" t="str">
        <f t="shared" si="4"/>
        <v>Division de Ciencias Economicas , Administrativas y contables</v>
      </c>
    </row>
    <row r="51" spans="1:9" ht="30" x14ac:dyDescent="0.25">
      <c r="A51">
        <f t="shared" si="2"/>
        <v>1063</v>
      </c>
      <c r="B51" s="5" t="s">
        <v>103</v>
      </c>
      <c r="E51" s="2">
        <v>50</v>
      </c>
      <c r="F51" s="3">
        <v>13</v>
      </c>
      <c r="G51" s="3" t="str">
        <f t="shared" si="3"/>
        <v xml:space="preserve">ustaBucaramanga </v>
      </c>
      <c r="H51" s="3">
        <v>129</v>
      </c>
      <c r="I51" s="3" t="str">
        <f t="shared" si="4"/>
        <v>Division de Ciencias Economicas , Administrativas y contables</v>
      </c>
    </row>
    <row r="52" spans="1:9" x14ac:dyDescent="0.25">
      <c r="A52">
        <f t="shared" si="2"/>
        <v>1064</v>
      </c>
      <c r="B52" s="5" t="s">
        <v>104</v>
      </c>
      <c r="E52" s="2">
        <v>51</v>
      </c>
      <c r="F52" s="3">
        <v>13</v>
      </c>
      <c r="G52" s="3" t="str">
        <f t="shared" si="3"/>
        <v xml:space="preserve">ustaBucaramanga </v>
      </c>
      <c r="H52" s="3">
        <v>129</v>
      </c>
      <c r="I52" s="3" t="str">
        <f t="shared" si="4"/>
        <v>Division de Ciencias Economicas , Administrativas y contables</v>
      </c>
    </row>
    <row r="53" spans="1:9" x14ac:dyDescent="0.25">
      <c r="A53">
        <f t="shared" si="2"/>
        <v>1065</v>
      </c>
      <c r="B53" s="5" t="s">
        <v>64</v>
      </c>
      <c r="E53" s="2">
        <v>52</v>
      </c>
      <c r="F53" s="3">
        <v>13</v>
      </c>
      <c r="G53" s="3" t="str">
        <f t="shared" si="3"/>
        <v xml:space="preserve">ustaBucaramanga </v>
      </c>
      <c r="H53" s="3">
        <v>129</v>
      </c>
      <c r="I53" s="3" t="str">
        <f t="shared" si="4"/>
        <v>Division de Ciencias Economicas , Administrativas y contables</v>
      </c>
    </row>
    <row r="54" spans="1:9" x14ac:dyDescent="0.25">
      <c r="A54">
        <f t="shared" si="2"/>
        <v>1066</v>
      </c>
      <c r="B54" s="5" t="s">
        <v>105</v>
      </c>
      <c r="E54" s="2">
        <v>53</v>
      </c>
      <c r="F54" s="3">
        <v>13</v>
      </c>
      <c r="G54" s="3" t="str">
        <f t="shared" si="3"/>
        <v xml:space="preserve">ustaBucaramanga </v>
      </c>
      <c r="H54" s="3">
        <v>129</v>
      </c>
      <c r="I54" s="3" t="str">
        <f t="shared" si="4"/>
        <v>Division de Ciencias Economicas , Administrativas y contables</v>
      </c>
    </row>
    <row r="55" spans="1:9" x14ac:dyDescent="0.25">
      <c r="A55">
        <f t="shared" si="2"/>
        <v>1067</v>
      </c>
      <c r="B55" s="5" t="s">
        <v>65</v>
      </c>
      <c r="E55" s="2">
        <v>54</v>
      </c>
      <c r="F55" s="3">
        <v>13</v>
      </c>
      <c r="G55" s="3" t="str">
        <f t="shared" si="3"/>
        <v xml:space="preserve">ustaBucaramanga </v>
      </c>
      <c r="H55" s="3">
        <v>130</v>
      </c>
      <c r="I55" s="3" t="str">
        <f t="shared" si="4"/>
        <v>Division de Ciencias Juridicas y Politicas</v>
      </c>
    </row>
  </sheetData>
  <dataValidations count="2">
    <dataValidation type="list" allowBlank="1" showInputMessage="1" showErrorMessage="1" sqref="F2:F55" xr:uid="{D8912129-62E1-4591-BE60-95928A6A8A91}">
      <formula1>idSeccional</formula1>
    </dataValidation>
    <dataValidation type="list" allowBlank="1" showInputMessage="1" showErrorMessage="1" sqref="H2:H55" xr:uid="{5B40FEF8-87B5-4916-927E-3A9FA326BE0C}">
      <formula1>idDivision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B764-8087-41D8-9C13-9094106FB6CB}">
  <dimension ref="A1:H147"/>
  <sheetViews>
    <sheetView topLeftCell="A34" workbookViewId="0">
      <selection activeCell="B47" sqref="B47"/>
    </sheetView>
  </sheetViews>
  <sheetFormatPr baseColWidth="10" defaultRowHeight="15" x14ac:dyDescent="0.25"/>
  <cols>
    <col min="2" max="2" width="57.5703125" customWidth="1"/>
    <col min="4" max="4" width="4" customWidth="1"/>
    <col min="6" max="6" width="19.28515625" customWidth="1"/>
    <col min="8" max="8" width="55.7109375" customWidth="1"/>
  </cols>
  <sheetData>
    <row r="1" spans="1:8" x14ac:dyDescent="0.25">
      <c r="A1" s="6" t="s">
        <v>106</v>
      </c>
      <c r="B1" s="6" t="s">
        <v>107</v>
      </c>
      <c r="C1" s="6" t="s">
        <v>208</v>
      </c>
      <c r="D1" s="7" t="s">
        <v>8</v>
      </c>
      <c r="E1" s="8" t="s">
        <v>0</v>
      </c>
      <c r="F1" s="8" t="s">
        <v>1</v>
      </c>
      <c r="G1" s="8" t="s">
        <v>37</v>
      </c>
      <c r="H1" s="8" t="s">
        <v>38</v>
      </c>
    </row>
    <row r="2" spans="1:8" x14ac:dyDescent="0.25">
      <c r="A2">
        <v>10500</v>
      </c>
      <c r="B2" s="4" t="s">
        <v>60</v>
      </c>
      <c r="C2" t="s">
        <v>209</v>
      </c>
      <c r="D2" s="2">
        <v>1</v>
      </c>
      <c r="E2" s="3">
        <v>11</v>
      </c>
      <c r="F2" s="9" t="str">
        <f t="shared" ref="F2:F33" si="0">VLOOKUP(E2,seccionales,2)</f>
        <v>ustaTunja</v>
      </c>
      <c r="G2" s="3">
        <v>112</v>
      </c>
      <c r="H2" s="3" t="str">
        <f t="shared" ref="H2:H33" si="1">VLOOKUP(G2,divisiones,2)</f>
        <v xml:space="preserve">Nuevas sin clasificacion </v>
      </c>
    </row>
    <row r="3" spans="1:8" x14ac:dyDescent="0.25">
      <c r="A3">
        <v>10501</v>
      </c>
      <c r="B3" s="4" t="s">
        <v>61</v>
      </c>
      <c r="C3" t="s">
        <v>209</v>
      </c>
      <c r="D3" s="2">
        <v>2</v>
      </c>
      <c r="E3" s="3">
        <v>11</v>
      </c>
      <c r="F3" s="9" t="str">
        <f t="shared" si="0"/>
        <v>ustaTunja</v>
      </c>
      <c r="G3" s="3">
        <v>112</v>
      </c>
      <c r="H3" s="3" t="str">
        <f t="shared" si="1"/>
        <v xml:space="preserve">Nuevas sin clasificacion </v>
      </c>
    </row>
    <row r="4" spans="1:8" x14ac:dyDescent="0.25">
      <c r="A4">
        <v>10502</v>
      </c>
      <c r="B4" s="4" t="s">
        <v>62</v>
      </c>
      <c r="C4" t="s">
        <v>209</v>
      </c>
      <c r="D4" s="2">
        <v>3</v>
      </c>
      <c r="E4" s="3">
        <v>11</v>
      </c>
      <c r="F4" s="9" t="str">
        <f t="shared" si="0"/>
        <v>ustaTunja</v>
      </c>
      <c r="G4" s="3">
        <v>113</v>
      </c>
      <c r="H4" s="3" t="str">
        <f t="shared" si="1"/>
        <v>Division de Ciencias Economicas, Administrativas y Contables</v>
      </c>
    </row>
    <row r="5" spans="1:8" x14ac:dyDescent="0.25">
      <c r="A5">
        <v>10503</v>
      </c>
      <c r="B5" s="4" t="s">
        <v>63</v>
      </c>
      <c r="C5" t="s">
        <v>209</v>
      </c>
      <c r="D5" s="2">
        <v>4</v>
      </c>
      <c r="E5" s="3">
        <v>11</v>
      </c>
      <c r="F5" s="9" t="str">
        <f t="shared" si="0"/>
        <v>ustaTunja</v>
      </c>
      <c r="G5" s="3">
        <v>113</v>
      </c>
      <c r="H5" s="3" t="str">
        <f t="shared" si="1"/>
        <v>Division de Ciencias Economicas, Administrativas y Contables</v>
      </c>
    </row>
    <row r="6" spans="1:8" x14ac:dyDescent="0.25">
      <c r="A6">
        <v>10504</v>
      </c>
      <c r="B6" s="4" t="s">
        <v>64</v>
      </c>
      <c r="C6" t="s">
        <v>209</v>
      </c>
      <c r="D6" s="2">
        <v>5</v>
      </c>
      <c r="E6" s="3">
        <v>11</v>
      </c>
      <c r="F6" s="9" t="str">
        <f t="shared" si="0"/>
        <v>ustaTunja</v>
      </c>
      <c r="G6" s="3">
        <v>113</v>
      </c>
      <c r="H6" s="3" t="str">
        <f t="shared" si="1"/>
        <v>Division de Ciencias Economicas, Administrativas y Contables</v>
      </c>
    </row>
    <row r="7" spans="1:8" x14ac:dyDescent="0.25">
      <c r="A7">
        <v>10505</v>
      </c>
      <c r="B7" s="4" t="s">
        <v>65</v>
      </c>
      <c r="C7" t="s">
        <v>209</v>
      </c>
      <c r="D7" s="2">
        <v>6</v>
      </c>
      <c r="E7" s="3">
        <v>11</v>
      </c>
      <c r="F7" s="9" t="str">
        <f t="shared" si="0"/>
        <v>ustaTunja</v>
      </c>
      <c r="G7" s="3">
        <v>114</v>
      </c>
      <c r="H7" s="3" t="str">
        <f t="shared" si="1"/>
        <v>Division de Ciencias Juridicas y Politicas</v>
      </c>
    </row>
    <row r="8" spans="1:8" x14ac:dyDescent="0.25">
      <c r="A8">
        <v>10506</v>
      </c>
      <c r="B8" s="4" t="s">
        <v>66</v>
      </c>
      <c r="C8" t="s">
        <v>209</v>
      </c>
      <c r="D8" s="2">
        <v>7</v>
      </c>
      <c r="E8" s="3">
        <v>11</v>
      </c>
      <c r="F8" s="9" t="str">
        <f t="shared" si="0"/>
        <v>ustaTunja</v>
      </c>
      <c r="G8" s="3">
        <v>115</v>
      </c>
      <c r="H8" s="3" t="str">
        <f t="shared" si="1"/>
        <v>Division de Arquitectura e Ingenierias</v>
      </c>
    </row>
    <row r="9" spans="1:8" x14ac:dyDescent="0.25">
      <c r="A9">
        <v>10507</v>
      </c>
      <c r="B9" s="4" t="s">
        <v>67</v>
      </c>
      <c r="C9" t="s">
        <v>209</v>
      </c>
      <c r="D9" s="2">
        <v>8</v>
      </c>
      <c r="E9" s="3">
        <v>11</v>
      </c>
      <c r="F9" s="9" t="str">
        <f t="shared" si="0"/>
        <v>ustaTunja</v>
      </c>
      <c r="G9" s="3">
        <v>115</v>
      </c>
      <c r="H9" s="3" t="str">
        <f t="shared" si="1"/>
        <v>Division de Arquitectura e Ingenierias</v>
      </c>
    </row>
    <row r="10" spans="1:8" x14ac:dyDescent="0.25">
      <c r="A10">
        <v>10508</v>
      </c>
      <c r="B10" s="4" t="s">
        <v>68</v>
      </c>
      <c r="C10" t="s">
        <v>209</v>
      </c>
      <c r="D10" s="2">
        <v>9</v>
      </c>
      <c r="E10" s="3">
        <v>11</v>
      </c>
      <c r="F10" s="9" t="str">
        <f t="shared" si="0"/>
        <v>ustaTunja</v>
      </c>
      <c r="G10" s="3">
        <v>115</v>
      </c>
      <c r="H10" s="3" t="str">
        <f t="shared" si="1"/>
        <v>Division de Arquitectura e Ingenierias</v>
      </c>
    </row>
    <row r="11" spans="1:8" x14ac:dyDescent="0.25">
      <c r="A11">
        <v>10509</v>
      </c>
      <c r="B11" s="4" t="s">
        <v>69</v>
      </c>
      <c r="C11" t="s">
        <v>209</v>
      </c>
      <c r="D11" s="2">
        <v>10</v>
      </c>
      <c r="E11" s="3">
        <v>11</v>
      </c>
      <c r="F11" s="9" t="str">
        <f t="shared" si="0"/>
        <v>ustaTunja</v>
      </c>
      <c r="G11" s="3">
        <v>115</v>
      </c>
      <c r="H11" s="3" t="str">
        <f t="shared" si="1"/>
        <v>Division de Arquitectura e Ingenierias</v>
      </c>
    </row>
    <row r="12" spans="1:8" x14ac:dyDescent="0.25">
      <c r="A12">
        <v>10510</v>
      </c>
      <c r="B12" s="4" t="s">
        <v>70</v>
      </c>
      <c r="C12" t="s">
        <v>209</v>
      </c>
      <c r="D12" s="2">
        <v>11</v>
      </c>
      <c r="E12" s="3">
        <v>11</v>
      </c>
      <c r="F12" s="9" t="str">
        <f t="shared" si="0"/>
        <v>ustaTunja</v>
      </c>
      <c r="G12" s="3">
        <v>115</v>
      </c>
      <c r="H12" s="3" t="str">
        <f t="shared" si="1"/>
        <v>Division de Arquitectura e Ingenierias</v>
      </c>
    </row>
    <row r="13" spans="1:8" x14ac:dyDescent="0.25">
      <c r="A13">
        <v>10511</v>
      </c>
      <c r="B13" s="4" t="s">
        <v>71</v>
      </c>
      <c r="C13" t="s">
        <v>209</v>
      </c>
      <c r="D13" s="2">
        <v>12</v>
      </c>
      <c r="E13" s="3">
        <v>11</v>
      </c>
      <c r="F13" s="9" t="str">
        <f t="shared" si="0"/>
        <v>ustaTunja</v>
      </c>
      <c r="G13" s="3">
        <v>115</v>
      </c>
      <c r="H13" s="3" t="str">
        <f t="shared" si="1"/>
        <v>Division de Arquitectura e Ingenierias</v>
      </c>
    </row>
    <row r="14" spans="1:8" x14ac:dyDescent="0.25">
      <c r="A14">
        <v>10512</v>
      </c>
      <c r="B14" s="4" t="s">
        <v>72</v>
      </c>
      <c r="C14" t="s">
        <v>209</v>
      </c>
      <c r="D14" s="2">
        <v>13</v>
      </c>
      <c r="E14" s="3">
        <v>11</v>
      </c>
      <c r="F14" s="9" t="str">
        <f t="shared" si="0"/>
        <v>ustaTunja</v>
      </c>
      <c r="G14" s="3">
        <v>115</v>
      </c>
      <c r="H14" s="3" t="str">
        <f t="shared" si="1"/>
        <v>Division de Arquitectura e Ingenierias</v>
      </c>
    </row>
    <row r="15" spans="1:8" x14ac:dyDescent="0.25">
      <c r="A15">
        <v>10513</v>
      </c>
      <c r="B15" s="4" t="s">
        <v>73</v>
      </c>
      <c r="C15" t="s">
        <v>209</v>
      </c>
      <c r="D15" s="2">
        <v>14</v>
      </c>
      <c r="E15" s="3">
        <v>11</v>
      </c>
      <c r="F15" s="9" t="str">
        <f t="shared" si="0"/>
        <v>ustaTunja</v>
      </c>
      <c r="G15" s="3">
        <v>116</v>
      </c>
      <c r="H15" s="3" t="str">
        <f t="shared" si="1"/>
        <v>Division de Ciencias de la Salud</v>
      </c>
    </row>
    <row r="16" spans="1:8" x14ac:dyDescent="0.25">
      <c r="A16">
        <v>10514</v>
      </c>
      <c r="B16" s="4" t="s">
        <v>108</v>
      </c>
      <c r="C16" t="s">
        <v>210</v>
      </c>
      <c r="D16" s="2">
        <v>15</v>
      </c>
      <c r="E16" s="3">
        <v>11</v>
      </c>
      <c r="F16" s="9" t="str">
        <f t="shared" si="0"/>
        <v>ustaTunja</v>
      </c>
      <c r="G16" s="3">
        <v>113</v>
      </c>
      <c r="H16" s="3" t="str">
        <f t="shared" si="1"/>
        <v>Division de Ciencias Economicas, Administrativas y Contables</v>
      </c>
    </row>
    <row r="17" spans="1:8" x14ac:dyDescent="0.25">
      <c r="A17">
        <v>10515</v>
      </c>
      <c r="B17" s="4" t="s">
        <v>109</v>
      </c>
      <c r="C17" t="s">
        <v>210</v>
      </c>
      <c r="D17" s="2">
        <v>16</v>
      </c>
      <c r="E17" s="3">
        <v>11</v>
      </c>
      <c r="F17" s="9" t="str">
        <f t="shared" si="0"/>
        <v>ustaTunja</v>
      </c>
      <c r="G17" s="3">
        <v>113</v>
      </c>
      <c r="H17" s="3" t="str">
        <f t="shared" si="1"/>
        <v>Division de Ciencias Economicas, Administrativas y Contables</v>
      </c>
    </row>
    <row r="18" spans="1:8" ht="30" x14ac:dyDescent="0.25">
      <c r="A18">
        <v>10516</v>
      </c>
      <c r="B18" s="4" t="s">
        <v>110</v>
      </c>
      <c r="C18" t="s">
        <v>210</v>
      </c>
      <c r="D18" s="2">
        <v>17</v>
      </c>
      <c r="E18" s="3">
        <v>11</v>
      </c>
      <c r="F18" s="9" t="str">
        <f t="shared" si="0"/>
        <v>ustaTunja</v>
      </c>
      <c r="G18" s="3">
        <v>113</v>
      </c>
      <c r="H18" s="3" t="str">
        <f t="shared" si="1"/>
        <v>Division de Ciencias Economicas, Administrativas y Contables</v>
      </c>
    </row>
    <row r="19" spans="1:8" x14ac:dyDescent="0.25">
      <c r="A19">
        <v>10517</v>
      </c>
      <c r="B19" s="4" t="s">
        <v>111</v>
      </c>
      <c r="C19" t="s">
        <v>210</v>
      </c>
      <c r="D19" s="2">
        <v>18</v>
      </c>
      <c r="E19" s="3">
        <v>11</v>
      </c>
      <c r="F19" s="9" t="str">
        <f t="shared" si="0"/>
        <v>ustaTunja</v>
      </c>
      <c r="G19" s="3">
        <v>113</v>
      </c>
      <c r="H19" s="3" t="str">
        <f t="shared" si="1"/>
        <v>Division de Ciencias Economicas, Administrativas y Contables</v>
      </c>
    </row>
    <row r="20" spans="1:8" x14ac:dyDescent="0.25">
      <c r="A20">
        <v>10518</v>
      </c>
      <c r="B20" s="4" t="s">
        <v>112</v>
      </c>
      <c r="C20" t="s">
        <v>210</v>
      </c>
      <c r="D20" s="2">
        <v>19</v>
      </c>
      <c r="E20" s="3">
        <v>11</v>
      </c>
      <c r="F20" s="9" t="str">
        <f t="shared" si="0"/>
        <v>ustaTunja</v>
      </c>
      <c r="G20" s="3">
        <v>113</v>
      </c>
      <c r="H20" s="3" t="str">
        <f t="shared" si="1"/>
        <v>Division de Ciencias Economicas, Administrativas y Contables</v>
      </c>
    </row>
    <row r="21" spans="1:8" x14ac:dyDescent="0.25">
      <c r="A21">
        <v>10519</v>
      </c>
      <c r="B21" s="4" t="s">
        <v>113</v>
      </c>
      <c r="C21" t="s">
        <v>210</v>
      </c>
      <c r="D21" s="2">
        <v>20</v>
      </c>
      <c r="E21" s="3">
        <v>11</v>
      </c>
      <c r="F21" s="9" t="str">
        <f t="shared" si="0"/>
        <v>ustaTunja</v>
      </c>
      <c r="G21" s="3">
        <v>113</v>
      </c>
      <c r="H21" s="3" t="str">
        <f t="shared" si="1"/>
        <v>Division de Ciencias Economicas, Administrativas y Contables</v>
      </c>
    </row>
    <row r="22" spans="1:8" x14ac:dyDescent="0.25">
      <c r="A22">
        <v>10520</v>
      </c>
      <c r="B22" s="4" t="s">
        <v>114</v>
      </c>
      <c r="C22" t="s">
        <v>210</v>
      </c>
      <c r="D22" s="2">
        <v>21</v>
      </c>
      <c r="E22" s="3">
        <v>11</v>
      </c>
      <c r="F22" s="9" t="str">
        <f t="shared" si="0"/>
        <v>ustaTunja</v>
      </c>
      <c r="G22" s="3">
        <v>114</v>
      </c>
      <c r="H22" s="3" t="str">
        <f t="shared" si="1"/>
        <v>Division de Ciencias Juridicas y Politicas</v>
      </c>
    </row>
    <row r="23" spans="1:8" x14ac:dyDescent="0.25">
      <c r="A23">
        <v>10521</v>
      </c>
      <c r="B23" s="4" t="s">
        <v>115</v>
      </c>
      <c r="C23" t="s">
        <v>210</v>
      </c>
      <c r="D23" s="2">
        <v>22</v>
      </c>
      <c r="E23" s="3">
        <v>11</v>
      </c>
      <c r="F23" s="9" t="str">
        <f t="shared" si="0"/>
        <v>ustaTunja</v>
      </c>
      <c r="G23" s="3">
        <v>114</v>
      </c>
      <c r="H23" s="3" t="str">
        <f t="shared" si="1"/>
        <v>Division de Ciencias Juridicas y Politicas</v>
      </c>
    </row>
    <row r="24" spans="1:8" x14ac:dyDescent="0.25">
      <c r="A24">
        <v>10522</v>
      </c>
      <c r="B24" s="4" t="s">
        <v>116</v>
      </c>
      <c r="C24" t="s">
        <v>210</v>
      </c>
      <c r="D24" s="2">
        <v>23</v>
      </c>
      <c r="E24" s="3">
        <v>11</v>
      </c>
      <c r="F24" s="9" t="str">
        <f t="shared" si="0"/>
        <v>ustaTunja</v>
      </c>
      <c r="G24" s="3">
        <v>114</v>
      </c>
      <c r="H24" s="3" t="str">
        <f t="shared" si="1"/>
        <v>Division de Ciencias Juridicas y Politicas</v>
      </c>
    </row>
    <row r="25" spans="1:8" x14ac:dyDescent="0.25">
      <c r="A25">
        <v>10523</v>
      </c>
      <c r="B25" s="4" t="s">
        <v>117</v>
      </c>
      <c r="C25" t="s">
        <v>210</v>
      </c>
      <c r="D25" s="2">
        <v>24</v>
      </c>
      <c r="E25" s="3">
        <v>11</v>
      </c>
      <c r="F25" s="9" t="str">
        <f t="shared" si="0"/>
        <v>ustaTunja</v>
      </c>
      <c r="G25" s="3">
        <v>114</v>
      </c>
      <c r="H25" s="3" t="str">
        <f t="shared" si="1"/>
        <v>Division de Ciencias Juridicas y Politicas</v>
      </c>
    </row>
    <row r="26" spans="1:8" x14ac:dyDescent="0.25">
      <c r="A26">
        <v>10524</v>
      </c>
      <c r="B26" s="4" t="s">
        <v>118</v>
      </c>
      <c r="C26" t="s">
        <v>210</v>
      </c>
      <c r="D26" s="2">
        <v>25</v>
      </c>
      <c r="E26" s="3">
        <v>11</v>
      </c>
      <c r="F26" s="9" t="str">
        <f t="shared" si="0"/>
        <v>ustaTunja</v>
      </c>
      <c r="G26" s="3">
        <v>114</v>
      </c>
      <c r="H26" s="3" t="str">
        <f t="shared" si="1"/>
        <v>Division de Ciencias Juridicas y Politicas</v>
      </c>
    </row>
    <row r="27" spans="1:8" x14ac:dyDescent="0.25">
      <c r="A27">
        <v>10525</v>
      </c>
      <c r="B27" s="4" t="s">
        <v>119</v>
      </c>
      <c r="C27" t="s">
        <v>210</v>
      </c>
      <c r="D27" s="2">
        <v>26</v>
      </c>
      <c r="E27" s="3">
        <v>11</v>
      </c>
      <c r="F27" s="9" t="str">
        <f t="shared" si="0"/>
        <v>ustaTunja</v>
      </c>
      <c r="G27" s="3">
        <v>114</v>
      </c>
      <c r="H27" s="3" t="str">
        <f t="shared" si="1"/>
        <v>Division de Ciencias Juridicas y Politicas</v>
      </c>
    </row>
    <row r="28" spans="1:8" x14ac:dyDescent="0.25">
      <c r="A28">
        <v>10526</v>
      </c>
      <c r="B28" s="4" t="s">
        <v>120</v>
      </c>
      <c r="C28" t="s">
        <v>210</v>
      </c>
      <c r="D28" s="2">
        <v>27</v>
      </c>
      <c r="E28" s="3">
        <v>11</v>
      </c>
      <c r="F28" s="9" t="str">
        <f t="shared" si="0"/>
        <v>ustaTunja</v>
      </c>
      <c r="G28" s="3">
        <v>114</v>
      </c>
      <c r="H28" s="3" t="str">
        <f t="shared" si="1"/>
        <v>Division de Ciencias Juridicas y Politicas</v>
      </c>
    </row>
    <row r="29" spans="1:8" x14ac:dyDescent="0.25">
      <c r="A29">
        <v>10527</v>
      </c>
      <c r="B29" s="4" t="s">
        <v>121</v>
      </c>
      <c r="C29" t="s">
        <v>210</v>
      </c>
      <c r="D29" s="2">
        <v>28</v>
      </c>
      <c r="E29" s="3">
        <v>11</v>
      </c>
      <c r="F29" s="9" t="str">
        <f t="shared" si="0"/>
        <v>ustaTunja</v>
      </c>
      <c r="G29" s="3">
        <v>114</v>
      </c>
      <c r="H29" s="3" t="str">
        <f t="shared" si="1"/>
        <v>Division de Ciencias Juridicas y Politicas</v>
      </c>
    </row>
    <row r="30" spans="1:8" x14ac:dyDescent="0.25">
      <c r="A30">
        <v>10528</v>
      </c>
      <c r="B30" s="4" t="s">
        <v>122</v>
      </c>
      <c r="C30" t="s">
        <v>210</v>
      </c>
      <c r="D30" s="2">
        <v>29</v>
      </c>
      <c r="E30" s="3">
        <v>11</v>
      </c>
      <c r="F30" s="9" t="str">
        <f t="shared" si="0"/>
        <v>ustaTunja</v>
      </c>
      <c r="G30" s="3">
        <v>114</v>
      </c>
      <c r="H30" s="3" t="str">
        <f t="shared" si="1"/>
        <v>Division de Ciencias Juridicas y Politicas</v>
      </c>
    </row>
    <row r="31" spans="1:8" x14ac:dyDescent="0.25">
      <c r="A31">
        <v>10529</v>
      </c>
      <c r="B31" s="4" t="s">
        <v>123</v>
      </c>
      <c r="C31" t="s">
        <v>210</v>
      </c>
      <c r="D31" s="2">
        <v>30</v>
      </c>
      <c r="E31" s="3">
        <v>11</v>
      </c>
      <c r="F31" s="9" t="str">
        <f t="shared" si="0"/>
        <v>ustaTunja</v>
      </c>
      <c r="G31" s="3">
        <v>114</v>
      </c>
      <c r="H31" s="3" t="str">
        <f t="shared" si="1"/>
        <v>Division de Ciencias Juridicas y Politicas</v>
      </c>
    </row>
    <row r="32" spans="1:8" ht="30" x14ac:dyDescent="0.25">
      <c r="A32">
        <v>10530</v>
      </c>
      <c r="B32" s="4" t="s">
        <v>124</v>
      </c>
      <c r="C32" t="s">
        <v>210</v>
      </c>
      <c r="D32" s="2">
        <v>31</v>
      </c>
      <c r="E32" s="3">
        <v>11</v>
      </c>
      <c r="F32" s="9" t="str">
        <f t="shared" si="0"/>
        <v>ustaTunja</v>
      </c>
      <c r="G32" s="3">
        <v>115</v>
      </c>
      <c r="H32" s="3" t="str">
        <f t="shared" si="1"/>
        <v>Division de Arquitectura e Ingenierias</v>
      </c>
    </row>
    <row r="33" spans="1:8" x14ac:dyDescent="0.25">
      <c r="A33">
        <v>10531</v>
      </c>
      <c r="B33" s="4" t="s">
        <v>125</v>
      </c>
      <c r="C33" t="s">
        <v>210</v>
      </c>
      <c r="D33" s="2">
        <v>32</v>
      </c>
      <c r="E33" s="3">
        <v>11</v>
      </c>
      <c r="F33" s="9" t="str">
        <f t="shared" si="0"/>
        <v>ustaTunja</v>
      </c>
      <c r="G33" s="3">
        <v>115</v>
      </c>
      <c r="H33" s="3" t="str">
        <f t="shared" si="1"/>
        <v>Division de Arquitectura e Ingenierias</v>
      </c>
    </row>
    <row r="34" spans="1:8" x14ac:dyDescent="0.25">
      <c r="A34">
        <v>10532</v>
      </c>
      <c r="B34" s="4" t="s">
        <v>126</v>
      </c>
      <c r="C34" t="s">
        <v>210</v>
      </c>
      <c r="D34" s="2">
        <v>33</v>
      </c>
      <c r="E34" s="3">
        <v>11</v>
      </c>
      <c r="F34" s="9" t="str">
        <f t="shared" ref="F34:F65" si="2">VLOOKUP(E34,seccionales,2)</f>
        <v>ustaTunja</v>
      </c>
      <c r="G34" s="3">
        <v>115</v>
      </c>
      <c r="H34" s="3" t="str">
        <f t="shared" ref="H34:H65" si="3">VLOOKUP(G34,divisiones,2)</f>
        <v>Division de Arquitectura e Ingenierias</v>
      </c>
    </row>
    <row r="35" spans="1:8" x14ac:dyDescent="0.25">
      <c r="A35">
        <v>10533</v>
      </c>
      <c r="B35" s="4" t="s">
        <v>127</v>
      </c>
      <c r="C35" t="s">
        <v>210</v>
      </c>
      <c r="D35" s="2">
        <v>34</v>
      </c>
      <c r="E35" s="3">
        <v>11</v>
      </c>
      <c r="F35" s="9" t="str">
        <f t="shared" si="2"/>
        <v>ustaTunja</v>
      </c>
      <c r="G35" s="3">
        <v>115</v>
      </c>
      <c r="H35" s="3" t="str">
        <f t="shared" si="3"/>
        <v>Division de Arquitectura e Ingenierias</v>
      </c>
    </row>
    <row r="36" spans="1:8" x14ac:dyDescent="0.25">
      <c r="A36">
        <v>10534</v>
      </c>
      <c r="B36" s="4" t="s">
        <v>128</v>
      </c>
      <c r="C36" t="s">
        <v>210</v>
      </c>
      <c r="D36" s="2">
        <v>35</v>
      </c>
      <c r="E36" s="3">
        <v>11</v>
      </c>
      <c r="F36" s="9" t="str">
        <f t="shared" si="2"/>
        <v>ustaTunja</v>
      </c>
      <c r="G36" s="3">
        <v>115</v>
      </c>
      <c r="H36" s="3" t="str">
        <f t="shared" si="3"/>
        <v>Division de Arquitectura e Ingenierias</v>
      </c>
    </row>
    <row r="37" spans="1:8" x14ac:dyDescent="0.25">
      <c r="A37">
        <v>10535</v>
      </c>
      <c r="B37" s="4" t="s">
        <v>129</v>
      </c>
      <c r="C37" t="s">
        <v>210</v>
      </c>
      <c r="D37" s="2">
        <v>36</v>
      </c>
      <c r="E37" s="3">
        <v>11</v>
      </c>
      <c r="F37" s="9" t="str">
        <f t="shared" si="2"/>
        <v>ustaTunja</v>
      </c>
      <c r="G37" s="3">
        <v>115</v>
      </c>
      <c r="H37" s="3" t="str">
        <f t="shared" si="3"/>
        <v>Division de Arquitectura e Ingenierias</v>
      </c>
    </row>
    <row r="38" spans="1:8" x14ac:dyDescent="0.25">
      <c r="A38">
        <v>10536</v>
      </c>
      <c r="B38" s="4" t="s">
        <v>130</v>
      </c>
      <c r="C38" t="s">
        <v>210</v>
      </c>
      <c r="D38" s="2">
        <v>37</v>
      </c>
      <c r="E38" s="3">
        <v>11</v>
      </c>
      <c r="F38" s="9" t="str">
        <f t="shared" si="2"/>
        <v>ustaTunja</v>
      </c>
      <c r="G38" s="3">
        <v>115</v>
      </c>
      <c r="H38" s="3" t="str">
        <f t="shared" si="3"/>
        <v>Division de Arquitectura e Ingenierias</v>
      </c>
    </row>
    <row r="39" spans="1:8" x14ac:dyDescent="0.25">
      <c r="A39">
        <v>10537</v>
      </c>
      <c r="B39" s="4" t="s">
        <v>131</v>
      </c>
      <c r="C39" t="s">
        <v>210</v>
      </c>
      <c r="D39" s="2">
        <v>38</v>
      </c>
      <c r="E39" s="3">
        <v>11</v>
      </c>
      <c r="F39" s="9" t="str">
        <f t="shared" si="2"/>
        <v>ustaTunja</v>
      </c>
      <c r="G39" s="3">
        <v>117</v>
      </c>
      <c r="H39" s="3" t="str">
        <f t="shared" si="3"/>
        <v>Centro de Estudios Enrique Lacordaire</v>
      </c>
    </row>
    <row r="40" spans="1:8" x14ac:dyDescent="0.25">
      <c r="A40">
        <v>10538</v>
      </c>
      <c r="B40" s="4" t="s">
        <v>132</v>
      </c>
      <c r="C40" t="s">
        <v>211</v>
      </c>
      <c r="D40" s="2">
        <v>39</v>
      </c>
      <c r="E40" s="3">
        <v>11</v>
      </c>
      <c r="F40" s="9" t="str">
        <f t="shared" si="2"/>
        <v>ustaTunja</v>
      </c>
      <c r="G40" s="3">
        <v>113</v>
      </c>
      <c r="H40" s="3" t="str">
        <f t="shared" si="3"/>
        <v>Division de Ciencias Economicas, Administrativas y Contables</v>
      </c>
    </row>
    <row r="41" spans="1:8" x14ac:dyDescent="0.25">
      <c r="A41">
        <v>10539</v>
      </c>
      <c r="B41" s="4" t="s">
        <v>133</v>
      </c>
      <c r="C41" t="s">
        <v>211</v>
      </c>
      <c r="D41" s="2">
        <v>40</v>
      </c>
      <c r="E41" s="3">
        <v>11</v>
      </c>
      <c r="F41" s="9" t="str">
        <f t="shared" si="2"/>
        <v>ustaTunja</v>
      </c>
      <c r="G41" s="3">
        <v>114</v>
      </c>
      <c r="H41" s="3" t="str">
        <f t="shared" si="3"/>
        <v>Division de Ciencias Juridicas y Politicas</v>
      </c>
    </row>
    <row r="42" spans="1:8" x14ac:dyDescent="0.25">
      <c r="A42">
        <v>10540</v>
      </c>
      <c r="B42" s="4" t="s">
        <v>62</v>
      </c>
      <c r="C42" t="s">
        <v>209</v>
      </c>
      <c r="D42" s="2">
        <v>41</v>
      </c>
      <c r="E42" s="3">
        <v>12</v>
      </c>
      <c r="F42" s="9" t="str">
        <f t="shared" si="2"/>
        <v>ustaBogota</v>
      </c>
      <c r="G42" s="3">
        <v>124</v>
      </c>
      <c r="H42" s="3" t="str">
        <f t="shared" si="3"/>
        <v>division de Ciencias Administrativas y economicas</v>
      </c>
    </row>
    <row r="43" spans="1:8" x14ac:dyDescent="0.25">
      <c r="A43">
        <v>10541</v>
      </c>
      <c r="B43" s="4" t="s">
        <v>134</v>
      </c>
      <c r="C43" t="s">
        <v>209</v>
      </c>
      <c r="D43" s="2">
        <v>42</v>
      </c>
      <c r="E43" s="3">
        <v>12</v>
      </c>
      <c r="F43" s="9" t="str">
        <f t="shared" si="2"/>
        <v>ustaBogota</v>
      </c>
      <c r="G43" s="3">
        <v>121</v>
      </c>
      <c r="H43" s="3" t="str">
        <f t="shared" si="3"/>
        <v>Division de Ciencias Sociales</v>
      </c>
    </row>
    <row r="44" spans="1:8" x14ac:dyDescent="0.25">
      <c r="A44">
        <v>10542</v>
      </c>
      <c r="B44" s="4" t="s">
        <v>64</v>
      </c>
      <c r="C44" t="s">
        <v>209</v>
      </c>
      <c r="D44" s="2">
        <v>43</v>
      </c>
      <c r="E44" s="3">
        <v>12</v>
      </c>
      <c r="F44" s="9" t="str">
        <f t="shared" si="2"/>
        <v>ustaBogota</v>
      </c>
      <c r="G44" s="3">
        <v>124</v>
      </c>
      <c r="H44" s="3" t="str">
        <f t="shared" si="3"/>
        <v>division de Ciencias Administrativas y economicas</v>
      </c>
    </row>
    <row r="45" spans="1:8" x14ac:dyDescent="0.25">
      <c r="A45">
        <v>10543</v>
      </c>
      <c r="B45" s="4" t="s">
        <v>73</v>
      </c>
      <c r="C45" t="s">
        <v>209</v>
      </c>
      <c r="D45" s="2">
        <v>44</v>
      </c>
      <c r="E45" s="3">
        <v>12</v>
      </c>
      <c r="F45" s="9" t="str">
        <f t="shared" si="2"/>
        <v>ustaBogota</v>
      </c>
      <c r="G45" s="3">
        <v>120</v>
      </c>
      <c r="H45" s="3" t="str">
        <f t="shared" si="3"/>
        <v>Division de Ciencias de la Salud</v>
      </c>
    </row>
    <row r="46" spans="1:8" x14ac:dyDescent="0.25">
      <c r="A46">
        <v>10544</v>
      </c>
      <c r="B46" s="4" t="s">
        <v>65</v>
      </c>
      <c r="C46" t="s">
        <v>209</v>
      </c>
      <c r="D46" s="2">
        <v>45</v>
      </c>
      <c r="E46" s="3">
        <v>12</v>
      </c>
      <c r="F46" s="9" t="str">
        <f t="shared" si="2"/>
        <v>ustaBogota</v>
      </c>
      <c r="G46" s="3">
        <v>119</v>
      </c>
      <c r="H46" s="3" t="str">
        <f t="shared" si="3"/>
        <v>Division de ciencias Juridicas y Politicas</v>
      </c>
    </row>
    <row r="47" spans="1:8" x14ac:dyDescent="0.25">
      <c r="A47">
        <v>10545</v>
      </c>
      <c r="B47" s="4" t="s">
        <v>135</v>
      </c>
      <c r="C47" t="s">
        <v>209</v>
      </c>
      <c r="D47" s="2">
        <v>46</v>
      </c>
      <c r="E47" s="3">
        <v>12</v>
      </c>
      <c r="F47" s="9" t="str">
        <f t="shared" si="2"/>
        <v>ustaBogota</v>
      </c>
      <c r="G47" s="3">
        <v>121</v>
      </c>
      <c r="H47" s="3" t="str">
        <f t="shared" si="3"/>
        <v>Division de Ciencias Sociales</v>
      </c>
    </row>
    <row r="48" spans="1:8" x14ac:dyDescent="0.25">
      <c r="A48">
        <v>10546</v>
      </c>
      <c r="B48" s="4" t="s">
        <v>104</v>
      </c>
      <c r="C48" t="s">
        <v>209</v>
      </c>
      <c r="D48" s="2">
        <v>47</v>
      </c>
      <c r="E48" s="3">
        <v>12</v>
      </c>
      <c r="F48" s="9" t="str">
        <f t="shared" si="2"/>
        <v>ustaBogota</v>
      </c>
      <c r="G48" s="3">
        <v>124</v>
      </c>
      <c r="H48" s="3" t="str">
        <f t="shared" si="3"/>
        <v>division de Ciencias Administrativas y economicas</v>
      </c>
    </row>
    <row r="49" spans="1:8" x14ac:dyDescent="0.25">
      <c r="A49">
        <v>10547</v>
      </c>
      <c r="B49" s="4" t="s">
        <v>136</v>
      </c>
      <c r="C49" t="s">
        <v>209</v>
      </c>
      <c r="D49" s="2">
        <v>48</v>
      </c>
      <c r="E49" s="3">
        <v>12</v>
      </c>
      <c r="F49" s="9" t="str">
        <f t="shared" si="2"/>
        <v>ustaBogota</v>
      </c>
      <c r="G49" s="3">
        <v>124</v>
      </c>
      <c r="H49" s="3" t="str">
        <f t="shared" si="3"/>
        <v>division de Ciencias Administrativas y economicas</v>
      </c>
    </row>
    <row r="50" spans="1:8" x14ac:dyDescent="0.25">
      <c r="A50">
        <v>10548</v>
      </c>
      <c r="B50" s="4" t="s">
        <v>137</v>
      </c>
      <c r="C50" t="s">
        <v>209</v>
      </c>
      <c r="D50" s="2">
        <v>49</v>
      </c>
      <c r="E50" s="3">
        <v>12</v>
      </c>
      <c r="F50" s="9" t="str">
        <f t="shared" si="2"/>
        <v>ustaBogota</v>
      </c>
      <c r="G50" s="3">
        <v>119</v>
      </c>
      <c r="H50" s="3" t="str">
        <f t="shared" si="3"/>
        <v>Division de ciencias Juridicas y Politicas</v>
      </c>
    </row>
    <row r="51" spans="1:8" x14ac:dyDescent="0.25">
      <c r="A51">
        <v>10549</v>
      </c>
      <c r="B51" s="4" t="s">
        <v>67</v>
      </c>
      <c r="C51" t="s">
        <v>209</v>
      </c>
      <c r="D51" s="2">
        <v>50</v>
      </c>
      <c r="E51" s="3">
        <v>12</v>
      </c>
      <c r="F51" s="9" t="str">
        <f t="shared" si="2"/>
        <v>ustaBogota</v>
      </c>
      <c r="G51" s="3">
        <v>123</v>
      </c>
      <c r="H51" s="3" t="str">
        <f t="shared" si="3"/>
        <v>Division de Ingenierias</v>
      </c>
    </row>
    <row r="52" spans="1:8" x14ac:dyDescent="0.25">
      <c r="A52">
        <v>10550</v>
      </c>
      <c r="B52" s="4" t="s">
        <v>68</v>
      </c>
      <c r="C52" t="s">
        <v>209</v>
      </c>
      <c r="D52" s="2">
        <v>51</v>
      </c>
      <c r="E52" s="3">
        <v>12</v>
      </c>
      <c r="F52" s="9" t="str">
        <f t="shared" si="2"/>
        <v>ustaBogota</v>
      </c>
      <c r="G52" s="3">
        <v>123</v>
      </c>
      <c r="H52" s="3" t="str">
        <f t="shared" si="3"/>
        <v>Division de Ingenierias</v>
      </c>
    </row>
    <row r="53" spans="1:8" x14ac:dyDescent="0.25">
      <c r="A53">
        <v>10551</v>
      </c>
      <c r="B53" s="4" t="s">
        <v>102</v>
      </c>
      <c r="C53" t="s">
        <v>209</v>
      </c>
      <c r="D53" s="2">
        <v>52</v>
      </c>
      <c r="E53" s="3">
        <v>12</v>
      </c>
      <c r="F53" s="9" t="str">
        <f t="shared" si="2"/>
        <v>ustaBogota</v>
      </c>
      <c r="G53" s="3">
        <v>123</v>
      </c>
      <c r="H53" s="3" t="str">
        <f t="shared" si="3"/>
        <v>Division de Ingenierias</v>
      </c>
    </row>
    <row r="54" spans="1:8" x14ac:dyDescent="0.25">
      <c r="A54">
        <v>10552</v>
      </c>
      <c r="B54" s="4" t="s">
        <v>70</v>
      </c>
      <c r="C54" t="s">
        <v>209</v>
      </c>
      <c r="D54" s="2">
        <v>53</v>
      </c>
      <c r="E54" s="3">
        <v>12</v>
      </c>
      <c r="F54" s="9" t="str">
        <f t="shared" si="2"/>
        <v>ustaBogota</v>
      </c>
      <c r="G54" s="3">
        <v>123</v>
      </c>
      <c r="H54" s="3" t="str">
        <f t="shared" si="3"/>
        <v>Division de Ingenierias</v>
      </c>
    </row>
    <row r="55" spans="1:8" x14ac:dyDescent="0.25">
      <c r="A55">
        <v>10553</v>
      </c>
      <c r="B55" s="4" t="s">
        <v>72</v>
      </c>
      <c r="C55" t="s">
        <v>209</v>
      </c>
      <c r="D55" s="2">
        <v>54</v>
      </c>
      <c r="E55" s="3">
        <v>12</v>
      </c>
      <c r="F55" s="9" t="str">
        <f t="shared" si="2"/>
        <v>ustaBogota</v>
      </c>
      <c r="G55" s="3">
        <v>123</v>
      </c>
      <c r="H55" s="3" t="str">
        <f t="shared" si="3"/>
        <v>Division de Ingenierias</v>
      </c>
    </row>
    <row r="56" spans="1:8" x14ac:dyDescent="0.25">
      <c r="A56">
        <v>10554</v>
      </c>
      <c r="B56" s="4" t="s">
        <v>71</v>
      </c>
      <c r="C56" t="s">
        <v>209</v>
      </c>
      <c r="D56" s="2">
        <v>55</v>
      </c>
      <c r="E56" s="3">
        <v>12</v>
      </c>
      <c r="F56" s="9" t="str">
        <f t="shared" si="2"/>
        <v>ustaBogota</v>
      </c>
      <c r="G56" s="3">
        <v>123</v>
      </c>
      <c r="H56" s="3" t="str">
        <f t="shared" si="3"/>
        <v>Division de Ingenierias</v>
      </c>
    </row>
    <row r="57" spans="1:8" x14ac:dyDescent="0.25">
      <c r="A57">
        <v>10555</v>
      </c>
      <c r="B57" s="4" t="s">
        <v>138</v>
      </c>
      <c r="C57" t="s">
        <v>209</v>
      </c>
      <c r="D57" s="2">
        <v>56</v>
      </c>
      <c r="E57" s="3">
        <v>12</v>
      </c>
      <c r="F57" s="9" t="str">
        <f t="shared" si="2"/>
        <v>ustaBogota</v>
      </c>
      <c r="G57" s="3">
        <v>122</v>
      </c>
      <c r="H57" s="3" t="str">
        <f t="shared" si="3"/>
        <v>Division de Filosofia y Teologia</v>
      </c>
    </row>
    <row r="58" spans="1:8" x14ac:dyDescent="0.25">
      <c r="A58">
        <v>10556</v>
      </c>
      <c r="B58" s="4" t="s">
        <v>139</v>
      </c>
      <c r="C58" t="s">
        <v>209</v>
      </c>
      <c r="D58" s="2">
        <v>57</v>
      </c>
      <c r="E58" s="3">
        <v>12</v>
      </c>
      <c r="F58" s="9" t="str">
        <f t="shared" si="2"/>
        <v>ustaBogota</v>
      </c>
      <c r="G58" s="3">
        <v>124</v>
      </c>
      <c r="H58" s="3" t="str">
        <f t="shared" si="3"/>
        <v>division de Ciencias Administrativas y economicas</v>
      </c>
    </row>
    <row r="59" spans="1:8" x14ac:dyDescent="0.25">
      <c r="A59">
        <v>10557</v>
      </c>
      <c r="B59" s="4" t="s">
        <v>105</v>
      </c>
      <c r="C59" t="s">
        <v>209</v>
      </c>
      <c r="D59" s="2">
        <v>58</v>
      </c>
      <c r="E59" s="3">
        <v>12</v>
      </c>
      <c r="F59" s="9" t="str">
        <f t="shared" si="2"/>
        <v>ustaBogota</v>
      </c>
      <c r="G59" s="3">
        <v>124</v>
      </c>
      <c r="H59" s="3" t="str">
        <f t="shared" si="3"/>
        <v>division de Ciencias Administrativas y economicas</v>
      </c>
    </row>
    <row r="60" spans="1:8" x14ac:dyDescent="0.25">
      <c r="A60">
        <v>10558</v>
      </c>
      <c r="B60" s="4" t="s">
        <v>140</v>
      </c>
      <c r="C60" t="s">
        <v>209</v>
      </c>
      <c r="D60" s="2">
        <v>59</v>
      </c>
      <c r="E60" s="3">
        <v>12</v>
      </c>
      <c r="F60" s="9" t="str">
        <f t="shared" si="2"/>
        <v>ustaBogota</v>
      </c>
      <c r="G60" s="3">
        <v>120</v>
      </c>
      <c r="H60" s="3" t="str">
        <f t="shared" si="3"/>
        <v>Division de Ciencias de la Salud</v>
      </c>
    </row>
    <row r="61" spans="1:8" x14ac:dyDescent="0.25">
      <c r="A61">
        <v>10559</v>
      </c>
      <c r="B61" s="4" t="s">
        <v>141</v>
      </c>
      <c r="C61" t="s">
        <v>209</v>
      </c>
      <c r="D61" s="2">
        <v>60</v>
      </c>
      <c r="E61" s="3">
        <v>12</v>
      </c>
      <c r="F61" s="9" t="str">
        <f t="shared" si="2"/>
        <v>ustaBogota</v>
      </c>
      <c r="G61" s="3">
        <v>121</v>
      </c>
      <c r="H61" s="3" t="str">
        <f t="shared" si="3"/>
        <v>Division de Ciencias Sociales</v>
      </c>
    </row>
    <row r="62" spans="1:8" x14ac:dyDescent="0.25">
      <c r="A62">
        <v>10560</v>
      </c>
      <c r="B62" s="4" t="s">
        <v>142</v>
      </c>
      <c r="C62" t="s">
        <v>209</v>
      </c>
      <c r="D62" s="2">
        <v>61</v>
      </c>
      <c r="E62" s="3">
        <v>12</v>
      </c>
      <c r="F62" s="9" t="str">
        <f t="shared" si="2"/>
        <v>ustaBogota</v>
      </c>
      <c r="G62" s="3">
        <v>122</v>
      </c>
      <c r="H62" s="3" t="str">
        <f t="shared" si="3"/>
        <v>Division de Filosofia y Teologia</v>
      </c>
    </row>
    <row r="63" spans="1:8" x14ac:dyDescent="0.25">
      <c r="A63">
        <v>10561</v>
      </c>
      <c r="B63" s="4" t="s">
        <v>143</v>
      </c>
      <c r="C63" t="s">
        <v>210</v>
      </c>
      <c r="D63" s="2">
        <v>62</v>
      </c>
      <c r="E63" s="3">
        <v>12</v>
      </c>
      <c r="F63" s="9" t="str">
        <f t="shared" si="2"/>
        <v>ustaBogota</v>
      </c>
      <c r="G63" s="3">
        <v>119</v>
      </c>
      <c r="H63" s="3" t="str">
        <f t="shared" si="3"/>
        <v>Division de ciencias Juridicas y Politicas</v>
      </c>
    </row>
    <row r="64" spans="1:8" x14ac:dyDescent="0.25">
      <c r="A64">
        <v>10562</v>
      </c>
      <c r="B64" s="4" t="s">
        <v>144</v>
      </c>
      <c r="C64" t="s">
        <v>210</v>
      </c>
      <c r="D64" s="2">
        <v>63</v>
      </c>
      <c r="E64" s="3">
        <v>12</v>
      </c>
      <c r="F64" s="9" t="str">
        <f t="shared" si="2"/>
        <v>ustaBogota</v>
      </c>
      <c r="G64" s="3">
        <v>125</v>
      </c>
      <c r="H64" s="3" t="str">
        <f t="shared" si="3"/>
        <v>Division de Educacion Abierta y a distancia</v>
      </c>
    </row>
    <row r="65" spans="1:8" x14ac:dyDescent="0.25">
      <c r="A65">
        <v>10563</v>
      </c>
      <c r="B65" s="4" t="s">
        <v>145</v>
      </c>
      <c r="C65" t="s">
        <v>210</v>
      </c>
      <c r="D65" s="2">
        <v>64</v>
      </c>
      <c r="E65" s="3">
        <v>12</v>
      </c>
      <c r="F65" s="9" t="str">
        <f t="shared" si="2"/>
        <v>ustaBogota</v>
      </c>
      <c r="G65" s="3">
        <v>122</v>
      </c>
      <c r="H65" s="3" t="str">
        <f t="shared" si="3"/>
        <v>Division de Filosofia y Teologia</v>
      </c>
    </row>
    <row r="66" spans="1:8" x14ac:dyDescent="0.25">
      <c r="A66">
        <v>10564</v>
      </c>
      <c r="B66" s="4" t="s">
        <v>146</v>
      </c>
      <c r="C66" t="s">
        <v>210</v>
      </c>
      <c r="D66" s="2">
        <v>65</v>
      </c>
      <c r="E66" s="3">
        <v>12</v>
      </c>
      <c r="F66" s="9" t="str">
        <f t="shared" ref="F66:F97" si="4">VLOOKUP(E66,seccionales,2)</f>
        <v>ustaBogota</v>
      </c>
      <c r="G66" s="3">
        <v>120</v>
      </c>
      <c r="H66" s="3" t="str">
        <f t="shared" ref="H66:H97" si="5">VLOOKUP(G66,divisiones,2)</f>
        <v>Division de Ciencias de la Salud</v>
      </c>
    </row>
    <row r="67" spans="1:8" x14ac:dyDescent="0.25">
      <c r="A67">
        <v>10565</v>
      </c>
      <c r="B67" s="4" t="s">
        <v>147</v>
      </c>
      <c r="C67" t="s">
        <v>210</v>
      </c>
      <c r="D67" s="2">
        <v>66</v>
      </c>
      <c r="E67" s="3">
        <v>12</v>
      </c>
      <c r="F67" s="9" t="str">
        <f t="shared" si="4"/>
        <v>ustaBogota</v>
      </c>
      <c r="G67" s="3">
        <v>120</v>
      </c>
      <c r="H67" s="3" t="str">
        <f t="shared" si="5"/>
        <v>Division de Ciencias de la Salud</v>
      </c>
    </row>
    <row r="68" spans="1:8" x14ac:dyDescent="0.25">
      <c r="A68">
        <v>10566</v>
      </c>
      <c r="B68" s="4" t="s">
        <v>148</v>
      </c>
      <c r="C68" t="s">
        <v>210</v>
      </c>
      <c r="D68" s="2">
        <v>67</v>
      </c>
      <c r="E68" s="3">
        <v>12</v>
      </c>
      <c r="F68" s="9" t="str">
        <f t="shared" si="4"/>
        <v>ustaBogota</v>
      </c>
      <c r="G68" s="3">
        <v>123</v>
      </c>
      <c r="H68" s="3" t="str">
        <f t="shared" si="5"/>
        <v>Division de Ingenierias</v>
      </c>
    </row>
    <row r="69" spans="1:8" ht="30" x14ac:dyDescent="0.25">
      <c r="A69">
        <v>10567</v>
      </c>
      <c r="B69" s="4" t="s">
        <v>149</v>
      </c>
      <c r="C69" t="s">
        <v>210</v>
      </c>
      <c r="D69" s="2">
        <v>68</v>
      </c>
      <c r="E69" s="3">
        <v>12</v>
      </c>
      <c r="F69" s="9" t="str">
        <f t="shared" si="4"/>
        <v>ustaBogota</v>
      </c>
      <c r="G69" s="3">
        <v>124</v>
      </c>
      <c r="H69" s="3" t="str">
        <f t="shared" si="5"/>
        <v>division de Ciencias Administrativas y economicas</v>
      </c>
    </row>
    <row r="70" spans="1:8" x14ac:dyDescent="0.25">
      <c r="A70">
        <v>10568</v>
      </c>
      <c r="B70" s="4" t="s">
        <v>150</v>
      </c>
      <c r="C70" t="s">
        <v>210</v>
      </c>
      <c r="D70" s="2">
        <v>69</v>
      </c>
      <c r="E70" s="3">
        <v>12</v>
      </c>
      <c r="F70" s="9" t="str">
        <f t="shared" si="4"/>
        <v>ustaBogota</v>
      </c>
      <c r="G70" s="3">
        <v>119</v>
      </c>
      <c r="H70" s="3" t="str">
        <f t="shared" si="5"/>
        <v>Division de ciencias Juridicas y Politicas</v>
      </c>
    </row>
    <row r="71" spans="1:8" x14ac:dyDescent="0.25">
      <c r="A71">
        <v>10569</v>
      </c>
      <c r="B71" s="4" t="s">
        <v>151</v>
      </c>
      <c r="C71" t="s">
        <v>210</v>
      </c>
      <c r="D71" s="2">
        <v>70</v>
      </c>
      <c r="E71" s="3">
        <v>12</v>
      </c>
      <c r="F71" s="9" t="str">
        <f t="shared" si="4"/>
        <v>ustaBogota</v>
      </c>
      <c r="G71" s="3">
        <v>119</v>
      </c>
      <c r="H71" s="3" t="str">
        <f t="shared" si="5"/>
        <v>Division de ciencias Juridicas y Politicas</v>
      </c>
    </row>
    <row r="72" spans="1:8" x14ac:dyDescent="0.25">
      <c r="A72">
        <v>10570</v>
      </c>
      <c r="B72" s="4" t="s">
        <v>152</v>
      </c>
      <c r="C72" t="s">
        <v>210</v>
      </c>
      <c r="D72" s="2">
        <v>71</v>
      </c>
      <c r="E72" s="3">
        <v>12</v>
      </c>
      <c r="F72" s="9" t="str">
        <f t="shared" si="4"/>
        <v>ustaBogota</v>
      </c>
      <c r="G72" s="3">
        <v>123</v>
      </c>
      <c r="H72" s="3" t="str">
        <f t="shared" si="5"/>
        <v>Division de Ingenierias</v>
      </c>
    </row>
    <row r="73" spans="1:8" x14ac:dyDescent="0.25">
      <c r="A73">
        <v>10571</v>
      </c>
      <c r="B73" s="4" t="s">
        <v>153</v>
      </c>
      <c r="C73" t="s">
        <v>210</v>
      </c>
      <c r="D73" s="2">
        <v>72</v>
      </c>
      <c r="E73" s="3">
        <v>12</v>
      </c>
      <c r="F73" s="9" t="str">
        <f t="shared" si="4"/>
        <v>ustaBogota</v>
      </c>
      <c r="G73" s="3">
        <v>124</v>
      </c>
      <c r="H73" s="3" t="str">
        <f t="shared" si="5"/>
        <v>division de Ciencias Administrativas y economicas</v>
      </c>
    </row>
    <row r="74" spans="1:8" x14ac:dyDescent="0.25">
      <c r="A74">
        <v>10572</v>
      </c>
      <c r="B74" s="4" t="s">
        <v>154</v>
      </c>
      <c r="C74" t="s">
        <v>210</v>
      </c>
      <c r="D74" s="2">
        <v>73</v>
      </c>
      <c r="E74" s="3">
        <v>12</v>
      </c>
      <c r="F74" s="9" t="str">
        <f t="shared" si="4"/>
        <v>ustaBogota</v>
      </c>
      <c r="G74" s="3">
        <v>124</v>
      </c>
      <c r="H74" s="3" t="str">
        <f t="shared" si="5"/>
        <v>division de Ciencias Administrativas y economicas</v>
      </c>
    </row>
    <row r="75" spans="1:8" x14ac:dyDescent="0.25">
      <c r="A75">
        <v>10573</v>
      </c>
      <c r="B75" s="4" t="s">
        <v>155</v>
      </c>
      <c r="C75" t="s">
        <v>210</v>
      </c>
      <c r="D75" s="2">
        <v>74</v>
      </c>
      <c r="E75" s="3">
        <v>12</v>
      </c>
      <c r="F75" s="9" t="str">
        <f t="shared" si="4"/>
        <v>ustaBogota</v>
      </c>
      <c r="G75" s="3">
        <v>124</v>
      </c>
      <c r="H75" s="3" t="str">
        <f t="shared" si="5"/>
        <v>division de Ciencias Administrativas y economicas</v>
      </c>
    </row>
    <row r="76" spans="1:8" x14ac:dyDescent="0.25">
      <c r="A76">
        <v>10574</v>
      </c>
      <c r="B76" s="4" t="s">
        <v>156</v>
      </c>
      <c r="C76" t="s">
        <v>210</v>
      </c>
      <c r="D76" s="2">
        <v>75</v>
      </c>
      <c r="E76" s="3">
        <v>12</v>
      </c>
      <c r="F76" s="9" t="str">
        <f t="shared" si="4"/>
        <v>ustaBogota</v>
      </c>
      <c r="G76" s="3">
        <v>123</v>
      </c>
      <c r="H76" s="3" t="str">
        <f t="shared" si="5"/>
        <v>Division de Ingenierias</v>
      </c>
    </row>
    <row r="77" spans="1:8" x14ac:dyDescent="0.25">
      <c r="A77">
        <v>10575</v>
      </c>
      <c r="B77" s="4" t="s">
        <v>157</v>
      </c>
      <c r="C77" t="s">
        <v>210</v>
      </c>
      <c r="D77" s="2">
        <v>76</v>
      </c>
      <c r="E77" s="3">
        <v>12</v>
      </c>
      <c r="F77" s="9" t="str">
        <f t="shared" si="4"/>
        <v>ustaBogota</v>
      </c>
      <c r="G77" s="3">
        <v>123</v>
      </c>
      <c r="H77" s="3" t="str">
        <f t="shared" si="5"/>
        <v>Division de Ingenierias</v>
      </c>
    </row>
    <row r="78" spans="1:8" x14ac:dyDescent="0.25">
      <c r="A78">
        <v>10576</v>
      </c>
      <c r="B78" s="4" t="s">
        <v>158</v>
      </c>
      <c r="C78" t="s">
        <v>210</v>
      </c>
      <c r="D78" s="2">
        <v>77</v>
      </c>
      <c r="E78" s="3">
        <v>12</v>
      </c>
      <c r="F78" s="9" t="str">
        <f t="shared" si="4"/>
        <v>ustaBogota</v>
      </c>
      <c r="G78" s="3">
        <v>123</v>
      </c>
      <c r="H78" s="3" t="str">
        <f t="shared" si="5"/>
        <v>Division de Ingenierias</v>
      </c>
    </row>
    <row r="79" spans="1:8" x14ac:dyDescent="0.25">
      <c r="A79">
        <v>10577</v>
      </c>
      <c r="B79" s="4" t="s">
        <v>159</v>
      </c>
      <c r="C79" t="s">
        <v>210</v>
      </c>
      <c r="D79" s="2">
        <v>78</v>
      </c>
      <c r="E79" s="3">
        <v>12</v>
      </c>
      <c r="F79" s="9" t="str">
        <f t="shared" si="4"/>
        <v>ustaBogota</v>
      </c>
      <c r="G79" s="3">
        <v>124</v>
      </c>
      <c r="H79" s="3" t="str">
        <f t="shared" si="5"/>
        <v>division de Ciencias Administrativas y economicas</v>
      </c>
    </row>
    <row r="80" spans="1:8" x14ac:dyDescent="0.25">
      <c r="A80">
        <v>10578</v>
      </c>
      <c r="B80" s="4" t="s">
        <v>160</v>
      </c>
      <c r="C80" t="s">
        <v>210</v>
      </c>
      <c r="D80" s="2">
        <v>79</v>
      </c>
      <c r="E80" s="3">
        <v>12</v>
      </c>
      <c r="F80" s="9" t="str">
        <f t="shared" si="4"/>
        <v>ustaBogota</v>
      </c>
      <c r="G80" s="3">
        <v>120</v>
      </c>
      <c r="H80" s="3" t="str">
        <f t="shared" si="5"/>
        <v>Division de Ciencias de la Salud</v>
      </c>
    </row>
    <row r="81" spans="1:8" x14ac:dyDescent="0.25">
      <c r="A81">
        <v>10579</v>
      </c>
      <c r="B81" s="4" t="s">
        <v>161</v>
      </c>
      <c r="C81" t="s">
        <v>210</v>
      </c>
      <c r="D81" s="2">
        <v>80</v>
      </c>
      <c r="E81" s="3">
        <v>12</v>
      </c>
      <c r="F81" s="9" t="str">
        <f t="shared" si="4"/>
        <v>ustaBogota</v>
      </c>
      <c r="G81" s="3">
        <v>124</v>
      </c>
      <c r="H81" s="3" t="str">
        <f t="shared" si="5"/>
        <v>division de Ciencias Administrativas y economicas</v>
      </c>
    </row>
    <row r="82" spans="1:8" x14ac:dyDescent="0.25">
      <c r="A82">
        <v>10580</v>
      </c>
      <c r="B82" s="4" t="s">
        <v>162</v>
      </c>
      <c r="C82" t="s">
        <v>210</v>
      </c>
      <c r="D82" s="2">
        <v>81</v>
      </c>
      <c r="E82" s="3">
        <v>12</v>
      </c>
      <c r="F82" s="9" t="str">
        <f t="shared" si="4"/>
        <v>ustaBogota</v>
      </c>
      <c r="G82" s="3">
        <v>124</v>
      </c>
      <c r="H82" s="3" t="str">
        <f t="shared" si="5"/>
        <v>division de Ciencias Administrativas y economicas</v>
      </c>
    </row>
    <row r="83" spans="1:8" x14ac:dyDescent="0.25">
      <c r="A83">
        <v>10581</v>
      </c>
      <c r="B83" s="4" t="s">
        <v>163</v>
      </c>
      <c r="C83" t="s">
        <v>210</v>
      </c>
      <c r="D83" s="2">
        <v>82</v>
      </c>
      <c r="E83" s="3">
        <v>12</v>
      </c>
      <c r="F83" s="9" t="str">
        <f t="shared" si="4"/>
        <v>ustaBogota</v>
      </c>
      <c r="G83" s="3">
        <v>124</v>
      </c>
      <c r="H83" s="3" t="str">
        <f t="shared" si="5"/>
        <v>division de Ciencias Administrativas y economicas</v>
      </c>
    </row>
    <row r="84" spans="1:8" x14ac:dyDescent="0.25">
      <c r="A84">
        <v>10582</v>
      </c>
      <c r="B84" s="4" t="s">
        <v>164</v>
      </c>
      <c r="C84" t="s">
        <v>210</v>
      </c>
      <c r="D84" s="2">
        <v>83</v>
      </c>
      <c r="E84" s="3">
        <v>12</v>
      </c>
      <c r="F84" s="9" t="str">
        <f t="shared" si="4"/>
        <v>ustaBogota</v>
      </c>
      <c r="G84" s="3">
        <v>121</v>
      </c>
      <c r="H84" s="3" t="str">
        <f t="shared" si="5"/>
        <v>Division de Ciencias Sociales</v>
      </c>
    </row>
    <row r="85" spans="1:8" ht="30" x14ac:dyDescent="0.25">
      <c r="A85">
        <v>10583</v>
      </c>
      <c r="B85" s="4" t="s">
        <v>165</v>
      </c>
      <c r="C85" t="s">
        <v>210</v>
      </c>
      <c r="D85" s="2">
        <v>84</v>
      </c>
      <c r="E85" s="3">
        <v>12</v>
      </c>
      <c r="F85" s="9" t="str">
        <f t="shared" si="4"/>
        <v>ustaBogota</v>
      </c>
      <c r="G85" s="3">
        <v>121</v>
      </c>
      <c r="H85" s="3" t="str">
        <f t="shared" si="5"/>
        <v>Division de Ciencias Sociales</v>
      </c>
    </row>
    <row r="86" spans="1:8" x14ac:dyDescent="0.25">
      <c r="A86">
        <v>10584</v>
      </c>
      <c r="B86" s="4" t="s">
        <v>166</v>
      </c>
      <c r="C86" t="s">
        <v>210</v>
      </c>
      <c r="D86" s="2">
        <v>85</v>
      </c>
      <c r="E86" s="3">
        <v>12</v>
      </c>
      <c r="F86" s="9" t="str">
        <f t="shared" si="4"/>
        <v>ustaBogota</v>
      </c>
      <c r="G86" s="3">
        <v>119</v>
      </c>
      <c r="H86" s="3" t="str">
        <f t="shared" si="5"/>
        <v>Division de ciencias Juridicas y Politicas</v>
      </c>
    </row>
    <row r="87" spans="1:8" x14ac:dyDescent="0.25">
      <c r="A87">
        <v>10585</v>
      </c>
      <c r="B87" s="4" t="s">
        <v>167</v>
      </c>
      <c r="C87" t="s">
        <v>210</v>
      </c>
      <c r="D87" s="2">
        <v>86</v>
      </c>
      <c r="E87" s="3">
        <v>12</v>
      </c>
      <c r="F87" s="9" t="str">
        <f t="shared" si="4"/>
        <v>ustaBogota</v>
      </c>
      <c r="G87" s="3">
        <v>119</v>
      </c>
      <c r="H87" s="3" t="str">
        <f t="shared" si="5"/>
        <v>Division de ciencias Juridicas y Politicas</v>
      </c>
    </row>
    <row r="88" spans="1:8" x14ac:dyDescent="0.25">
      <c r="A88">
        <v>10586</v>
      </c>
      <c r="B88" s="4" t="s">
        <v>168</v>
      </c>
      <c r="C88" t="s">
        <v>210</v>
      </c>
      <c r="D88" s="2">
        <v>87</v>
      </c>
      <c r="E88" s="3">
        <v>12</v>
      </c>
      <c r="F88" s="9" t="str">
        <f t="shared" si="4"/>
        <v>ustaBogota</v>
      </c>
      <c r="G88" s="3">
        <v>119</v>
      </c>
      <c r="H88" s="3" t="str">
        <f t="shared" si="5"/>
        <v>Division de ciencias Juridicas y Politicas</v>
      </c>
    </row>
    <row r="89" spans="1:8" x14ac:dyDescent="0.25">
      <c r="A89">
        <v>10587</v>
      </c>
      <c r="B89" s="4" t="s">
        <v>169</v>
      </c>
      <c r="C89" t="s">
        <v>210</v>
      </c>
      <c r="D89" s="2">
        <v>88</v>
      </c>
      <c r="E89" s="3">
        <v>12</v>
      </c>
      <c r="F89" s="9" t="str">
        <f t="shared" si="4"/>
        <v>ustaBogota</v>
      </c>
      <c r="G89" s="3">
        <v>119</v>
      </c>
      <c r="H89" s="3" t="str">
        <f t="shared" si="5"/>
        <v>Division de ciencias Juridicas y Politicas</v>
      </c>
    </row>
    <row r="90" spans="1:8" x14ac:dyDescent="0.25">
      <c r="A90">
        <v>10588</v>
      </c>
      <c r="B90" s="4" t="s">
        <v>170</v>
      </c>
      <c r="C90" t="s">
        <v>210</v>
      </c>
      <c r="D90" s="2">
        <v>89</v>
      </c>
      <c r="E90" s="3">
        <v>12</v>
      </c>
      <c r="F90" s="9" t="str">
        <f t="shared" si="4"/>
        <v>ustaBogota</v>
      </c>
      <c r="G90" s="3">
        <v>122</v>
      </c>
      <c r="H90" s="3" t="str">
        <f t="shared" si="5"/>
        <v>Division de Filosofia y Teologia</v>
      </c>
    </row>
    <row r="91" spans="1:8" x14ac:dyDescent="0.25">
      <c r="A91">
        <v>10589</v>
      </c>
      <c r="B91" s="4" t="s">
        <v>171</v>
      </c>
      <c r="C91" t="s">
        <v>210</v>
      </c>
      <c r="D91" s="2">
        <v>90</v>
      </c>
      <c r="E91" s="3">
        <v>12</v>
      </c>
      <c r="F91" s="9" t="str">
        <f t="shared" si="4"/>
        <v>ustaBogota</v>
      </c>
      <c r="G91" s="3">
        <v>124</v>
      </c>
      <c r="H91" s="3" t="str">
        <f t="shared" si="5"/>
        <v>division de Ciencias Administrativas y economicas</v>
      </c>
    </row>
    <row r="92" spans="1:8" x14ac:dyDescent="0.25">
      <c r="A92">
        <v>10590</v>
      </c>
      <c r="B92" s="4" t="s">
        <v>172</v>
      </c>
      <c r="C92" t="s">
        <v>210</v>
      </c>
      <c r="D92" s="2">
        <v>91</v>
      </c>
      <c r="E92" s="3">
        <v>12</v>
      </c>
      <c r="F92" s="9" t="str">
        <f t="shared" si="4"/>
        <v>ustaBogota</v>
      </c>
      <c r="G92" s="3">
        <v>124</v>
      </c>
      <c r="H92" s="3" t="str">
        <f t="shared" si="5"/>
        <v>division de Ciencias Administrativas y economicas</v>
      </c>
    </row>
    <row r="93" spans="1:8" x14ac:dyDescent="0.25">
      <c r="A93">
        <v>10591</v>
      </c>
      <c r="B93" s="4" t="s">
        <v>173</v>
      </c>
      <c r="C93" t="s">
        <v>210</v>
      </c>
      <c r="D93" s="2">
        <v>92</v>
      </c>
      <c r="E93" s="3">
        <v>12</v>
      </c>
      <c r="F93" s="9" t="str">
        <f t="shared" si="4"/>
        <v>ustaBogota</v>
      </c>
      <c r="G93" s="3">
        <v>123</v>
      </c>
      <c r="H93" s="3" t="str">
        <f t="shared" si="5"/>
        <v>Division de Ingenierias</v>
      </c>
    </row>
    <row r="94" spans="1:8" x14ac:dyDescent="0.25">
      <c r="A94">
        <v>10592</v>
      </c>
      <c r="B94" s="4" t="s">
        <v>174</v>
      </c>
      <c r="C94" t="s">
        <v>210</v>
      </c>
      <c r="D94" s="2">
        <v>93</v>
      </c>
      <c r="E94" s="3">
        <v>12</v>
      </c>
      <c r="F94" s="9" t="str">
        <f t="shared" si="4"/>
        <v>ustaBogota</v>
      </c>
      <c r="G94" s="3">
        <v>123</v>
      </c>
      <c r="H94" s="3" t="str">
        <f t="shared" si="5"/>
        <v>Division de Ingenierias</v>
      </c>
    </row>
    <row r="95" spans="1:8" x14ac:dyDescent="0.25">
      <c r="A95">
        <v>10593</v>
      </c>
      <c r="B95" s="4" t="s">
        <v>175</v>
      </c>
      <c r="C95" t="s">
        <v>210</v>
      </c>
      <c r="D95" s="2">
        <v>94</v>
      </c>
      <c r="E95" s="3">
        <v>12</v>
      </c>
      <c r="F95" s="9" t="str">
        <f t="shared" si="4"/>
        <v>ustaBogota</v>
      </c>
      <c r="G95" s="3">
        <v>123</v>
      </c>
      <c r="H95" s="3" t="str">
        <f t="shared" si="5"/>
        <v>Division de Ingenierias</v>
      </c>
    </row>
    <row r="96" spans="1:8" x14ac:dyDescent="0.25">
      <c r="A96">
        <v>10594</v>
      </c>
      <c r="B96" s="4" t="s">
        <v>176</v>
      </c>
      <c r="C96" t="s">
        <v>210</v>
      </c>
      <c r="D96" s="2">
        <v>95</v>
      </c>
      <c r="E96" s="3">
        <v>12</v>
      </c>
      <c r="F96" s="9" t="str">
        <f t="shared" si="4"/>
        <v>ustaBogota</v>
      </c>
      <c r="G96" s="3">
        <v>120</v>
      </c>
      <c r="H96" s="3" t="str">
        <f t="shared" si="5"/>
        <v>Division de Ciencias de la Salud</v>
      </c>
    </row>
    <row r="97" spans="1:8" x14ac:dyDescent="0.25">
      <c r="A97">
        <v>10595</v>
      </c>
      <c r="B97" s="4" t="s">
        <v>177</v>
      </c>
      <c r="C97" t="s">
        <v>210</v>
      </c>
      <c r="D97" s="2">
        <v>96</v>
      </c>
      <c r="E97" s="3">
        <v>12</v>
      </c>
      <c r="F97" s="9" t="str">
        <f t="shared" si="4"/>
        <v>ustaBogota</v>
      </c>
      <c r="G97" s="3">
        <v>120</v>
      </c>
      <c r="H97" s="3" t="str">
        <f t="shared" si="5"/>
        <v>Division de Ciencias de la Salud</v>
      </c>
    </row>
    <row r="98" spans="1:8" x14ac:dyDescent="0.25">
      <c r="A98">
        <v>10596</v>
      </c>
      <c r="B98" s="4" t="s">
        <v>178</v>
      </c>
      <c r="C98" t="s">
        <v>210</v>
      </c>
      <c r="D98" s="2">
        <v>97</v>
      </c>
      <c r="E98" s="3">
        <v>12</v>
      </c>
      <c r="F98" s="9" t="str">
        <f t="shared" ref="F98:F129" si="6">VLOOKUP(E98,seccionales,2)</f>
        <v>ustaBogota</v>
      </c>
      <c r="G98" s="3">
        <v>123</v>
      </c>
      <c r="H98" s="3" t="str">
        <f t="shared" ref="H98:H129" si="7">VLOOKUP(G98,divisiones,2)</f>
        <v>Division de Ingenierias</v>
      </c>
    </row>
    <row r="99" spans="1:8" x14ac:dyDescent="0.25">
      <c r="A99">
        <v>10597</v>
      </c>
      <c r="B99" s="4" t="s">
        <v>97</v>
      </c>
      <c r="C99" t="s">
        <v>209</v>
      </c>
      <c r="D99" s="2">
        <v>98</v>
      </c>
      <c r="E99" s="3">
        <v>13</v>
      </c>
      <c r="F99" s="9" t="str">
        <f t="shared" si="6"/>
        <v xml:space="preserve">ustaBucaramanga </v>
      </c>
      <c r="G99" s="3">
        <v>127</v>
      </c>
      <c r="H99" s="3" t="str">
        <f t="shared" si="7"/>
        <v>Division de Ciencias de la Salud</v>
      </c>
    </row>
    <row r="100" spans="1:8" x14ac:dyDescent="0.25">
      <c r="A100">
        <v>10598</v>
      </c>
      <c r="B100" s="4" t="s">
        <v>98</v>
      </c>
      <c r="C100" t="s">
        <v>209</v>
      </c>
      <c r="D100" s="2">
        <v>99</v>
      </c>
      <c r="E100" s="3">
        <v>13</v>
      </c>
      <c r="F100" s="9" t="str">
        <f t="shared" si="6"/>
        <v xml:space="preserve">ustaBucaramanga </v>
      </c>
      <c r="G100" s="3">
        <v>127</v>
      </c>
      <c r="H100" s="3" t="str">
        <f t="shared" si="7"/>
        <v>Division de Ciencias de la Salud</v>
      </c>
    </row>
    <row r="101" spans="1:8" x14ac:dyDescent="0.25">
      <c r="A101">
        <v>10599</v>
      </c>
      <c r="B101" s="4" t="s">
        <v>99</v>
      </c>
      <c r="C101" t="s">
        <v>209</v>
      </c>
      <c r="D101" s="2">
        <v>100</v>
      </c>
      <c r="E101" s="3">
        <v>13</v>
      </c>
      <c r="F101" s="9" t="str">
        <f t="shared" si="6"/>
        <v xml:space="preserve">ustaBucaramanga </v>
      </c>
      <c r="G101" s="3">
        <v>127</v>
      </c>
      <c r="H101" s="3" t="str">
        <f t="shared" si="7"/>
        <v>Division de Ciencias de la Salud</v>
      </c>
    </row>
    <row r="102" spans="1:8" x14ac:dyDescent="0.25">
      <c r="A102">
        <v>10600</v>
      </c>
      <c r="B102" s="4" t="s">
        <v>73</v>
      </c>
      <c r="C102" t="s">
        <v>209</v>
      </c>
      <c r="D102" s="2">
        <v>101</v>
      </c>
      <c r="E102" s="3">
        <v>13</v>
      </c>
      <c r="F102" s="9" t="str">
        <f t="shared" si="6"/>
        <v xml:space="preserve">ustaBucaramanga </v>
      </c>
      <c r="G102" s="3">
        <v>127</v>
      </c>
      <c r="H102" s="3" t="str">
        <f t="shared" si="7"/>
        <v>Division de Ciencias de la Salud</v>
      </c>
    </row>
    <row r="103" spans="1:8" x14ac:dyDescent="0.25">
      <c r="A103">
        <v>10601</v>
      </c>
      <c r="B103" s="4" t="s">
        <v>100</v>
      </c>
      <c r="C103" t="s">
        <v>209</v>
      </c>
      <c r="D103" s="2">
        <v>102</v>
      </c>
      <c r="E103" s="3">
        <v>13</v>
      </c>
      <c r="F103" s="9" t="str">
        <f t="shared" si="6"/>
        <v xml:space="preserve">ustaBucaramanga </v>
      </c>
      <c r="G103" s="3">
        <v>128</v>
      </c>
      <c r="H103" s="3" t="str">
        <f t="shared" si="7"/>
        <v>Division de Ingenierias y Arquitectura</v>
      </c>
    </row>
    <row r="104" spans="1:8" x14ac:dyDescent="0.25">
      <c r="A104">
        <v>10602</v>
      </c>
      <c r="B104" s="4" t="s">
        <v>68</v>
      </c>
      <c r="C104" t="s">
        <v>209</v>
      </c>
      <c r="D104" s="2">
        <v>103</v>
      </c>
      <c r="E104" s="3">
        <v>13</v>
      </c>
      <c r="F104" s="9" t="str">
        <f t="shared" si="6"/>
        <v xml:space="preserve">ustaBucaramanga </v>
      </c>
      <c r="G104" s="3">
        <v>128</v>
      </c>
      <c r="H104" s="3" t="str">
        <f t="shared" si="7"/>
        <v>Division de Ingenierias y Arquitectura</v>
      </c>
    </row>
    <row r="105" spans="1:8" x14ac:dyDescent="0.25">
      <c r="A105">
        <v>10603</v>
      </c>
      <c r="B105" s="4" t="s">
        <v>67</v>
      </c>
      <c r="C105" t="s">
        <v>209</v>
      </c>
      <c r="D105" s="2">
        <v>104</v>
      </c>
      <c r="E105" s="3">
        <v>13</v>
      </c>
      <c r="F105" s="9" t="str">
        <f t="shared" si="6"/>
        <v xml:space="preserve">ustaBucaramanga </v>
      </c>
      <c r="G105" s="3">
        <v>128</v>
      </c>
      <c r="H105" s="3" t="str">
        <f t="shared" si="7"/>
        <v>Division de Ingenierias y Arquitectura</v>
      </c>
    </row>
    <row r="106" spans="1:8" x14ac:dyDescent="0.25">
      <c r="A106">
        <v>10604</v>
      </c>
      <c r="B106" s="4" t="s">
        <v>101</v>
      </c>
      <c r="C106" t="s">
        <v>209</v>
      </c>
      <c r="D106" s="2">
        <v>105</v>
      </c>
      <c r="E106" s="3">
        <v>13</v>
      </c>
      <c r="F106" s="9" t="str">
        <f t="shared" si="6"/>
        <v xml:space="preserve">ustaBucaramanga </v>
      </c>
      <c r="G106" s="3">
        <v>128</v>
      </c>
      <c r="H106" s="3" t="str">
        <f t="shared" si="7"/>
        <v>Division de Ingenierias y Arquitectura</v>
      </c>
    </row>
    <row r="107" spans="1:8" x14ac:dyDescent="0.25">
      <c r="A107">
        <v>10605</v>
      </c>
      <c r="B107" s="4" t="s">
        <v>72</v>
      </c>
      <c r="C107" t="s">
        <v>209</v>
      </c>
      <c r="D107" s="2">
        <v>106</v>
      </c>
      <c r="E107" s="3">
        <v>13</v>
      </c>
      <c r="F107" s="9" t="str">
        <f t="shared" si="6"/>
        <v xml:space="preserve">ustaBucaramanga </v>
      </c>
      <c r="G107" s="3">
        <v>128</v>
      </c>
      <c r="H107" s="3" t="str">
        <f t="shared" si="7"/>
        <v>Division de Ingenierias y Arquitectura</v>
      </c>
    </row>
    <row r="108" spans="1:8" x14ac:dyDescent="0.25">
      <c r="A108">
        <v>10606</v>
      </c>
      <c r="B108" s="4" t="s">
        <v>102</v>
      </c>
      <c r="C108" t="s">
        <v>209</v>
      </c>
      <c r="D108" s="2">
        <v>107</v>
      </c>
      <c r="E108" s="3">
        <v>13</v>
      </c>
      <c r="F108" s="9" t="str">
        <f t="shared" si="6"/>
        <v xml:space="preserve">ustaBucaramanga </v>
      </c>
      <c r="G108" s="3">
        <v>128</v>
      </c>
      <c r="H108" s="3" t="str">
        <f t="shared" si="7"/>
        <v>Division de Ingenierias y Arquitectura</v>
      </c>
    </row>
    <row r="109" spans="1:8" x14ac:dyDescent="0.25">
      <c r="A109">
        <v>10607</v>
      </c>
      <c r="B109" s="4" t="s">
        <v>66</v>
      </c>
      <c r="C109" t="s">
        <v>209</v>
      </c>
      <c r="D109" s="2">
        <v>108</v>
      </c>
      <c r="E109" s="3">
        <v>13</v>
      </c>
      <c r="F109" s="9" t="str">
        <f t="shared" si="6"/>
        <v xml:space="preserve">ustaBucaramanga </v>
      </c>
      <c r="G109" s="3">
        <v>128</v>
      </c>
      <c r="H109" s="3" t="str">
        <f t="shared" si="7"/>
        <v>Division de Ingenierias y Arquitectura</v>
      </c>
    </row>
    <row r="110" spans="1:8" x14ac:dyDescent="0.25">
      <c r="A110">
        <v>10608</v>
      </c>
      <c r="B110" s="4" t="s">
        <v>62</v>
      </c>
      <c r="C110" t="s">
        <v>209</v>
      </c>
      <c r="D110" s="2">
        <v>109</v>
      </c>
      <c r="E110" s="3">
        <v>13</v>
      </c>
      <c r="F110" s="9" t="str">
        <f t="shared" si="6"/>
        <v xml:space="preserve">ustaBucaramanga </v>
      </c>
      <c r="G110" s="3">
        <v>129</v>
      </c>
      <c r="H110" s="3" t="str">
        <f t="shared" si="7"/>
        <v>Division de Ciencias Economicas , Administrativas y contables</v>
      </c>
    </row>
    <row r="111" spans="1:8" x14ac:dyDescent="0.25">
      <c r="A111">
        <v>10609</v>
      </c>
      <c r="B111" s="4" t="s">
        <v>103</v>
      </c>
      <c r="C111" t="s">
        <v>209</v>
      </c>
      <c r="D111" s="2">
        <v>110</v>
      </c>
      <c r="E111" s="3">
        <v>13</v>
      </c>
      <c r="F111" s="9" t="str">
        <f t="shared" si="6"/>
        <v xml:space="preserve">ustaBucaramanga </v>
      </c>
      <c r="G111" s="3">
        <v>129</v>
      </c>
      <c r="H111" s="3" t="str">
        <f t="shared" si="7"/>
        <v>Division de Ciencias Economicas , Administrativas y contables</v>
      </c>
    </row>
    <row r="112" spans="1:8" x14ac:dyDescent="0.25">
      <c r="A112">
        <v>10610</v>
      </c>
      <c r="B112" s="4" t="s">
        <v>104</v>
      </c>
      <c r="C112" t="s">
        <v>209</v>
      </c>
      <c r="D112" s="2">
        <v>111</v>
      </c>
      <c r="E112" s="3">
        <v>13</v>
      </c>
      <c r="F112" s="9" t="str">
        <f t="shared" si="6"/>
        <v xml:space="preserve">ustaBucaramanga </v>
      </c>
      <c r="G112" s="3">
        <v>129</v>
      </c>
      <c r="H112" s="3" t="str">
        <f t="shared" si="7"/>
        <v>Division de Ciencias Economicas , Administrativas y contables</v>
      </c>
    </row>
    <row r="113" spans="1:8" x14ac:dyDescent="0.25">
      <c r="A113">
        <v>10611</v>
      </c>
      <c r="B113" s="4" t="s">
        <v>64</v>
      </c>
      <c r="C113" t="s">
        <v>209</v>
      </c>
      <c r="D113" s="2">
        <v>112</v>
      </c>
      <c r="E113" s="3">
        <v>13</v>
      </c>
      <c r="F113" s="9" t="str">
        <f t="shared" si="6"/>
        <v xml:space="preserve">ustaBucaramanga </v>
      </c>
      <c r="G113" s="3">
        <v>129</v>
      </c>
      <c r="H113" s="3" t="str">
        <f t="shared" si="7"/>
        <v>Division de Ciencias Economicas , Administrativas y contables</v>
      </c>
    </row>
    <row r="114" spans="1:8" x14ac:dyDescent="0.25">
      <c r="A114">
        <v>10612</v>
      </c>
      <c r="B114" s="4" t="s">
        <v>105</v>
      </c>
      <c r="C114" t="s">
        <v>209</v>
      </c>
      <c r="D114" s="2">
        <v>113</v>
      </c>
      <c r="E114" s="3">
        <v>13</v>
      </c>
      <c r="F114" s="9" t="str">
        <f t="shared" si="6"/>
        <v xml:space="preserve">ustaBucaramanga </v>
      </c>
      <c r="G114" s="3">
        <v>129</v>
      </c>
      <c r="H114" s="3" t="str">
        <f t="shared" si="7"/>
        <v>Division de Ciencias Economicas , Administrativas y contables</v>
      </c>
    </row>
    <row r="115" spans="1:8" x14ac:dyDescent="0.25">
      <c r="A115">
        <v>10613</v>
      </c>
      <c r="B115" s="4" t="s">
        <v>65</v>
      </c>
      <c r="C115" t="s">
        <v>209</v>
      </c>
      <c r="D115" s="2">
        <v>114</v>
      </c>
      <c r="E115" s="3">
        <v>13</v>
      </c>
      <c r="F115" s="9" t="str">
        <f t="shared" si="6"/>
        <v xml:space="preserve">ustaBucaramanga </v>
      </c>
      <c r="G115" s="3">
        <v>130</v>
      </c>
      <c r="H115" s="3" t="str">
        <f t="shared" si="7"/>
        <v>Division de Ciencias Juridicas y Politicas</v>
      </c>
    </row>
    <row r="116" spans="1:8" x14ac:dyDescent="0.25">
      <c r="A116">
        <v>10614</v>
      </c>
      <c r="B116" s="4" t="s">
        <v>179</v>
      </c>
      <c r="C116" t="s">
        <v>210</v>
      </c>
      <c r="D116" s="2">
        <v>115</v>
      </c>
      <c r="E116" s="3">
        <v>13</v>
      </c>
      <c r="F116" s="9" t="str">
        <f t="shared" si="6"/>
        <v xml:space="preserve">ustaBucaramanga </v>
      </c>
      <c r="G116" s="3">
        <v>127</v>
      </c>
      <c r="H116" s="3" t="str">
        <f t="shared" si="7"/>
        <v>Division de Ciencias de la Salud</v>
      </c>
    </row>
    <row r="117" spans="1:8" x14ac:dyDescent="0.25">
      <c r="A117">
        <v>10615</v>
      </c>
      <c r="B117" s="4" t="s">
        <v>180</v>
      </c>
      <c r="C117" t="s">
        <v>210</v>
      </c>
      <c r="D117" s="2">
        <v>116</v>
      </c>
      <c r="E117" s="3">
        <v>13</v>
      </c>
      <c r="F117" s="9" t="str">
        <f t="shared" si="6"/>
        <v xml:space="preserve">ustaBucaramanga </v>
      </c>
      <c r="G117" s="3">
        <v>127</v>
      </c>
      <c r="H117" s="3" t="str">
        <f t="shared" si="7"/>
        <v>Division de Ciencias de la Salud</v>
      </c>
    </row>
    <row r="118" spans="1:8" x14ac:dyDescent="0.25">
      <c r="A118">
        <v>10616</v>
      </c>
      <c r="B118" s="4" t="s">
        <v>113</v>
      </c>
      <c r="C118" t="s">
        <v>210</v>
      </c>
      <c r="D118" s="2">
        <v>117</v>
      </c>
      <c r="E118" s="3">
        <v>13</v>
      </c>
      <c r="F118" s="9" t="str">
        <f t="shared" si="6"/>
        <v xml:space="preserve">ustaBucaramanga </v>
      </c>
      <c r="G118" s="3">
        <v>129</v>
      </c>
      <c r="H118" s="3" t="str">
        <f t="shared" si="7"/>
        <v>Division de Ciencias Economicas , Administrativas y contables</v>
      </c>
    </row>
    <row r="119" spans="1:8" x14ac:dyDescent="0.25">
      <c r="A119">
        <v>10617</v>
      </c>
      <c r="B119" s="4" t="s">
        <v>181</v>
      </c>
      <c r="C119" t="s">
        <v>210</v>
      </c>
      <c r="D119" s="2">
        <v>118</v>
      </c>
      <c r="E119" s="3">
        <v>13</v>
      </c>
      <c r="F119" s="9" t="str">
        <f t="shared" si="6"/>
        <v xml:space="preserve">ustaBucaramanga </v>
      </c>
      <c r="G119" s="3">
        <v>129</v>
      </c>
      <c r="H119" s="3" t="str">
        <f t="shared" si="7"/>
        <v>Division de Ciencias Economicas , Administrativas y contables</v>
      </c>
    </row>
    <row r="120" spans="1:8" x14ac:dyDescent="0.25">
      <c r="A120">
        <v>10618</v>
      </c>
      <c r="B120" s="4" t="s">
        <v>182</v>
      </c>
      <c r="C120" t="s">
        <v>210</v>
      </c>
      <c r="D120" s="2">
        <v>119</v>
      </c>
      <c r="E120" s="3">
        <v>13</v>
      </c>
      <c r="F120" s="9" t="str">
        <f t="shared" si="6"/>
        <v xml:space="preserve">ustaBucaramanga </v>
      </c>
      <c r="G120" s="3">
        <v>130</v>
      </c>
      <c r="H120" s="3" t="str">
        <f t="shared" si="7"/>
        <v>Division de Ciencias Juridicas y Politicas</v>
      </c>
    </row>
    <row r="121" spans="1:8" x14ac:dyDescent="0.25">
      <c r="A121">
        <v>10619</v>
      </c>
      <c r="B121" s="4" t="s">
        <v>183</v>
      </c>
      <c r="C121" t="s">
        <v>210</v>
      </c>
      <c r="D121" s="2">
        <v>120</v>
      </c>
      <c r="E121" s="3">
        <v>13</v>
      </c>
      <c r="F121" s="9" t="str">
        <f t="shared" si="6"/>
        <v xml:space="preserve">ustaBucaramanga </v>
      </c>
      <c r="G121" s="3">
        <v>130</v>
      </c>
      <c r="H121" s="3" t="str">
        <f t="shared" si="7"/>
        <v>Division de Ciencias Juridicas y Politicas</v>
      </c>
    </row>
    <row r="122" spans="1:8" x14ac:dyDescent="0.25">
      <c r="A122">
        <v>10620</v>
      </c>
      <c r="B122" s="4" t="s">
        <v>184</v>
      </c>
      <c r="C122" t="s">
        <v>210</v>
      </c>
      <c r="D122" s="2">
        <v>121</v>
      </c>
      <c r="E122" s="3">
        <v>13</v>
      </c>
      <c r="F122" s="9" t="str">
        <f t="shared" si="6"/>
        <v xml:space="preserve">ustaBucaramanga </v>
      </c>
      <c r="G122" s="3">
        <v>130</v>
      </c>
      <c r="H122" s="3" t="str">
        <f t="shared" si="7"/>
        <v>Division de Ciencias Juridicas y Politicas</v>
      </c>
    </row>
    <row r="123" spans="1:8" x14ac:dyDescent="0.25">
      <c r="A123">
        <v>10621</v>
      </c>
      <c r="B123" s="4" t="s">
        <v>185</v>
      </c>
      <c r="C123" t="s">
        <v>210</v>
      </c>
      <c r="D123" s="2">
        <v>122</v>
      </c>
      <c r="E123" s="3">
        <v>13</v>
      </c>
      <c r="F123" s="9" t="str">
        <f t="shared" si="6"/>
        <v xml:space="preserve">ustaBucaramanga </v>
      </c>
      <c r="G123" s="3">
        <v>128</v>
      </c>
      <c r="H123" s="3" t="str">
        <f t="shared" si="7"/>
        <v>Division de Ingenierias y Arquitectura</v>
      </c>
    </row>
    <row r="124" spans="1:8" x14ac:dyDescent="0.25">
      <c r="A124">
        <v>10622</v>
      </c>
      <c r="B124" s="4" t="s">
        <v>186</v>
      </c>
      <c r="C124" t="s">
        <v>210</v>
      </c>
      <c r="D124" s="2">
        <v>123</v>
      </c>
      <c r="E124" s="3">
        <v>13</v>
      </c>
      <c r="F124" s="9" t="str">
        <f t="shared" si="6"/>
        <v xml:space="preserve">ustaBucaramanga </v>
      </c>
      <c r="G124" s="3">
        <v>128</v>
      </c>
      <c r="H124" s="3" t="str">
        <f t="shared" si="7"/>
        <v>Division de Ingenierias y Arquitectura</v>
      </c>
    </row>
    <row r="125" spans="1:8" x14ac:dyDescent="0.25">
      <c r="A125">
        <v>10623</v>
      </c>
      <c r="B125" s="4" t="s">
        <v>187</v>
      </c>
      <c r="C125" t="s">
        <v>210</v>
      </c>
      <c r="D125" s="2">
        <v>124</v>
      </c>
      <c r="E125" s="3">
        <v>13</v>
      </c>
      <c r="F125" s="9" t="str">
        <f t="shared" si="6"/>
        <v xml:space="preserve">ustaBucaramanga </v>
      </c>
      <c r="G125" s="3">
        <v>128</v>
      </c>
      <c r="H125" s="3" t="str">
        <f t="shared" si="7"/>
        <v>Division de Ingenierias y Arquitectura</v>
      </c>
    </row>
    <row r="126" spans="1:8" x14ac:dyDescent="0.25">
      <c r="A126">
        <v>10624</v>
      </c>
      <c r="B126" s="4" t="s">
        <v>188</v>
      </c>
      <c r="C126" t="s">
        <v>210</v>
      </c>
      <c r="D126" s="2">
        <v>125</v>
      </c>
      <c r="E126" s="3">
        <v>13</v>
      </c>
      <c r="F126" s="9" t="str">
        <f t="shared" si="6"/>
        <v xml:space="preserve">ustaBucaramanga </v>
      </c>
      <c r="G126" s="3">
        <v>128</v>
      </c>
      <c r="H126" s="3" t="str">
        <f t="shared" si="7"/>
        <v>Division de Ingenierias y Arquitectura</v>
      </c>
    </row>
    <row r="127" spans="1:8" x14ac:dyDescent="0.25">
      <c r="A127">
        <v>10625</v>
      </c>
      <c r="B127" s="4" t="s">
        <v>189</v>
      </c>
      <c r="C127" t="s">
        <v>210</v>
      </c>
      <c r="D127" s="2">
        <v>126</v>
      </c>
      <c r="E127" s="3">
        <v>13</v>
      </c>
      <c r="F127" s="9" t="str">
        <f t="shared" si="6"/>
        <v xml:space="preserve">ustaBucaramanga </v>
      </c>
      <c r="G127" s="3">
        <v>128</v>
      </c>
      <c r="H127" s="3" t="str">
        <f t="shared" si="7"/>
        <v>Division de Ingenierias y Arquitectura</v>
      </c>
    </row>
    <row r="128" spans="1:8" x14ac:dyDescent="0.25">
      <c r="A128">
        <v>10626</v>
      </c>
      <c r="B128" s="4" t="s">
        <v>190</v>
      </c>
      <c r="C128" t="s">
        <v>210</v>
      </c>
      <c r="D128" s="2">
        <v>127</v>
      </c>
      <c r="E128" s="3">
        <v>13</v>
      </c>
      <c r="F128" s="9" t="str">
        <f t="shared" si="6"/>
        <v xml:space="preserve">ustaBucaramanga </v>
      </c>
      <c r="G128" s="3">
        <v>129</v>
      </c>
      <c r="H128" s="3" t="str">
        <f t="shared" si="7"/>
        <v>Division de Ciencias Economicas , Administrativas y contables</v>
      </c>
    </row>
    <row r="129" spans="1:8" x14ac:dyDescent="0.25">
      <c r="A129">
        <v>10627</v>
      </c>
      <c r="B129" s="4" t="s">
        <v>191</v>
      </c>
      <c r="C129" t="s">
        <v>210</v>
      </c>
      <c r="D129" s="2">
        <v>128</v>
      </c>
      <c r="E129" s="3">
        <v>13</v>
      </c>
      <c r="F129" s="9" t="str">
        <f t="shared" si="6"/>
        <v xml:space="preserve">ustaBucaramanga </v>
      </c>
      <c r="G129" s="3">
        <v>130</v>
      </c>
      <c r="H129" s="3" t="str">
        <f t="shared" si="7"/>
        <v>Division de Ciencias Juridicas y Politicas</v>
      </c>
    </row>
    <row r="130" spans="1:8" x14ac:dyDescent="0.25">
      <c r="A130">
        <v>10628</v>
      </c>
      <c r="B130" s="4" t="s">
        <v>192</v>
      </c>
      <c r="C130" t="s">
        <v>210</v>
      </c>
      <c r="D130" s="2">
        <v>129</v>
      </c>
      <c r="E130" s="3">
        <v>13</v>
      </c>
      <c r="F130" s="9" t="str">
        <f t="shared" ref="F130:F147" si="8">VLOOKUP(E130,seccionales,2)</f>
        <v xml:space="preserve">ustaBucaramanga </v>
      </c>
      <c r="G130" s="3">
        <v>129</v>
      </c>
      <c r="H130" s="3" t="str">
        <f t="shared" ref="H130:H147" si="9">VLOOKUP(G130,divisiones,2)</f>
        <v>Division de Ciencias Economicas , Administrativas y contables</v>
      </c>
    </row>
    <row r="131" spans="1:8" ht="30" x14ac:dyDescent="0.25">
      <c r="A131">
        <v>10629</v>
      </c>
      <c r="B131" s="4" t="s">
        <v>193</v>
      </c>
      <c r="C131" t="s">
        <v>210</v>
      </c>
      <c r="D131" s="2">
        <v>130</v>
      </c>
      <c r="E131" s="3">
        <v>13</v>
      </c>
      <c r="F131" s="9" t="str">
        <f t="shared" si="8"/>
        <v xml:space="preserve">ustaBucaramanga </v>
      </c>
      <c r="G131" s="3">
        <v>129</v>
      </c>
      <c r="H131" s="3" t="str">
        <f t="shared" si="9"/>
        <v>Division de Ciencias Economicas , Administrativas y contables</v>
      </c>
    </row>
    <row r="132" spans="1:8" x14ac:dyDescent="0.25">
      <c r="A132">
        <v>10630</v>
      </c>
      <c r="B132" s="4" t="s">
        <v>147</v>
      </c>
      <c r="C132" t="s">
        <v>210</v>
      </c>
      <c r="D132" s="2">
        <v>131</v>
      </c>
      <c r="E132" s="3">
        <v>13</v>
      </c>
      <c r="F132" s="9" t="str">
        <f t="shared" si="8"/>
        <v xml:space="preserve">ustaBucaramanga </v>
      </c>
      <c r="G132" s="3">
        <v>129</v>
      </c>
      <c r="H132" s="3" t="str">
        <f t="shared" si="9"/>
        <v>Division de Ciencias Economicas , Administrativas y contables</v>
      </c>
    </row>
    <row r="133" spans="1:8" x14ac:dyDescent="0.25">
      <c r="A133">
        <v>10631</v>
      </c>
      <c r="B133" s="4" t="s">
        <v>194</v>
      </c>
      <c r="C133" t="s">
        <v>210</v>
      </c>
      <c r="D133" s="2">
        <v>132</v>
      </c>
      <c r="E133" s="3">
        <v>13</v>
      </c>
      <c r="F133" s="9" t="str">
        <f t="shared" si="8"/>
        <v xml:space="preserve">ustaBucaramanga </v>
      </c>
      <c r="G133" s="3">
        <v>130</v>
      </c>
      <c r="H133" s="3" t="str">
        <f t="shared" si="9"/>
        <v>Division de Ciencias Juridicas y Politicas</v>
      </c>
    </row>
    <row r="134" spans="1:8" x14ac:dyDescent="0.25">
      <c r="A134">
        <v>10632</v>
      </c>
      <c r="B134" s="4" t="s">
        <v>195</v>
      </c>
      <c r="C134" t="s">
        <v>210</v>
      </c>
      <c r="D134" s="2">
        <v>133</v>
      </c>
      <c r="E134" s="3">
        <v>13</v>
      </c>
      <c r="F134" s="9" t="str">
        <f t="shared" si="8"/>
        <v xml:space="preserve">ustaBucaramanga </v>
      </c>
      <c r="G134" s="3">
        <v>130</v>
      </c>
      <c r="H134" s="3" t="str">
        <f t="shared" si="9"/>
        <v>Division de Ciencias Juridicas y Politicas</v>
      </c>
    </row>
    <row r="135" spans="1:8" x14ac:dyDescent="0.25">
      <c r="A135">
        <v>10633</v>
      </c>
      <c r="B135" s="4" t="s">
        <v>196</v>
      </c>
      <c r="C135" t="s">
        <v>210</v>
      </c>
      <c r="D135" s="2">
        <v>134</v>
      </c>
      <c r="E135" s="3">
        <v>13</v>
      </c>
      <c r="F135" s="9" t="str">
        <f t="shared" si="8"/>
        <v xml:space="preserve">ustaBucaramanga </v>
      </c>
      <c r="G135" s="3">
        <v>130</v>
      </c>
      <c r="H135" s="3" t="str">
        <f t="shared" si="9"/>
        <v>Division de Ciencias Juridicas y Politicas</v>
      </c>
    </row>
    <row r="136" spans="1:8" x14ac:dyDescent="0.25">
      <c r="A136">
        <v>10634</v>
      </c>
      <c r="B136" s="4" t="s">
        <v>150</v>
      </c>
      <c r="C136" t="s">
        <v>210</v>
      </c>
      <c r="D136" s="2">
        <v>135</v>
      </c>
      <c r="E136" s="3">
        <v>13</v>
      </c>
      <c r="F136" s="9" t="str">
        <f t="shared" si="8"/>
        <v xml:space="preserve">ustaBucaramanga </v>
      </c>
      <c r="G136" s="3">
        <v>130</v>
      </c>
      <c r="H136" s="3" t="str">
        <f t="shared" si="9"/>
        <v>Division de Ciencias Juridicas y Politicas</v>
      </c>
    </row>
    <row r="137" spans="1:8" x14ac:dyDescent="0.25">
      <c r="A137">
        <v>10635</v>
      </c>
      <c r="B137" s="4" t="s">
        <v>197</v>
      </c>
      <c r="C137" t="s">
        <v>210</v>
      </c>
      <c r="D137" s="2">
        <v>136</v>
      </c>
      <c r="E137" s="3">
        <v>13</v>
      </c>
      <c r="F137" s="9" t="str">
        <f t="shared" si="8"/>
        <v xml:space="preserve">ustaBucaramanga </v>
      </c>
      <c r="G137" s="3">
        <v>130</v>
      </c>
      <c r="H137" s="3" t="str">
        <f t="shared" si="9"/>
        <v>Division de Ciencias Juridicas y Politicas</v>
      </c>
    </row>
    <row r="138" spans="1:8" x14ac:dyDescent="0.25">
      <c r="A138">
        <v>10636</v>
      </c>
      <c r="B138" s="4" t="s">
        <v>198</v>
      </c>
      <c r="C138" t="s">
        <v>210</v>
      </c>
      <c r="D138" s="2">
        <v>137</v>
      </c>
      <c r="E138" s="3">
        <v>13</v>
      </c>
      <c r="F138" s="9" t="str">
        <f t="shared" si="8"/>
        <v xml:space="preserve">ustaBucaramanga </v>
      </c>
      <c r="G138" s="3">
        <v>130</v>
      </c>
      <c r="H138" s="3" t="str">
        <f t="shared" si="9"/>
        <v>Division de Ciencias Juridicas y Politicas</v>
      </c>
    </row>
    <row r="139" spans="1:8" x14ac:dyDescent="0.25">
      <c r="A139">
        <v>10637</v>
      </c>
      <c r="B139" s="4" t="s">
        <v>199</v>
      </c>
      <c r="C139" t="s">
        <v>210</v>
      </c>
      <c r="D139" s="2">
        <v>138</v>
      </c>
      <c r="E139" s="3">
        <v>13</v>
      </c>
      <c r="F139" s="9" t="str">
        <f t="shared" si="8"/>
        <v xml:space="preserve">ustaBucaramanga </v>
      </c>
      <c r="G139" s="3">
        <v>127</v>
      </c>
      <c r="H139" s="3" t="str">
        <f t="shared" si="9"/>
        <v>Division de Ciencias de la Salud</v>
      </c>
    </row>
    <row r="140" spans="1:8" x14ac:dyDescent="0.25">
      <c r="A140">
        <v>10638</v>
      </c>
      <c r="B140" s="4" t="s">
        <v>200</v>
      </c>
      <c r="C140" t="s">
        <v>210</v>
      </c>
      <c r="D140" s="2">
        <v>139</v>
      </c>
      <c r="E140" s="3">
        <v>13</v>
      </c>
      <c r="F140" s="9" t="str">
        <f t="shared" si="8"/>
        <v xml:space="preserve">ustaBucaramanga </v>
      </c>
      <c r="G140" s="3">
        <v>127</v>
      </c>
      <c r="H140" s="3" t="str">
        <f t="shared" si="9"/>
        <v>Division de Ciencias de la Salud</v>
      </c>
    </row>
    <row r="141" spans="1:8" x14ac:dyDescent="0.25">
      <c r="A141">
        <v>10639</v>
      </c>
      <c r="B141" s="4" t="s">
        <v>201</v>
      </c>
      <c r="C141" t="s">
        <v>210</v>
      </c>
      <c r="D141" s="2">
        <v>140</v>
      </c>
      <c r="E141" s="3">
        <v>13</v>
      </c>
      <c r="F141" s="9" t="str">
        <f t="shared" si="8"/>
        <v xml:space="preserve">ustaBucaramanga </v>
      </c>
      <c r="G141" s="3">
        <v>127</v>
      </c>
      <c r="H141" s="3" t="str">
        <f t="shared" si="9"/>
        <v>Division de Ciencias de la Salud</v>
      </c>
    </row>
    <row r="142" spans="1:8" x14ac:dyDescent="0.25">
      <c r="A142">
        <v>10640</v>
      </c>
      <c r="B142" s="4" t="s">
        <v>202</v>
      </c>
      <c r="C142" t="s">
        <v>210</v>
      </c>
      <c r="D142" s="2">
        <v>141</v>
      </c>
      <c r="E142" s="3">
        <v>13</v>
      </c>
      <c r="F142" s="9" t="str">
        <f t="shared" si="8"/>
        <v xml:space="preserve">ustaBucaramanga </v>
      </c>
      <c r="G142" s="3">
        <v>127</v>
      </c>
      <c r="H142" s="3" t="str">
        <f t="shared" si="9"/>
        <v>Division de Ciencias de la Salud</v>
      </c>
    </row>
    <row r="143" spans="1:8" x14ac:dyDescent="0.25">
      <c r="A143">
        <v>10641</v>
      </c>
      <c r="B143" s="4" t="s">
        <v>203</v>
      </c>
      <c r="C143" t="s">
        <v>210</v>
      </c>
      <c r="D143" s="2">
        <v>142</v>
      </c>
      <c r="E143" s="3">
        <v>13</v>
      </c>
      <c r="F143" s="9" t="str">
        <f t="shared" si="8"/>
        <v xml:space="preserve">ustaBucaramanga </v>
      </c>
      <c r="G143" s="3">
        <v>127</v>
      </c>
      <c r="H143" s="3" t="str">
        <f t="shared" si="9"/>
        <v>Division de Ciencias de la Salud</v>
      </c>
    </row>
    <row r="144" spans="1:8" x14ac:dyDescent="0.25">
      <c r="A144">
        <v>10642</v>
      </c>
      <c r="B144" s="4" t="s">
        <v>204</v>
      </c>
      <c r="C144" t="s">
        <v>210</v>
      </c>
      <c r="D144" s="2">
        <v>143</v>
      </c>
      <c r="E144" s="3">
        <v>13</v>
      </c>
      <c r="F144" s="9" t="str">
        <f t="shared" si="8"/>
        <v xml:space="preserve">ustaBucaramanga </v>
      </c>
      <c r="G144" s="3">
        <v>128</v>
      </c>
      <c r="H144" s="3" t="str">
        <f t="shared" si="9"/>
        <v>Division de Ingenierias y Arquitectura</v>
      </c>
    </row>
    <row r="145" spans="1:8" x14ac:dyDescent="0.25">
      <c r="A145">
        <v>10643</v>
      </c>
      <c r="B145" s="4" t="s">
        <v>205</v>
      </c>
      <c r="C145" t="s">
        <v>210</v>
      </c>
      <c r="D145" s="2">
        <v>144</v>
      </c>
      <c r="E145" s="3">
        <v>13</v>
      </c>
      <c r="F145" s="9" t="str">
        <f t="shared" si="8"/>
        <v xml:space="preserve">ustaBucaramanga </v>
      </c>
      <c r="G145" s="3">
        <v>128</v>
      </c>
      <c r="H145" s="3" t="str">
        <f t="shared" si="9"/>
        <v>Division de Ingenierias y Arquitectura</v>
      </c>
    </row>
    <row r="146" spans="1:8" x14ac:dyDescent="0.25">
      <c r="A146">
        <v>10644</v>
      </c>
      <c r="B146" s="4" t="s">
        <v>206</v>
      </c>
      <c r="C146" t="s">
        <v>210</v>
      </c>
      <c r="D146" s="2">
        <v>145</v>
      </c>
      <c r="E146" s="3">
        <v>13</v>
      </c>
      <c r="F146" s="9" t="str">
        <f t="shared" si="8"/>
        <v xml:space="preserve">ustaBucaramanga </v>
      </c>
      <c r="G146" s="3">
        <v>128</v>
      </c>
      <c r="H146" s="3" t="str">
        <f t="shared" si="9"/>
        <v>Division de Ingenierias y Arquitectura</v>
      </c>
    </row>
    <row r="147" spans="1:8" x14ac:dyDescent="0.25">
      <c r="A147">
        <v>10645</v>
      </c>
      <c r="B147" s="4" t="s">
        <v>207</v>
      </c>
      <c r="C147" t="s">
        <v>210</v>
      </c>
      <c r="D147" s="2">
        <v>146</v>
      </c>
      <c r="E147" s="3">
        <v>13</v>
      </c>
      <c r="F147" s="9" t="str">
        <f t="shared" si="8"/>
        <v xml:space="preserve">ustaBucaramanga </v>
      </c>
      <c r="G147" s="3">
        <v>128</v>
      </c>
      <c r="H147" s="3" t="str">
        <f t="shared" si="9"/>
        <v>Division de Ingenierias y Arquitectura</v>
      </c>
    </row>
  </sheetData>
  <dataValidations count="2">
    <dataValidation type="list" allowBlank="1" showInputMessage="1" showErrorMessage="1" sqref="E2:E147" xr:uid="{A852734F-4F89-443C-9507-1C7EAEA59C4B}">
      <formula1>idSeccional</formula1>
    </dataValidation>
    <dataValidation type="list" allowBlank="1" showInputMessage="1" showErrorMessage="1" sqref="G2:G147" xr:uid="{53BB6ED7-043A-4BC8-A21B-C0EDF110C316}">
      <formula1>idDivision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0B63-37C4-464A-A269-7D31C5DA779B}">
  <dimension ref="A1:K11"/>
  <sheetViews>
    <sheetView workbookViewId="0">
      <selection activeCell="E25" sqref="E25"/>
    </sheetView>
  </sheetViews>
  <sheetFormatPr baseColWidth="10" defaultRowHeight="15" x14ac:dyDescent="0.25"/>
  <cols>
    <col min="1" max="1" width="10.140625" customWidth="1"/>
    <col min="2" max="2" width="45.85546875" customWidth="1"/>
    <col min="6" max="6" width="17.28515625" customWidth="1"/>
    <col min="7" max="7" width="4.28515625" customWidth="1"/>
    <col min="9" max="9" width="37.7109375" customWidth="1"/>
    <col min="11" max="11" width="18.28515625" customWidth="1"/>
  </cols>
  <sheetData>
    <row r="1" spans="1:11" x14ac:dyDescent="0.25">
      <c r="A1" s="6" t="s">
        <v>445</v>
      </c>
      <c r="B1" s="6" t="s">
        <v>446</v>
      </c>
      <c r="C1" s="6" t="s">
        <v>441</v>
      </c>
      <c r="D1" s="6" t="s">
        <v>442</v>
      </c>
      <c r="E1" s="6" t="s">
        <v>443</v>
      </c>
      <c r="F1" s="6" t="s">
        <v>444</v>
      </c>
      <c r="G1" s="23" t="s">
        <v>8</v>
      </c>
      <c r="H1" s="8" t="s">
        <v>106</v>
      </c>
      <c r="I1" s="8" t="s">
        <v>107</v>
      </c>
      <c r="J1" s="8" t="s">
        <v>0</v>
      </c>
      <c r="K1" s="8" t="s">
        <v>1</v>
      </c>
    </row>
    <row r="2" spans="1:11" x14ac:dyDescent="0.25">
      <c r="A2">
        <f>(30+G2+H2+J2)</f>
        <v>10551</v>
      </c>
      <c r="B2" t="s">
        <v>447</v>
      </c>
      <c r="C2">
        <v>260</v>
      </c>
      <c r="D2" t="s">
        <v>448</v>
      </c>
      <c r="E2" s="22">
        <v>36935</v>
      </c>
      <c r="F2" s="22">
        <v>39367</v>
      </c>
      <c r="G2" s="12">
        <v>1</v>
      </c>
      <c r="H2" s="3">
        <v>10509</v>
      </c>
      <c r="I2" s="3" t="str">
        <f>VLOOKUP(H2,programas,2)</f>
        <v>Ingenieria de Sistemas</v>
      </c>
      <c r="J2" s="3">
        <v>11</v>
      </c>
      <c r="K2" s="3" t="str">
        <f>VLOOKUP(J2,seccionales,2)</f>
        <v>ustaTunja</v>
      </c>
    </row>
    <row r="3" spans="1:11" x14ac:dyDescent="0.25">
      <c r="A3">
        <f t="shared" ref="A3:A11" si="0">(30+G3+H3+J3)</f>
        <v>10552</v>
      </c>
      <c r="B3" t="s">
        <v>449</v>
      </c>
      <c r="C3">
        <v>260</v>
      </c>
      <c r="D3" t="s">
        <v>450</v>
      </c>
      <c r="E3" s="22">
        <v>36936</v>
      </c>
      <c r="G3" s="12">
        <v>2</v>
      </c>
      <c r="H3" s="3">
        <v>10509</v>
      </c>
      <c r="I3" s="3" t="str">
        <f>VLOOKUP(H3,programas,2)</f>
        <v>Ingenieria de Sistemas</v>
      </c>
      <c r="J3" s="3">
        <v>11</v>
      </c>
      <c r="K3" s="3" t="str">
        <f>VLOOKUP(J3,seccionales,2)</f>
        <v>ustaTunja</v>
      </c>
    </row>
    <row r="4" spans="1:11" x14ac:dyDescent="0.25">
      <c r="A4">
        <f t="shared" si="0"/>
        <v>10553</v>
      </c>
      <c r="B4" t="s">
        <v>451</v>
      </c>
      <c r="C4">
        <v>260</v>
      </c>
      <c r="D4" t="s">
        <v>448</v>
      </c>
      <c r="E4" s="22">
        <v>36937</v>
      </c>
      <c r="G4" s="12">
        <v>3</v>
      </c>
      <c r="H4" s="3">
        <v>10509</v>
      </c>
      <c r="I4" s="3" t="str">
        <f>VLOOKUP(H4,programas,2)</f>
        <v>Ingenieria de Sistemas</v>
      </c>
      <c r="J4" s="3">
        <v>11</v>
      </c>
      <c r="K4" s="3" t="str">
        <f>VLOOKUP(J4,seccionales,2)</f>
        <v>ustaTunja</v>
      </c>
    </row>
    <row r="5" spans="1:11" x14ac:dyDescent="0.25">
      <c r="A5">
        <f t="shared" si="0"/>
        <v>10554</v>
      </c>
      <c r="B5" t="s">
        <v>452</v>
      </c>
      <c r="C5">
        <v>165</v>
      </c>
      <c r="D5" t="s">
        <v>453</v>
      </c>
      <c r="E5" s="22">
        <v>36938</v>
      </c>
      <c r="F5" s="22">
        <v>39367</v>
      </c>
      <c r="G5" s="12">
        <v>4</v>
      </c>
      <c r="H5" s="3">
        <v>10509</v>
      </c>
      <c r="I5" s="3" t="str">
        <f>VLOOKUP(H5,programas,2)</f>
        <v>Ingenieria de Sistemas</v>
      </c>
      <c r="J5" s="3">
        <v>11</v>
      </c>
      <c r="K5" s="3" t="str">
        <f>VLOOKUP(J5,seccionales,2)</f>
        <v>ustaTunja</v>
      </c>
    </row>
    <row r="6" spans="1:11" x14ac:dyDescent="0.25">
      <c r="A6">
        <f t="shared" si="0"/>
        <v>10557</v>
      </c>
      <c r="B6" t="s">
        <v>454</v>
      </c>
      <c r="C6">
        <v>260</v>
      </c>
      <c r="D6" t="s">
        <v>450</v>
      </c>
      <c r="E6" s="22">
        <v>36939</v>
      </c>
      <c r="G6" s="12">
        <v>5</v>
      </c>
      <c r="H6" s="3">
        <v>10511</v>
      </c>
      <c r="I6" s="3" t="str">
        <f>VLOOKUP(H6,programas,2)</f>
        <v>Ingenieria Mecanica</v>
      </c>
      <c r="J6" s="3">
        <v>11</v>
      </c>
      <c r="K6" s="3" t="str">
        <f>VLOOKUP(J6,seccionales,2)</f>
        <v>ustaTunja</v>
      </c>
    </row>
    <row r="7" spans="1:11" x14ac:dyDescent="0.25">
      <c r="A7">
        <f t="shared" si="0"/>
        <v>10552</v>
      </c>
      <c r="B7" t="s">
        <v>455</v>
      </c>
      <c r="C7">
        <v>260</v>
      </c>
      <c r="D7" t="s">
        <v>448</v>
      </c>
      <c r="E7" s="22">
        <v>36940</v>
      </c>
      <c r="G7" s="12">
        <v>6</v>
      </c>
      <c r="H7" s="3">
        <v>10505</v>
      </c>
      <c r="I7" s="3" t="str">
        <f>VLOOKUP(H7,programas,2)</f>
        <v>Derecho</v>
      </c>
      <c r="J7" s="3">
        <v>11</v>
      </c>
      <c r="K7" s="3" t="str">
        <f>VLOOKUP(J7,seccionales,2)</f>
        <v>ustaTunja</v>
      </c>
    </row>
    <row r="8" spans="1:11" x14ac:dyDescent="0.25">
      <c r="A8">
        <f t="shared" si="0"/>
        <v>10591</v>
      </c>
      <c r="B8" t="s">
        <v>456</v>
      </c>
      <c r="C8">
        <v>260</v>
      </c>
      <c r="D8" t="s">
        <v>448</v>
      </c>
      <c r="E8" s="22">
        <v>36941</v>
      </c>
      <c r="F8" s="22">
        <v>39367</v>
      </c>
      <c r="G8" s="12">
        <v>7</v>
      </c>
      <c r="H8" s="3">
        <v>10542</v>
      </c>
      <c r="I8" s="3" t="str">
        <f>VLOOKUP(H8,programas,2)</f>
        <v xml:space="preserve">Contaduria Publica </v>
      </c>
      <c r="J8" s="3">
        <v>12</v>
      </c>
      <c r="K8" s="3" t="str">
        <f>VLOOKUP(J8,seccionales,2)</f>
        <v>ustaBogota</v>
      </c>
    </row>
    <row r="9" spans="1:11" x14ac:dyDescent="0.25">
      <c r="A9">
        <f t="shared" si="0"/>
        <v>10590</v>
      </c>
      <c r="B9" t="s">
        <v>457</v>
      </c>
      <c r="C9">
        <v>260</v>
      </c>
      <c r="D9" t="s">
        <v>448</v>
      </c>
      <c r="E9" s="22">
        <v>36942</v>
      </c>
      <c r="G9" s="12">
        <v>8</v>
      </c>
      <c r="H9" s="3">
        <v>10540</v>
      </c>
      <c r="I9" s="3" t="str">
        <f>VLOOKUP(H9,programas,2)</f>
        <v>Administracion de Empresas</v>
      </c>
      <c r="J9" s="3">
        <v>12</v>
      </c>
      <c r="K9" s="3" t="str">
        <f>VLOOKUP(J9,seccionales,2)</f>
        <v>ustaBogota</v>
      </c>
    </row>
    <row r="10" spans="1:11" x14ac:dyDescent="0.25">
      <c r="A10">
        <f t="shared" si="0"/>
        <v>10619</v>
      </c>
      <c r="B10" t="s">
        <v>458</v>
      </c>
      <c r="C10">
        <v>52</v>
      </c>
      <c r="D10" t="s">
        <v>459</v>
      </c>
      <c r="E10" s="22">
        <v>36943</v>
      </c>
      <c r="G10" s="12">
        <v>9</v>
      </c>
      <c r="H10" s="3">
        <v>10568</v>
      </c>
      <c r="I10" s="3" t="str">
        <f>VLOOKUP(H10,programas,2)</f>
        <v>Especializacion en Derecho Administrativo</v>
      </c>
      <c r="J10" s="3">
        <v>12</v>
      </c>
      <c r="K10" s="3" t="str">
        <f>VLOOKUP(J10,seccionales,2)</f>
        <v>ustaBogota</v>
      </c>
    </row>
    <row r="11" spans="1:11" x14ac:dyDescent="0.25">
      <c r="A11">
        <f t="shared" si="0"/>
        <v>10577</v>
      </c>
      <c r="B11" t="s">
        <v>460</v>
      </c>
      <c r="C11">
        <v>104</v>
      </c>
      <c r="D11" t="s">
        <v>461</v>
      </c>
      <c r="E11" s="22">
        <v>36944</v>
      </c>
      <c r="F11" s="22">
        <v>39367</v>
      </c>
      <c r="G11" s="12">
        <v>10</v>
      </c>
      <c r="H11" s="3">
        <v>10526</v>
      </c>
      <c r="I11" s="3" t="str">
        <f>VLOOKUP(H11,programas,2)</f>
        <v>Maestria en Derecho Administrativo</v>
      </c>
      <c r="J11" s="3">
        <v>11</v>
      </c>
      <c r="K11" s="3" t="str">
        <f>VLOOKUP(J11,seccionales,2)</f>
        <v>ustaTunja</v>
      </c>
    </row>
  </sheetData>
  <dataValidations count="2">
    <dataValidation type="list" allowBlank="1" showInputMessage="1" showErrorMessage="1" sqref="H2:H11" xr:uid="{227DBC2B-AC4C-45B2-937B-385AC0F1E65B}">
      <formula1>idPrograma</formula1>
    </dataValidation>
    <dataValidation type="list" allowBlank="1" showInputMessage="1" showErrorMessage="1" sqref="J2:J11" xr:uid="{BB80EEF3-542B-4AB6-A0DA-D49B81A5ACC2}">
      <formula1>idSeccional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774E-DC80-4FF1-8D58-81F755DEB7B0}">
  <dimension ref="A1:H192"/>
  <sheetViews>
    <sheetView topLeftCell="A104" workbookViewId="0">
      <selection activeCell="C121" sqref="C121"/>
    </sheetView>
  </sheetViews>
  <sheetFormatPr baseColWidth="10" defaultRowHeight="15" x14ac:dyDescent="0.25"/>
  <cols>
    <col min="1" max="1" width="12.42578125" customWidth="1"/>
    <col min="2" max="2" width="45.28515625" customWidth="1"/>
    <col min="4" max="4" width="4" customWidth="1"/>
    <col min="6" max="6" width="18.7109375" customWidth="1"/>
    <col min="8" max="8" width="25" customWidth="1"/>
  </cols>
  <sheetData>
    <row r="1" spans="1:8" x14ac:dyDescent="0.25">
      <c r="A1" s="14" t="s">
        <v>212</v>
      </c>
      <c r="B1" s="14" t="s">
        <v>213</v>
      </c>
      <c r="C1" s="14" t="s">
        <v>214</v>
      </c>
      <c r="D1" s="15" t="s">
        <v>8</v>
      </c>
      <c r="E1" s="16" t="s">
        <v>0</v>
      </c>
      <c r="F1" s="16" t="s">
        <v>1</v>
      </c>
      <c r="G1" s="16" t="s">
        <v>106</v>
      </c>
      <c r="H1" s="16" t="s">
        <v>107</v>
      </c>
    </row>
    <row r="2" spans="1:8" x14ac:dyDescent="0.25">
      <c r="A2">
        <f>(5000+D2+E2+G2)</f>
        <v>15522</v>
      </c>
      <c r="B2" s="4" t="s">
        <v>215</v>
      </c>
      <c r="C2" t="s">
        <v>394</v>
      </c>
      <c r="D2" s="12">
        <v>1</v>
      </c>
      <c r="E2" s="13">
        <v>11</v>
      </c>
      <c r="F2" s="13" t="str">
        <f t="shared" ref="F2:F33" si="0">VLOOKUP(E2,seccionales,2)</f>
        <v>ustaTunja</v>
      </c>
      <c r="G2" s="13">
        <v>10510</v>
      </c>
      <c r="H2" s="13" t="str">
        <f t="shared" ref="H2:H33" si="1">VLOOKUP(G2,programas,2)</f>
        <v>Ingenieria Electronica</v>
      </c>
    </row>
    <row r="3" spans="1:8" x14ac:dyDescent="0.25">
      <c r="A3">
        <f t="shared" ref="A3:A66" si="2">(5000+D3+E3+G3)</f>
        <v>15523</v>
      </c>
      <c r="B3" s="4" t="s">
        <v>216</v>
      </c>
      <c r="C3" t="s">
        <v>394</v>
      </c>
      <c r="D3" s="12">
        <v>2</v>
      </c>
      <c r="E3" s="13">
        <v>11</v>
      </c>
      <c r="F3" s="13" t="str">
        <f t="shared" si="0"/>
        <v>ustaTunja</v>
      </c>
      <c r="G3" s="13">
        <v>10510</v>
      </c>
      <c r="H3" s="13" t="str">
        <f t="shared" si="1"/>
        <v>Ingenieria Electronica</v>
      </c>
    </row>
    <row r="4" spans="1:8" x14ac:dyDescent="0.25">
      <c r="A4">
        <f t="shared" si="2"/>
        <v>15524</v>
      </c>
      <c r="B4" s="4" t="s">
        <v>217</v>
      </c>
      <c r="C4" t="s">
        <v>394</v>
      </c>
      <c r="D4" s="12">
        <v>3</v>
      </c>
      <c r="E4" s="13">
        <v>11</v>
      </c>
      <c r="F4" s="13" t="str">
        <f t="shared" si="0"/>
        <v>ustaTunja</v>
      </c>
      <c r="G4" s="13">
        <v>10510</v>
      </c>
      <c r="H4" s="13" t="str">
        <f t="shared" si="1"/>
        <v>Ingenieria Electronica</v>
      </c>
    </row>
    <row r="5" spans="1:8" x14ac:dyDescent="0.25">
      <c r="A5">
        <f t="shared" si="2"/>
        <v>15525</v>
      </c>
      <c r="B5" s="4" t="s">
        <v>218</v>
      </c>
      <c r="C5" t="s">
        <v>394</v>
      </c>
      <c r="D5" s="12">
        <v>4</v>
      </c>
      <c r="E5" s="13">
        <v>11</v>
      </c>
      <c r="F5" s="13" t="str">
        <f t="shared" si="0"/>
        <v>ustaTunja</v>
      </c>
      <c r="G5" s="13">
        <v>10510</v>
      </c>
      <c r="H5" s="13" t="str">
        <f t="shared" si="1"/>
        <v>Ingenieria Electronica</v>
      </c>
    </row>
    <row r="6" spans="1:8" x14ac:dyDescent="0.25">
      <c r="A6">
        <f t="shared" si="2"/>
        <v>15526</v>
      </c>
      <c r="B6" s="4" t="s">
        <v>219</v>
      </c>
      <c r="C6" t="s">
        <v>394</v>
      </c>
      <c r="D6" s="12">
        <v>5</v>
      </c>
      <c r="E6" s="13">
        <v>11</v>
      </c>
      <c r="F6" s="13" t="str">
        <f t="shared" si="0"/>
        <v>ustaTunja</v>
      </c>
      <c r="G6" s="13">
        <v>10510</v>
      </c>
      <c r="H6" s="13" t="str">
        <f t="shared" si="1"/>
        <v>Ingenieria Electronica</v>
      </c>
    </row>
    <row r="7" spans="1:8" x14ac:dyDescent="0.25">
      <c r="A7">
        <f t="shared" si="2"/>
        <v>15527</v>
      </c>
      <c r="B7" s="4" t="s">
        <v>220</v>
      </c>
      <c r="C7" t="s">
        <v>394</v>
      </c>
      <c r="D7" s="12">
        <v>6</v>
      </c>
      <c r="E7" s="13">
        <v>11</v>
      </c>
      <c r="F7" s="13" t="str">
        <f t="shared" si="0"/>
        <v>ustaTunja</v>
      </c>
      <c r="G7" s="13">
        <v>10510</v>
      </c>
      <c r="H7" s="13" t="str">
        <f t="shared" si="1"/>
        <v>Ingenieria Electronica</v>
      </c>
    </row>
    <row r="8" spans="1:8" x14ac:dyDescent="0.25">
      <c r="A8">
        <f t="shared" si="2"/>
        <v>15528</v>
      </c>
      <c r="B8" s="4" t="s">
        <v>221</v>
      </c>
      <c r="C8" t="s">
        <v>394</v>
      </c>
      <c r="D8" s="12">
        <v>7</v>
      </c>
      <c r="E8" s="13">
        <v>11</v>
      </c>
      <c r="F8" s="13" t="str">
        <f t="shared" si="0"/>
        <v>ustaTunja</v>
      </c>
      <c r="G8" s="13">
        <v>10510</v>
      </c>
      <c r="H8" s="13" t="str">
        <f t="shared" si="1"/>
        <v>Ingenieria Electronica</v>
      </c>
    </row>
    <row r="9" spans="1:8" x14ac:dyDescent="0.25">
      <c r="A9">
        <f t="shared" si="2"/>
        <v>15529</v>
      </c>
      <c r="B9" s="4" t="s">
        <v>222</v>
      </c>
      <c r="C9" t="s">
        <v>395</v>
      </c>
      <c r="D9" s="12">
        <v>8</v>
      </c>
      <c r="E9" s="13">
        <v>11</v>
      </c>
      <c r="F9" s="13" t="str">
        <f t="shared" si="0"/>
        <v>ustaTunja</v>
      </c>
      <c r="G9" s="13">
        <v>10510</v>
      </c>
      <c r="H9" s="13" t="str">
        <f t="shared" si="1"/>
        <v>Ingenieria Electronica</v>
      </c>
    </row>
    <row r="10" spans="1:8" x14ac:dyDescent="0.25">
      <c r="A10">
        <f t="shared" si="2"/>
        <v>15530</v>
      </c>
      <c r="B10" s="4" t="s">
        <v>223</v>
      </c>
      <c r="C10" t="s">
        <v>395</v>
      </c>
      <c r="D10" s="12">
        <v>9</v>
      </c>
      <c r="E10" s="13">
        <v>11</v>
      </c>
      <c r="F10" s="13" t="str">
        <f t="shared" si="0"/>
        <v>ustaTunja</v>
      </c>
      <c r="G10" s="13">
        <v>10510</v>
      </c>
      <c r="H10" s="13" t="str">
        <f t="shared" si="1"/>
        <v>Ingenieria Electronica</v>
      </c>
    </row>
    <row r="11" spans="1:8" x14ac:dyDescent="0.25">
      <c r="A11">
        <f t="shared" si="2"/>
        <v>15531</v>
      </c>
      <c r="B11" s="4" t="s">
        <v>224</v>
      </c>
      <c r="C11" t="s">
        <v>395</v>
      </c>
      <c r="D11" s="12">
        <v>10</v>
      </c>
      <c r="E11" s="13">
        <v>11</v>
      </c>
      <c r="F11" s="13" t="str">
        <f t="shared" si="0"/>
        <v>ustaTunja</v>
      </c>
      <c r="G11" s="13">
        <v>10510</v>
      </c>
      <c r="H11" s="13" t="str">
        <f t="shared" si="1"/>
        <v>Ingenieria Electronica</v>
      </c>
    </row>
    <row r="12" spans="1:8" x14ac:dyDescent="0.25">
      <c r="A12">
        <f t="shared" si="2"/>
        <v>15532</v>
      </c>
      <c r="B12" s="4" t="s">
        <v>225</v>
      </c>
      <c r="C12" t="s">
        <v>395</v>
      </c>
      <c r="D12" s="12">
        <v>11</v>
      </c>
      <c r="E12" s="13">
        <v>11</v>
      </c>
      <c r="F12" s="13" t="str">
        <f t="shared" si="0"/>
        <v>ustaTunja</v>
      </c>
      <c r="G12" s="13">
        <v>10510</v>
      </c>
      <c r="H12" s="13" t="str">
        <f t="shared" si="1"/>
        <v>Ingenieria Electronica</v>
      </c>
    </row>
    <row r="13" spans="1:8" x14ac:dyDescent="0.25">
      <c r="A13">
        <f t="shared" si="2"/>
        <v>15533</v>
      </c>
      <c r="B13" s="4" t="s">
        <v>226</v>
      </c>
      <c r="C13" t="s">
        <v>395</v>
      </c>
      <c r="D13" s="12">
        <v>12</v>
      </c>
      <c r="E13" s="13">
        <v>11</v>
      </c>
      <c r="F13" s="13" t="str">
        <f t="shared" si="0"/>
        <v>ustaTunja</v>
      </c>
      <c r="G13" s="13">
        <v>10510</v>
      </c>
      <c r="H13" s="13" t="str">
        <f t="shared" si="1"/>
        <v>Ingenieria Electronica</v>
      </c>
    </row>
    <row r="14" spans="1:8" x14ac:dyDescent="0.25">
      <c r="A14">
        <f t="shared" si="2"/>
        <v>15534</v>
      </c>
      <c r="B14" s="4" t="s">
        <v>227</v>
      </c>
      <c r="C14" t="s">
        <v>395</v>
      </c>
      <c r="D14" s="12">
        <v>13</v>
      </c>
      <c r="E14" s="13">
        <v>11</v>
      </c>
      <c r="F14" s="13" t="str">
        <f t="shared" si="0"/>
        <v>ustaTunja</v>
      </c>
      <c r="G14" s="13">
        <v>10510</v>
      </c>
      <c r="H14" s="13" t="str">
        <f t="shared" si="1"/>
        <v>Ingenieria Electronica</v>
      </c>
    </row>
    <row r="15" spans="1:8" x14ac:dyDescent="0.25">
      <c r="A15">
        <f t="shared" si="2"/>
        <v>15535</v>
      </c>
      <c r="B15" s="4" t="s">
        <v>228</v>
      </c>
      <c r="C15" t="s">
        <v>395</v>
      </c>
      <c r="D15" s="12">
        <v>14</v>
      </c>
      <c r="E15" s="13">
        <v>11</v>
      </c>
      <c r="F15" s="13" t="str">
        <f t="shared" si="0"/>
        <v>ustaTunja</v>
      </c>
      <c r="G15" s="13">
        <v>10510</v>
      </c>
      <c r="H15" s="13" t="str">
        <f t="shared" si="1"/>
        <v>Ingenieria Electronica</v>
      </c>
    </row>
    <row r="16" spans="1:8" x14ac:dyDescent="0.25">
      <c r="A16">
        <f t="shared" si="2"/>
        <v>15536</v>
      </c>
      <c r="B16" s="4" t="s">
        <v>229</v>
      </c>
      <c r="C16" t="s">
        <v>396</v>
      </c>
      <c r="D16" s="12">
        <v>15</v>
      </c>
      <c r="E16" s="13">
        <v>11</v>
      </c>
      <c r="F16" s="13" t="str">
        <f t="shared" si="0"/>
        <v>ustaTunja</v>
      </c>
      <c r="G16" s="13">
        <v>10510</v>
      </c>
      <c r="H16" s="13" t="str">
        <f t="shared" si="1"/>
        <v>Ingenieria Electronica</v>
      </c>
    </row>
    <row r="17" spans="1:8" x14ac:dyDescent="0.25">
      <c r="A17">
        <f t="shared" si="2"/>
        <v>15537</v>
      </c>
      <c r="B17" s="4" t="s">
        <v>230</v>
      </c>
      <c r="C17" t="s">
        <v>396</v>
      </c>
      <c r="D17" s="12">
        <v>16</v>
      </c>
      <c r="E17" s="13">
        <v>11</v>
      </c>
      <c r="F17" s="13" t="str">
        <f t="shared" si="0"/>
        <v>ustaTunja</v>
      </c>
      <c r="G17" s="13">
        <v>10510</v>
      </c>
      <c r="H17" s="13" t="str">
        <f t="shared" si="1"/>
        <v>Ingenieria Electronica</v>
      </c>
    </row>
    <row r="18" spans="1:8" x14ac:dyDescent="0.25">
      <c r="A18">
        <f t="shared" si="2"/>
        <v>15538</v>
      </c>
      <c r="B18" s="4" t="s">
        <v>231</v>
      </c>
      <c r="C18" t="s">
        <v>396</v>
      </c>
      <c r="D18" s="12">
        <v>17</v>
      </c>
      <c r="E18" s="13">
        <v>11</v>
      </c>
      <c r="F18" s="13" t="str">
        <f t="shared" si="0"/>
        <v>ustaTunja</v>
      </c>
      <c r="G18" s="13">
        <v>10510</v>
      </c>
      <c r="H18" s="13" t="str">
        <f t="shared" si="1"/>
        <v>Ingenieria Electronica</v>
      </c>
    </row>
    <row r="19" spans="1:8" x14ac:dyDescent="0.25">
      <c r="A19">
        <f t="shared" si="2"/>
        <v>15539</v>
      </c>
      <c r="B19" s="4" t="s">
        <v>232</v>
      </c>
      <c r="C19" t="s">
        <v>396</v>
      </c>
      <c r="D19" s="12">
        <v>18</v>
      </c>
      <c r="E19" s="13">
        <v>11</v>
      </c>
      <c r="F19" s="13" t="str">
        <f t="shared" si="0"/>
        <v>ustaTunja</v>
      </c>
      <c r="G19" s="13">
        <v>10510</v>
      </c>
      <c r="H19" s="13" t="str">
        <f t="shared" si="1"/>
        <v>Ingenieria Electronica</v>
      </c>
    </row>
    <row r="20" spans="1:8" x14ac:dyDescent="0.25">
      <c r="A20">
        <f t="shared" si="2"/>
        <v>15540</v>
      </c>
      <c r="B20" s="4" t="s">
        <v>233</v>
      </c>
      <c r="C20" t="s">
        <v>396</v>
      </c>
      <c r="D20" s="12">
        <v>19</v>
      </c>
      <c r="E20" s="13">
        <v>11</v>
      </c>
      <c r="F20" s="13" t="str">
        <f t="shared" si="0"/>
        <v>ustaTunja</v>
      </c>
      <c r="G20" s="13">
        <v>10510</v>
      </c>
      <c r="H20" s="13" t="str">
        <f t="shared" si="1"/>
        <v>Ingenieria Electronica</v>
      </c>
    </row>
    <row r="21" spans="1:8" x14ac:dyDescent="0.25">
      <c r="A21">
        <f t="shared" si="2"/>
        <v>15541</v>
      </c>
      <c r="B21" s="4" t="s">
        <v>234</v>
      </c>
      <c r="C21" t="s">
        <v>396</v>
      </c>
      <c r="D21" s="12">
        <v>20</v>
      </c>
      <c r="E21" s="13">
        <v>11</v>
      </c>
      <c r="F21" s="13" t="str">
        <f t="shared" si="0"/>
        <v>ustaTunja</v>
      </c>
      <c r="G21" s="13">
        <v>10510</v>
      </c>
      <c r="H21" s="13" t="str">
        <f t="shared" si="1"/>
        <v>Ingenieria Electronica</v>
      </c>
    </row>
    <row r="22" spans="1:8" x14ac:dyDescent="0.25">
      <c r="A22">
        <f t="shared" si="2"/>
        <v>15542</v>
      </c>
      <c r="B22" s="4" t="s">
        <v>235</v>
      </c>
      <c r="C22" t="s">
        <v>397</v>
      </c>
      <c r="D22" s="12">
        <v>21</v>
      </c>
      <c r="E22" s="13">
        <v>11</v>
      </c>
      <c r="F22" s="13" t="str">
        <f t="shared" si="0"/>
        <v>ustaTunja</v>
      </c>
      <c r="G22" s="13">
        <v>10510</v>
      </c>
      <c r="H22" s="13" t="str">
        <f t="shared" si="1"/>
        <v>Ingenieria Electronica</v>
      </c>
    </row>
    <row r="23" spans="1:8" x14ac:dyDescent="0.25">
      <c r="A23">
        <f t="shared" si="2"/>
        <v>15543</v>
      </c>
      <c r="B23" s="4" t="s">
        <v>236</v>
      </c>
      <c r="C23" t="s">
        <v>397</v>
      </c>
      <c r="D23" s="12">
        <v>22</v>
      </c>
      <c r="E23" s="13">
        <v>11</v>
      </c>
      <c r="F23" s="13" t="str">
        <f t="shared" si="0"/>
        <v>ustaTunja</v>
      </c>
      <c r="G23" s="13">
        <v>10510</v>
      </c>
      <c r="H23" s="13" t="str">
        <f t="shared" si="1"/>
        <v>Ingenieria Electronica</v>
      </c>
    </row>
    <row r="24" spans="1:8" x14ac:dyDescent="0.25">
      <c r="A24">
        <f t="shared" si="2"/>
        <v>15544</v>
      </c>
      <c r="B24" s="4" t="s">
        <v>237</v>
      </c>
      <c r="C24" t="s">
        <v>397</v>
      </c>
      <c r="D24" s="12">
        <v>23</v>
      </c>
      <c r="E24" s="13">
        <v>11</v>
      </c>
      <c r="F24" s="13" t="str">
        <f t="shared" si="0"/>
        <v>ustaTunja</v>
      </c>
      <c r="G24" s="13">
        <v>10510</v>
      </c>
      <c r="H24" s="13" t="str">
        <f t="shared" si="1"/>
        <v>Ingenieria Electronica</v>
      </c>
    </row>
    <row r="25" spans="1:8" x14ac:dyDescent="0.25">
      <c r="A25">
        <f t="shared" si="2"/>
        <v>15545</v>
      </c>
      <c r="B25" s="4" t="s">
        <v>238</v>
      </c>
      <c r="C25" t="s">
        <v>397</v>
      </c>
      <c r="D25" s="12">
        <v>24</v>
      </c>
      <c r="E25" s="13">
        <v>11</v>
      </c>
      <c r="F25" s="13" t="str">
        <f t="shared" si="0"/>
        <v>ustaTunja</v>
      </c>
      <c r="G25" s="13">
        <v>10510</v>
      </c>
      <c r="H25" s="13" t="str">
        <f t="shared" si="1"/>
        <v>Ingenieria Electronica</v>
      </c>
    </row>
    <row r="26" spans="1:8" x14ac:dyDescent="0.25">
      <c r="A26">
        <f t="shared" si="2"/>
        <v>15546</v>
      </c>
      <c r="B26" s="4" t="s">
        <v>239</v>
      </c>
      <c r="C26" t="s">
        <v>397</v>
      </c>
      <c r="D26" s="12">
        <v>25</v>
      </c>
      <c r="E26" s="13">
        <v>11</v>
      </c>
      <c r="F26" s="13" t="str">
        <f t="shared" si="0"/>
        <v>ustaTunja</v>
      </c>
      <c r="G26" s="13">
        <v>10510</v>
      </c>
      <c r="H26" s="13" t="str">
        <f t="shared" si="1"/>
        <v>Ingenieria Electronica</v>
      </c>
    </row>
    <row r="27" spans="1:8" x14ac:dyDescent="0.25">
      <c r="A27">
        <f t="shared" si="2"/>
        <v>15547</v>
      </c>
      <c r="B27" s="4" t="s">
        <v>240</v>
      </c>
      <c r="C27" t="s">
        <v>397</v>
      </c>
      <c r="D27" s="12">
        <v>26</v>
      </c>
      <c r="E27" s="13">
        <v>11</v>
      </c>
      <c r="F27" s="13" t="str">
        <f t="shared" si="0"/>
        <v>ustaTunja</v>
      </c>
      <c r="G27" s="13">
        <v>10510</v>
      </c>
      <c r="H27" s="13" t="str">
        <f t="shared" si="1"/>
        <v>Ingenieria Electronica</v>
      </c>
    </row>
    <row r="28" spans="1:8" x14ac:dyDescent="0.25">
      <c r="A28">
        <f t="shared" si="2"/>
        <v>15548</v>
      </c>
      <c r="B28" s="4" t="s">
        <v>241</v>
      </c>
      <c r="C28" t="s">
        <v>398</v>
      </c>
      <c r="D28" s="12">
        <v>27</v>
      </c>
      <c r="E28" s="13">
        <v>11</v>
      </c>
      <c r="F28" s="13" t="str">
        <f t="shared" si="0"/>
        <v>ustaTunja</v>
      </c>
      <c r="G28" s="13">
        <v>10510</v>
      </c>
      <c r="H28" s="13" t="str">
        <f t="shared" si="1"/>
        <v>Ingenieria Electronica</v>
      </c>
    </row>
    <row r="29" spans="1:8" x14ac:dyDescent="0.25">
      <c r="A29">
        <f t="shared" si="2"/>
        <v>15549</v>
      </c>
      <c r="B29" s="4" t="s">
        <v>242</v>
      </c>
      <c r="C29" t="s">
        <v>398</v>
      </c>
      <c r="D29" s="12">
        <v>28</v>
      </c>
      <c r="E29" s="13">
        <v>11</v>
      </c>
      <c r="F29" s="13" t="str">
        <f t="shared" si="0"/>
        <v>ustaTunja</v>
      </c>
      <c r="G29" s="13">
        <v>10510</v>
      </c>
      <c r="H29" s="13" t="str">
        <f t="shared" si="1"/>
        <v>Ingenieria Electronica</v>
      </c>
    </row>
    <row r="30" spans="1:8" x14ac:dyDescent="0.25">
      <c r="A30">
        <f t="shared" si="2"/>
        <v>15550</v>
      </c>
      <c r="B30" s="4" t="s">
        <v>243</v>
      </c>
      <c r="C30" t="s">
        <v>398</v>
      </c>
      <c r="D30" s="12">
        <v>29</v>
      </c>
      <c r="E30" s="13">
        <v>11</v>
      </c>
      <c r="F30" s="13" t="str">
        <f t="shared" si="0"/>
        <v>ustaTunja</v>
      </c>
      <c r="G30" s="13">
        <v>10510</v>
      </c>
      <c r="H30" s="13" t="str">
        <f t="shared" si="1"/>
        <v>Ingenieria Electronica</v>
      </c>
    </row>
    <row r="31" spans="1:8" x14ac:dyDescent="0.25">
      <c r="A31">
        <f t="shared" si="2"/>
        <v>15551</v>
      </c>
      <c r="B31" s="4" t="s">
        <v>244</v>
      </c>
      <c r="C31" t="s">
        <v>398</v>
      </c>
      <c r="D31" s="12">
        <v>30</v>
      </c>
      <c r="E31" s="13">
        <v>11</v>
      </c>
      <c r="F31" s="13" t="str">
        <f t="shared" si="0"/>
        <v>ustaTunja</v>
      </c>
      <c r="G31" s="13">
        <v>10510</v>
      </c>
      <c r="H31" s="13" t="str">
        <f t="shared" si="1"/>
        <v>Ingenieria Electronica</v>
      </c>
    </row>
    <row r="32" spans="1:8" x14ac:dyDescent="0.25">
      <c r="A32">
        <f t="shared" si="2"/>
        <v>15552</v>
      </c>
      <c r="B32" s="4" t="s">
        <v>245</v>
      </c>
      <c r="C32" t="s">
        <v>398</v>
      </c>
      <c r="D32" s="12">
        <v>31</v>
      </c>
      <c r="E32" s="13">
        <v>11</v>
      </c>
      <c r="F32" s="13" t="str">
        <f t="shared" si="0"/>
        <v>ustaTunja</v>
      </c>
      <c r="G32" s="13">
        <v>10510</v>
      </c>
      <c r="H32" s="13" t="str">
        <f t="shared" si="1"/>
        <v>Ingenieria Electronica</v>
      </c>
    </row>
    <row r="33" spans="1:8" x14ac:dyDescent="0.25">
      <c r="A33">
        <f t="shared" si="2"/>
        <v>15553</v>
      </c>
      <c r="B33" s="4" t="s">
        <v>246</v>
      </c>
      <c r="C33" t="s">
        <v>398</v>
      </c>
      <c r="D33" s="12">
        <v>32</v>
      </c>
      <c r="E33" s="13">
        <v>11</v>
      </c>
      <c r="F33" s="13" t="str">
        <f t="shared" si="0"/>
        <v>ustaTunja</v>
      </c>
      <c r="G33" s="13">
        <v>10510</v>
      </c>
      <c r="H33" s="13" t="str">
        <f t="shared" si="1"/>
        <v>Ingenieria Electronica</v>
      </c>
    </row>
    <row r="34" spans="1:8" x14ac:dyDescent="0.25">
      <c r="A34">
        <f t="shared" si="2"/>
        <v>15554</v>
      </c>
      <c r="B34" s="4" t="s">
        <v>247</v>
      </c>
      <c r="C34" t="s">
        <v>399</v>
      </c>
      <c r="D34" s="12">
        <v>33</v>
      </c>
      <c r="E34" s="13">
        <v>11</v>
      </c>
      <c r="F34" s="13" t="str">
        <f t="shared" ref="F34:F65" si="3">VLOOKUP(E34,seccionales,2)</f>
        <v>ustaTunja</v>
      </c>
      <c r="G34" s="13">
        <v>10510</v>
      </c>
      <c r="H34" s="13" t="str">
        <f t="shared" ref="H34:H65" si="4">VLOOKUP(G34,programas,2)</f>
        <v>Ingenieria Electronica</v>
      </c>
    </row>
    <row r="35" spans="1:8" x14ac:dyDescent="0.25">
      <c r="A35">
        <f t="shared" si="2"/>
        <v>15555</v>
      </c>
      <c r="B35" s="4" t="s">
        <v>248</v>
      </c>
      <c r="C35" t="s">
        <v>399</v>
      </c>
      <c r="D35" s="12">
        <v>34</v>
      </c>
      <c r="E35" s="13">
        <v>11</v>
      </c>
      <c r="F35" s="13" t="str">
        <f t="shared" si="3"/>
        <v>ustaTunja</v>
      </c>
      <c r="G35" s="13">
        <v>10510</v>
      </c>
      <c r="H35" s="13" t="str">
        <f t="shared" si="4"/>
        <v>Ingenieria Electronica</v>
      </c>
    </row>
    <row r="36" spans="1:8" x14ac:dyDescent="0.25">
      <c r="A36">
        <f t="shared" si="2"/>
        <v>15556</v>
      </c>
      <c r="B36" s="4" t="s">
        <v>249</v>
      </c>
      <c r="C36" t="s">
        <v>399</v>
      </c>
      <c r="D36" s="12">
        <v>35</v>
      </c>
      <c r="E36" s="13">
        <v>11</v>
      </c>
      <c r="F36" s="13" t="str">
        <f t="shared" si="3"/>
        <v>ustaTunja</v>
      </c>
      <c r="G36" s="13">
        <v>10510</v>
      </c>
      <c r="H36" s="13" t="str">
        <f t="shared" si="4"/>
        <v>Ingenieria Electronica</v>
      </c>
    </row>
    <row r="37" spans="1:8" x14ac:dyDescent="0.25">
      <c r="A37">
        <f t="shared" si="2"/>
        <v>15557</v>
      </c>
      <c r="B37" s="4" t="s">
        <v>250</v>
      </c>
      <c r="C37" t="s">
        <v>399</v>
      </c>
      <c r="D37" s="12">
        <v>36</v>
      </c>
      <c r="E37" s="13">
        <v>11</v>
      </c>
      <c r="F37" s="13" t="str">
        <f t="shared" si="3"/>
        <v>ustaTunja</v>
      </c>
      <c r="G37" s="13">
        <v>10510</v>
      </c>
      <c r="H37" s="13" t="str">
        <f t="shared" si="4"/>
        <v>Ingenieria Electronica</v>
      </c>
    </row>
    <row r="38" spans="1:8" x14ac:dyDescent="0.25">
      <c r="A38">
        <f t="shared" si="2"/>
        <v>15558</v>
      </c>
      <c r="B38" s="4" t="s">
        <v>251</v>
      </c>
      <c r="C38" t="s">
        <v>399</v>
      </c>
      <c r="D38" s="12">
        <v>37</v>
      </c>
      <c r="E38" s="13">
        <v>11</v>
      </c>
      <c r="F38" s="13" t="str">
        <f t="shared" si="3"/>
        <v>ustaTunja</v>
      </c>
      <c r="G38" s="13">
        <v>10510</v>
      </c>
      <c r="H38" s="13" t="str">
        <f t="shared" si="4"/>
        <v>Ingenieria Electronica</v>
      </c>
    </row>
    <row r="39" spans="1:8" x14ac:dyDescent="0.25">
      <c r="A39">
        <f t="shared" si="2"/>
        <v>15559</v>
      </c>
      <c r="B39" s="4" t="s">
        <v>252</v>
      </c>
      <c r="C39" t="s">
        <v>399</v>
      </c>
      <c r="D39" s="12">
        <v>38</v>
      </c>
      <c r="E39" s="13">
        <v>11</v>
      </c>
      <c r="F39" s="13" t="str">
        <f t="shared" si="3"/>
        <v>ustaTunja</v>
      </c>
      <c r="G39" s="13">
        <v>10510</v>
      </c>
      <c r="H39" s="13" t="str">
        <f t="shared" si="4"/>
        <v>Ingenieria Electronica</v>
      </c>
    </row>
    <row r="40" spans="1:8" x14ac:dyDescent="0.25">
      <c r="A40">
        <f t="shared" si="2"/>
        <v>15560</v>
      </c>
      <c r="B40" s="4" t="s">
        <v>253</v>
      </c>
      <c r="C40" t="s">
        <v>400</v>
      </c>
      <c r="D40" s="12">
        <v>39</v>
      </c>
      <c r="E40" s="13">
        <v>11</v>
      </c>
      <c r="F40" s="13" t="str">
        <f t="shared" si="3"/>
        <v>ustaTunja</v>
      </c>
      <c r="G40" s="13">
        <v>10510</v>
      </c>
      <c r="H40" s="13" t="str">
        <f t="shared" si="4"/>
        <v>Ingenieria Electronica</v>
      </c>
    </row>
    <row r="41" spans="1:8" x14ac:dyDescent="0.25">
      <c r="A41">
        <f t="shared" si="2"/>
        <v>15561</v>
      </c>
      <c r="B41" s="4" t="s">
        <v>254</v>
      </c>
      <c r="C41" t="s">
        <v>400</v>
      </c>
      <c r="D41" s="12">
        <v>40</v>
      </c>
      <c r="E41" s="13">
        <v>11</v>
      </c>
      <c r="F41" s="13" t="str">
        <f t="shared" si="3"/>
        <v>ustaTunja</v>
      </c>
      <c r="G41" s="13">
        <v>10510</v>
      </c>
      <c r="H41" s="13" t="str">
        <f t="shared" si="4"/>
        <v>Ingenieria Electronica</v>
      </c>
    </row>
    <row r="42" spans="1:8" x14ac:dyDescent="0.25">
      <c r="A42">
        <f t="shared" si="2"/>
        <v>15562</v>
      </c>
      <c r="B42" s="4" t="s">
        <v>255</v>
      </c>
      <c r="C42" t="s">
        <v>400</v>
      </c>
      <c r="D42" s="12">
        <v>41</v>
      </c>
      <c r="E42" s="13">
        <v>11</v>
      </c>
      <c r="F42" s="13" t="str">
        <f t="shared" si="3"/>
        <v>ustaTunja</v>
      </c>
      <c r="G42" s="13">
        <v>10510</v>
      </c>
      <c r="H42" s="13" t="str">
        <f t="shared" si="4"/>
        <v>Ingenieria Electronica</v>
      </c>
    </row>
    <row r="43" spans="1:8" x14ac:dyDescent="0.25">
      <c r="A43">
        <f t="shared" si="2"/>
        <v>15563</v>
      </c>
      <c r="B43" s="4" t="s">
        <v>256</v>
      </c>
      <c r="C43" t="s">
        <v>400</v>
      </c>
      <c r="D43" s="12">
        <v>42</v>
      </c>
      <c r="E43" s="13">
        <v>11</v>
      </c>
      <c r="F43" s="13" t="str">
        <f t="shared" si="3"/>
        <v>ustaTunja</v>
      </c>
      <c r="G43" s="13">
        <v>10510</v>
      </c>
      <c r="H43" s="13" t="str">
        <f t="shared" si="4"/>
        <v>Ingenieria Electronica</v>
      </c>
    </row>
    <row r="44" spans="1:8" x14ac:dyDescent="0.25">
      <c r="A44">
        <f t="shared" si="2"/>
        <v>15564</v>
      </c>
      <c r="B44" s="4" t="s">
        <v>257</v>
      </c>
      <c r="C44" t="s">
        <v>400</v>
      </c>
      <c r="D44" s="12">
        <v>43</v>
      </c>
      <c r="E44" s="13">
        <v>11</v>
      </c>
      <c r="F44" s="13" t="str">
        <f t="shared" si="3"/>
        <v>ustaTunja</v>
      </c>
      <c r="G44" s="13">
        <v>10510</v>
      </c>
      <c r="H44" s="13" t="str">
        <f t="shared" si="4"/>
        <v>Ingenieria Electronica</v>
      </c>
    </row>
    <row r="45" spans="1:8" x14ac:dyDescent="0.25">
      <c r="A45">
        <f t="shared" si="2"/>
        <v>15565</v>
      </c>
      <c r="B45" s="4" t="s">
        <v>258</v>
      </c>
      <c r="C45" t="s">
        <v>400</v>
      </c>
      <c r="D45" s="12">
        <v>44</v>
      </c>
      <c r="E45" s="13">
        <v>11</v>
      </c>
      <c r="F45" s="13" t="str">
        <f t="shared" si="3"/>
        <v>ustaTunja</v>
      </c>
      <c r="G45" s="13">
        <v>10510</v>
      </c>
      <c r="H45" s="13" t="str">
        <f t="shared" si="4"/>
        <v>Ingenieria Electronica</v>
      </c>
    </row>
    <row r="46" spans="1:8" x14ac:dyDescent="0.25">
      <c r="A46">
        <f t="shared" si="2"/>
        <v>15566</v>
      </c>
      <c r="B46" s="4" t="s">
        <v>259</v>
      </c>
      <c r="C46" t="s">
        <v>401</v>
      </c>
      <c r="D46" s="12">
        <v>45</v>
      </c>
      <c r="E46" s="13">
        <v>11</v>
      </c>
      <c r="F46" s="13" t="str">
        <f t="shared" si="3"/>
        <v>ustaTunja</v>
      </c>
      <c r="G46" s="13">
        <v>10510</v>
      </c>
      <c r="H46" s="13" t="str">
        <f t="shared" si="4"/>
        <v>Ingenieria Electronica</v>
      </c>
    </row>
    <row r="47" spans="1:8" x14ac:dyDescent="0.25">
      <c r="A47">
        <f t="shared" si="2"/>
        <v>15567</v>
      </c>
      <c r="B47" s="4" t="s">
        <v>260</v>
      </c>
      <c r="C47" t="s">
        <v>401</v>
      </c>
      <c r="D47" s="12">
        <v>46</v>
      </c>
      <c r="E47" s="13">
        <v>11</v>
      </c>
      <c r="F47" s="13" t="str">
        <f t="shared" si="3"/>
        <v>ustaTunja</v>
      </c>
      <c r="G47" s="13">
        <v>10510</v>
      </c>
      <c r="H47" s="13" t="str">
        <f t="shared" si="4"/>
        <v>Ingenieria Electronica</v>
      </c>
    </row>
    <row r="48" spans="1:8" x14ac:dyDescent="0.25">
      <c r="A48">
        <f t="shared" si="2"/>
        <v>15568</v>
      </c>
      <c r="B48" s="4" t="s">
        <v>261</v>
      </c>
      <c r="C48" t="s">
        <v>401</v>
      </c>
      <c r="D48" s="12">
        <v>47</v>
      </c>
      <c r="E48" s="13">
        <v>11</v>
      </c>
      <c r="F48" s="13" t="str">
        <f t="shared" si="3"/>
        <v>ustaTunja</v>
      </c>
      <c r="G48" s="13">
        <v>10510</v>
      </c>
      <c r="H48" s="13" t="str">
        <f t="shared" si="4"/>
        <v>Ingenieria Electronica</v>
      </c>
    </row>
    <row r="49" spans="1:8" x14ac:dyDescent="0.25">
      <c r="A49">
        <f t="shared" si="2"/>
        <v>15569</v>
      </c>
      <c r="B49" s="4" t="s">
        <v>262</v>
      </c>
      <c r="C49" t="s">
        <v>401</v>
      </c>
      <c r="D49" s="12">
        <v>48</v>
      </c>
      <c r="E49" s="13">
        <v>11</v>
      </c>
      <c r="F49" s="13" t="str">
        <f t="shared" si="3"/>
        <v>ustaTunja</v>
      </c>
      <c r="G49" s="13">
        <v>10510</v>
      </c>
      <c r="H49" s="13" t="str">
        <f t="shared" si="4"/>
        <v>Ingenieria Electronica</v>
      </c>
    </row>
    <row r="50" spans="1:8" x14ac:dyDescent="0.25">
      <c r="A50">
        <f t="shared" si="2"/>
        <v>15570</v>
      </c>
      <c r="B50" s="4" t="s">
        <v>263</v>
      </c>
      <c r="C50" t="s">
        <v>401</v>
      </c>
      <c r="D50" s="12">
        <v>49</v>
      </c>
      <c r="E50" s="13">
        <v>11</v>
      </c>
      <c r="F50" s="13" t="str">
        <f t="shared" si="3"/>
        <v>ustaTunja</v>
      </c>
      <c r="G50" s="13">
        <v>10510</v>
      </c>
      <c r="H50" s="13" t="str">
        <f t="shared" si="4"/>
        <v>Ingenieria Electronica</v>
      </c>
    </row>
    <row r="51" spans="1:8" x14ac:dyDescent="0.25">
      <c r="A51">
        <f t="shared" si="2"/>
        <v>15571</v>
      </c>
      <c r="B51" s="4" t="s">
        <v>264</v>
      </c>
      <c r="C51" t="s">
        <v>401</v>
      </c>
      <c r="D51" s="12">
        <v>50</v>
      </c>
      <c r="E51" s="13">
        <v>11</v>
      </c>
      <c r="F51" s="13" t="str">
        <f t="shared" si="3"/>
        <v>ustaTunja</v>
      </c>
      <c r="G51" s="13">
        <v>10510</v>
      </c>
      <c r="H51" s="13" t="str">
        <f t="shared" si="4"/>
        <v>Ingenieria Electronica</v>
      </c>
    </row>
    <row r="52" spans="1:8" x14ac:dyDescent="0.25">
      <c r="A52">
        <f t="shared" si="2"/>
        <v>15572</v>
      </c>
      <c r="B52" s="4" t="s">
        <v>265</v>
      </c>
      <c r="C52" t="s">
        <v>402</v>
      </c>
      <c r="D52" s="12">
        <v>51</v>
      </c>
      <c r="E52" s="13">
        <v>11</v>
      </c>
      <c r="F52" s="13" t="str">
        <f t="shared" si="3"/>
        <v>ustaTunja</v>
      </c>
      <c r="G52" s="13">
        <v>10510</v>
      </c>
      <c r="H52" s="13" t="str">
        <f t="shared" si="4"/>
        <v>Ingenieria Electronica</v>
      </c>
    </row>
    <row r="53" spans="1:8" x14ac:dyDescent="0.25">
      <c r="A53">
        <f t="shared" si="2"/>
        <v>15573</v>
      </c>
      <c r="B53" s="4" t="s">
        <v>266</v>
      </c>
      <c r="C53" t="s">
        <v>402</v>
      </c>
      <c r="D53" s="12">
        <v>52</v>
      </c>
      <c r="E53" s="13">
        <v>11</v>
      </c>
      <c r="F53" s="13" t="str">
        <f t="shared" si="3"/>
        <v>ustaTunja</v>
      </c>
      <c r="G53" s="13">
        <v>10510</v>
      </c>
      <c r="H53" s="13" t="str">
        <f t="shared" si="4"/>
        <v>Ingenieria Electronica</v>
      </c>
    </row>
    <row r="54" spans="1:8" x14ac:dyDescent="0.25">
      <c r="A54">
        <f t="shared" si="2"/>
        <v>15574</v>
      </c>
      <c r="B54" s="4" t="s">
        <v>267</v>
      </c>
      <c r="C54" t="s">
        <v>402</v>
      </c>
      <c r="D54" s="12">
        <v>53</v>
      </c>
      <c r="E54" s="13">
        <v>11</v>
      </c>
      <c r="F54" s="13" t="str">
        <f t="shared" si="3"/>
        <v>ustaTunja</v>
      </c>
      <c r="G54" s="13">
        <v>10510</v>
      </c>
      <c r="H54" s="13" t="str">
        <f t="shared" si="4"/>
        <v>Ingenieria Electronica</v>
      </c>
    </row>
    <row r="55" spans="1:8" x14ac:dyDescent="0.25">
      <c r="A55">
        <f t="shared" si="2"/>
        <v>15575</v>
      </c>
      <c r="B55" s="4" t="s">
        <v>268</v>
      </c>
      <c r="C55" t="s">
        <v>402</v>
      </c>
      <c r="D55" s="12">
        <v>54</v>
      </c>
      <c r="E55" s="13">
        <v>11</v>
      </c>
      <c r="F55" s="13" t="str">
        <f t="shared" si="3"/>
        <v>ustaTunja</v>
      </c>
      <c r="G55" s="13">
        <v>10510</v>
      </c>
      <c r="H55" s="13" t="str">
        <f t="shared" si="4"/>
        <v>Ingenieria Electronica</v>
      </c>
    </row>
    <row r="56" spans="1:8" x14ac:dyDescent="0.25">
      <c r="A56">
        <f t="shared" si="2"/>
        <v>15576</v>
      </c>
      <c r="B56" s="4" t="s">
        <v>269</v>
      </c>
      <c r="C56" t="s">
        <v>402</v>
      </c>
      <c r="D56" s="12">
        <v>55</v>
      </c>
      <c r="E56" s="13">
        <v>11</v>
      </c>
      <c r="F56" s="13" t="str">
        <f t="shared" si="3"/>
        <v>ustaTunja</v>
      </c>
      <c r="G56" s="13">
        <v>10510</v>
      </c>
      <c r="H56" s="13" t="str">
        <f t="shared" si="4"/>
        <v>Ingenieria Electronica</v>
      </c>
    </row>
    <row r="57" spans="1:8" x14ac:dyDescent="0.25">
      <c r="A57">
        <f t="shared" si="2"/>
        <v>15577</v>
      </c>
      <c r="B57" s="4" t="s">
        <v>270</v>
      </c>
      <c r="C57" t="s">
        <v>402</v>
      </c>
      <c r="D57" s="12">
        <v>56</v>
      </c>
      <c r="E57" s="13">
        <v>11</v>
      </c>
      <c r="F57" s="13" t="str">
        <f t="shared" si="3"/>
        <v>ustaTunja</v>
      </c>
      <c r="G57" s="13">
        <v>10510</v>
      </c>
      <c r="H57" s="13" t="str">
        <f t="shared" si="4"/>
        <v>Ingenieria Electronica</v>
      </c>
    </row>
    <row r="58" spans="1:8" x14ac:dyDescent="0.25">
      <c r="A58">
        <f t="shared" si="2"/>
        <v>15578</v>
      </c>
      <c r="B58" s="4" t="s">
        <v>271</v>
      </c>
      <c r="C58" t="s">
        <v>403</v>
      </c>
      <c r="D58" s="12">
        <v>57</v>
      </c>
      <c r="E58" s="13">
        <v>11</v>
      </c>
      <c r="F58" s="13" t="str">
        <f t="shared" si="3"/>
        <v>ustaTunja</v>
      </c>
      <c r="G58" s="13">
        <v>10510</v>
      </c>
      <c r="H58" s="13" t="str">
        <f t="shared" si="4"/>
        <v>Ingenieria Electronica</v>
      </c>
    </row>
    <row r="59" spans="1:8" x14ac:dyDescent="0.25">
      <c r="A59">
        <f t="shared" si="2"/>
        <v>15579</v>
      </c>
      <c r="B59" s="4" t="s">
        <v>272</v>
      </c>
      <c r="C59" t="s">
        <v>403</v>
      </c>
      <c r="D59" s="12">
        <v>58</v>
      </c>
      <c r="E59" s="13">
        <v>11</v>
      </c>
      <c r="F59" s="13" t="str">
        <f t="shared" si="3"/>
        <v>ustaTunja</v>
      </c>
      <c r="G59" s="13">
        <v>10510</v>
      </c>
      <c r="H59" s="13" t="str">
        <f t="shared" si="4"/>
        <v>Ingenieria Electronica</v>
      </c>
    </row>
    <row r="60" spans="1:8" x14ac:dyDescent="0.25">
      <c r="A60">
        <f t="shared" si="2"/>
        <v>15580</v>
      </c>
      <c r="B60" s="4" t="s">
        <v>273</v>
      </c>
      <c r="C60" t="s">
        <v>403</v>
      </c>
      <c r="D60" s="12">
        <v>59</v>
      </c>
      <c r="E60" s="13">
        <v>11</v>
      </c>
      <c r="F60" s="13" t="str">
        <f t="shared" si="3"/>
        <v>ustaTunja</v>
      </c>
      <c r="G60" s="13">
        <v>10510</v>
      </c>
      <c r="H60" s="13" t="str">
        <f t="shared" si="4"/>
        <v>Ingenieria Electronica</v>
      </c>
    </row>
    <row r="61" spans="1:8" x14ac:dyDescent="0.25">
      <c r="A61">
        <f t="shared" si="2"/>
        <v>15617</v>
      </c>
      <c r="B61" s="4" t="s">
        <v>274</v>
      </c>
      <c r="C61" t="s">
        <v>394</v>
      </c>
      <c r="D61" s="12">
        <v>60</v>
      </c>
      <c r="E61" s="13">
        <v>12</v>
      </c>
      <c r="F61" s="13" t="str">
        <f t="shared" si="3"/>
        <v>ustaBogota</v>
      </c>
      <c r="G61" s="13">
        <v>10545</v>
      </c>
      <c r="H61" s="13" t="str">
        <f t="shared" si="4"/>
        <v>Diseño Grafico</v>
      </c>
    </row>
    <row r="62" spans="1:8" x14ac:dyDescent="0.25">
      <c r="A62">
        <f t="shared" si="2"/>
        <v>15618</v>
      </c>
      <c r="B62" s="4" t="s">
        <v>275</v>
      </c>
      <c r="C62" t="s">
        <v>394</v>
      </c>
      <c r="D62" s="12">
        <v>61</v>
      </c>
      <c r="E62" s="13">
        <v>12</v>
      </c>
      <c r="F62" s="13" t="str">
        <f t="shared" si="3"/>
        <v>ustaBogota</v>
      </c>
      <c r="G62" s="13">
        <v>10545</v>
      </c>
      <c r="H62" s="13" t="str">
        <f t="shared" si="4"/>
        <v>Diseño Grafico</v>
      </c>
    </row>
    <row r="63" spans="1:8" x14ac:dyDescent="0.25">
      <c r="A63">
        <f t="shared" si="2"/>
        <v>15619</v>
      </c>
      <c r="B63" s="4" t="s">
        <v>276</v>
      </c>
      <c r="C63" t="s">
        <v>394</v>
      </c>
      <c r="D63" s="12">
        <v>62</v>
      </c>
      <c r="E63" s="13">
        <v>12</v>
      </c>
      <c r="F63" s="13" t="str">
        <f t="shared" si="3"/>
        <v>ustaBogota</v>
      </c>
      <c r="G63" s="13">
        <v>10545</v>
      </c>
      <c r="H63" s="13" t="str">
        <f t="shared" si="4"/>
        <v>Diseño Grafico</v>
      </c>
    </row>
    <row r="64" spans="1:8" x14ac:dyDescent="0.25">
      <c r="A64">
        <f t="shared" si="2"/>
        <v>15620</v>
      </c>
      <c r="B64" s="4" t="s">
        <v>251</v>
      </c>
      <c r="C64" t="s">
        <v>394</v>
      </c>
      <c r="D64" s="12">
        <v>63</v>
      </c>
      <c r="E64" s="13">
        <v>12</v>
      </c>
      <c r="F64" s="13" t="str">
        <f t="shared" si="3"/>
        <v>ustaBogota</v>
      </c>
      <c r="G64" s="13">
        <v>10545</v>
      </c>
      <c r="H64" s="13" t="str">
        <f t="shared" si="4"/>
        <v>Diseño Grafico</v>
      </c>
    </row>
    <row r="65" spans="1:8" x14ac:dyDescent="0.25">
      <c r="A65">
        <f t="shared" si="2"/>
        <v>15621</v>
      </c>
      <c r="B65" s="4" t="s">
        <v>220</v>
      </c>
      <c r="C65" t="s">
        <v>394</v>
      </c>
      <c r="D65" s="12">
        <v>64</v>
      </c>
      <c r="E65" s="13">
        <v>12</v>
      </c>
      <c r="F65" s="13" t="str">
        <f t="shared" si="3"/>
        <v>ustaBogota</v>
      </c>
      <c r="G65" s="13">
        <v>10545</v>
      </c>
      <c r="H65" s="13" t="str">
        <f t="shared" si="4"/>
        <v>Diseño Grafico</v>
      </c>
    </row>
    <row r="66" spans="1:8" x14ac:dyDescent="0.25">
      <c r="A66">
        <f t="shared" si="2"/>
        <v>15622</v>
      </c>
      <c r="B66" s="4" t="s">
        <v>277</v>
      </c>
      <c r="C66" t="s">
        <v>394</v>
      </c>
      <c r="D66" s="12">
        <v>65</v>
      </c>
      <c r="E66" s="13">
        <v>12</v>
      </c>
      <c r="F66" s="13" t="str">
        <f t="shared" ref="F66:F97" si="5">VLOOKUP(E66,seccionales,2)</f>
        <v>ustaBogota</v>
      </c>
      <c r="G66" s="13">
        <v>10545</v>
      </c>
      <c r="H66" s="13" t="str">
        <f t="shared" ref="H66:H97" si="6">VLOOKUP(G66,programas,2)</f>
        <v>Diseño Grafico</v>
      </c>
    </row>
    <row r="67" spans="1:8" x14ac:dyDescent="0.25">
      <c r="A67">
        <f t="shared" ref="A67:A130" si="7">(5000+D67+E67+G67)</f>
        <v>15623</v>
      </c>
      <c r="B67" s="4" t="s">
        <v>278</v>
      </c>
      <c r="C67" t="s">
        <v>394</v>
      </c>
      <c r="D67" s="12">
        <v>66</v>
      </c>
      <c r="E67" s="13">
        <v>12</v>
      </c>
      <c r="F67" s="13" t="str">
        <f t="shared" si="5"/>
        <v>ustaBogota</v>
      </c>
      <c r="G67" s="13">
        <v>10545</v>
      </c>
      <c r="H67" s="13" t="str">
        <f t="shared" si="6"/>
        <v>Diseño Grafico</v>
      </c>
    </row>
    <row r="68" spans="1:8" x14ac:dyDescent="0.25">
      <c r="A68">
        <f t="shared" si="7"/>
        <v>15624</v>
      </c>
      <c r="B68" s="4" t="s">
        <v>279</v>
      </c>
      <c r="C68" t="s">
        <v>394</v>
      </c>
      <c r="D68" s="12">
        <v>67</v>
      </c>
      <c r="E68" s="13">
        <v>12</v>
      </c>
      <c r="F68" s="13" t="str">
        <f t="shared" si="5"/>
        <v>ustaBogota</v>
      </c>
      <c r="G68" s="13">
        <v>10545</v>
      </c>
      <c r="H68" s="13" t="str">
        <f t="shared" si="6"/>
        <v>Diseño Grafico</v>
      </c>
    </row>
    <row r="69" spans="1:8" x14ac:dyDescent="0.25">
      <c r="A69">
        <f t="shared" si="7"/>
        <v>15625</v>
      </c>
      <c r="B69" s="4" t="s">
        <v>280</v>
      </c>
      <c r="C69" t="s">
        <v>395</v>
      </c>
      <c r="D69" s="12">
        <v>68</v>
      </c>
      <c r="E69" s="13">
        <v>12</v>
      </c>
      <c r="F69" s="13" t="str">
        <f t="shared" si="5"/>
        <v>ustaBogota</v>
      </c>
      <c r="G69" s="13">
        <v>10545</v>
      </c>
      <c r="H69" s="13" t="str">
        <f t="shared" si="6"/>
        <v>Diseño Grafico</v>
      </c>
    </row>
    <row r="70" spans="1:8" x14ac:dyDescent="0.25">
      <c r="A70">
        <f t="shared" si="7"/>
        <v>15626</v>
      </c>
      <c r="B70" s="4" t="s">
        <v>281</v>
      </c>
      <c r="C70" t="s">
        <v>395</v>
      </c>
      <c r="D70" s="12">
        <v>69</v>
      </c>
      <c r="E70" s="13">
        <v>12</v>
      </c>
      <c r="F70" s="13" t="str">
        <f t="shared" si="5"/>
        <v>ustaBogota</v>
      </c>
      <c r="G70" s="13">
        <v>10545</v>
      </c>
      <c r="H70" s="13" t="str">
        <f t="shared" si="6"/>
        <v>Diseño Grafico</v>
      </c>
    </row>
    <row r="71" spans="1:8" x14ac:dyDescent="0.25">
      <c r="A71">
        <f t="shared" si="7"/>
        <v>15627</v>
      </c>
      <c r="B71" s="4" t="s">
        <v>282</v>
      </c>
      <c r="C71" t="s">
        <v>395</v>
      </c>
      <c r="D71" s="12">
        <v>70</v>
      </c>
      <c r="E71" s="13">
        <v>12</v>
      </c>
      <c r="F71" s="13" t="str">
        <f t="shared" si="5"/>
        <v>ustaBogota</v>
      </c>
      <c r="G71" s="13">
        <v>10545</v>
      </c>
      <c r="H71" s="13" t="str">
        <f t="shared" si="6"/>
        <v>Diseño Grafico</v>
      </c>
    </row>
    <row r="72" spans="1:8" x14ac:dyDescent="0.25">
      <c r="A72">
        <f t="shared" si="7"/>
        <v>15628</v>
      </c>
      <c r="B72" s="4" t="s">
        <v>283</v>
      </c>
      <c r="C72" t="s">
        <v>395</v>
      </c>
      <c r="D72" s="12">
        <v>71</v>
      </c>
      <c r="E72" s="13">
        <v>12</v>
      </c>
      <c r="F72" s="13" t="str">
        <f t="shared" si="5"/>
        <v>ustaBogota</v>
      </c>
      <c r="G72" s="13">
        <v>10545</v>
      </c>
      <c r="H72" s="13" t="str">
        <f t="shared" si="6"/>
        <v>Diseño Grafico</v>
      </c>
    </row>
    <row r="73" spans="1:8" x14ac:dyDescent="0.25">
      <c r="A73">
        <f t="shared" si="7"/>
        <v>15629</v>
      </c>
      <c r="B73" s="4" t="s">
        <v>284</v>
      </c>
      <c r="C73" t="s">
        <v>395</v>
      </c>
      <c r="D73" s="12">
        <v>72</v>
      </c>
      <c r="E73" s="13">
        <v>12</v>
      </c>
      <c r="F73" s="13" t="str">
        <f t="shared" si="5"/>
        <v>ustaBogota</v>
      </c>
      <c r="G73" s="13">
        <v>10545</v>
      </c>
      <c r="H73" s="13" t="str">
        <f t="shared" si="6"/>
        <v>Diseño Grafico</v>
      </c>
    </row>
    <row r="74" spans="1:8" x14ac:dyDescent="0.25">
      <c r="A74">
        <f t="shared" si="7"/>
        <v>15630</v>
      </c>
      <c r="B74" s="4" t="s">
        <v>239</v>
      </c>
      <c r="C74" t="s">
        <v>395</v>
      </c>
      <c r="D74" s="12">
        <v>73</v>
      </c>
      <c r="E74" s="13">
        <v>12</v>
      </c>
      <c r="F74" s="13" t="str">
        <f t="shared" si="5"/>
        <v>ustaBogota</v>
      </c>
      <c r="G74" s="13">
        <v>10545</v>
      </c>
      <c r="H74" s="13" t="str">
        <f t="shared" si="6"/>
        <v>Diseño Grafico</v>
      </c>
    </row>
    <row r="75" spans="1:8" x14ac:dyDescent="0.25">
      <c r="A75">
        <f t="shared" si="7"/>
        <v>15631</v>
      </c>
      <c r="B75" s="4" t="s">
        <v>221</v>
      </c>
      <c r="C75" t="s">
        <v>395</v>
      </c>
      <c r="D75" s="12">
        <v>74</v>
      </c>
      <c r="E75" s="13">
        <v>12</v>
      </c>
      <c r="F75" s="13" t="str">
        <f t="shared" si="5"/>
        <v>ustaBogota</v>
      </c>
      <c r="G75" s="13">
        <v>10545</v>
      </c>
      <c r="H75" s="13" t="str">
        <f t="shared" si="6"/>
        <v>Diseño Grafico</v>
      </c>
    </row>
    <row r="76" spans="1:8" x14ac:dyDescent="0.25">
      <c r="A76">
        <f t="shared" si="7"/>
        <v>15632</v>
      </c>
      <c r="B76" s="4" t="s">
        <v>285</v>
      </c>
      <c r="C76" t="s">
        <v>396</v>
      </c>
      <c r="D76" s="12">
        <v>75</v>
      </c>
      <c r="E76" s="13">
        <v>12</v>
      </c>
      <c r="F76" s="13" t="str">
        <f t="shared" si="5"/>
        <v>ustaBogota</v>
      </c>
      <c r="G76" s="13">
        <v>10545</v>
      </c>
      <c r="H76" s="13" t="str">
        <f t="shared" si="6"/>
        <v>Diseño Grafico</v>
      </c>
    </row>
    <row r="77" spans="1:8" x14ac:dyDescent="0.25">
      <c r="A77">
        <f t="shared" si="7"/>
        <v>15633</v>
      </c>
      <c r="B77" s="4" t="s">
        <v>286</v>
      </c>
      <c r="C77" t="s">
        <v>396</v>
      </c>
      <c r="D77" s="12">
        <v>76</v>
      </c>
      <c r="E77" s="13">
        <v>12</v>
      </c>
      <c r="F77" s="13" t="str">
        <f t="shared" si="5"/>
        <v>ustaBogota</v>
      </c>
      <c r="G77" s="13">
        <v>10545</v>
      </c>
      <c r="H77" s="13" t="str">
        <f t="shared" si="6"/>
        <v>Diseño Grafico</v>
      </c>
    </row>
    <row r="78" spans="1:8" x14ac:dyDescent="0.25">
      <c r="A78">
        <f t="shared" si="7"/>
        <v>15634</v>
      </c>
      <c r="B78" s="4" t="s">
        <v>287</v>
      </c>
      <c r="C78" t="s">
        <v>396</v>
      </c>
      <c r="D78" s="12">
        <v>77</v>
      </c>
      <c r="E78" s="13">
        <v>12</v>
      </c>
      <c r="F78" s="13" t="str">
        <f t="shared" si="5"/>
        <v>ustaBogota</v>
      </c>
      <c r="G78" s="13">
        <v>10545</v>
      </c>
      <c r="H78" s="13" t="str">
        <f t="shared" si="6"/>
        <v>Diseño Grafico</v>
      </c>
    </row>
    <row r="79" spans="1:8" x14ac:dyDescent="0.25">
      <c r="A79">
        <f t="shared" si="7"/>
        <v>15635</v>
      </c>
      <c r="B79" s="4" t="s">
        <v>288</v>
      </c>
      <c r="C79" t="s">
        <v>396</v>
      </c>
      <c r="D79" s="12">
        <v>78</v>
      </c>
      <c r="E79" s="13">
        <v>12</v>
      </c>
      <c r="F79" s="13" t="str">
        <f t="shared" si="5"/>
        <v>ustaBogota</v>
      </c>
      <c r="G79" s="13">
        <v>10545</v>
      </c>
      <c r="H79" s="13" t="str">
        <f t="shared" si="6"/>
        <v>Diseño Grafico</v>
      </c>
    </row>
    <row r="80" spans="1:8" x14ac:dyDescent="0.25">
      <c r="A80">
        <f t="shared" si="7"/>
        <v>15636</v>
      </c>
      <c r="B80" s="4" t="s">
        <v>289</v>
      </c>
      <c r="C80" t="s">
        <v>396</v>
      </c>
      <c r="D80" s="12">
        <v>79</v>
      </c>
      <c r="E80" s="13">
        <v>12</v>
      </c>
      <c r="F80" s="13" t="str">
        <f t="shared" si="5"/>
        <v>ustaBogota</v>
      </c>
      <c r="G80" s="13">
        <v>10545</v>
      </c>
      <c r="H80" s="13" t="str">
        <f t="shared" si="6"/>
        <v>Diseño Grafico</v>
      </c>
    </row>
    <row r="81" spans="1:8" x14ac:dyDescent="0.25">
      <c r="A81">
        <f t="shared" si="7"/>
        <v>15637</v>
      </c>
      <c r="B81" s="4" t="s">
        <v>258</v>
      </c>
      <c r="C81" t="s">
        <v>396</v>
      </c>
      <c r="D81" s="12">
        <v>80</v>
      </c>
      <c r="E81" s="13">
        <v>12</v>
      </c>
      <c r="F81" s="13" t="str">
        <f t="shared" si="5"/>
        <v>ustaBogota</v>
      </c>
      <c r="G81" s="13">
        <v>10545</v>
      </c>
      <c r="H81" s="13" t="str">
        <f t="shared" si="6"/>
        <v>Diseño Grafico</v>
      </c>
    </row>
    <row r="82" spans="1:8" x14ac:dyDescent="0.25">
      <c r="A82">
        <f t="shared" si="7"/>
        <v>15638</v>
      </c>
      <c r="B82" s="4" t="s">
        <v>228</v>
      </c>
      <c r="C82" t="s">
        <v>396</v>
      </c>
      <c r="D82" s="12">
        <v>81</v>
      </c>
      <c r="E82" s="13">
        <v>12</v>
      </c>
      <c r="F82" s="13" t="str">
        <f t="shared" si="5"/>
        <v>ustaBogota</v>
      </c>
      <c r="G82" s="13">
        <v>10545</v>
      </c>
      <c r="H82" s="13" t="str">
        <f t="shared" si="6"/>
        <v>Diseño Grafico</v>
      </c>
    </row>
    <row r="83" spans="1:8" x14ac:dyDescent="0.25">
      <c r="A83">
        <f t="shared" si="7"/>
        <v>15639</v>
      </c>
      <c r="B83" s="4" t="s">
        <v>290</v>
      </c>
      <c r="C83" t="s">
        <v>397</v>
      </c>
      <c r="D83" s="12">
        <v>82</v>
      </c>
      <c r="E83" s="13">
        <v>12</v>
      </c>
      <c r="F83" s="13" t="str">
        <f t="shared" si="5"/>
        <v>ustaBogota</v>
      </c>
      <c r="G83" s="13">
        <v>10545</v>
      </c>
      <c r="H83" s="13" t="str">
        <f t="shared" si="6"/>
        <v>Diseño Grafico</v>
      </c>
    </row>
    <row r="84" spans="1:8" x14ac:dyDescent="0.25">
      <c r="A84">
        <f t="shared" si="7"/>
        <v>15640</v>
      </c>
      <c r="B84" s="4" t="s">
        <v>291</v>
      </c>
      <c r="C84" t="s">
        <v>397</v>
      </c>
      <c r="D84" s="12">
        <v>83</v>
      </c>
      <c r="E84" s="13">
        <v>12</v>
      </c>
      <c r="F84" s="13" t="str">
        <f t="shared" si="5"/>
        <v>ustaBogota</v>
      </c>
      <c r="G84" s="13">
        <v>10545</v>
      </c>
      <c r="H84" s="13" t="str">
        <f t="shared" si="6"/>
        <v>Diseño Grafico</v>
      </c>
    </row>
    <row r="85" spans="1:8" x14ac:dyDescent="0.25">
      <c r="A85">
        <f t="shared" si="7"/>
        <v>15641</v>
      </c>
      <c r="B85" s="4" t="s">
        <v>292</v>
      </c>
      <c r="C85" t="s">
        <v>397</v>
      </c>
      <c r="D85" s="12">
        <v>84</v>
      </c>
      <c r="E85" s="13">
        <v>12</v>
      </c>
      <c r="F85" s="13" t="str">
        <f t="shared" si="5"/>
        <v>ustaBogota</v>
      </c>
      <c r="G85" s="13">
        <v>10545</v>
      </c>
      <c r="H85" s="13" t="str">
        <f t="shared" si="6"/>
        <v>Diseño Grafico</v>
      </c>
    </row>
    <row r="86" spans="1:8" x14ac:dyDescent="0.25">
      <c r="A86">
        <f t="shared" si="7"/>
        <v>15642</v>
      </c>
      <c r="B86" s="4" t="s">
        <v>293</v>
      </c>
      <c r="C86" t="s">
        <v>397</v>
      </c>
      <c r="D86" s="12">
        <v>85</v>
      </c>
      <c r="E86" s="13">
        <v>12</v>
      </c>
      <c r="F86" s="13" t="str">
        <f t="shared" si="5"/>
        <v>ustaBogota</v>
      </c>
      <c r="G86" s="13">
        <v>10545</v>
      </c>
      <c r="H86" s="13" t="str">
        <f t="shared" si="6"/>
        <v>Diseño Grafico</v>
      </c>
    </row>
    <row r="87" spans="1:8" x14ac:dyDescent="0.25">
      <c r="A87">
        <f t="shared" si="7"/>
        <v>15643</v>
      </c>
      <c r="B87" s="4" t="s">
        <v>294</v>
      </c>
      <c r="C87" t="s">
        <v>397</v>
      </c>
      <c r="D87" s="12">
        <v>86</v>
      </c>
      <c r="E87" s="13">
        <v>12</v>
      </c>
      <c r="F87" s="13" t="str">
        <f t="shared" si="5"/>
        <v>ustaBogota</v>
      </c>
      <c r="G87" s="13">
        <v>10545</v>
      </c>
      <c r="H87" s="13" t="str">
        <f t="shared" si="6"/>
        <v>Diseño Grafico</v>
      </c>
    </row>
    <row r="88" spans="1:8" x14ac:dyDescent="0.25">
      <c r="A88">
        <f t="shared" si="7"/>
        <v>15644</v>
      </c>
      <c r="B88" s="4" t="s">
        <v>227</v>
      </c>
      <c r="C88" t="s">
        <v>397</v>
      </c>
      <c r="D88" s="12">
        <v>87</v>
      </c>
      <c r="E88" s="13">
        <v>12</v>
      </c>
      <c r="F88" s="13" t="str">
        <f t="shared" si="5"/>
        <v>ustaBogota</v>
      </c>
      <c r="G88" s="13">
        <v>10545</v>
      </c>
      <c r="H88" s="13" t="str">
        <f t="shared" si="6"/>
        <v>Diseño Grafico</v>
      </c>
    </row>
    <row r="89" spans="1:8" x14ac:dyDescent="0.25">
      <c r="A89">
        <f t="shared" si="7"/>
        <v>15645</v>
      </c>
      <c r="B89" s="4" t="s">
        <v>234</v>
      </c>
      <c r="C89" t="s">
        <v>397</v>
      </c>
      <c r="D89" s="12">
        <v>88</v>
      </c>
      <c r="E89" s="13">
        <v>12</v>
      </c>
      <c r="F89" s="13" t="str">
        <f t="shared" si="5"/>
        <v>ustaBogota</v>
      </c>
      <c r="G89" s="13">
        <v>10545</v>
      </c>
      <c r="H89" s="13" t="str">
        <f t="shared" si="6"/>
        <v>Diseño Grafico</v>
      </c>
    </row>
    <row r="90" spans="1:8" x14ac:dyDescent="0.25">
      <c r="A90">
        <f t="shared" si="7"/>
        <v>15646</v>
      </c>
      <c r="B90" s="4" t="s">
        <v>295</v>
      </c>
      <c r="C90" t="s">
        <v>398</v>
      </c>
      <c r="D90" s="12">
        <v>89</v>
      </c>
      <c r="E90" s="13">
        <v>12</v>
      </c>
      <c r="F90" s="13" t="str">
        <f t="shared" si="5"/>
        <v>ustaBogota</v>
      </c>
      <c r="G90" s="13">
        <v>10545</v>
      </c>
      <c r="H90" s="13" t="str">
        <f t="shared" si="6"/>
        <v>Diseño Grafico</v>
      </c>
    </row>
    <row r="91" spans="1:8" x14ac:dyDescent="0.25">
      <c r="A91">
        <f t="shared" si="7"/>
        <v>15647</v>
      </c>
      <c r="B91" s="4" t="s">
        <v>296</v>
      </c>
      <c r="C91" t="s">
        <v>398</v>
      </c>
      <c r="D91" s="12">
        <v>90</v>
      </c>
      <c r="E91" s="13">
        <v>12</v>
      </c>
      <c r="F91" s="13" t="str">
        <f t="shared" si="5"/>
        <v>ustaBogota</v>
      </c>
      <c r="G91" s="13">
        <v>10545</v>
      </c>
      <c r="H91" s="13" t="str">
        <f t="shared" si="6"/>
        <v>Diseño Grafico</v>
      </c>
    </row>
    <row r="92" spans="1:8" x14ac:dyDescent="0.25">
      <c r="A92">
        <f t="shared" si="7"/>
        <v>15648</v>
      </c>
      <c r="B92" s="4" t="s">
        <v>297</v>
      </c>
      <c r="C92" t="s">
        <v>398</v>
      </c>
      <c r="D92" s="12">
        <v>91</v>
      </c>
      <c r="E92" s="13">
        <v>12</v>
      </c>
      <c r="F92" s="13" t="str">
        <f t="shared" si="5"/>
        <v>ustaBogota</v>
      </c>
      <c r="G92" s="13">
        <v>10545</v>
      </c>
      <c r="H92" s="13" t="str">
        <f t="shared" si="6"/>
        <v>Diseño Grafico</v>
      </c>
    </row>
    <row r="93" spans="1:8" x14ac:dyDescent="0.25">
      <c r="A93">
        <f t="shared" si="7"/>
        <v>15649</v>
      </c>
      <c r="B93" s="4" t="s">
        <v>298</v>
      </c>
      <c r="C93" t="s">
        <v>398</v>
      </c>
      <c r="D93" s="12">
        <v>92</v>
      </c>
      <c r="E93" s="13">
        <v>12</v>
      </c>
      <c r="F93" s="13" t="str">
        <f t="shared" si="5"/>
        <v>ustaBogota</v>
      </c>
      <c r="G93" s="13">
        <v>10545</v>
      </c>
      <c r="H93" s="13" t="str">
        <f t="shared" si="6"/>
        <v>Diseño Grafico</v>
      </c>
    </row>
    <row r="94" spans="1:8" x14ac:dyDescent="0.25">
      <c r="A94">
        <f t="shared" si="7"/>
        <v>15650</v>
      </c>
      <c r="B94" s="4" t="s">
        <v>299</v>
      </c>
      <c r="C94" t="s">
        <v>398</v>
      </c>
      <c r="D94" s="12">
        <v>93</v>
      </c>
      <c r="E94" s="13">
        <v>12</v>
      </c>
      <c r="F94" s="13" t="str">
        <f t="shared" si="5"/>
        <v>ustaBogota</v>
      </c>
      <c r="G94" s="13">
        <v>10545</v>
      </c>
      <c r="H94" s="13" t="str">
        <f t="shared" si="6"/>
        <v>Diseño Grafico</v>
      </c>
    </row>
    <row r="95" spans="1:8" x14ac:dyDescent="0.25">
      <c r="A95">
        <f t="shared" si="7"/>
        <v>15651</v>
      </c>
      <c r="B95" s="4" t="s">
        <v>300</v>
      </c>
      <c r="C95" t="s">
        <v>398</v>
      </c>
      <c r="D95" s="12">
        <v>94</v>
      </c>
      <c r="E95" s="13">
        <v>12</v>
      </c>
      <c r="F95" s="13" t="str">
        <f t="shared" si="5"/>
        <v>ustaBogota</v>
      </c>
      <c r="G95" s="13">
        <v>10545</v>
      </c>
      <c r="H95" s="13" t="str">
        <f t="shared" si="6"/>
        <v>Diseño Grafico</v>
      </c>
    </row>
    <row r="96" spans="1:8" x14ac:dyDescent="0.25">
      <c r="A96">
        <f t="shared" si="7"/>
        <v>15652</v>
      </c>
      <c r="B96" s="4" t="s">
        <v>240</v>
      </c>
      <c r="C96" t="s">
        <v>398</v>
      </c>
      <c r="D96" s="12">
        <v>95</v>
      </c>
      <c r="E96" s="13">
        <v>12</v>
      </c>
      <c r="F96" s="13" t="str">
        <f t="shared" si="5"/>
        <v>ustaBogota</v>
      </c>
      <c r="G96" s="13">
        <v>10545</v>
      </c>
      <c r="H96" s="13" t="str">
        <f t="shared" si="6"/>
        <v>Diseño Grafico</v>
      </c>
    </row>
    <row r="97" spans="1:8" x14ac:dyDescent="0.25">
      <c r="A97">
        <f t="shared" si="7"/>
        <v>15653</v>
      </c>
      <c r="B97" s="4" t="s">
        <v>301</v>
      </c>
      <c r="C97" t="s">
        <v>399</v>
      </c>
      <c r="D97" s="12">
        <v>96</v>
      </c>
      <c r="E97" s="13">
        <v>12</v>
      </c>
      <c r="F97" s="13" t="str">
        <f t="shared" si="5"/>
        <v>ustaBogota</v>
      </c>
      <c r="G97" s="13">
        <v>10545</v>
      </c>
      <c r="H97" s="13" t="str">
        <f t="shared" si="6"/>
        <v>Diseño Grafico</v>
      </c>
    </row>
    <row r="98" spans="1:8" x14ac:dyDescent="0.25">
      <c r="A98">
        <f t="shared" si="7"/>
        <v>15654</v>
      </c>
      <c r="B98" s="4" t="s">
        <v>302</v>
      </c>
      <c r="C98" t="s">
        <v>399</v>
      </c>
      <c r="D98" s="12">
        <v>97</v>
      </c>
      <c r="E98" s="13">
        <v>12</v>
      </c>
      <c r="F98" s="13" t="str">
        <f t="shared" ref="F98:F129" si="8">VLOOKUP(E98,seccionales,2)</f>
        <v>ustaBogota</v>
      </c>
      <c r="G98" s="13">
        <v>10545</v>
      </c>
      <c r="H98" s="13" t="str">
        <f t="shared" ref="H98:H129" si="9">VLOOKUP(G98,programas,2)</f>
        <v>Diseño Grafico</v>
      </c>
    </row>
    <row r="99" spans="1:8" x14ac:dyDescent="0.25">
      <c r="A99">
        <f t="shared" si="7"/>
        <v>15655</v>
      </c>
      <c r="B99" s="4" t="s">
        <v>303</v>
      </c>
      <c r="C99" t="s">
        <v>399</v>
      </c>
      <c r="D99" s="12">
        <v>98</v>
      </c>
      <c r="E99" s="13">
        <v>12</v>
      </c>
      <c r="F99" s="13" t="str">
        <f t="shared" si="8"/>
        <v>ustaBogota</v>
      </c>
      <c r="G99" s="13">
        <v>10545</v>
      </c>
      <c r="H99" s="13" t="str">
        <f t="shared" si="9"/>
        <v>Diseño Grafico</v>
      </c>
    </row>
    <row r="100" spans="1:8" x14ac:dyDescent="0.25">
      <c r="A100">
        <f t="shared" si="7"/>
        <v>15656</v>
      </c>
      <c r="B100" s="4" t="s">
        <v>304</v>
      </c>
      <c r="C100" t="s">
        <v>399</v>
      </c>
      <c r="D100" s="12">
        <v>99</v>
      </c>
      <c r="E100" s="13">
        <v>12</v>
      </c>
      <c r="F100" s="13" t="str">
        <f t="shared" si="8"/>
        <v>ustaBogota</v>
      </c>
      <c r="G100" s="13">
        <v>10545</v>
      </c>
      <c r="H100" s="13" t="str">
        <f t="shared" si="9"/>
        <v>Diseño Grafico</v>
      </c>
    </row>
    <row r="101" spans="1:8" x14ac:dyDescent="0.25">
      <c r="A101">
        <f t="shared" si="7"/>
        <v>15657</v>
      </c>
      <c r="B101" s="4" t="s">
        <v>270</v>
      </c>
      <c r="C101" t="s">
        <v>399</v>
      </c>
      <c r="D101" s="12">
        <v>100</v>
      </c>
      <c r="E101" s="13">
        <v>12</v>
      </c>
      <c r="F101" s="13" t="str">
        <f t="shared" si="8"/>
        <v>ustaBogota</v>
      </c>
      <c r="G101" s="13">
        <v>10545</v>
      </c>
      <c r="H101" s="13" t="str">
        <f t="shared" si="9"/>
        <v>Diseño Grafico</v>
      </c>
    </row>
    <row r="102" spans="1:8" x14ac:dyDescent="0.25">
      <c r="A102">
        <f t="shared" si="7"/>
        <v>15658</v>
      </c>
      <c r="B102" s="4" t="s">
        <v>246</v>
      </c>
      <c r="C102" t="s">
        <v>399</v>
      </c>
      <c r="D102" s="12">
        <v>101</v>
      </c>
      <c r="E102" s="13">
        <v>12</v>
      </c>
      <c r="F102" s="13" t="str">
        <f t="shared" si="8"/>
        <v>ustaBogota</v>
      </c>
      <c r="G102" s="13">
        <v>10545</v>
      </c>
      <c r="H102" s="13" t="str">
        <f t="shared" si="9"/>
        <v>Diseño Grafico</v>
      </c>
    </row>
    <row r="103" spans="1:8" x14ac:dyDescent="0.25">
      <c r="A103">
        <f t="shared" si="7"/>
        <v>15659</v>
      </c>
      <c r="B103" s="4" t="s">
        <v>305</v>
      </c>
      <c r="C103" t="s">
        <v>399</v>
      </c>
      <c r="D103" s="12">
        <v>102</v>
      </c>
      <c r="E103" s="13">
        <v>12</v>
      </c>
      <c r="F103" s="13" t="str">
        <f t="shared" si="8"/>
        <v>ustaBogota</v>
      </c>
      <c r="G103" s="13">
        <v>10545</v>
      </c>
      <c r="H103" s="13" t="str">
        <f t="shared" si="9"/>
        <v>Diseño Grafico</v>
      </c>
    </row>
    <row r="104" spans="1:8" x14ac:dyDescent="0.25">
      <c r="A104">
        <f t="shared" si="7"/>
        <v>15660</v>
      </c>
      <c r="B104" s="4" t="s">
        <v>306</v>
      </c>
      <c r="C104" t="s">
        <v>400</v>
      </c>
      <c r="D104" s="12">
        <v>103</v>
      </c>
      <c r="E104" s="13">
        <v>12</v>
      </c>
      <c r="F104" s="13" t="str">
        <f t="shared" si="8"/>
        <v>ustaBogota</v>
      </c>
      <c r="G104" s="13">
        <v>10545</v>
      </c>
      <c r="H104" s="13" t="str">
        <f t="shared" si="9"/>
        <v>Diseño Grafico</v>
      </c>
    </row>
    <row r="105" spans="1:8" x14ac:dyDescent="0.25">
      <c r="A105">
        <f t="shared" si="7"/>
        <v>15661</v>
      </c>
      <c r="B105" s="4" t="s">
        <v>307</v>
      </c>
      <c r="C105" t="s">
        <v>400</v>
      </c>
      <c r="D105" s="12">
        <v>104</v>
      </c>
      <c r="E105" s="13">
        <v>12</v>
      </c>
      <c r="F105" s="13" t="str">
        <f t="shared" si="8"/>
        <v>ustaBogota</v>
      </c>
      <c r="G105" s="13">
        <v>10545</v>
      </c>
      <c r="H105" s="13" t="str">
        <f t="shared" si="9"/>
        <v>Diseño Grafico</v>
      </c>
    </row>
    <row r="106" spans="1:8" x14ac:dyDescent="0.25">
      <c r="A106">
        <f t="shared" si="7"/>
        <v>15662</v>
      </c>
      <c r="B106" s="4" t="s">
        <v>308</v>
      </c>
      <c r="C106" t="s">
        <v>400</v>
      </c>
      <c r="D106" s="12">
        <v>105</v>
      </c>
      <c r="E106" s="13">
        <v>12</v>
      </c>
      <c r="F106" s="13" t="str">
        <f t="shared" si="8"/>
        <v>ustaBogota</v>
      </c>
      <c r="G106" s="13">
        <v>10545</v>
      </c>
      <c r="H106" s="13" t="str">
        <f t="shared" si="9"/>
        <v>Diseño Grafico</v>
      </c>
    </row>
    <row r="107" spans="1:8" x14ac:dyDescent="0.25">
      <c r="A107">
        <f t="shared" si="7"/>
        <v>15663</v>
      </c>
      <c r="B107" s="4" t="s">
        <v>309</v>
      </c>
      <c r="C107" t="s">
        <v>400</v>
      </c>
      <c r="D107" s="12">
        <v>106</v>
      </c>
      <c r="E107" s="13">
        <v>12</v>
      </c>
      <c r="F107" s="13" t="str">
        <f t="shared" si="8"/>
        <v>ustaBogota</v>
      </c>
      <c r="G107" s="13">
        <v>10545</v>
      </c>
      <c r="H107" s="13" t="str">
        <f t="shared" si="9"/>
        <v>Diseño Grafico</v>
      </c>
    </row>
    <row r="108" spans="1:8" x14ac:dyDescent="0.25">
      <c r="A108">
        <f t="shared" si="7"/>
        <v>15664</v>
      </c>
      <c r="B108" s="4" t="s">
        <v>252</v>
      </c>
      <c r="C108" t="s">
        <v>400</v>
      </c>
      <c r="D108" s="12">
        <v>107</v>
      </c>
      <c r="E108" s="13">
        <v>12</v>
      </c>
      <c r="F108" s="13" t="str">
        <f t="shared" si="8"/>
        <v>ustaBogota</v>
      </c>
      <c r="G108" s="13">
        <v>10545</v>
      </c>
      <c r="H108" s="13" t="str">
        <f t="shared" si="9"/>
        <v>Diseño Grafico</v>
      </c>
    </row>
    <row r="109" spans="1:8" x14ac:dyDescent="0.25">
      <c r="A109">
        <f t="shared" si="7"/>
        <v>15665</v>
      </c>
      <c r="B109" s="4" t="s">
        <v>310</v>
      </c>
      <c r="C109" t="s">
        <v>400</v>
      </c>
      <c r="D109" s="12">
        <v>108</v>
      </c>
      <c r="E109" s="13">
        <v>12</v>
      </c>
      <c r="F109" s="13" t="str">
        <f t="shared" si="8"/>
        <v>ustaBogota</v>
      </c>
      <c r="G109" s="13">
        <v>10545</v>
      </c>
      <c r="H109" s="13" t="str">
        <f t="shared" si="9"/>
        <v>Diseño Grafico</v>
      </c>
    </row>
    <row r="110" spans="1:8" x14ac:dyDescent="0.25">
      <c r="A110">
        <f t="shared" si="7"/>
        <v>15666</v>
      </c>
      <c r="B110" s="4" t="s">
        <v>311</v>
      </c>
      <c r="C110" t="s">
        <v>401</v>
      </c>
      <c r="D110" s="12">
        <v>109</v>
      </c>
      <c r="E110" s="13">
        <v>12</v>
      </c>
      <c r="F110" s="13" t="str">
        <f t="shared" si="8"/>
        <v>ustaBogota</v>
      </c>
      <c r="G110" s="13">
        <v>10545</v>
      </c>
      <c r="H110" s="13" t="str">
        <f t="shared" si="9"/>
        <v>Diseño Grafico</v>
      </c>
    </row>
    <row r="111" spans="1:8" x14ac:dyDescent="0.25">
      <c r="A111">
        <f t="shared" si="7"/>
        <v>15667</v>
      </c>
      <c r="B111" s="4" t="s">
        <v>312</v>
      </c>
      <c r="C111" t="s">
        <v>401</v>
      </c>
      <c r="D111" s="12">
        <v>110</v>
      </c>
      <c r="E111" s="13">
        <v>12</v>
      </c>
      <c r="F111" s="13" t="str">
        <f t="shared" si="8"/>
        <v>ustaBogota</v>
      </c>
      <c r="G111" s="13">
        <v>10545</v>
      </c>
      <c r="H111" s="13" t="str">
        <f t="shared" si="9"/>
        <v>Diseño Grafico</v>
      </c>
    </row>
    <row r="112" spans="1:8" x14ac:dyDescent="0.25">
      <c r="A112">
        <f t="shared" si="7"/>
        <v>15668</v>
      </c>
      <c r="B112" s="4" t="s">
        <v>313</v>
      </c>
      <c r="C112" t="s">
        <v>401</v>
      </c>
      <c r="D112" s="12">
        <v>111</v>
      </c>
      <c r="E112" s="13">
        <v>12</v>
      </c>
      <c r="F112" s="13" t="str">
        <f t="shared" si="8"/>
        <v>ustaBogota</v>
      </c>
      <c r="G112" s="13">
        <v>10545</v>
      </c>
      <c r="H112" s="13" t="str">
        <f t="shared" si="9"/>
        <v>Diseño Grafico</v>
      </c>
    </row>
    <row r="113" spans="1:8" x14ac:dyDescent="0.25">
      <c r="A113">
        <f t="shared" si="7"/>
        <v>15723</v>
      </c>
      <c r="B113" s="4" t="s">
        <v>314</v>
      </c>
      <c r="C113" t="s">
        <v>394</v>
      </c>
      <c r="D113" s="12">
        <v>112</v>
      </c>
      <c r="E113" s="13">
        <v>13</v>
      </c>
      <c r="F113" s="13" t="str">
        <f t="shared" si="8"/>
        <v xml:space="preserve">ustaBucaramanga </v>
      </c>
      <c r="G113" s="13">
        <v>10598</v>
      </c>
      <c r="H113" s="13" t="str">
        <f t="shared" si="9"/>
        <v>Optometria</v>
      </c>
    </row>
    <row r="114" spans="1:8" x14ac:dyDescent="0.25">
      <c r="A114">
        <f t="shared" si="7"/>
        <v>15724</v>
      </c>
      <c r="B114" s="4" t="s">
        <v>315</v>
      </c>
      <c r="C114" t="s">
        <v>394</v>
      </c>
      <c r="D114" s="12">
        <v>113</v>
      </c>
      <c r="E114" s="13">
        <v>13</v>
      </c>
      <c r="F114" s="13" t="str">
        <f t="shared" si="8"/>
        <v xml:space="preserve">ustaBucaramanga </v>
      </c>
      <c r="G114" s="13">
        <v>10598</v>
      </c>
      <c r="H114" s="13" t="str">
        <f t="shared" si="9"/>
        <v>Optometria</v>
      </c>
    </row>
    <row r="115" spans="1:8" x14ac:dyDescent="0.25">
      <c r="A115">
        <f t="shared" si="7"/>
        <v>15725</v>
      </c>
      <c r="B115" s="4" t="s">
        <v>316</v>
      </c>
      <c r="C115" t="s">
        <v>394</v>
      </c>
      <c r="D115" s="12">
        <v>114</v>
      </c>
      <c r="E115" s="13">
        <v>13</v>
      </c>
      <c r="F115" s="13" t="str">
        <f t="shared" si="8"/>
        <v xml:space="preserve">ustaBucaramanga </v>
      </c>
      <c r="G115" s="13">
        <v>10598</v>
      </c>
      <c r="H115" s="13" t="str">
        <f t="shared" si="9"/>
        <v>Optometria</v>
      </c>
    </row>
    <row r="116" spans="1:8" x14ac:dyDescent="0.25">
      <c r="A116">
        <f t="shared" si="7"/>
        <v>15726</v>
      </c>
      <c r="B116" s="4" t="s">
        <v>317</v>
      </c>
      <c r="C116" t="s">
        <v>394</v>
      </c>
      <c r="D116" s="12">
        <v>115</v>
      </c>
      <c r="E116" s="13">
        <v>13</v>
      </c>
      <c r="F116" s="13" t="str">
        <f t="shared" si="8"/>
        <v xml:space="preserve">ustaBucaramanga </v>
      </c>
      <c r="G116" s="13">
        <v>10598</v>
      </c>
      <c r="H116" s="13" t="str">
        <f t="shared" si="9"/>
        <v>Optometria</v>
      </c>
    </row>
    <row r="117" spans="1:8" x14ac:dyDescent="0.25">
      <c r="A117">
        <f t="shared" si="7"/>
        <v>15727</v>
      </c>
      <c r="B117" s="4" t="s">
        <v>318</v>
      </c>
      <c r="C117" t="s">
        <v>394</v>
      </c>
      <c r="D117" s="12">
        <v>116</v>
      </c>
      <c r="E117" s="13">
        <v>13</v>
      </c>
      <c r="F117" s="13" t="str">
        <f t="shared" si="8"/>
        <v xml:space="preserve">ustaBucaramanga </v>
      </c>
      <c r="G117" s="13">
        <v>10598</v>
      </c>
      <c r="H117" s="13" t="str">
        <f t="shared" si="9"/>
        <v>Optometria</v>
      </c>
    </row>
    <row r="118" spans="1:8" x14ac:dyDescent="0.25">
      <c r="A118">
        <f t="shared" si="7"/>
        <v>15728</v>
      </c>
      <c r="B118" s="4" t="s">
        <v>319</v>
      </c>
      <c r="C118" t="s">
        <v>394</v>
      </c>
      <c r="D118" s="12">
        <v>117</v>
      </c>
      <c r="E118" s="13">
        <v>13</v>
      </c>
      <c r="F118" s="13" t="str">
        <f t="shared" si="8"/>
        <v xml:space="preserve">ustaBucaramanga </v>
      </c>
      <c r="G118" s="13">
        <v>10598</v>
      </c>
      <c r="H118" s="13" t="str">
        <f t="shared" si="9"/>
        <v>Optometria</v>
      </c>
    </row>
    <row r="119" spans="1:8" x14ac:dyDescent="0.25">
      <c r="A119">
        <f t="shared" si="7"/>
        <v>15729</v>
      </c>
      <c r="B119" s="4" t="s">
        <v>320</v>
      </c>
      <c r="C119" t="s">
        <v>394</v>
      </c>
      <c r="D119" s="12">
        <v>118</v>
      </c>
      <c r="E119" s="13">
        <v>13</v>
      </c>
      <c r="F119" s="13" t="str">
        <f t="shared" si="8"/>
        <v xml:space="preserve">ustaBucaramanga </v>
      </c>
      <c r="G119" s="13">
        <v>10598</v>
      </c>
      <c r="H119" s="13" t="str">
        <f t="shared" si="9"/>
        <v>Optometria</v>
      </c>
    </row>
    <row r="120" spans="1:8" x14ac:dyDescent="0.25">
      <c r="A120">
        <f t="shared" si="7"/>
        <v>15730</v>
      </c>
      <c r="B120" s="4" t="s">
        <v>321</v>
      </c>
      <c r="C120" t="s">
        <v>394</v>
      </c>
      <c r="D120" s="12">
        <v>119</v>
      </c>
      <c r="E120" s="13">
        <v>13</v>
      </c>
      <c r="F120" s="13" t="str">
        <f t="shared" si="8"/>
        <v xml:space="preserve">ustaBucaramanga </v>
      </c>
      <c r="G120" s="13">
        <v>10598</v>
      </c>
      <c r="H120" s="13" t="str">
        <f t="shared" si="9"/>
        <v>Optometria</v>
      </c>
    </row>
    <row r="121" spans="1:8" x14ac:dyDescent="0.25">
      <c r="A121">
        <f t="shared" si="7"/>
        <v>15731</v>
      </c>
      <c r="B121" s="4" t="s">
        <v>322</v>
      </c>
      <c r="C121" t="s">
        <v>395</v>
      </c>
      <c r="D121" s="12">
        <v>120</v>
      </c>
      <c r="E121" s="13">
        <v>13</v>
      </c>
      <c r="F121" s="13" t="str">
        <f t="shared" si="8"/>
        <v xml:space="preserve">ustaBucaramanga </v>
      </c>
      <c r="G121" s="13">
        <v>10598</v>
      </c>
      <c r="H121" s="13" t="str">
        <f t="shared" si="9"/>
        <v>Optometria</v>
      </c>
    </row>
    <row r="122" spans="1:8" x14ac:dyDescent="0.25">
      <c r="A122">
        <f t="shared" si="7"/>
        <v>15732</v>
      </c>
      <c r="B122" s="4" t="s">
        <v>323</v>
      </c>
      <c r="C122" t="s">
        <v>395</v>
      </c>
      <c r="D122" s="12">
        <v>121</v>
      </c>
      <c r="E122" s="13">
        <v>13</v>
      </c>
      <c r="F122" s="13" t="str">
        <f t="shared" si="8"/>
        <v xml:space="preserve">ustaBucaramanga </v>
      </c>
      <c r="G122" s="13">
        <v>10598</v>
      </c>
      <c r="H122" s="13" t="str">
        <f t="shared" si="9"/>
        <v>Optometria</v>
      </c>
    </row>
    <row r="123" spans="1:8" x14ac:dyDescent="0.25">
      <c r="A123">
        <f t="shared" si="7"/>
        <v>15733</v>
      </c>
      <c r="B123" s="4" t="s">
        <v>324</v>
      </c>
      <c r="C123" t="s">
        <v>395</v>
      </c>
      <c r="D123" s="12">
        <v>122</v>
      </c>
      <c r="E123" s="13">
        <v>13</v>
      </c>
      <c r="F123" s="13" t="str">
        <f t="shared" si="8"/>
        <v xml:space="preserve">ustaBucaramanga </v>
      </c>
      <c r="G123" s="13">
        <v>10598</v>
      </c>
      <c r="H123" s="13" t="str">
        <f t="shared" si="9"/>
        <v>Optometria</v>
      </c>
    </row>
    <row r="124" spans="1:8" x14ac:dyDescent="0.25">
      <c r="A124">
        <f t="shared" si="7"/>
        <v>15734</v>
      </c>
      <c r="B124" s="4" t="s">
        <v>325</v>
      </c>
      <c r="C124" t="s">
        <v>395</v>
      </c>
      <c r="D124" s="12">
        <v>123</v>
      </c>
      <c r="E124" s="13">
        <v>13</v>
      </c>
      <c r="F124" s="13" t="str">
        <f t="shared" si="8"/>
        <v xml:space="preserve">ustaBucaramanga </v>
      </c>
      <c r="G124" s="13">
        <v>10598</v>
      </c>
      <c r="H124" s="13" t="str">
        <f t="shared" si="9"/>
        <v>Optometria</v>
      </c>
    </row>
    <row r="125" spans="1:8" ht="30" x14ac:dyDescent="0.25">
      <c r="A125">
        <f t="shared" si="7"/>
        <v>15735</v>
      </c>
      <c r="B125" s="4" t="s">
        <v>326</v>
      </c>
      <c r="C125" t="s">
        <v>395</v>
      </c>
      <c r="D125" s="12">
        <v>124</v>
      </c>
      <c r="E125" s="13">
        <v>13</v>
      </c>
      <c r="F125" s="13" t="str">
        <f t="shared" si="8"/>
        <v xml:space="preserve">ustaBucaramanga </v>
      </c>
      <c r="G125" s="13">
        <v>10598</v>
      </c>
      <c r="H125" s="13" t="str">
        <f t="shared" si="9"/>
        <v>Optometria</v>
      </c>
    </row>
    <row r="126" spans="1:8" ht="30" x14ac:dyDescent="0.25">
      <c r="A126">
        <f t="shared" si="7"/>
        <v>15736</v>
      </c>
      <c r="B126" s="4" t="s">
        <v>327</v>
      </c>
      <c r="C126" t="s">
        <v>395</v>
      </c>
      <c r="D126" s="12">
        <v>125</v>
      </c>
      <c r="E126" s="13">
        <v>13</v>
      </c>
      <c r="F126" s="13" t="str">
        <f t="shared" si="8"/>
        <v xml:space="preserve">ustaBucaramanga </v>
      </c>
      <c r="G126" s="13">
        <v>10598</v>
      </c>
      <c r="H126" s="13" t="str">
        <f t="shared" si="9"/>
        <v>Optometria</v>
      </c>
    </row>
    <row r="127" spans="1:8" x14ac:dyDescent="0.25">
      <c r="A127">
        <f t="shared" si="7"/>
        <v>15737</v>
      </c>
      <c r="B127" s="4" t="s">
        <v>328</v>
      </c>
      <c r="C127" t="s">
        <v>395</v>
      </c>
      <c r="D127" s="12">
        <v>126</v>
      </c>
      <c r="E127" s="13">
        <v>13</v>
      </c>
      <c r="F127" s="13" t="str">
        <f t="shared" si="8"/>
        <v xml:space="preserve">ustaBucaramanga </v>
      </c>
      <c r="G127" s="13">
        <v>10598</v>
      </c>
      <c r="H127" s="13" t="str">
        <f t="shared" si="9"/>
        <v>Optometria</v>
      </c>
    </row>
    <row r="128" spans="1:8" x14ac:dyDescent="0.25">
      <c r="A128">
        <f t="shared" si="7"/>
        <v>15738</v>
      </c>
      <c r="B128" s="4" t="s">
        <v>329</v>
      </c>
      <c r="C128" t="s">
        <v>395</v>
      </c>
      <c r="D128" s="12">
        <v>127</v>
      </c>
      <c r="E128" s="13">
        <v>13</v>
      </c>
      <c r="F128" s="13" t="str">
        <f t="shared" si="8"/>
        <v xml:space="preserve">ustaBucaramanga </v>
      </c>
      <c r="G128" s="13">
        <v>10598</v>
      </c>
      <c r="H128" s="13" t="str">
        <f t="shared" si="9"/>
        <v>Optometria</v>
      </c>
    </row>
    <row r="129" spans="1:8" x14ac:dyDescent="0.25">
      <c r="A129">
        <f t="shared" si="7"/>
        <v>15739</v>
      </c>
      <c r="B129" s="4" t="s">
        <v>330</v>
      </c>
      <c r="C129" t="s">
        <v>396</v>
      </c>
      <c r="D129" s="12">
        <v>128</v>
      </c>
      <c r="E129" s="13">
        <v>13</v>
      </c>
      <c r="F129" s="13" t="str">
        <f t="shared" si="8"/>
        <v xml:space="preserve">ustaBucaramanga </v>
      </c>
      <c r="G129" s="13">
        <v>10598</v>
      </c>
      <c r="H129" s="13" t="str">
        <f t="shared" si="9"/>
        <v>Optometria</v>
      </c>
    </row>
    <row r="130" spans="1:8" x14ac:dyDescent="0.25">
      <c r="A130">
        <f t="shared" si="7"/>
        <v>15740</v>
      </c>
      <c r="B130" s="4" t="s">
        <v>331</v>
      </c>
      <c r="C130" t="s">
        <v>396</v>
      </c>
      <c r="D130" s="12">
        <v>129</v>
      </c>
      <c r="E130" s="13">
        <v>13</v>
      </c>
      <c r="F130" s="13" t="str">
        <f t="shared" ref="F130:F161" si="10">VLOOKUP(E130,seccionales,2)</f>
        <v xml:space="preserve">ustaBucaramanga </v>
      </c>
      <c r="G130" s="13">
        <v>10598</v>
      </c>
      <c r="H130" s="13" t="str">
        <f t="shared" ref="H130:H161" si="11">VLOOKUP(G130,programas,2)</f>
        <v>Optometria</v>
      </c>
    </row>
    <row r="131" spans="1:8" x14ac:dyDescent="0.25">
      <c r="A131">
        <f t="shared" ref="A131:A192" si="12">(5000+D131+E131+G131)</f>
        <v>15741</v>
      </c>
      <c r="B131" s="4" t="s">
        <v>332</v>
      </c>
      <c r="C131" t="s">
        <v>396</v>
      </c>
      <c r="D131" s="12">
        <v>130</v>
      </c>
      <c r="E131" s="13">
        <v>13</v>
      </c>
      <c r="F131" s="13" t="str">
        <f t="shared" si="10"/>
        <v xml:space="preserve">ustaBucaramanga </v>
      </c>
      <c r="G131" s="13">
        <v>10598</v>
      </c>
      <c r="H131" s="13" t="str">
        <f t="shared" si="11"/>
        <v>Optometria</v>
      </c>
    </row>
    <row r="132" spans="1:8" x14ac:dyDescent="0.25">
      <c r="A132">
        <f t="shared" si="12"/>
        <v>15742</v>
      </c>
      <c r="B132" s="4" t="s">
        <v>333</v>
      </c>
      <c r="C132" t="s">
        <v>396</v>
      </c>
      <c r="D132" s="12">
        <v>131</v>
      </c>
      <c r="E132" s="13">
        <v>13</v>
      </c>
      <c r="F132" s="13" t="str">
        <f t="shared" si="10"/>
        <v xml:space="preserve">ustaBucaramanga </v>
      </c>
      <c r="G132" s="13">
        <v>10598</v>
      </c>
      <c r="H132" s="13" t="str">
        <f t="shared" si="11"/>
        <v>Optometria</v>
      </c>
    </row>
    <row r="133" spans="1:8" x14ac:dyDescent="0.25">
      <c r="A133">
        <f t="shared" si="12"/>
        <v>15743</v>
      </c>
      <c r="B133" s="4" t="s">
        <v>334</v>
      </c>
      <c r="C133" t="s">
        <v>396</v>
      </c>
      <c r="D133" s="12">
        <v>132</v>
      </c>
      <c r="E133" s="13">
        <v>13</v>
      </c>
      <c r="F133" s="13" t="str">
        <f t="shared" si="10"/>
        <v xml:space="preserve">ustaBucaramanga </v>
      </c>
      <c r="G133" s="13">
        <v>10598</v>
      </c>
      <c r="H133" s="13" t="str">
        <f t="shared" si="11"/>
        <v>Optometria</v>
      </c>
    </row>
    <row r="134" spans="1:8" ht="30" x14ac:dyDescent="0.25">
      <c r="A134">
        <f t="shared" si="12"/>
        <v>15744</v>
      </c>
      <c r="B134" s="4" t="s">
        <v>335</v>
      </c>
      <c r="C134" t="s">
        <v>396</v>
      </c>
      <c r="D134" s="12">
        <v>133</v>
      </c>
      <c r="E134" s="13">
        <v>13</v>
      </c>
      <c r="F134" s="13" t="str">
        <f t="shared" si="10"/>
        <v xml:space="preserve">ustaBucaramanga </v>
      </c>
      <c r="G134" s="13">
        <v>10598</v>
      </c>
      <c r="H134" s="13" t="str">
        <f t="shared" si="11"/>
        <v>Optometria</v>
      </c>
    </row>
    <row r="135" spans="1:8" ht="30" x14ac:dyDescent="0.25">
      <c r="A135">
        <f t="shared" si="12"/>
        <v>15745</v>
      </c>
      <c r="B135" s="4" t="s">
        <v>336</v>
      </c>
      <c r="C135" t="s">
        <v>396</v>
      </c>
      <c r="D135" s="12">
        <v>134</v>
      </c>
      <c r="E135" s="13">
        <v>13</v>
      </c>
      <c r="F135" s="13" t="str">
        <f t="shared" si="10"/>
        <v xml:space="preserve">ustaBucaramanga </v>
      </c>
      <c r="G135" s="13">
        <v>10598</v>
      </c>
      <c r="H135" s="13" t="str">
        <f t="shared" si="11"/>
        <v>Optometria</v>
      </c>
    </row>
    <row r="136" spans="1:8" x14ac:dyDescent="0.25">
      <c r="A136">
        <f t="shared" si="12"/>
        <v>15746</v>
      </c>
      <c r="B136" s="4" t="s">
        <v>337</v>
      </c>
      <c r="C136" t="s">
        <v>396</v>
      </c>
      <c r="D136" s="12">
        <v>135</v>
      </c>
      <c r="E136" s="13">
        <v>13</v>
      </c>
      <c r="F136" s="13" t="str">
        <f t="shared" si="10"/>
        <v xml:space="preserve">ustaBucaramanga </v>
      </c>
      <c r="G136" s="13">
        <v>10598</v>
      </c>
      <c r="H136" s="13" t="str">
        <f t="shared" si="11"/>
        <v>Optometria</v>
      </c>
    </row>
    <row r="137" spans="1:8" x14ac:dyDescent="0.25">
      <c r="A137">
        <f t="shared" si="12"/>
        <v>15747</v>
      </c>
      <c r="B137" s="4" t="s">
        <v>338</v>
      </c>
      <c r="C137" t="s">
        <v>396</v>
      </c>
      <c r="D137" s="12">
        <v>136</v>
      </c>
      <c r="E137" s="13">
        <v>13</v>
      </c>
      <c r="F137" s="13" t="str">
        <f t="shared" si="10"/>
        <v xml:space="preserve">ustaBucaramanga </v>
      </c>
      <c r="G137" s="13">
        <v>10598</v>
      </c>
      <c r="H137" s="13" t="str">
        <f t="shared" si="11"/>
        <v>Optometria</v>
      </c>
    </row>
    <row r="138" spans="1:8" x14ac:dyDescent="0.25">
      <c r="A138">
        <f t="shared" si="12"/>
        <v>15748</v>
      </c>
      <c r="B138" s="4" t="s">
        <v>339</v>
      </c>
      <c r="C138" t="s">
        <v>397</v>
      </c>
      <c r="D138" s="12">
        <v>137</v>
      </c>
      <c r="E138" s="13">
        <v>13</v>
      </c>
      <c r="F138" s="13" t="str">
        <f t="shared" si="10"/>
        <v xml:space="preserve">ustaBucaramanga </v>
      </c>
      <c r="G138" s="13">
        <v>10598</v>
      </c>
      <c r="H138" s="13" t="str">
        <f t="shared" si="11"/>
        <v>Optometria</v>
      </c>
    </row>
    <row r="139" spans="1:8" x14ac:dyDescent="0.25">
      <c r="A139">
        <f t="shared" si="12"/>
        <v>15749</v>
      </c>
      <c r="B139" s="4" t="s">
        <v>340</v>
      </c>
      <c r="C139" t="s">
        <v>397</v>
      </c>
      <c r="D139" s="12">
        <v>138</v>
      </c>
      <c r="E139" s="13">
        <v>13</v>
      </c>
      <c r="F139" s="13" t="str">
        <f t="shared" si="10"/>
        <v xml:space="preserve">ustaBucaramanga </v>
      </c>
      <c r="G139" s="13">
        <v>10598</v>
      </c>
      <c r="H139" s="13" t="str">
        <f t="shared" si="11"/>
        <v>Optometria</v>
      </c>
    </row>
    <row r="140" spans="1:8" x14ac:dyDescent="0.25">
      <c r="A140">
        <f t="shared" si="12"/>
        <v>15750</v>
      </c>
      <c r="B140" s="4" t="s">
        <v>341</v>
      </c>
      <c r="C140" t="s">
        <v>397</v>
      </c>
      <c r="D140" s="12">
        <v>139</v>
      </c>
      <c r="E140" s="13">
        <v>13</v>
      </c>
      <c r="F140" s="13" t="str">
        <f t="shared" si="10"/>
        <v xml:space="preserve">ustaBucaramanga </v>
      </c>
      <c r="G140" s="13">
        <v>10598</v>
      </c>
      <c r="H140" s="13" t="str">
        <f t="shared" si="11"/>
        <v>Optometria</v>
      </c>
    </row>
    <row r="141" spans="1:8" x14ac:dyDescent="0.25">
      <c r="A141">
        <f t="shared" si="12"/>
        <v>15751</v>
      </c>
      <c r="B141" s="4" t="s">
        <v>342</v>
      </c>
      <c r="C141" t="s">
        <v>397</v>
      </c>
      <c r="D141" s="12">
        <v>140</v>
      </c>
      <c r="E141" s="13">
        <v>13</v>
      </c>
      <c r="F141" s="13" t="str">
        <f t="shared" si="10"/>
        <v xml:space="preserve">ustaBucaramanga </v>
      </c>
      <c r="G141" s="13">
        <v>10598</v>
      </c>
      <c r="H141" s="13" t="str">
        <f t="shared" si="11"/>
        <v>Optometria</v>
      </c>
    </row>
    <row r="142" spans="1:8" x14ac:dyDescent="0.25">
      <c r="A142">
        <f t="shared" si="12"/>
        <v>15752</v>
      </c>
      <c r="B142" s="4" t="s">
        <v>343</v>
      </c>
      <c r="C142" t="s">
        <v>397</v>
      </c>
      <c r="D142" s="12">
        <v>141</v>
      </c>
      <c r="E142" s="13">
        <v>13</v>
      </c>
      <c r="F142" s="13" t="str">
        <f t="shared" si="10"/>
        <v xml:space="preserve">ustaBucaramanga </v>
      </c>
      <c r="G142" s="13">
        <v>10598</v>
      </c>
      <c r="H142" s="13" t="str">
        <f t="shared" si="11"/>
        <v>Optometria</v>
      </c>
    </row>
    <row r="143" spans="1:8" x14ac:dyDescent="0.25">
      <c r="A143">
        <f t="shared" si="12"/>
        <v>15753</v>
      </c>
      <c r="B143" s="4" t="s">
        <v>344</v>
      </c>
      <c r="C143" t="s">
        <v>397</v>
      </c>
      <c r="D143" s="12">
        <v>142</v>
      </c>
      <c r="E143" s="13">
        <v>13</v>
      </c>
      <c r="F143" s="13" t="str">
        <f t="shared" si="10"/>
        <v xml:space="preserve">ustaBucaramanga </v>
      </c>
      <c r="G143" s="13">
        <v>10598</v>
      </c>
      <c r="H143" s="13" t="str">
        <f t="shared" si="11"/>
        <v>Optometria</v>
      </c>
    </row>
    <row r="144" spans="1:8" x14ac:dyDescent="0.25">
      <c r="A144">
        <f t="shared" si="12"/>
        <v>15754</v>
      </c>
      <c r="B144" s="4" t="s">
        <v>345</v>
      </c>
      <c r="C144" t="s">
        <v>397</v>
      </c>
      <c r="D144" s="12">
        <v>143</v>
      </c>
      <c r="E144" s="13">
        <v>13</v>
      </c>
      <c r="F144" s="13" t="str">
        <f t="shared" si="10"/>
        <v xml:space="preserve">ustaBucaramanga </v>
      </c>
      <c r="G144" s="13">
        <v>10598</v>
      </c>
      <c r="H144" s="13" t="str">
        <f t="shared" si="11"/>
        <v>Optometria</v>
      </c>
    </row>
    <row r="145" spans="1:8" x14ac:dyDescent="0.25">
      <c r="A145">
        <f t="shared" si="12"/>
        <v>15755</v>
      </c>
      <c r="B145" s="4" t="s">
        <v>346</v>
      </c>
      <c r="C145" t="s">
        <v>398</v>
      </c>
      <c r="D145" s="12">
        <v>144</v>
      </c>
      <c r="E145" s="13">
        <v>13</v>
      </c>
      <c r="F145" s="13" t="str">
        <f t="shared" si="10"/>
        <v xml:space="preserve">ustaBucaramanga </v>
      </c>
      <c r="G145" s="13">
        <v>10598</v>
      </c>
      <c r="H145" s="13" t="str">
        <f t="shared" si="11"/>
        <v>Optometria</v>
      </c>
    </row>
    <row r="146" spans="1:8" x14ac:dyDescent="0.25">
      <c r="A146">
        <f t="shared" si="12"/>
        <v>15756</v>
      </c>
      <c r="B146" s="4" t="s">
        <v>347</v>
      </c>
      <c r="C146" t="s">
        <v>398</v>
      </c>
      <c r="D146" s="12">
        <v>145</v>
      </c>
      <c r="E146" s="13">
        <v>13</v>
      </c>
      <c r="F146" s="13" t="str">
        <f t="shared" si="10"/>
        <v xml:space="preserve">ustaBucaramanga </v>
      </c>
      <c r="G146" s="13">
        <v>10598</v>
      </c>
      <c r="H146" s="13" t="str">
        <f t="shared" si="11"/>
        <v>Optometria</v>
      </c>
    </row>
    <row r="147" spans="1:8" x14ac:dyDescent="0.25">
      <c r="A147">
        <f t="shared" si="12"/>
        <v>15757</v>
      </c>
      <c r="B147" s="4" t="s">
        <v>348</v>
      </c>
      <c r="C147" t="s">
        <v>398</v>
      </c>
      <c r="D147" s="12">
        <v>146</v>
      </c>
      <c r="E147" s="13">
        <v>13</v>
      </c>
      <c r="F147" s="13" t="str">
        <f t="shared" si="10"/>
        <v xml:space="preserve">ustaBucaramanga </v>
      </c>
      <c r="G147" s="13">
        <v>10598</v>
      </c>
      <c r="H147" s="13" t="str">
        <f t="shared" si="11"/>
        <v>Optometria</v>
      </c>
    </row>
    <row r="148" spans="1:8" x14ac:dyDescent="0.25">
      <c r="A148">
        <f t="shared" si="12"/>
        <v>15758</v>
      </c>
      <c r="B148" s="4" t="s">
        <v>349</v>
      </c>
      <c r="C148" t="s">
        <v>398</v>
      </c>
      <c r="D148" s="12">
        <v>147</v>
      </c>
      <c r="E148" s="13">
        <v>13</v>
      </c>
      <c r="F148" s="13" t="str">
        <f t="shared" si="10"/>
        <v xml:space="preserve">ustaBucaramanga </v>
      </c>
      <c r="G148" s="13">
        <v>10598</v>
      </c>
      <c r="H148" s="13" t="str">
        <f t="shared" si="11"/>
        <v>Optometria</v>
      </c>
    </row>
    <row r="149" spans="1:8" x14ac:dyDescent="0.25">
      <c r="A149">
        <f t="shared" si="12"/>
        <v>15759</v>
      </c>
      <c r="B149" s="4" t="s">
        <v>350</v>
      </c>
      <c r="C149" t="s">
        <v>398</v>
      </c>
      <c r="D149" s="12">
        <v>148</v>
      </c>
      <c r="E149" s="13">
        <v>13</v>
      </c>
      <c r="F149" s="13" t="str">
        <f t="shared" si="10"/>
        <v xml:space="preserve">ustaBucaramanga </v>
      </c>
      <c r="G149" s="13">
        <v>10598</v>
      </c>
      <c r="H149" s="13" t="str">
        <f t="shared" si="11"/>
        <v>Optometria</v>
      </c>
    </row>
    <row r="150" spans="1:8" x14ac:dyDescent="0.25">
      <c r="A150">
        <f t="shared" si="12"/>
        <v>15760</v>
      </c>
      <c r="B150" s="4" t="s">
        <v>351</v>
      </c>
      <c r="C150" t="s">
        <v>398</v>
      </c>
      <c r="D150" s="12">
        <v>149</v>
      </c>
      <c r="E150" s="13">
        <v>13</v>
      </c>
      <c r="F150" s="13" t="str">
        <f t="shared" si="10"/>
        <v xml:space="preserve">ustaBucaramanga </v>
      </c>
      <c r="G150" s="13">
        <v>10598</v>
      </c>
      <c r="H150" s="13" t="str">
        <f t="shared" si="11"/>
        <v>Optometria</v>
      </c>
    </row>
    <row r="151" spans="1:8" x14ac:dyDescent="0.25">
      <c r="A151">
        <f t="shared" si="12"/>
        <v>15761</v>
      </c>
      <c r="B151" s="4" t="s">
        <v>352</v>
      </c>
      <c r="C151" t="s">
        <v>398</v>
      </c>
      <c r="D151" s="12">
        <v>150</v>
      </c>
      <c r="E151" s="13">
        <v>13</v>
      </c>
      <c r="F151" s="13" t="str">
        <f t="shared" si="10"/>
        <v xml:space="preserve">ustaBucaramanga </v>
      </c>
      <c r="G151" s="13">
        <v>10598</v>
      </c>
      <c r="H151" s="13" t="str">
        <f t="shared" si="11"/>
        <v>Optometria</v>
      </c>
    </row>
    <row r="152" spans="1:8" x14ac:dyDescent="0.25">
      <c r="A152">
        <f t="shared" si="12"/>
        <v>15762</v>
      </c>
      <c r="B152" s="4" t="s">
        <v>353</v>
      </c>
      <c r="C152" t="s">
        <v>399</v>
      </c>
      <c r="D152" s="12">
        <v>151</v>
      </c>
      <c r="E152" s="13">
        <v>13</v>
      </c>
      <c r="F152" s="13" t="str">
        <f t="shared" si="10"/>
        <v xml:space="preserve">ustaBucaramanga </v>
      </c>
      <c r="G152" s="13">
        <v>10598</v>
      </c>
      <c r="H152" s="13" t="str">
        <f t="shared" si="11"/>
        <v>Optometria</v>
      </c>
    </row>
    <row r="153" spans="1:8" x14ac:dyDescent="0.25">
      <c r="A153">
        <f t="shared" si="12"/>
        <v>15763</v>
      </c>
      <c r="B153" s="4" t="s">
        <v>354</v>
      </c>
      <c r="C153" t="s">
        <v>399</v>
      </c>
      <c r="D153" s="12">
        <v>152</v>
      </c>
      <c r="E153" s="13">
        <v>13</v>
      </c>
      <c r="F153" s="13" t="str">
        <f t="shared" si="10"/>
        <v xml:space="preserve">ustaBucaramanga </v>
      </c>
      <c r="G153" s="13">
        <v>10598</v>
      </c>
      <c r="H153" s="13" t="str">
        <f t="shared" si="11"/>
        <v>Optometria</v>
      </c>
    </row>
    <row r="154" spans="1:8" ht="30" x14ac:dyDescent="0.25">
      <c r="A154">
        <f t="shared" si="12"/>
        <v>15764</v>
      </c>
      <c r="B154" s="4" t="s">
        <v>355</v>
      </c>
      <c r="C154" t="s">
        <v>399</v>
      </c>
      <c r="D154" s="12">
        <v>153</v>
      </c>
      <c r="E154" s="13">
        <v>13</v>
      </c>
      <c r="F154" s="13" t="str">
        <f t="shared" si="10"/>
        <v xml:space="preserve">ustaBucaramanga </v>
      </c>
      <c r="G154" s="13">
        <v>10598</v>
      </c>
      <c r="H154" s="13" t="str">
        <f t="shared" si="11"/>
        <v>Optometria</v>
      </c>
    </row>
    <row r="155" spans="1:8" x14ac:dyDescent="0.25">
      <c r="A155">
        <f t="shared" si="12"/>
        <v>15765</v>
      </c>
      <c r="B155" s="4" t="s">
        <v>356</v>
      </c>
      <c r="C155" t="s">
        <v>399</v>
      </c>
      <c r="D155" s="12">
        <v>154</v>
      </c>
      <c r="E155" s="13">
        <v>13</v>
      </c>
      <c r="F155" s="13" t="str">
        <f t="shared" si="10"/>
        <v xml:space="preserve">ustaBucaramanga </v>
      </c>
      <c r="G155" s="13">
        <v>10598</v>
      </c>
      <c r="H155" s="13" t="str">
        <f t="shared" si="11"/>
        <v>Optometria</v>
      </c>
    </row>
    <row r="156" spans="1:8" x14ac:dyDescent="0.25">
      <c r="A156">
        <f t="shared" si="12"/>
        <v>15766</v>
      </c>
      <c r="B156" s="4" t="s">
        <v>357</v>
      </c>
      <c r="C156" t="s">
        <v>399</v>
      </c>
      <c r="D156" s="12">
        <v>155</v>
      </c>
      <c r="E156" s="13">
        <v>13</v>
      </c>
      <c r="F156" s="13" t="str">
        <f t="shared" si="10"/>
        <v xml:space="preserve">ustaBucaramanga </v>
      </c>
      <c r="G156" s="13">
        <v>10598</v>
      </c>
      <c r="H156" s="13" t="str">
        <f t="shared" si="11"/>
        <v>Optometria</v>
      </c>
    </row>
    <row r="157" spans="1:8" x14ac:dyDescent="0.25">
      <c r="A157">
        <f t="shared" si="12"/>
        <v>15767</v>
      </c>
      <c r="B157" s="4" t="s">
        <v>358</v>
      </c>
      <c r="C157" t="s">
        <v>399</v>
      </c>
      <c r="D157" s="12">
        <v>156</v>
      </c>
      <c r="E157" s="13">
        <v>13</v>
      </c>
      <c r="F157" s="13" t="str">
        <f t="shared" si="10"/>
        <v xml:space="preserve">ustaBucaramanga </v>
      </c>
      <c r="G157" s="13">
        <v>10598</v>
      </c>
      <c r="H157" s="13" t="str">
        <f t="shared" si="11"/>
        <v>Optometria</v>
      </c>
    </row>
    <row r="158" spans="1:8" ht="30" x14ac:dyDescent="0.25">
      <c r="A158">
        <f t="shared" si="12"/>
        <v>15768</v>
      </c>
      <c r="B158" s="4" t="s">
        <v>359</v>
      </c>
      <c r="C158" t="s">
        <v>399</v>
      </c>
      <c r="D158" s="12">
        <v>157</v>
      </c>
      <c r="E158" s="13">
        <v>13</v>
      </c>
      <c r="F158" s="13" t="str">
        <f t="shared" si="10"/>
        <v xml:space="preserve">ustaBucaramanga </v>
      </c>
      <c r="G158" s="13">
        <v>10598</v>
      </c>
      <c r="H158" s="13" t="str">
        <f t="shared" si="11"/>
        <v>Optometria</v>
      </c>
    </row>
    <row r="159" spans="1:8" ht="30" x14ac:dyDescent="0.25">
      <c r="A159">
        <f t="shared" si="12"/>
        <v>15769</v>
      </c>
      <c r="B159" s="4" t="s">
        <v>360</v>
      </c>
      <c r="C159" t="s">
        <v>399</v>
      </c>
      <c r="D159" s="12">
        <v>158</v>
      </c>
      <c r="E159" s="13">
        <v>13</v>
      </c>
      <c r="F159" s="13" t="str">
        <f t="shared" si="10"/>
        <v xml:space="preserve">ustaBucaramanga </v>
      </c>
      <c r="G159" s="13">
        <v>10598</v>
      </c>
      <c r="H159" s="13" t="str">
        <f t="shared" si="11"/>
        <v>Optometria</v>
      </c>
    </row>
    <row r="160" spans="1:8" x14ac:dyDescent="0.25">
      <c r="A160">
        <f t="shared" si="12"/>
        <v>15770</v>
      </c>
      <c r="B160" s="4" t="s">
        <v>361</v>
      </c>
      <c r="C160" t="s">
        <v>399</v>
      </c>
      <c r="D160" s="12">
        <v>159</v>
      </c>
      <c r="E160" s="13">
        <v>13</v>
      </c>
      <c r="F160" s="13" t="str">
        <f t="shared" si="10"/>
        <v xml:space="preserve">ustaBucaramanga </v>
      </c>
      <c r="G160" s="13">
        <v>10598</v>
      </c>
      <c r="H160" s="13" t="str">
        <f t="shared" si="11"/>
        <v>Optometria</v>
      </c>
    </row>
    <row r="161" spans="1:8" x14ac:dyDescent="0.25">
      <c r="A161">
        <f t="shared" si="12"/>
        <v>15771</v>
      </c>
      <c r="B161" s="4" t="s">
        <v>362</v>
      </c>
      <c r="C161" t="s">
        <v>400</v>
      </c>
      <c r="D161" s="12">
        <v>160</v>
      </c>
      <c r="E161" s="13">
        <v>13</v>
      </c>
      <c r="F161" s="13" t="str">
        <f t="shared" si="10"/>
        <v xml:space="preserve">ustaBucaramanga </v>
      </c>
      <c r="G161" s="13">
        <v>10598</v>
      </c>
      <c r="H161" s="13" t="str">
        <f t="shared" si="11"/>
        <v>Optometria</v>
      </c>
    </row>
    <row r="162" spans="1:8" x14ac:dyDescent="0.25">
      <c r="A162">
        <f t="shared" si="12"/>
        <v>15772</v>
      </c>
      <c r="B162" s="4" t="s">
        <v>363</v>
      </c>
      <c r="C162" t="s">
        <v>400</v>
      </c>
      <c r="D162" s="12">
        <v>161</v>
      </c>
      <c r="E162" s="13">
        <v>13</v>
      </c>
      <c r="F162" s="13" t="str">
        <f t="shared" ref="F162:F192" si="13">VLOOKUP(E162,seccionales,2)</f>
        <v xml:space="preserve">ustaBucaramanga </v>
      </c>
      <c r="G162" s="13">
        <v>10598</v>
      </c>
      <c r="H162" s="13" t="str">
        <f t="shared" ref="H162:H192" si="14">VLOOKUP(G162,programas,2)</f>
        <v>Optometria</v>
      </c>
    </row>
    <row r="163" spans="1:8" x14ac:dyDescent="0.25">
      <c r="A163">
        <f t="shared" si="12"/>
        <v>15773</v>
      </c>
      <c r="B163" s="4" t="s">
        <v>364</v>
      </c>
      <c r="C163" t="s">
        <v>400</v>
      </c>
      <c r="D163" s="12">
        <v>162</v>
      </c>
      <c r="E163" s="13">
        <v>13</v>
      </c>
      <c r="F163" s="13" t="str">
        <f t="shared" si="13"/>
        <v xml:space="preserve">ustaBucaramanga </v>
      </c>
      <c r="G163" s="13">
        <v>10598</v>
      </c>
      <c r="H163" s="13" t="str">
        <f t="shared" si="14"/>
        <v>Optometria</v>
      </c>
    </row>
    <row r="164" spans="1:8" x14ac:dyDescent="0.25">
      <c r="A164">
        <f t="shared" si="12"/>
        <v>15774</v>
      </c>
      <c r="B164" s="4" t="s">
        <v>365</v>
      </c>
      <c r="C164" t="s">
        <v>400</v>
      </c>
      <c r="D164" s="12">
        <v>163</v>
      </c>
      <c r="E164" s="13">
        <v>13</v>
      </c>
      <c r="F164" s="13" t="str">
        <f t="shared" si="13"/>
        <v xml:space="preserve">ustaBucaramanga </v>
      </c>
      <c r="G164" s="13">
        <v>10598</v>
      </c>
      <c r="H164" s="13" t="str">
        <f t="shared" si="14"/>
        <v>Optometria</v>
      </c>
    </row>
    <row r="165" spans="1:8" x14ac:dyDescent="0.25">
      <c r="A165">
        <f t="shared" si="12"/>
        <v>15775</v>
      </c>
      <c r="B165" s="4" t="s">
        <v>366</v>
      </c>
      <c r="C165" t="s">
        <v>400</v>
      </c>
      <c r="D165" s="12">
        <v>164</v>
      </c>
      <c r="E165" s="13">
        <v>13</v>
      </c>
      <c r="F165" s="13" t="str">
        <f t="shared" si="13"/>
        <v xml:space="preserve">ustaBucaramanga </v>
      </c>
      <c r="G165" s="13">
        <v>10598</v>
      </c>
      <c r="H165" s="13" t="str">
        <f t="shared" si="14"/>
        <v>Optometria</v>
      </c>
    </row>
    <row r="166" spans="1:8" x14ac:dyDescent="0.25">
      <c r="A166">
        <f t="shared" si="12"/>
        <v>15776</v>
      </c>
      <c r="B166" s="4" t="s">
        <v>367</v>
      </c>
      <c r="C166" t="s">
        <v>400</v>
      </c>
      <c r="D166" s="12">
        <v>165</v>
      </c>
      <c r="E166" s="13">
        <v>13</v>
      </c>
      <c r="F166" s="13" t="str">
        <f t="shared" si="13"/>
        <v xml:space="preserve">ustaBucaramanga </v>
      </c>
      <c r="G166" s="13">
        <v>10598</v>
      </c>
      <c r="H166" s="13" t="str">
        <f t="shared" si="14"/>
        <v>Optometria</v>
      </c>
    </row>
    <row r="167" spans="1:8" x14ac:dyDescent="0.25">
      <c r="A167">
        <f t="shared" si="12"/>
        <v>15777</v>
      </c>
      <c r="B167" s="4" t="s">
        <v>368</v>
      </c>
      <c r="C167" t="s">
        <v>400</v>
      </c>
      <c r="D167" s="12">
        <v>166</v>
      </c>
      <c r="E167" s="13">
        <v>13</v>
      </c>
      <c r="F167" s="13" t="str">
        <f t="shared" si="13"/>
        <v xml:space="preserve">ustaBucaramanga </v>
      </c>
      <c r="G167" s="13">
        <v>10598</v>
      </c>
      <c r="H167" s="13" t="str">
        <f t="shared" si="14"/>
        <v>Optometria</v>
      </c>
    </row>
    <row r="168" spans="1:8" ht="30" x14ac:dyDescent="0.25">
      <c r="A168">
        <f t="shared" si="12"/>
        <v>15778</v>
      </c>
      <c r="B168" s="4" t="s">
        <v>369</v>
      </c>
      <c r="C168" t="s">
        <v>400</v>
      </c>
      <c r="D168" s="12">
        <v>167</v>
      </c>
      <c r="E168" s="13">
        <v>13</v>
      </c>
      <c r="F168" s="13" t="str">
        <f t="shared" si="13"/>
        <v xml:space="preserve">ustaBucaramanga </v>
      </c>
      <c r="G168" s="13">
        <v>10598</v>
      </c>
      <c r="H168" s="13" t="str">
        <f t="shared" si="14"/>
        <v>Optometria</v>
      </c>
    </row>
    <row r="169" spans="1:8" ht="45" x14ac:dyDescent="0.25">
      <c r="A169">
        <f t="shared" si="12"/>
        <v>15779</v>
      </c>
      <c r="B169" s="4" t="s">
        <v>370</v>
      </c>
      <c r="C169" t="s">
        <v>400</v>
      </c>
      <c r="D169" s="12">
        <v>168</v>
      </c>
      <c r="E169" s="13">
        <v>13</v>
      </c>
      <c r="F169" s="13" t="str">
        <f t="shared" si="13"/>
        <v xml:space="preserve">ustaBucaramanga </v>
      </c>
      <c r="G169" s="13">
        <v>10598</v>
      </c>
      <c r="H169" s="13" t="str">
        <f t="shared" si="14"/>
        <v>Optometria</v>
      </c>
    </row>
    <row r="170" spans="1:8" x14ac:dyDescent="0.25">
      <c r="A170">
        <f t="shared" si="12"/>
        <v>15780</v>
      </c>
      <c r="B170" s="4" t="s">
        <v>371</v>
      </c>
      <c r="C170" t="s">
        <v>401</v>
      </c>
      <c r="D170" s="12">
        <v>169</v>
      </c>
      <c r="E170" s="13">
        <v>13</v>
      </c>
      <c r="F170" s="13" t="str">
        <f t="shared" si="13"/>
        <v xml:space="preserve">ustaBucaramanga </v>
      </c>
      <c r="G170" s="13">
        <v>10598</v>
      </c>
      <c r="H170" s="13" t="str">
        <f t="shared" si="14"/>
        <v>Optometria</v>
      </c>
    </row>
    <row r="171" spans="1:8" x14ac:dyDescent="0.25">
      <c r="A171">
        <f t="shared" si="12"/>
        <v>15781</v>
      </c>
      <c r="B171" s="4" t="s">
        <v>372</v>
      </c>
      <c r="C171" t="s">
        <v>401</v>
      </c>
      <c r="D171" s="12">
        <v>170</v>
      </c>
      <c r="E171" s="13">
        <v>13</v>
      </c>
      <c r="F171" s="13" t="str">
        <f t="shared" si="13"/>
        <v xml:space="preserve">ustaBucaramanga </v>
      </c>
      <c r="G171" s="13">
        <v>10598</v>
      </c>
      <c r="H171" s="13" t="str">
        <f t="shared" si="14"/>
        <v>Optometria</v>
      </c>
    </row>
    <row r="172" spans="1:8" x14ac:dyDescent="0.25">
      <c r="A172">
        <f t="shared" si="12"/>
        <v>15782</v>
      </c>
      <c r="B172" s="4" t="s">
        <v>373</v>
      </c>
      <c r="C172" t="s">
        <v>401</v>
      </c>
      <c r="D172" s="12">
        <v>171</v>
      </c>
      <c r="E172" s="13">
        <v>13</v>
      </c>
      <c r="F172" s="13" t="str">
        <f t="shared" si="13"/>
        <v xml:space="preserve">ustaBucaramanga </v>
      </c>
      <c r="G172" s="13">
        <v>10598</v>
      </c>
      <c r="H172" s="13" t="str">
        <f t="shared" si="14"/>
        <v>Optometria</v>
      </c>
    </row>
    <row r="173" spans="1:8" x14ac:dyDescent="0.25">
      <c r="A173">
        <f t="shared" si="12"/>
        <v>15783</v>
      </c>
      <c r="B173" s="4" t="s">
        <v>374</v>
      </c>
      <c r="C173" t="s">
        <v>401</v>
      </c>
      <c r="D173" s="12">
        <v>172</v>
      </c>
      <c r="E173" s="13">
        <v>13</v>
      </c>
      <c r="F173" s="13" t="str">
        <f t="shared" si="13"/>
        <v xml:space="preserve">ustaBucaramanga </v>
      </c>
      <c r="G173" s="13">
        <v>10598</v>
      </c>
      <c r="H173" s="13" t="str">
        <f t="shared" si="14"/>
        <v>Optometria</v>
      </c>
    </row>
    <row r="174" spans="1:8" x14ac:dyDescent="0.25">
      <c r="A174">
        <f t="shared" si="12"/>
        <v>15784</v>
      </c>
      <c r="B174" s="4" t="s">
        <v>375</v>
      </c>
      <c r="C174" t="s">
        <v>401</v>
      </c>
      <c r="D174" s="12">
        <v>173</v>
      </c>
      <c r="E174" s="13">
        <v>13</v>
      </c>
      <c r="F174" s="13" t="str">
        <f t="shared" si="13"/>
        <v xml:space="preserve">ustaBucaramanga </v>
      </c>
      <c r="G174" s="13">
        <v>10598</v>
      </c>
      <c r="H174" s="13" t="str">
        <f t="shared" si="14"/>
        <v>Optometria</v>
      </c>
    </row>
    <row r="175" spans="1:8" x14ac:dyDescent="0.25">
      <c r="A175">
        <f t="shared" si="12"/>
        <v>15785</v>
      </c>
      <c r="B175" s="4" t="s">
        <v>376</v>
      </c>
      <c r="C175" t="s">
        <v>401</v>
      </c>
      <c r="D175" s="12">
        <v>174</v>
      </c>
      <c r="E175" s="13">
        <v>13</v>
      </c>
      <c r="F175" s="13" t="str">
        <f t="shared" si="13"/>
        <v xml:space="preserve">ustaBucaramanga </v>
      </c>
      <c r="G175" s="13">
        <v>10598</v>
      </c>
      <c r="H175" s="13" t="str">
        <f t="shared" si="14"/>
        <v>Optometria</v>
      </c>
    </row>
    <row r="176" spans="1:8" x14ac:dyDescent="0.25">
      <c r="A176">
        <f t="shared" si="12"/>
        <v>15786</v>
      </c>
      <c r="B176" s="4" t="s">
        <v>377</v>
      </c>
      <c r="C176" t="s">
        <v>401</v>
      </c>
      <c r="D176" s="12">
        <v>175</v>
      </c>
      <c r="E176" s="13">
        <v>13</v>
      </c>
      <c r="F176" s="13" t="str">
        <f t="shared" si="13"/>
        <v xml:space="preserve">ustaBucaramanga </v>
      </c>
      <c r="G176" s="13">
        <v>10598</v>
      </c>
      <c r="H176" s="13" t="str">
        <f t="shared" si="14"/>
        <v>Optometria</v>
      </c>
    </row>
    <row r="177" spans="1:8" ht="30" x14ac:dyDescent="0.25">
      <c r="A177">
        <f t="shared" si="12"/>
        <v>15787</v>
      </c>
      <c r="B177" s="4" t="s">
        <v>378</v>
      </c>
      <c r="C177" t="s">
        <v>401</v>
      </c>
      <c r="D177" s="12">
        <v>176</v>
      </c>
      <c r="E177" s="13">
        <v>13</v>
      </c>
      <c r="F177" s="13" t="str">
        <f t="shared" si="13"/>
        <v xml:space="preserve">ustaBucaramanga </v>
      </c>
      <c r="G177" s="13">
        <v>10598</v>
      </c>
      <c r="H177" s="13" t="str">
        <f t="shared" si="14"/>
        <v>Optometria</v>
      </c>
    </row>
    <row r="178" spans="1:8" ht="30" x14ac:dyDescent="0.25">
      <c r="A178">
        <f t="shared" si="12"/>
        <v>15788</v>
      </c>
      <c r="B178" s="4" t="s">
        <v>379</v>
      </c>
      <c r="C178" t="s">
        <v>401</v>
      </c>
      <c r="D178" s="12">
        <v>177</v>
      </c>
      <c r="E178" s="13">
        <v>13</v>
      </c>
      <c r="F178" s="13" t="str">
        <f t="shared" si="13"/>
        <v xml:space="preserve">ustaBucaramanga </v>
      </c>
      <c r="G178" s="13">
        <v>10598</v>
      </c>
      <c r="H178" s="13" t="str">
        <f t="shared" si="14"/>
        <v>Optometria</v>
      </c>
    </row>
    <row r="179" spans="1:8" x14ac:dyDescent="0.25">
      <c r="A179">
        <f t="shared" si="12"/>
        <v>15789</v>
      </c>
      <c r="B179" s="4" t="s">
        <v>380</v>
      </c>
      <c r="C179" t="s">
        <v>401</v>
      </c>
      <c r="D179" s="12">
        <v>178</v>
      </c>
      <c r="E179" s="13">
        <v>13</v>
      </c>
      <c r="F179" s="13" t="str">
        <f t="shared" si="13"/>
        <v xml:space="preserve">ustaBucaramanga </v>
      </c>
      <c r="G179" s="13">
        <v>10598</v>
      </c>
      <c r="H179" s="13" t="str">
        <f t="shared" si="14"/>
        <v>Optometria</v>
      </c>
    </row>
    <row r="180" spans="1:8" x14ac:dyDescent="0.25">
      <c r="A180">
        <f t="shared" si="12"/>
        <v>15790</v>
      </c>
      <c r="B180" s="4" t="s">
        <v>381</v>
      </c>
      <c r="C180" t="s">
        <v>402</v>
      </c>
      <c r="D180" s="12">
        <v>179</v>
      </c>
      <c r="E180" s="13">
        <v>13</v>
      </c>
      <c r="F180" s="13" t="str">
        <f t="shared" si="13"/>
        <v xml:space="preserve">ustaBucaramanga </v>
      </c>
      <c r="G180" s="13">
        <v>10598</v>
      </c>
      <c r="H180" s="13" t="str">
        <f t="shared" si="14"/>
        <v>Optometria</v>
      </c>
    </row>
    <row r="181" spans="1:8" x14ac:dyDescent="0.25">
      <c r="A181">
        <f t="shared" si="12"/>
        <v>15791</v>
      </c>
      <c r="B181" s="4" t="s">
        <v>382</v>
      </c>
      <c r="C181" t="s">
        <v>402</v>
      </c>
      <c r="D181" s="12">
        <v>180</v>
      </c>
      <c r="E181" s="13">
        <v>13</v>
      </c>
      <c r="F181" s="13" t="str">
        <f t="shared" si="13"/>
        <v xml:space="preserve">ustaBucaramanga </v>
      </c>
      <c r="G181" s="13">
        <v>10598</v>
      </c>
      <c r="H181" s="13" t="str">
        <f t="shared" si="14"/>
        <v>Optometria</v>
      </c>
    </row>
    <row r="182" spans="1:8" x14ac:dyDescent="0.25">
      <c r="A182">
        <f t="shared" si="12"/>
        <v>15792</v>
      </c>
      <c r="B182" s="4" t="s">
        <v>383</v>
      </c>
      <c r="C182" t="s">
        <v>402</v>
      </c>
      <c r="D182" s="12">
        <v>181</v>
      </c>
      <c r="E182" s="13">
        <v>13</v>
      </c>
      <c r="F182" s="13" t="str">
        <f t="shared" si="13"/>
        <v xml:space="preserve">ustaBucaramanga </v>
      </c>
      <c r="G182" s="13">
        <v>10598</v>
      </c>
      <c r="H182" s="13" t="str">
        <f t="shared" si="14"/>
        <v>Optometria</v>
      </c>
    </row>
    <row r="183" spans="1:8" x14ac:dyDescent="0.25">
      <c r="A183">
        <f t="shared" si="12"/>
        <v>15793</v>
      </c>
      <c r="B183" s="4" t="s">
        <v>384</v>
      </c>
      <c r="C183" t="s">
        <v>402</v>
      </c>
      <c r="D183" s="12">
        <v>182</v>
      </c>
      <c r="E183" s="13">
        <v>13</v>
      </c>
      <c r="F183" s="13" t="str">
        <f t="shared" si="13"/>
        <v xml:space="preserve">ustaBucaramanga </v>
      </c>
      <c r="G183" s="13">
        <v>10598</v>
      </c>
      <c r="H183" s="13" t="str">
        <f t="shared" si="14"/>
        <v>Optometria</v>
      </c>
    </row>
    <row r="184" spans="1:8" x14ac:dyDescent="0.25">
      <c r="A184">
        <f t="shared" si="12"/>
        <v>15794</v>
      </c>
      <c r="B184" s="4" t="s">
        <v>385</v>
      </c>
      <c r="C184" t="s">
        <v>402</v>
      </c>
      <c r="D184" s="12">
        <v>183</v>
      </c>
      <c r="E184" s="13">
        <v>13</v>
      </c>
      <c r="F184" s="13" t="str">
        <f t="shared" si="13"/>
        <v xml:space="preserve">ustaBucaramanga </v>
      </c>
      <c r="G184" s="13">
        <v>10598</v>
      </c>
      <c r="H184" s="13" t="str">
        <f t="shared" si="14"/>
        <v>Optometria</v>
      </c>
    </row>
    <row r="185" spans="1:8" ht="30" x14ac:dyDescent="0.25">
      <c r="A185">
        <f t="shared" si="12"/>
        <v>15795</v>
      </c>
      <c r="B185" s="4" t="s">
        <v>386</v>
      </c>
      <c r="C185" t="s">
        <v>402</v>
      </c>
      <c r="D185" s="12">
        <v>184</v>
      </c>
      <c r="E185" s="13">
        <v>13</v>
      </c>
      <c r="F185" s="13" t="str">
        <f t="shared" si="13"/>
        <v xml:space="preserve">ustaBucaramanga </v>
      </c>
      <c r="G185" s="13">
        <v>10598</v>
      </c>
      <c r="H185" s="13" t="str">
        <f t="shared" si="14"/>
        <v>Optometria</v>
      </c>
    </row>
    <row r="186" spans="1:8" ht="30" x14ac:dyDescent="0.25">
      <c r="A186">
        <f t="shared" si="12"/>
        <v>15796</v>
      </c>
      <c r="B186" s="4" t="s">
        <v>387</v>
      </c>
      <c r="C186" t="s">
        <v>402</v>
      </c>
      <c r="D186" s="12">
        <v>185</v>
      </c>
      <c r="E186" s="13">
        <v>13</v>
      </c>
      <c r="F186" s="13" t="str">
        <f t="shared" si="13"/>
        <v xml:space="preserve">ustaBucaramanga </v>
      </c>
      <c r="G186" s="13">
        <v>10598</v>
      </c>
      <c r="H186" s="13" t="str">
        <f t="shared" si="14"/>
        <v>Optometria</v>
      </c>
    </row>
    <row r="187" spans="1:8" ht="30" x14ac:dyDescent="0.25">
      <c r="A187">
        <f t="shared" si="12"/>
        <v>15797</v>
      </c>
      <c r="B187" s="4" t="s">
        <v>388</v>
      </c>
      <c r="C187" t="s">
        <v>402</v>
      </c>
      <c r="D187" s="12">
        <v>186</v>
      </c>
      <c r="E187" s="13">
        <v>13</v>
      </c>
      <c r="F187" s="13" t="str">
        <f t="shared" si="13"/>
        <v xml:space="preserve">ustaBucaramanga </v>
      </c>
      <c r="G187" s="13">
        <v>10598</v>
      </c>
      <c r="H187" s="13" t="str">
        <f t="shared" si="14"/>
        <v>Optometria</v>
      </c>
    </row>
    <row r="188" spans="1:8" ht="30" x14ac:dyDescent="0.25">
      <c r="A188">
        <f t="shared" si="12"/>
        <v>15798</v>
      </c>
      <c r="B188" s="4" t="s">
        <v>389</v>
      </c>
      <c r="C188" t="s">
        <v>402</v>
      </c>
      <c r="D188" s="12">
        <v>187</v>
      </c>
      <c r="E188" s="13">
        <v>13</v>
      </c>
      <c r="F188" s="13" t="str">
        <f t="shared" si="13"/>
        <v xml:space="preserve">ustaBucaramanga </v>
      </c>
      <c r="G188" s="13">
        <v>10598</v>
      </c>
      <c r="H188" s="13" t="str">
        <f t="shared" si="14"/>
        <v>Optometria</v>
      </c>
    </row>
    <row r="189" spans="1:8" x14ac:dyDescent="0.25">
      <c r="A189">
        <f t="shared" si="12"/>
        <v>15799</v>
      </c>
      <c r="B189" s="10" t="s">
        <v>390</v>
      </c>
      <c r="C189" t="s">
        <v>403</v>
      </c>
      <c r="D189" s="12">
        <v>188</v>
      </c>
      <c r="E189" s="13">
        <v>13</v>
      </c>
      <c r="F189" s="13" t="str">
        <f t="shared" si="13"/>
        <v xml:space="preserve">ustaBucaramanga </v>
      </c>
      <c r="G189" s="13">
        <v>10598</v>
      </c>
      <c r="H189" s="13" t="str">
        <f t="shared" si="14"/>
        <v>Optometria</v>
      </c>
    </row>
    <row r="190" spans="1:8" x14ac:dyDescent="0.25">
      <c r="A190">
        <f t="shared" si="12"/>
        <v>15800</v>
      </c>
      <c r="B190" s="10" t="s">
        <v>391</v>
      </c>
      <c r="C190" t="s">
        <v>403</v>
      </c>
      <c r="D190" s="12">
        <v>189</v>
      </c>
      <c r="E190" s="13">
        <v>13</v>
      </c>
      <c r="F190" s="13" t="str">
        <f t="shared" si="13"/>
        <v xml:space="preserve">ustaBucaramanga </v>
      </c>
      <c r="G190" s="13">
        <v>10598</v>
      </c>
      <c r="H190" s="13" t="str">
        <f t="shared" si="14"/>
        <v>Optometria</v>
      </c>
    </row>
    <row r="191" spans="1:8" x14ac:dyDescent="0.25">
      <c r="A191">
        <f t="shared" si="12"/>
        <v>15801</v>
      </c>
      <c r="B191" s="10" t="s">
        <v>392</v>
      </c>
      <c r="C191" t="s">
        <v>403</v>
      </c>
      <c r="D191" s="12">
        <v>190</v>
      </c>
      <c r="E191" s="13">
        <v>13</v>
      </c>
      <c r="F191" s="13" t="str">
        <f t="shared" si="13"/>
        <v xml:space="preserve">ustaBucaramanga </v>
      </c>
      <c r="G191" s="13">
        <v>10598</v>
      </c>
      <c r="H191" s="13" t="str">
        <f t="shared" si="14"/>
        <v>Optometria</v>
      </c>
    </row>
    <row r="192" spans="1:8" x14ac:dyDescent="0.25">
      <c r="A192">
        <f t="shared" si="12"/>
        <v>15802</v>
      </c>
      <c r="B192" s="10" t="s">
        <v>393</v>
      </c>
      <c r="C192" t="s">
        <v>403</v>
      </c>
      <c r="D192" s="12">
        <v>191</v>
      </c>
      <c r="E192" s="13">
        <v>13</v>
      </c>
      <c r="F192" s="13" t="str">
        <f t="shared" si="13"/>
        <v xml:space="preserve">ustaBucaramanga </v>
      </c>
      <c r="G192" s="13">
        <v>10598</v>
      </c>
      <c r="H192" s="13" t="str">
        <f t="shared" si="14"/>
        <v>Optometria</v>
      </c>
    </row>
  </sheetData>
  <dataValidations count="2">
    <dataValidation type="list" allowBlank="1" showInputMessage="1" showErrorMessage="1" sqref="E2:E192" xr:uid="{EA4D0D74-F5FE-4F7B-A535-207A4B61BAD9}">
      <formula1>idSeccional</formula1>
    </dataValidation>
    <dataValidation type="list" allowBlank="1" showInputMessage="1" showErrorMessage="1" sqref="G2:G192" xr:uid="{FAAA9A8F-52DE-4E3A-935B-D8C76EEBE6D2}">
      <formula1>idPrograma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A366-3DE8-4482-82CE-FD23C6754145}">
  <dimension ref="A1:I23"/>
  <sheetViews>
    <sheetView tabSelected="1" workbookViewId="0">
      <selection activeCell="J5" sqref="J5"/>
    </sheetView>
  </sheetViews>
  <sheetFormatPr baseColWidth="10" defaultRowHeight="15" x14ac:dyDescent="0.25"/>
  <cols>
    <col min="1" max="1" width="15.7109375" customWidth="1"/>
    <col min="2" max="2" width="19.28515625" customWidth="1"/>
    <col min="3" max="3" width="10.140625" customWidth="1"/>
    <col min="4" max="4" width="12.28515625" customWidth="1"/>
    <col min="5" max="5" width="53.5703125" customWidth="1"/>
    <col min="6" max="6" width="12" customWidth="1"/>
    <col min="7" max="7" width="24.28515625" customWidth="1"/>
    <col min="9" max="9" width="29.5703125" customWidth="1"/>
  </cols>
  <sheetData>
    <row r="1" spans="1:9" x14ac:dyDescent="0.25">
      <c r="A1" s="6" t="s">
        <v>404</v>
      </c>
      <c r="B1" s="6" t="s">
        <v>405</v>
      </c>
      <c r="C1" s="6" t="s">
        <v>214</v>
      </c>
      <c r="D1" s="6" t="s">
        <v>212</v>
      </c>
      <c r="E1" s="6" t="s">
        <v>213</v>
      </c>
      <c r="F1" s="8" t="s">
        <v>106</v>
      </c>
      <c r="G1" s="8" t="s">
        <v>107</v>
      </c>
      <c r="H1" s="8" t="s">
        <v>0</v>
      </c>
      <c r="I1" s="8" t="s">
        <v>1</v>
      </c>
    </row>
    <row r="2" spans="1:9" x14ac:dyDescent="0.25">
      <c r="A2" s="18">
        <v>123456</v>
      </c>
      <c r="B2" s="18" t="s">
        <v>406</v>
      </c>
      <c r="C2" t="s">
        <v>395</v>
      </c>
      <c r="D2" s="11">
        <v>15731</v>
      </c>
      <c r="E2" s="11" t="str">
        <f t="shared" ref="E2:E22" si="0">VLOOKUP(D2,asignaturas,2)</f>
        <v>Microbiología</v>
      </c>
      <c r="F2" s="13">
        <v>10598</v>
      </c>
      <c r="G2" s="13" t="str">
        <f t="shared" ref="G2:G22" si="1">VLOOKUP(F2,programas,2)</f>
        <v>Optometria</v>
      </c>
      <c r="H2" s="13">
        <v>13</v>
      </c>
      <c r="I2" s="13" t="str">
        <f t="shared" ref="I2:I22" si="2">VLOOKUP(H2,seccionales,2)</f>
        <v xml:space="preserve">ustaBucaramanga </v>
      </c>
    </row>
    <row r="3" spans="1:9" x14ac:dyDescent="0.25">
      <c r="A3" s="18"/>
      <c r="B3" s="18"/>
      <c r="C3" t="s">
        <v>395</v>
      </c>
      <c r="D3" s="11">
        <v>15732</v>
      </c>
      <c r="E3" s="11" t="str">
        <f t="shared" si="0"/>
        <v>Refracción Objetiva</v>
      </c>
      <c r="F3" s="13">
        <v>10598</v>
      </c>
      <c r="G3" s="13" t="str">
        <f t="shared" si="1"/>
        <v>Optometria</v>
      </c>
      <c r="H3" s="13">
        <v>13</v>
      </c>
      <c r="I3" s="13" t="str">
        <f t="shared" si="2"/>
        <v xml:space="preserve">ustaBucaramanga </v>
      </c>
    </row>
    <row r="4" spans="1:9" x14ac:dyDescent="0.25">
      <c r="A4" s="18"/>
      <c r="B4" s="18"/>
      <c r="C4" t="s">
        <v>395</v>
      </c>
      <c r="D4" s="11">
        <v>15733</v>
      </c>
      <c r="E4" s="11" t="str">
        <f t="shared" si="0"/>
        <v>Óptica Geométrica</v>
      </c>
      <c r="F4" s="13">
        <v>10598</v>
      </c>
      <c r="G4" s="13" t="str">
        <f t="shared" si="1"/>
        <v>Optometria</v>
      </c>
      <c r="H4" s="13">
        <v>13</v>
      </c>
      <c r="I4" s="13" t="str">
        <f t="shared" si="2"/>
        <v xml:space="preserve">ustaBucaramanga </v>
      </c>
    </row>
    <row r="5" spans="1:9" x14ac:dyDescent="0.25">
      <c r="A5" s="18"/>
      <c r="B5" s="18"/>
      <c r="C5" t="s">
        <v>395</v>
      </c>
      <c r="D5" s="11">
        <v>15734</v>
      </c>
      <c r="E5" s="11" t="str">
        <f t="shared" si="0"/>
        <v>Antropología</v>
      </c>
      <c r="F5" s="13">
        <v>10598</v>
      </c>
      <c r="G5" s="13" t="str">
        <f t="shared" si="1"/>
        <v>Optometria</v>
      </c>
      <c r="H5" s="13">
        <v>13</v>
      </c>
      <c r="I5" s="13" t="str">
        <f t="shared" si="2"/>
        <v xml:space="preserve">ustaBucaramanga </v>
      </c>
    </row>
    <row r="6" spans="1:9" x14ac:dyDescent="0.25">
      <c r="A6" s="18"/>
      <c r="B6" s="18"/>
      <c r="C6" t="s">
        <v>395</v>
      </c>
      <c r="D6" s="11">
        <v>15735</v>
      </c>
      <c r="E6" s="11" t="str">
        <f t="shared" si="0"/>
        <v>Cátedra de Profundización Profesional I: Lenguaje Gestual</v>
      </c>
      <c r="F6" s="13">
        <v>10598</v>
      </c>
      <c r="G6" s="13" t="str">
        <f t="shared" si="1"/>
        <v>Optometria</v>
      </c>
      <c r="H6" s="13">
        <v>13</v>
      </c>
      <c r="I6" s="13" t="str">
        <f t="shared" si="2"/>
        <v xml:space="preserve">ustaBucaramanga </v>
      </c>
    </row>
    <row r="7" spans="1:9" x14ac:dyDescent="0.25">
      <c r="A7" s="18"/>
      <c r="B7" s="18"/>
      <c r="C7" t="s">
        <v>395</v>
      </c>
      <c r="D7" s="11">
        <v>15736</v>
      </c>
      <c r="E7" s="11" t="str">
        <f t="shared" si="0"/>
        <v>Cátedra de Profundización Profesional I: Primeros Auxilios</v>
      </c>
      <c r="F7" s="13">
        <v>10598</v>
      </c>
      <c r="G7" s="13" t="str">
        <f t="shared" si="1"/>
        <v>Optometria</v>
      </c>
      <c r="H7" s="13">
        <v>13</v>
      </c>
      <c r="I7" s="13" t="str">
        <f t="shared" si="2"/>
        <v xml:space="preserve">ustaBucaramanga </v>
      </c>
    </row>
    <row r="8" spans="1:9" x14ac:dyDescent="0.25">
      <c r="A8" s="18"/>
      <c r="B8" s="18"/>
      <c r="C8" t="s">
        <v>395</v>
      </c>
      <c r="D8" s="11">
        <v>15737</v>
      </c>
      <c r="E8" s="11" t="str">
        <f t="shared" si="0"/>
        <v>Cátedra Opcional Institucional I</v>
      </c>
      <c r="F8" s="13">
        <v>10598</v>
      </c>
      <c r="G8" s="13" t="str">
        <f t="shared" si="1"/>
        <v>Optometria</v>
      </c>
      <c r="H8" s="13">
        <v>13</v>
      </c>
      <c r="I8" s="13" t="str">
        <f t="shared" si="2"/>
        <v xml:space="preserve">ustaBucaramanga </v>
      </c>
    </row>
    <row r="9" spans="1:9" x14ac:dyDescent="0.25">
      <c r="A9" s="18"/>
      <c r="B9" s="18"/>
      <c r="C9" t="s">
        <v>395</v>
      </c>
      <c r="D9" s="11">
        <v>15738</v>
      </c>
      <c r="E9" s="11" t="str">
        <f t="shared" si="0"/>
        <v>Lengua Extranjera II</v>
      </c>
      <c r="F9" s="13">
        <v>10598</v>
      </c>
      <c r="G9" s="13" t="str">
        <f t="shared" si="1"/>
        <v>Optometria</v>
      </c>
      <c r="H9" s="13">
        <v>13</v>
      </c>
      <c r="I9" s="13" t="str">
        <f t="shared" si="2"/>
        <v xml:space="preserve">ustaBucaramanga </v>
      </c>
    </row>
    <row r="10" spans="1:9" x14ac:dyDescent="0.25">
      <c r="A10" s="18">
        <v>654321</v>
      </c>
      <c r="B10" s="18" t="s">
        <v>407</v>
      </c>
      <c r="C10" t="s">
        <v>398</v>
      </c>
      <c r="D10" s="17">
        <v>15646</v>
      </c>
      <c r="E10" s="17" t="str">
        <f t="shared" si="0"/>
        <v>Campañas Promocionales</v>
      </c>
      <c r="F10" s="13">
        <v>10545</v>
      </c>
      <c r="G10" s="13" t="str">
        <f t="shared" si="1"/>
        <v>Diseño Grafico</v>
      </c>
      <c r="H10" s="13">
        <v>12</v>
      </c>
      <c r="I10" s="13" t="str">
        <f t="shared" si="2"/>
        <v>ustaBogota</v>
      </c>
    </row>
    <row r="11" spans="1:9" x14ac:dyDescent="0.25">
      <c r="A11" s="18"/>
      <c r="B11" s="18"/>
      <c r="C11" t="s">
        <v>398</v>
      </c>
      <c r="D11" s="17">
        <v>15647</v>
      </c>
      <c r="E11" s="17" t="str">
        <f t="shared" si="0"/>
        <v>Ecodiseño</v>
      </c>
      <c r="F11" s="13">
        <v>10545</v>
      </c>
      <c r="G11" s="13" t="str">
        <f t="shared" si="1"/>
        <v>Diseño Grafico</v>
      </c>
      <c r="H11" s="13">
        <v>12</v>
      </c>
      <c r="I11" s="13" t="str">
        <f t="shared" si="2"/>
        <v>ustaBogota</v>
      </c>
    </row>
    <row r="12" spans="1:9" x14ac:dyDescent="0.25">
      <c r="A12" s="18"/>
      <c r="B12" s="18"/>
      <c r="C12" t="s">
        <v>398</v>
      </c>
      <c r="D12" s="17">
        <v>15648</v>
      </c>
      <c r="E12" s="17" t="str">
        <f t="shared" si="0"/>
        <v>Teoria del Diseño</v>
      </c>
      <c r="F12" s="13">
        <v>10545</v>
      </c>
      <c r="G12" s="13" t="str">
        <f t="shared" si="1"/>
        <v>Diseño Grafico</v>
      </c>
      <c r="H12" s="13">
        <v>12</v>
      </c>
      <c r="I12" s="13" t="str">
        <f t="shared" si="2"/>
        <v>ustaBogota</v>
      </c>
    </row>
    <row r="13" spans="1:9" x14ac:dyDescent="0.25">
      <c r="A13" s="18"/>
      <c r="B13" s="18"/>
      <c r="C13" t="s">
        <v>398</v>
      </c>
      <c r="D13" s="17">
        <v>15649</v>
      </c>
      <c r="E13" s="17" t="str">
        <f t="shared" si="0"/>
        <v>Fundamentos de Administracion</v>
      </c>
      <c r="F13" s="13">
        <v>10545</v>
      </c>
      <c r="G13" s="13" t="str">
        <f t="shared" si="1"/>
        <v>Diseño Grafico</v>
      </c>
      <c r="H13" s="13">
        <v>12</v>
      </c>
      <c r="I13" s="13" t="str">
        <f t="shared" si="2"/>
        <v>ustaBogota</v>
      </c>
    </row>
    <row r="14" spans="1:9" x14ac:dyDescent="0.25">
      <c r="A14" s="18"/>
      <c r="B14" s="18"/>
      <c r="C14" t="s">
        <v>398</v>
      </c>
      <c r="D14" s="17">
        <v>15650</v>
      </c>
      <c r="E14" s="17" t="str">
        <f t="shared" si="0"/>
        <v>Investigacion II</v>
      </c>
      <c r="F14" s="13">
        <v>10545</v>
      </c>
      <c r="G14" s="13" t="str">
        <f t="shared" si="1"/>
        <v>Diseño Grafico</v>
      </c>
      <c r="H14" s="13">
        <v>12</v>
      </c>
      <c r="I14" s="13" t="str">
        <f t="shared" si="2"/>
        <v>ustaBogota</v>
      </c>
    </row>
    <row r="15" spans="1:9" x14ac:dyDescent="0.25">
      <c r="A15" s="18"/>
      <c r="B15" s="18"/>
      <c r="C15" t="s">
        <v>398</v>
      </c>
      <c r="D15" s="17">
        <v>15651</v>
      </c>
      <c r="E15" s="17" t="str">
        <f t="shared" si="0"/>
        <v>Filosofia politica</v>
      </c>
      <c r="F15" s="13">
        <v>10545</v>
      </c>
      <c r="G15" s="13" t="str">
        <f t="shared" si="1"/>
        <v>Diseño Grafico</v>
      </c>
      <c r="H15" s="13">
        <v>12</v>
      </c>
      <c r="I15" s="13" t="str">
        <f t="shared" si="2"/>
        <v>ustaBogota</v>
      </c>
    </row>
    <row r="16" spans="1:9" x14ac:dyDescent="0.25">
      <c r="A16" s="18"/>
      <c r="B16" s="18"/>
      <c r="C16" t="s">
        <v>398</v>
      </c>
      <c r="D16" s="17">
        <v>15652</v>
      </c>
      <c r="E16" s="17" t="str">
        <f t="shared" si="0"/>
        <v>Ingles IV</v>
      </c>
      <c r="F16" s="13">
        <v>10545</v>
      </c>
      <c r="G16" s="13" t="str">
        <f t="shared" si="1"/>
        <v>Diseño Grafico</v>
      </c>
      <c r="H16" s="13">
        <v>12</v>
      </c>
      <c r="I16" s="13" t="str">
        <f t="shared" si="2"/>
        <v>ustaBogota</v>
      </c>
    </row>
    <row r="17" spans="1:9" x14ac:dyDescent="0.25">
      <c r="A17" s="18">
        <v>987654</v>
      </c>
      <c r="B17" s="18" t="s">
        <v>408</v>
      </c>
      <c r="C17" t="s">
        <v>400</v>
      </c>
      <c r="D17" s="17">
        <v>15560</v>
      </c>
      <c r="E17" s="17" t="str">
        <f t="shared" si="0"/>
        <v>Instrumentacion Industrial</v>
      </c>
      <c r="F17" s="13">
        <v>10510</v>
      </c>
      <c r="G17" s="13" t="str">
        <f t="shared" si="1"/>
        <v>Ingenieria Electronica</v>
      </c>
      <c r="H17" s="13">
        <v>11</v>
      </c>
      <c r="I17" s="13" t="str">
        <f t="shared" si="2"/>
        <v>ustaTunja</v>
      </c>
    </row>
    <row r="18" spans="1:9" x14ac:dyDescent="0.25">
      <c r="A18" s="18"/>
      <c r="B18" s="18"/>
      <c r="C18" t="s">
        <v>400</v>
      </c>
      <c r="D18" s="17">
        <v>15561</v>
      </c>
      <c r="E18" s="17" t="str">
        <f t="shared" si="0"/>
        <v>Electronica de Potencia</v>
      </c>
      <c r="F18" s="13">
        <v>10510</v>
      </c>
      <c r="G18" s="13" t="str">
        <f t="shared" si="1"/>
        <v>Ingenieria Electronica</v>
      </c>
      <c r="H18" s="13">
        <v>11</v>
      </c>
      <c r="I18" s="13" t="str">
        <f t="shared" si="2"/>
        <v>ustaTunja</v>
      </c>
    </row>
    <row r="19" spans="1:9" x14ac:dyDescent="0.25">
      <c r="A19" s="18"/>
      <c r="B19" s="18"/>
      <c r="C19" t="s">
        <v>400</v>
      </c>
      <c r="D19" s="17">
        <v>15562</v>
      </c>
      <c r="E19" s="17" t="str">
        <f t="shared" si="0"/>
        <v>Control analogico</v>
      </c>
      <c r="F19" s="13">
        <v>10510</v>
      </c>
      <c r="G19" s="13" t="str">
        <f t="shared" si="1"/>
        <v>Ingenieria Electronica</v>
      </c>
      <c r="H19" s="13">
        <v>11</v>
      </c>
      <c r="I19" s="13" t="str">
        <f t="shared" si="2"/>
        <v>ustaTunja</v>
      </c>
    </row>
    <row r="20" spans="1:9" x14ac:dyDescent="0.25">
      <c r="A20" s="18"/>
      <c r="B20" s="18"/>
      <c r="C20" t="s">
        <v>400</v>
      </c>
      <c r="D20" s="17">
        <v>15563</v>
      </c>
      <c r="E20" s="17" t="str">
        <f t="shared" si="0"/>
        <v>Comunicaciones inalambricas</v>
      </c>
      <c r="F20" s="13">
        <v>10510</v>
      </c>
      <c r="G20" s="13" t="str">
        <f t="shared" si="1"/>
        <v>Ingenieria Electronica</v>
      </c>
      <c r="H20" s="13">
        <v>11</v>
      </c>
      <c r="I20" s="13" t="str">
        <f t="shared" si="2"/>
        <v>ustaTunja</v>
      </c>
    </row>
    <row r="21" spans="1:9" x14ac:dyDescent="0.25">
      <c r="A21" s="18"/>
      <c r="B21" s="18"/>
      <c r="C21" t="s">
        <v>400</v>
      </c>
      <c r="D21" s="17">
        <v>15564</v>
      </c>
      <c r="E21" s="17" t="str">
        <f t="shared" si="0"/>
        <v>Optativa Administrativa I</v>
      </c>
      <c r="F21" s="13">
        <v>10510</v>
      </c>
      <c r="G21" s="13" t="str">
        <f t="shared" si="1"/>
        <v>Ingenieria Electronica</v>
      </c>
      <c r="H21" s="13">
        <v>11</v>
      </c>
      <c r="I21" s="13" t="str">
        <f t="shared" si="2"/>
        <v>ustaTunja</v>
      </c>
    </row>
    <row r="22" spans="1:9" x14ac:dyDescent="0.25">
      <c r="A22" s="18"/>
      <c r="B22" s="18"/>
      <c r="C22" t="s">
        <v>400</v>
      </c>
      <c r="D22" s="17">
        <v>15565</v>
      </c>
      <c r="E22" s="17" t="str">
        <f t="shared" si="0"/>
        <v>Cultura Teologica</v>
      </c>
      <c r="F22" s="13">
        <v>10510</v>
      </c>
      <c r="G22" s="13" t="str">
        <f t="shared" si="1"/>
        <v>Ingenieria Electronica</v>
      </c>
      <c r="H22" s="13">
        <v>11</v>
      </c>
      <c r="I22" s="13" t="str">
        <f t="shared" si="2"/>
        <v>ustaTunja</v>
      </c>
    </row>
    <row r="23" spans="1:9" x14ac:dyDescent="0.25">
      <c r="D23" s="17"/>
    </row>
  </sheetData>
  <mergeCells count="6">
    <mergeCell ref="B17:B22"/>
    <mergeCell ref="A17:A22"/>
    <mergeCell ref="A2:A9"/>
    <mergeCell ref="B2:B9"/>
    <mergeCell ref="B10:B16"/>
    <mergeCell ref="A10:A16"/>
  </mergeCells>
  <dataValidations count="3">
    <dataValidation type="list" allowBlank="1" showInputMessage="1" showErrorMessage="1" sqref="D2:D23" xr:uid="{49C0238B-A9FC-4669-97E7-4DEC49DD2E4F}">
      <formula1>idAsignatura</formula1>
    </dataValidation>
    <dataValidation type="list" allowBlank="1" showInputMessage="1" showErrorMessage="1" sqref="F2:F9" xr:uid="{2FB82A49-0B7A-404D-87D9-36C750E3FD58}">
      <formula1>idPrograma</formula1>
    </dataValidation>
    <dataValidation type="list" allowBlank="1" showInputMessage="1" showErrorMessage="1" sqref="H2:H22" xr:uid="{FF65E34D-7477-4D97-8AAA-4A0221F8EB9B}">
      <formula1>idSeccional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12</vt:i4>
      </vt:variant>
    </vt:vector>
  </HeadingPairs>
  <TitlesOfParts>
    <vt:vector size="20" baseType="lpstr">
      <vt:lpstr>Seccionales</vt:lpstr>
      <vt:lpstr>Sedes</vt:lpstr>
      <vt:lpstr>Divisiones</vt:lpstr>
      <vt:lpstr>Facultades</vt:lpstr>
      <vt:lpstr>Programas</vt:lpstr>
      <vt:lpstr>Pensum</vt:lpstr>
      <vt:lpstr>Asignaturas</vt:lpstr>
      <vt:lpstr>Estudiantes</vt:lpstr>
      <vt:lpstr>asignaturas</vt:lpstr>
      <vt:lpstr>divisiones</vt:lpstr>
      <vt:lpstr>facultades</vt:lpstr>
      <vt:lpstr>idAsignatura</vt:lpstr>
      <vt:lpstr>idDivision</vt:lpstr>
      <vt:lpstr>idFacultad</vt:lpstr>
      <vt:lpstr>idPrograma</vt:lpstr>
      <vt:lpstr>idSeccional</vt:lpstr>
      <vt:lpstr>idSede</vt:lpstr>
      <vt:lpstr>programas</vt:lpstr>
      <vt:lpstr>seccionales</vt:lpstr>
      <vt:lpstr>sedes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2021-08-09T02:18:43Z</dcterms:created>
  <dcterms:modified xsi:type="dcterms:W3CDTF">2021-08-09T17:51:11Z</dcterms:modified>
</cp:coreProperties>
</file>