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mpDesktop\Trabajo RaspBerry PI\"/>
    </mc:Choice>
  </mc:AlternateContent>
  <xr:revisionPtr revIDLastSave="0" documentId="13_ncr:1_{522EA170-A916-40F9-ADCE-A646861ACED2}" xr6:coauthVersionLast="47" xr6:coauthVersionMax="47" xr10:uidLastSave="{00000000-0000-0000-0000-000000000000}"/>
  <bookViews>
    <workbookView xWindow="28680" yWindow="330" windowWidth="21840" windowHeight="13290" xr2:uid="{10F44E1B-47EB-4AC7-B52D-29654B1C7472}"/>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4" i="1" l="1"/>
  <c r="F43" i="1"/>
  <c r="F42" i="1"/>
  <c r="F41" i="1"/>
  <c r="F40" i="1"/>
  <c r="F39" i="1"/>
  <c r="F38" i="1"/>
  <c r="F37" i="1"/>
  <c r="F36" i="1"/>
  <c r="F35" i="1"/>
  <c r="F25" i="1"/>
  <c r="J23" i="1" s="1"/>
  <c r="F24" i="1"/>
  <c r="F15" i="1"/>
  <c r="F14" i="1"/>
  <c r="F13" i="1"/>
  <c r="J12" i="1" s="1"/>
  <c r="F12" i="1"/>
  <c r="F7" i="1"/>
  <c r="F8" i="1"/>
  <c r="J4" i="1" s="1"/>
  <c r="F9" i="1"/>
  <c r="F6" i="1"/>
  <c r="F5" i="1"/>
  <c r="F11" i="1"/>
  <c r="G27" i="1" l="1"/>
  <c r="G45" i="1"/>
  <c r="G17" i="1"/>
</calcChain>
</file>

<file path=xl/sharedStrings.xml><?xml version="1.0" encoding="utf-8"?>
<sst xmlns="http://schemas.openxmlformats.org/spreadsheetml/2006/main" count="81" uniqueCount="44">
  <si>
    <t>RASBERRY PRESUPUESTADA</t>
  </si>
  <si>
    <t xml:space="preserve">Descripcion </t>
  </si>
  <si>
    <t>#</t>
  </si>
  <si>
    <t>valor</t>
  </si>
  <si>
    <t>unidades</t>
  </si>
  <si>
    <t>Estado</t>
  </si>
  <si>
    <t>valor real</t>
  </si>
  <si>
    <t>valor final real</t>
  </si>
  <si>
    <t>valor presupuestado</t>
  </si>
  <si>
    <t>valor final presupuestado</t>
  </si>
  <si>
    <t>Raspberry Pi 4-8GB.
Fuente MicroUSB tipo-C 5VDC @ 3A.
CABLE micro HDMI A HDMI 1.5M.
Tarjeta Micro SD original clase 10 de 32 GB preprogramada por Raspberry Pi con NOOBS.
Adaptador MicroSD a Pendrive USB.
Caja Plástica Negra marca Argon Poly+.</t>
  </si>
  <si>
    <t>AGOTADO</t>
  </si>
  <si>
    <t>https://www.sigmaelectronica.net/producto/kit-rpi4-8g-32gb/</t>
  </si>
  <si>
    <t>Diferencia entre valor real y valor presupuestado</t>
  </si>
  <si>
    <t>Monitor Pantalla 20 pulgadas</t>
  </si>
  <si>
    <t>Teclado Conexión USB</t>
  </si>
  <si>
    <t>Mouse Conexión USB</t>
  </si>
  <si>
    <t>Accesorios de Conexión Electronica</t>
  </si>
  <si>
    <t>TOTAL 1</t>
  </si>
  <si>
    <t>TOTAL 2</t>
  </si>
  <si>
    <t>VER TIENDA</t>
  </si>
  <si>
    <t>RASBERRY PI 400 KIT</t>
  </si>
  <si>
    <t>Computador portátil RPI400ES (RPI400ES).
Mouse Óptico Raspberry Pi (RPIMOUSE R/W).
Fuente de Alimentación Raspberry Pi. (KSA-15E-051300-HU).
Cable microHDMI a HDMI Raspberry Pi (SC0358).
Tarjeta micro SD clase 10 de 32 GB Raspberry Pi con NOOBS. (SC0251B)
Libro guía de inicio rápido con Raspberry Pi en Español (MAG35).
Monitor LCD de 19” ViewSonic.</t>
  </si>
  <si>
    <t>https://www.sigmaelectronica.net/producto/pc-rpi400es/</t>
  </si>
  <si>
    <t xml:space="preserve">valor final </t>
  </si>
  <si>
    <t>DISPONIBLE 10 UNIDADES</t>
  </si>
  <si>
    <t>TOTAL 3</t>
  </si>
  <si>
    <t>Diferencia entre valor 3 y el valor 2</t>
  </si>
  <si>
    <t>RASBERRY PI 400</t>
  </si>
  <si>
    <t>Computador portátil RPI400ES (RPI400ES).</t>
  </si>
  <si>
    <t>DISPONIBLE 139 UNIDADES</t>
  </si>
  <si>
    <t>https://www.sigmaelectronica.net/producto/rpi400es/</t>
  </si>
  <si>
    <t>Cargador RaspBerry</t>
  </si>
  <si>
    <t>DISPONIBLE 199 UNIDADES</t>
  </si>
  <si>
    <t>https://www.sigmaelectronica.net/producto/ksa-15e-051300-hu/</t>
  </si>
  <si>
    <t>MicroHDMI a HDMI SC0358</t>
  </si>
  <si>
    <t>DISPONIBLE 122 UNIDADES</t>
  </si>
  <si>
    <t>https://www.sigmaelectronica.net/producto/sc0251b/</t>
  </si>
  <si>
    <t>Memoria Micro SD 32GB Sandisk</t>
  </si>
  <si>
    <t>DISPONIBLE 47 UNIDADES</t>
  </si>
  <si>
    <t>LIBRO OFICIAL DE RASPBERRY PI – GUÍA DE INICIO.</t>
  </si>
  <si>
    <t>DISPONIBLE 34 UNIDADES</t>
  </si>
  <si>
    <t>TOTAL 4</t>
  </si>
  <si>
    <t>Diferencia entre valor 4 y el valor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</si>
</sst>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 #,##0.00_-;\-&quot;$&quot;\ * #,##0.00_-;_-&quot;$&quot;\ *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b/>
      <sz val="11"/>
      <color rgb="FFFF0000"/>
      <name val="Calibri"/>
      <family val="2"/>
      <scheme val="minor"/>
    </font>
    <font>
      <b/>
      <sz val="11"/>
      <color theme="8"/>
      <name val="Calibri"/>
      <family val="2"/>
      <scheme val="minor"/>
    </font>
    <font>
      <b/>
      <sz val="11"/>
      <color rgb="FF00B05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32">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44" fontId="0" fillId="0" borderId="1" xfId="1" applyFont="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xf>
    <xf numFmtId="0" fontId="5" fillId="0" borderId="1" xfId="0" applyFont="1" applyBorder="1" applyAlignment="1">
      <alignment horizontal="center" vertical="center"/>
    </xf>
    <xf numFmtId="44" fontId="0" fillId="0" borderId="0" xfId="0" applyNumberFormat="1"/>
    <xf numFmtId="0" fontId="2" fillId="3" borderId="3" xfId="0" applyFont="1" applyFill="1" applyBorder="1" applyAlignment="1">
      <alignment horizontal="center"/>
    </xf>
    <xf numFmtId="44" fontId="0" fillId="0" borderId="1" xfId="0" applyNumberFormat="1" applyBorder="1"/>
    <xf numFmtId="0" fontId="2" fillId="3" borderId="1" xfId="0" applyFont="1" applyFill="1" applyBorder="1"/>
    <xf numFmtId="0" fontId="6" fillId="0" borderId="1" xfId="0" applyFont="1" applyBorder="1" applyAlignment="1">
      <alignment horizontal="center" vertical="center"/>
    </xf>
    <xf numFmtId="44" fontId="0" fillId="0" borderId="1" xfId="1" applyFont="1" applyBorder="1" applyAlignment="1">
      <alignment horizontal="center" vertical="center" wrapText="1"/>
    </xf>
    <xf numFmtId="44" fontId="0" fillId="0" borderId="1" xfId="0" applyNumberFormat="1" applyBorder="1" applyAlignment="1">
      <alignment horizontal="center" vertical="center" wrapText="1"/>
    </xf>
    <xf numFmtId="0" fontId="7" fillId="0" borderId="1" xfId="0" applyFont="1" applyBorder="1" applyAlignment="1">
      <alignment horizontal="center" vertical="center" wrapText="1"/>
    </xf>
    <xf numFmtId="0" fontId="0" fillId="0" borderId="1" xfId="1" applyNumberFormat="1" applyFont="1" applyBorder="1" applyAlignment="1">
      <alignment horizontal="center" vertical="center"/>
    </xf>
    <xf numFmtId="0" fontId="0" fillId="0" borderId="1" xfId="0" applyFill="1" applyBorder="1" applyAlignment="1">
      <alignment horizontal="center" vertical="center"/>
    </xf>
    <xf numFmtId="44" fontId="0" fillId="0" borderId="1" xfId="1" applyFont="1" applyFill="1" applyBorder="1" applyAlignment="1">
      <alignment horizontal="center" vertical="center"/>
    </xf>
    <xf numFmtId="0" fontId="7" fillId="0" borderId="1"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4" fillId="0" borderId="2" xfId="2" applyBorder="1" applyAlignment="1">
      <alignment horizontal="center"/>
    </xf>
    <xf numFmtId="0" fontId="0" fillId="0" borderId="2" xfId="0" applyBorder="1" applyAlignment="1">
      <alignment horizontal="center"/>
    </xf>
    <xf numFmtId="0" fontId="3" fillId="2" borderId="0" xfId="0" applyFont="1" applyFill="1" applyAlignment="1">
      <alignment horizontal="center"/>
    </xf>
    <xf numFmtId="0" fontId="2" fillId="3" borderId="1" xfId="0" applyFont="1" applyFill="1" applyBorder="1" applyAlignment="1">
      <alignment horizontal="center" vertical="center" wrapText="1"/>
    </xf>
    <xf numFmtId="44" fontId="0" fillId="0" borderId="1" xfId="0" applyNumberFormat="1" applyBorder="1" applyAlignment="1">
      <alignment horizontal="center" vertical="center"/>
    </xf>
    <xf numFmtId="44" fontId="0" fillId="4" borderId="1" xfId="0" applyNumberFormat="1" applyFill="1" applyBorder="1" applyAlignment="1">
      <alignment horizontal="center" vertical="center"/>
    </xf>
    <xf numFmtId="0" fontId="4" fillId="0" borderId="0" xfId="2" applyAlignment="1">
      <alignment horizontal="center"/>
    </xf>
    <xf numFmtId="0" fontId="0" fillId="0" borderId="0" xfId="0" applyAlignment="1">
      <alignment horizontal="center"/>
    </xf>
  </cellXfs>
  <cellStyles count="3">
    <cellStyle name="Hipervínculo" xfId="2" builtinId="8"/>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igmaelectronica.net/producto/rpi400es/" TargetMode="External"/><Relationship Id="rId2" Type="http://schemas.openxmlformats.org/officeDocument/2006/relationships/hyperlink" Target="https://www.sigmaelectronica.net/producto/pc-rpi400es/" TargetMode="External"/><Relationship Id="rId1" Type="http://schemas.openxmlformats.org/officeDocument/2006/relationships/hyperlink" Target="https://www.sigmaelectronica.net/producto/kit-rpi4-8g-32gb/" TargetMode="External"/><Relationship Id="rId6" Type="http://schemas.openxmlformats.org/officeDocument/2006/relationships/printerSettings" Target="../printerSettings/printerSettings1.bin"/><Relationship Id="rId5" Type="http://schemas.openxmlformats.org/officeDocument/2006/relationships/hyperlink" Target="https://www.sigmaelectronica.net/producto/sc0251b/" TargetMode="External"/><Relationship Id="rId4" Type="http://schemas.openxmlformats.org/officeDocument/2006/relationships/hyperlink" Target="https://www.sigmaelectronica.net/producto/ksa-15e-051300-h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6FFEB-80D5-472F-9DBE-E0185E0EF1AE}">
  <dimension ref="B2:J46"/>
  <sheetViews>
    <sheetView tabSelected="1" topLeftCell="C22" zoomScale="130" zoomScaleNormal="130" workbookViewId="0">
      <selection activeCell="H24" sqref="H24"/>
    </sheetView>
  </sheetViews>
  <sheetFormatPr baseColWidth="10" defaultRowHeight="15" x14ac:dyDescent="0.25"/>
  <cols>
    <col min="3" max="3" width="41.28515625" customWidth="1"/>
    <col min="4" max="4" width="13.140625" customWidth="1"/>
    <col min="5" max="5" width="17" customWidth="1"/>
    <col min="6" max="6" width="17.7109375" customWidth="1"/>
    <col min="7" max="7" width="16.28515625" customWidth="1"/>
    <col min="10" max="10" width="15.42578125" bestFit="1" customWidth="1"/>
  </cols>
  <sheetData>
    <row r="2" spans="2:10" ht="21" x14ac:dyDescent="0.35">
      <c r="B2" s="26" t="s">
        <v>0</v>
      </c>
      <c r="C2" s="26"/>
      <c r="D2" s="26"/>
      <c r="E2" s="26"/>
      <c r="F2" s="26"/>
      <c r="G2" s="26"/>
    </row>
    <row r="3" spans="2:10" x14ac:dyDescent="0.25">
      <c r="B3" s="24" t="s">
        <v>12</v>
      </c>
      <c r="C3" s="25"/>
      <c r="D3" s="25"/>
      <c r="E3" s="25"/>
      <c r="F3" s="25"/>
      <c r="G3" s="25"/>
    </row>
    <row r="4" spans="2:10" x14ac:dyDescent="0.25">
      <c r="B4" s="7" t="s">
        <v>2</v>
      </c>
      <c r="C4" s="7" t="s">
        <v>1</v>
      </c>
      <c r="D4" s="7" t="s">
        <v>4</v>
      </c>
      <c r="E4" s="7" t="s">
        <v>6</v>
      </c>
      <c r="F4" s="7" t="s">
        <v>7</v>
      </c>
      <c r="G4" s="7" t="s">
        <v>5</v>
      </c>
      <c r="I4" s="7" t="s">
        <v>18</v>
      </c>
      <c r="J4" s="11">
        <f>SUM(F5:F9)</f>
        <v>1832612</v>
      </c>
    </row>
    <row r="5" spans="2:10" ht="105" x14ac:dyDescent="0.25">
      <c r="B5" s="2">
        <v>1</v>
      </c>
      <c r="C5" s="3" t="s">
        <v>10</v>
      </c>
      <c r="D5" s="2">
        <v>2</v>
      </c>
      <c r="E5" s="4">
        <v>654500</v>
      </c>
      <c r="F5" s="4">
        <f>E5*D5</f>
        <v>1309000</v>
      </c>
      <c r="G5" s="8" t="s">
        <v>11</v>
      </c>
    </row>
    <row r="6" spans="2:10" x14ac:dyDescent="0.25">
      <c r="B6" s="2">
        <v>2</v>
      </c>
      <c r="C6" s="3" t="s">
        <v>15</v>
      </c>
      <c r="D6" s="2">
        <v>2</v>
      </c>
      <c r="E6" s="4">
        <v>81906</v>
      </c>
      <c r="F6" s="4">
        <f>E6*D6</f>
        <v>163812</v>
      </c>
      <c r="G6" s="13" t="s">
        <v>20</v>
      </c>
    </row>
    <row r="7" spans="2:10" x14ac:dyDescent="0.25">
      <c r="B7" s="2">
        <v>3</v>
      </c>
      <c r="C7" s="3" t="s">
        <v>14</v>
      </c>
      <c r="D7" s="2">
        <v>2</v>
      </c>
      <c r="E7" s="4"/>
      <c r="F7" s="4">
        <f t="shared" ref="F7:F9" si="0">E7*D7</f>
        <v>0</v>
      </c>
      <c r="G7" s="13" t="s">
        <v>20</v>
      </c>
    </row>
    <row r="8" spans="2:10" x14ac:dyDescent="0.25">
      <c r="B8" s="2">
        <v>4</v>
      </c>
      <c r="C8" s="3" t="s">
        <v>16</v>
      </c>
      <c r="D8" s="2">
        <v>2</v>
      </c>
      <c r="E8" s="4">
        <v>33640</v>
      </c>
      <c r="F8" s="4">
        <f t="shared" si="0"/>
        <v>67280</v>
      </c>
      <c r="G8" s="13" t="s">
        <v>20</v>
      </c>
    </row>
    <row r="9" spans="2:10" x14ac:dyDescent="0.25">
      <c r="B9" s="2">
        <v>5</v>
      </c>
      <c r="C9" s="3" t="s">
        <v>17</v>
      </c>
      <c r="D9" s="2">
        <v>2</v>
      </c>
      <c r="E9" s="4">
        <v>146260</v>
      </c>
      <c r="F9" s="4">
        <f t="shared" si="0"/>
        <v>292520</v>
      </c>
      <c r="G9" s="13" t="s">
        <v>20</v>
      </c>
    </row>
    <row r="10" spans="2:10" ht="30" x14ac:dyDescent="0.25">
      <c r="B10" s="5" t="s">
        <v>2</v>
      </c>
      <c r="C10" s="5" t="s">
        <v>1</v>
      </c>
      <c r="D10" s="5" t="s">
        <v>4</v>
      </c>
      <c r="E10" s="6" t="s">
        <v>8</v>
      </c>
      <c r="F10" s="6" t="s">
        <v>9</v>
      </c>
      <c r="G10" s="5" t="s">
        <v>5</v>
      </c>
    </row>
    <row r="11" spans="2:10" ht="105" x14ac:dyDescent="0.25">
      <c r="B11" s="2">
        <v>1</v>
      </c>
      <c r="C11" s="3" t="s">
        <v>10</v>
      </c>
      <c r="D11" s="17">
        <v>2</v>
      </c>
      <c r="E11" s="4">
        <v>870247</v>
      </c>
      <c r="F11" s="4">
        <f>E11*D11</f>
        <v>1740494</v>
      </c>
      <c r="G11" s="8" t="s">
        <v>11</v>
      </c>
    </row>
    <row r="12" spans="2:10" x14ac:dyDescent="0.25">
      <c r="B12" s="2">
        <v>2</v>
      </c>
      <c r="C12" s="3" t="s">
        <v>15</v>
      </c>
      <c r="D12" s="2">
        <v>2</v>
      </c>
      <c r="E12" s="4">
        <v>81906</v>
      </c>
      <c r="F12" s="4">
        <f>E12*D12</f>
        <v>163812</v>
      </c>
      <c r="G12" s="13" t="s">
        <v>20</v>
      </c>
      <c r="I12" s="12" t="s">
        <v>19</v>
      </c>
      <c r="J12" s="11">
        <f>SUM(F11:F15)</f>
        <v>2264106</v>
      </c>
    </row>
    <row r="13" spans="2:10" x14ac:dyDescent="0.25">
      <c r="B13" s="2">
        <v>3</v>
      </c>
      <c r="C13" s="3" t="s">
        <v>14</v>
      </c>
      <c r="D13" s="2">
        <v>2</v>
      </c>
      <c r="E13" s="4"/>
      <c r="F13" s="4">
        <f t="shared" ref="F13:F15" si="1">E13*D13</f>
        <v>0</v>
      </c>
      <c r="G13" s="13" t="s">
        <v>20</v>
      </c>
    </row>
    <row r="14" spans="2:10" x14ac:dyDescent="0.25">
      <c r="B14" s="2">
        <v>4</v>
      </c>
      <c r="C14" s="3" t="s">
        <v>16</v>
      </c>
      <c r="D14" s="2">
        <v>2</v>
      </c>
      <c r="E14" s="4">
        <v>33640</v>
      </c>
      <c r="F14" s="4">
        <f t="shared" si="1"/>
        <v>67280</v>
      </c>
      <c r="G14" s="13" t="s">
        <v>20</v>
      </c>
    </row>
    <row r="15" spans="2:10" x14ac:dyDescent="0.25">
      <c r="B15" s="2">
        <v>5</v>
      </c>
      <c r="C15" s="3" t="s">
        <v>17</v>
      </c>
      <c r="D15" s="2">
        <v>2</v>
      </c>
      <c r="E15" s="4">
        <v>146260</v>
      </c>
      <c r="F15" s="4">
        <f t="shared" si="1"/>
        <v>292520</v>
      </c>
      <c r="G15" s="13" t="s">
        <v>20</v>
      </c>
    </row>
    <row r="17" spans="2:10" x14ac:dyDescent="0.25">
      <c r="F17" s="27" t="s">
        <v>13</v>
      </c>
      <c r="G17" s="28">
        <f>J12-J4</f>
        <v>431494</v>
      </c>
    </row>
    <row r="18" spans="2:10" x14ac:dyDescent="0.25">
      <c r="F18" s="27"/>
      <c r="G18" s="28"/>
    </row>
    <row r="21" spans="2:10" ht="21" x14ac:dyDescent="0.35">
      <c r="B21" s="26" t="s">
        <v>21</v>
      </c>
      <c r="C21" s="26"/>
      <c r="D21" s="26"/>
      <c r="E21" s="26"/>
      <c r="F21" s="26"/>
      <c r="G21" s="26"/>
    </row>
    <row r="22" spans="2:10" x14ac:dyDescent="0.25">
      <c r="B22" s="24" t="s">
        <v>23</v>
      </c>
      <c r="C22" s="25"/>
      <c r="D22" s="25"/>
      <c r="E22" s="25"/>
      <c r="F22" s="25"/>
      <c r="G22" s="25"/>
    </row>
    <row r="23" spans="2:10" x14ac:dyDescent="0.25">
      <c r="B23" s="7" t="s">
        <v>2</v>
      </c>
      <c r="C23" s="7" t="s">
        <v>1</v>
      </c>
      <c r="D23" s="7" t="s">
        <v>4</v>
      </c>
      <c r="E23" s="7" t="s">
        <v>3</v>
      </c>
      <c r="F23" s="7" t="s">
        <v>24</v>
      </c>
      <c r="G23" s="7" t="s">
        <v>5</v>
      </c>
      <c r="I23" s="7" t="s">
        <v>26</v>
      </c>
      <c r="J23" s="11">
        <f>F24+F25</f>
        <v>2292520</v>
      </c>
    </row>
    <row r="24" spans="2:10" ht="180" x14ac:dyDescent="0.25">
      <c r="B24" s="2">
        <v>1</v>
      </c>
      <c r="C24" s="3" t="s">
        <v>22</v>
      </c>
      <c r="D24" s="1">
        <v>2</v>
      </c>
      <c r="E24" s="14">
        <v>1000000</v>
      </c>
      <c r="F24" s="15">
        <f>E24*D24</f>
        <v>2000000</v>
      </c>
      <c r="G24" s="16" t="s">
        <v>25</v>
      </c>
    </row>
    <row r="25" spans="2:10" x14ac:dyDescent="0.25">
      <c r="B25" s="2">
        <v>2</v>
      </c>
      <c r="C25" s="3" t="s">
        <v>17</v>
      </c>
      <c r="D25" s="2">
        <v>2</v>
      </c>
      <c r="E25" s="4">
        <v>146260</v>
      </c>
      <c r="F25" s="4">
        <f t="shared" ref="F25" si="2">E25*D25</f>
        <v>292520</v>
      </c>
      <c r="G25" s="13" t="s">
        <v>20</v>
      </c>
    </row>
    <row r="27" spans="2:10" x14ac:dyDescent="0.25">
      <c r="F27" s="27" t="s">
        <v>27</v>
      </c>
      <c r="G27" s="29">
        <f>J12-J23</f>
        <v>-28414</v>
      </c>
    </row>
    <row r="28" spans="2:10" x14ac:dyDescent="0.25">
      <c r="F28" s="27"/>
      <c r="G28" s="29"/>
    </row>
    <row r="30" spans="2:10" ht="21" x14ac:dyDescent="0.35">
      <c r="B30" s="26" t="s">
        <v>28</v>
      </c>
      <c r="C30" s="26"/>
      <c r="D30" s="26"/>
      <c r="E30" s="26"/>
      <c r="F30" s="26"/>
      <c r="G30" s="26"/>
    </row>
    <row r="31" spans="2:10" x14ac:dyDescent="0.25">
      <c r="B31" s="30" t="s">
        <v>31</v>
      </c>
      <c r="C31" s="31"/>
      <c r="D31" s="31"/>
      <c r="E31" s="31"/>
      <c r="F31" s="31"/>
      <c r="G31" s="31"/>
    </row>
    <row r="32" spans="2:10" x14ac:dyDescent="0.25">
      <c r="B32" s="30" t="s">
        <v>34</v>
      </c>
      <c r="C32" s="31"/>
      <c r="D32" s="31"/>
      <c r="E32" s="31"/>
      <c r="F32" s="31"/>
      <c r="G32" s="31"/>
    </row>
    <row r="33" spans="2:10" x14ac:dyDescent="0.25">
      <c r="B33" s="30" t="s">
        <v>37</v>
      </c>
      <c r="C33" s="31"/>
      <c r="D33" s="31"/>
      <c r="E33" s="31"/>
      <c r="F33" s="31"/>
      <c r="G33" s="31"/>
    </row>
    <row r="34" spans="2:10" x14ac:dyDescent="0.25">
      <c r="B34" s="7" t="s">
        <v>2</v>
      </c>
      <c r="C34" s="7" t="s">
        <v>1</v>
      </c>
      <c r="D34" s="7" t="s">
        <v>4</v>
      </c>
      <c r="E34" s="7" t="s">
        <v>3</v>
      </c>
      <c r="F34" s="7" t="s">
        <v>24</v>
      </c>
      <c r="G34" s="7" t="s">
        <v>5</v>
      </c>
      <c r="I34" s="10" t="s">
        <v>42</v>
      </c>
      <c r="J34" s="9">
        <f>SUM(F35:F43)</f>
        <v>3338608</v>
      </c>
    </row>
    <row r="35" spans="2:10" ht="30" x14ac:dyDescent="0.25">
      <c r="B35" s="2">
        <v>1</v>
      </c>
      <c r="C35" s="21" t="s">
        <v>29</v>
      </c>
      <c r="D35" s="1">
        <v>2</v>
      </c>
      <c r="E35" s="14">
        <v>428400</v>
      </c>
      <c r="F35" s="14">
        <f>E35*D35</f>
        <v>856800</v>
      </c>
      <c r="G35" s="16" t="s">
        <v>30</v>
      </c>
    </row>
    <row r="36" spans="2:10" x14ac:dyDescent="0.25">
      <c r="B36" s="2">
        <v>2</v>
      </c>
      <c r="C36" s="22" t="s">
        <v>15</v>
      </c>
      <c r="D36" s="2">
        <v>2</v>
      </c>
      <c r="E36" s="4">
        <v>81906</v>
      </c>
      <c r="F36" s="4">
        <f>E36*D36</f>
        <v>163812</v>
      </c>
      <c r="G36" s="13" t="s">
        <v>20</v>
      </c>
    </row>
    <row r="37" spans="2:10" x14ac:dyDescent="0.25">
      <c r="B37" s="2">
        <v>3</v>
      </c>
      <c r="C37" s="22" t="s">
        <v>14</v>
      </c>
      <c r="D37" s="2">
        <v>2</v>
      </c>
      <c r="E37" s="4">
        <v>848308</v>
      </c>
      <c r="F37" s="4">
        <f t="shared" ref="F37:F43" si="3">E37*D37</f>
        <v>1696616</v>
      </c>
      <c r="G37" s="13" t="s">
        <v>20</v>
      </c>
    </row>
    <row r="38" spans="2:10" x14ac:dyDescent="0.25">
      <c r="B38" s="2">
        <v>4</v>
      </c>
      <c r="C38" s="22" t="s">
        <v>16</v>
      </c>
      <c r="D38" s="2">
        <v>2</v>
      </c>
      <c r="E38" s="4">
        <v>33640</v>
      </c>
      <c r="F38" s="4">
        <f t="shared" si="3"/>
        <v>67280</v>
      </c>
      <c r="G38" s="13" t="s">
        <v>20</v>
      </c>
    </row>
    <row r="39" spans="2:10" x14ac:dyDescent="0.25">
      <c r="B39" s="2">
        <v>5</v>
      </c>
      <c r="C39" s="22" t="s">
        <v>17</v>
      </c>
      <c r="D39" s="2">
        <v>2</v>
      </c>
      <c r="E39" s="4">
        <v>146260</v>
      </c>
      <c r="F39" s="4">
        <f t="shared" si="3"/>
        <v>292520</v>
      </c>
      <c r="G39" s="13" t="s">
        <v>20</v>
      </c>
    </row>
    <row r="40" spans="2:10" ht="30" x14ac:dyDescent="0.25">
      <c r="B40" s="2">
        <v>6</v>
      </c>
      <c r="C40" s="23" t="s">
        <v>32</v>
      </c>
      <c r="D40" s="18">
        <v>2</v>
      </c>
      <c r="E40" s="19">
        <v>47600</v>
      </c>
      <c r="F40" s="19">
        <f t="shared" si="3"/>
        <v>95200</v>
      </c>
      <c r="G40" s="20" t="s">
        <v>33</v>
      </c>
    </row>
    <row r="41" spans="2:10" ht="30" x14ac:dyDescent="0.25">
      <c r="B41" s="2">
        <v>7</v>
      </c>
      <c r="C41" s="23" t="s">
        <v>35</v>
      </c>
      <c r="D41" s="18">
        <v>2</v>
      </c>
      <c r="E41" s="19">
        <v>24990</v>
      </c>
      <c r="F41" s="19">
        <f t="shared" si="3"/>
        <v>49980</v>
      </c>
      <c r="G41" s="20" t="s">
        <v>36</v>
      </c>
    </row>
    <row r="42" spans="2:10" ht="30" x14ac:dyDescent="0.25">
      <c r="B42" s="2">
        <v>8</v>
      </c>
      <c r="C42" s="23" t="s">
        <v>38</v>
      </c>
      <c r="D42" s="18">
        <v>2</v>
      </c>
      <c r="E42" s="19">
        <v>35700</v>
      </c>
      <c r="F42" s="19">
        <f t="shared" si="3"/>
        <v>71400</v>
      </c>
      <c r="G42" s="20" t="s">
        <v>39</v>
      </c>
    </row>
    <row r="43" spans="2:10" ht="30" x14ac:dyDescent="0.25">
      <c r="B43" s="2">
        <v>9</v>
      </c>
      <c r="C43" s="23" t="s">
        <v>40</v>
      </c>
      <c r="D43" s="18">
        <v>1</v>
      </c>
      <c r="E43" s="19">
        <v>45000</v>
      </c>
      <c r="F43" s="19">
        <f t="shared" si="3"/>
        <v>45000</v>
      </c>
      <c r="G43" s="20" t="s">
        <v>41</v>
      </c>
    </row>
    <row r="45" spans="2:10" x14ac:dyDescent="0.25">
      <c r="F45" s="27" t="s">
        <v>43</v>
      </c>
      <c r="G45" s="29">
        <f>J12-J34</f>
        <v>-1074502</v>
      </c>
    </row>
    <row r="46" spans="2:10" x14ac:dyDescent="0.25">
      <c r="F46" s="27"/>
      <c r="G46" s="29"/>
    </row>
  </sheetData>
  <mergeCells count="14">
    <mergeCell ref="F45:F46"/>
    <mergeCell ref="G45:G46"/>
    <mergeCell ref="F27:F28"/>
    <mergeCell ref="G27:G28"/>
    <mergeCell ref="B30:G30"/>
    <mergeCell ref="B31:G31"/>
    <mergeCell ref="B32:G32"/>
    <mergeCell ref="B33:G33"/>
    <mergeCell ref="B22:G22"/>
    <mergeCell ref="B2:G2"/>
    <mergeCell ref="B3:G3"/>
    <mergeCell ref="F17:F18"/>
    <mergeCell ref="G17:G18"/>
    <mergeCell ref="B21:G21"/>
  </mergeCells>
  <hyperlinks>
    <hyperlink ref="B3" r:id="rId1" xr:uid="{08E5281A-108B-4818-9EC0-5BD0ED0BE2A1}"/>
    <hyperlink ref="B22" r:id="rId2" xr:uid="{003CAFDF-04AE-4CD1-AD1F-CC8034FB043D}"/>
    <hyperlink ref="B31" r:id="rId3" xr:uid="{3C051743-DA4B-49A8-9308-C1DD9E8BFB0C}"/>
    <hyperlink ref="B32" r:id="rId4" xr:uid="{9EF1C630-7A69-4CD8-86C3-F2AB353ABD23}"/>
    <hyperlink ref="B33" r:id="rId5" xr:uid="{0BCA5502-0960-4547-B0E8-7DC3A7CC9F23}"/>
  </hyperlinks>
  <pageMargins left="0.7" right="0.7" top="0.75" bottom="0.75" header="0.3" footer="0.3"/>
  <pageSetup paperSize="9" orientation="portrait" horizontalDpi="0" verticalDpi="0"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Ruiso Local Pc</dc:creator>
  <cp:lastModifiedBy>Ruiso Local Pc</cp:lastModifiedBy>
  <dcterms:created xsi:type="dcterms:W3CDTF">2022-07-29T22:18:33Z</dcterms:created>
  <dcterms:modified xsi:type="dcterms:W3CDTF">2022-07-30T01:52:27Z</dcterms:modified>
</cp:coreProperties>
</file>