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QRM_Program\Research_Project\"/>
    </mc:Choice>
  </mc:AlternateContent>
  <xr:revisionPtr revIDLastSave="0" documentId="13_ncr:1_{1B4A119E-6EEE-46C4-9063-AD776D51112D}" xr6:coauthVersionLast="46" xr6:coauthVersionMax="46" xr10:uidLastSave="{00000000-0000-0000-0000-000000000000}"/>
  <bookViews>
    <workbookView xWindow="3228" yWindow="2964" windowWidth="10068" windowHeight="9024" activeTab="2" xr2:uid="{299EBA40-8683-46EA-A5B1-818DD895FA27}"/>
  </bookViews>
  <sheets>
    <sheet name="Sheet1" sheetId="1" r:id="rId1"/>
    <sheet name="Sheet1 (2)" sheetId="3" r:id="rId2"/>
    <sheet name="Sheet4" sheetId="4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3" i="4" l="1"/>
  <c r="G23" i="4"/>
  <c r="D54" i="3"/>
  <c r="E54" i="3"/>
  <c r="F54" i="3"/>
  <c r="G54" i="3"/>
  <c r="C54" i="3"/>
  <c r="D38" i="3"/>
  <c r="E38" i="3"/>
  <c r="F38" i="3"/>
  <c r="G38" i="3"/>
  <c r="C38" i="3"/>
  <c r="G23" i="3"/>
  <c r="D23" i="3"/>
  <c r="E23" i="3"/>
  <c r="F23" i="3"/>
  <c r="C23" i="3"/>
  <c r="D8" i="3"/>
  <c r="E8" i="3"/>
  <c r="F8" i="3"/>
  <c r="G8" i="3"/>
  <c r="D7" i="4"/>
  <c r="E7" i="4"/>
  <c r="F7" i="4"/>
  <c r="G7" i="4"/>
  <c r="D50" i="3"/>
  <c r="E50" i="3"/>
  <c r="F50" i="3"/>
  <c r="G50" i="3"/>
  <c r="C50" i="3"/>
  <c r="C19" i="3"/>
  <c r="D19" i="3"/>
  <c r="E19" i="3"/>
  <c r="F19" i="3"/>
  <c r="G19" i="3"/>
  <c r="D34" i="3"/>
  <c r="E34" i="3"/>
  <c r="F34" i="3"/>
  <c r="G34" i="3"/>
  <c r="C34" i="3"/>
  <c r="D4" i="3"/>
  <c r="E4" i="3"/>
  <c r="F4" i="3"/>
  <c r="G4" i="3"/>
  <c r="D23" i="4"/>
  <c r="E23" i="4"/>
  <c r="C23" i="4"/>
  <c r="E39" i="4"/>
  <c r="D39" i="4"/>
  <c r="C39" i="4"/>
  <c r="E31" i="4"/>
  <c r="D31" i="4"/>
  <c r="C31" i="4"/>
  <c r="E15" i="4"/>
  <c r="D15" i="4"/>
  <c r="C15" i="4"/>
  <c r="C7" i="4"/>
  <c r="E27" i="3"/>
  <c r="D27" i="3"/>
  <c r="C27" i="3"/>
  <c r="E25" i="3"/>
  <c r="D25" i="3"/>
  <c r="C25" i="3"/>
  <c r="E21" i="3"/>
  <c r="D21" i="3"/>
  <c r="C21" i="3"/>
  <c r="E12" i="3"/>
  <c r="D12" i="3"/>
  <c r="C12" i="3"/>
  <c r="E10" i="3"/>
  <c r="D10" i="3"/>
  <c r="C10" i="3"/>
  <c r="C8" i="3"/>
  <c r="E6" i="3"/>
  <c r="D6" i="3"/>
  <c r="C6" i="3"/>
  <c r="C4" i="3"/>
  <c r="E64" i="1"/>
  <c r="D64" i="1"/>
  <c r="C64" i="1"/>
  <c r="D27" i="1"/>
  <c r="E27" i="1"/>
  <c r="C27" i="1"/>
  <c r="D25" i="1"/>
  <c r="E25" i="1"/>
  <c r="C25" i="1"/>
  <c r="D23" i="1"/>
  <c r="E23" i="1"/>
  <c r="E29" i="1" s="1"/>
  <c r="C23" i="1"/>
  <c r="D21" i="1"/>
  <c r="E21" i="1"/>
  <c r="C21" i="1"/>
  <c r="D19" i="1"/>
  <c r="D29" i="1" s="1"/>
  <c r="E19" i="1"/>
  <c r="C19" i="1"/>
  <c r="C29" i="1" s="1"/>
  <c r="C14" i="1"/>
  <c r="D12" i="1"/>
  <c r="E12" i="1"/>
  <c r="C12" i="1"/>
  <c r="D10" i="1"/>
  <c r="E10" i="1"/>
  <c r="C10" i="1"/>
  <c r="D8" i="1"/>
  <c r="E8" i="1"/>
  <c r="C8" i="1"/>
  <c r="D6" i="1"/>
  <c r="E6" i="1"/>
  <c r="C6" i="1"/>
  <c r="D4" i="1"/>
  <c r="D14" i="1" s="1"/>
  <c r="E4" i="1"/>
  <c r="E14" i="1" s="1"/>
  <c r="C4" i="1"/>
  <c r="C14" i="3" l="1"/>
  <c r="C29" i="3"/>
  <c r="D29" i="3"/>
  <c r="E14" i="3"/>
  <c r="E29" i="3"/>
  <c r="D14" i="3"/>
  <c r="C63" i="3" l="1"/>
  <c r="D63" i="3"/>
  <c r="E63" i="3"/>
</calcChain>
</file>

<file path=xl/sharedStrings.xml><?xml version="1.0" encoding="utf-8"?>
<sst xmlns="http://schemas.openxmlformats.org/spreadsheetml/2006/main" count="150" uniqueCount="19">
  <si>
    <t>GDP</t>
  </si>
  <si>
    <t>Historical</t>
  </si>
  <si>
    <t>GBM</t>
  </si>
  <si>
    <t>OU</t>
  </si>
  <si>
    <t>MJD</t>
  </si>
  <si>
    <t>WTI</t>
  </si>
  <si>
    <t>HPI</t>
  </si>
  <si>
    <t>SMX</t>
  </si>
  <si>
    <t>ASCX</t>
  </si>
  <si>
    <t>SUM</t>
  </si>
  <si>
    <t xml:space="preserve">Mean </t>
  </si>
  <si>
    <t>Variance</t>
  </si>
  <si>
    <t>Skewness</t>
  </si>
  <si>
    <t>Kurtosis</t>
  </si>
  <si>
    <t>Final</t>
  </si>
  <si>
    <t>Skew</t>
  </si>
  <si>
    <t>Kurt</t>
  </si>
  <si>
    <t>GBM-KF</t>
  </si>
  <si>
    <t>OU-KF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</si>
</sst>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0000000"/>
    <numFmt numFmtId="166" formatCode="0.0000000000"/>
  </numFmts>
  <fonts count="7">
    <font>
      <sz val="11"/>
      <color theme="1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sz val="11"/>
      <color theme="1"/>
      <name val="Times New Roman"/>
      <family val="1"/>
    </font>
    <font>
      <sz val="11"/>
      <color rgb="FFFF0000"/>
      <name val="Times New Roman"/>
      <family val="1"/>
    </font>
    <font>
      <sz val="11"/>
      <name val="Times New Roman"/>
      <family val="1"/>
    </font>
    <font>
      <b/>
      <sz val="11"/>
      <color theme="1"/>
      <name val="Times New Roman"/>
      <family val="1"/>
    </font>
    <font>
      <b/>
      <sz val="1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165" fontId="2" fillId="0" borderId="0" xfId="0" applyNumberFormat="1" applyFont="1" applyAlignment="1">
      <alignment horizontal="center"/>
    </xf>
    <xf numFmtId="165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164" fontId="3" fillId="0" borderId="0" xfId="0" applyNumberFormat="1" applyFont="1" applyAlignment="1">
      <alignment horizontal="center"/>
    </xf>
    <xf numFmtId="0" fontId="1" fillId="0" borderId="0" xfId="0" applyFont="1"/>
    <xf numFmtId="0" fontId="2" fillId="2" borderId="0" xfId="0" applyFont="1" applyFill="1" applyAlignment="1">
      <alignment horizontal="center"/>
    </xf>
    <xf numFmtId="165" fontId="3" fillId="2" borderId="0" xfId="0" applyNumberFormat="1" applyFont="1" applyFill="1" applyAlignment="1">
      <alignment horizontal="center"/>
    </xf>
    <xf numFmtId="0" fontId="2" fillId="0" borderId="0" xfId="0" applyFont="1" applyFill="1" applyAlignment="1">
      <alignment horizontal="center"/>
    </xf>
    <xf numFmtId="165" fontId="0" fillId="0" borderId="0" xfId="0" applyNumberFormat="1"/>
    <xf numFmtId="165" fontId="0" fillId="2" borderId="0" xfId="0" applyNumberFormat="1" applyFill="1"/>
    <xf numFmtId="165" fontId="0" fillId="0" borderId="0" xfId="0" applyNumberFormat="1" applyAlignment="1">
      <alignment horizontal="center"/>
    </xf>
    <xf numFmtId="165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65" fontId="1" fillId="0" borderId="0" xfId="0" applyNumberFormat="1" applyFont="1"/>
    <xf numFmtId="165" fontId="1" fillId="2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/>
    </xf>
    <xf numFmtId="165" fontId="1" fillId="2" borderId="0" xfId="0" applyNumberFormat="1" applyFont="1" applyFill="1"/>
    <xf numFmtId="165" fontId="3" fillId="0" borderId="0" xfId="0" applyNumberFormat="1" applyFont="1" applyFill="1" applyAlignment="1">
      <alignment horizontal="center"/>
    </xf>
    <xf numFmtId="0" fontId="3" fillId="0" borderId="0" xfId="0" applyFont="1" applyFill="1" applyAlignment="1">
      <alignment horizontal="center"/>
    </xf>
    <xf numFmtId="164" fontId="3" fillId="0" borderId="0" xfId="0" applyNumberFormat="1" applyFont="1" applyFill="1" applyAlignment="1">
      <alignment horizontal="center"/>
    </xf>
    <xf numFmtId="0" fontId="1" fillId="0" borderId="0" xfId="0" applyFont="1" applyFill="1"/>
    <xf numFmtId="165" fontId="0" fillId="0" borderId="0" xfId="0" applyNumberFormat="1" applyFill="1"/>
    <xf numFmtId="165" fontId="1" fillId="0" borderId="0" xfId="0" applyNumberFormat="1" applyFont="1" applyFill="1" applyAlignment="1">
      <alignment horizontal="center"/>
    </xf>
    <xf numFmtId="0" fontId="1" fillId="0" borderId="0" xfId="0" applyFont="1" applyFill="1" applyAlignment="1">
      <alignment horizontal="center"/>
    </xf>
    <xf numFmtId="165" fontId="1" fillId="0" borderId="0" xfId="0" applyNumberFormat="1" applyFont="1" applyFill="1"/>
    <xf numFmtId="0" fontId="0" fillId="0" borderId="0" xfId="0" applyFill="1"/>
    <xf numFmtId="0" fontId="3" fillId="2" borderId="0" xfId="0" applyFont="1" applyFill="1" applyAlignment="1">
      <alignment horizontal="center"/>
    </xf>
    <xf numFmtId="164" fontId="3" fillId="2" borderId="0" xfId="0" applyNumberFormat="1" applyFont="1" applyFill="1" applyAlignment="1">
      <alignment horizontal="center"/>
    </xf>
    <xf numFmtId="0" fontId="1" fillId="2" borderId="0" xfId="0" applyFont="1" applyFill="1"/>
    <xf numFmtId="165" fontId="0" fillId="3" borderId="0" xfId="0" applyNumberFormat="1" applyFill="1"/>
    <xf numFmtId="165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165" fontId="4" fillId="0" borderId="0" xfId="0" applyNumberFormat="1" applyFont="1" applyFill="1" applyAlignment="1">
      <alignment horizontal="center"/>
    </xf>
    <xf numFmtId="0" fontId="4" fillId="0" borderId="0" xfId="0" applyFont="1" applyFill="1" applyAlignment="1">
      <alignment horizontal="center"/>
    </xf>
    <xf numFmtId="165" fontId="2" fillId="0" borderId="0" xfId="0" applyNumberFormat="1" applyFont="1" applyFill="1" applyAlignment="1">
      <alignment horizontal="center"/>
    </xf>
    <xf numFmtId="0" fontId="4" fillId="0" borderId="0" xfId="0" applyFont="1" applyAlignment="1">
      <alignment horizontal="center"/>
    </xf>
    <xf numFmtId="165" fontId="4" fillId="0" borderId="0" xfId="0" applyNumberFormat="1" applyFont="1" applyAlignment="1">
      <alignment horizontal="center"/>
    </xf>
    <xf numFmtId="166" fontId="4" fillId="0" borderId="0" xfId="0" applyNumberFormat="1" applyFont="1" applyFill="1" applyAlignment="1">
      <alignment horizontal="center"/>
    </xf>
    <xf numFmtId="166" fontId="4" fillId="0" borderId="0" xfId="0" applyNumberFormat="1" applyFont="1" applyAlignment="1">
      <alignment horizontal="center"/>
    </xf>
    <xf numFmtId="0" fontId="5" fillId="0" borderId="0" xfId="0" applyFont="1" applyFill="1" applyAlignment="1">
      <alignment horizontal="center"/>
    </xf>
    <xf numFmtId="165" fontId="5" fillId="0" borderId="0" xfId="0" applyNumberFormat="1" applyFont="1" applyFill="1" applyAlignment="1">
      <alignment horizontal="center"/>
    </xf>
    <xf numFmtId="165" fontId="6" fillId="0" borderId="0" xfId="0" applyNumberFormat="1" applyFon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165" fontId="5" fillId="2" borderId="0" xfId="0" applyNumberFormat="1" applyFont="1" applyFill="1" applyAlignment="1">
      <alignment horizontal="center"/>
    </xf>
    <xf numFmtId="165" fontId="6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2" fillId="3" borderId="0" xfId="0" applyFont="1" applyFill="1" applyAlignment="1">
      <alignment horizontal="center"/>
    </xf>
    <xf numFmtId="165" fontId="2" fillId="3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52330-967F-4DFA-9970-27B77F664623}">
  <dimension ref="A1:K64"/>
  <sheetViews>
    <sheetView zoomScaleNormal="100" workbookViewId="0">
      <selection activeCell="C19" sqref="C19"/>
    </sheetView>
  </sheetViews>
  <sheetFormatPr defaultRowHeight="14.4"/>
  <cols>
    <col min="3" max="5" width="13.33203125" bestFit="1" customWidth="1"/>
    <col min="7" max="7" width="10.5546875" bestFit="1" customWidth="1"/>
    <col min="8" max="8" width="12.6640625" bestFit="1" customWidth="1"/>
    <col min="9" max="10" width="13.33203125" bestFit="1" customWidth="1"/>
    <col min="11" max="11" width="11.21875" bestFit="1" customWidth="1"/>
  </cols>
  <sheetData>
    <row r="1" spans="1:11">
      <c r="A1" s="50" t="s">
        <v>10</v>
      </c>
      <c r="B1" s="50"/>
      <c r="C1" s="50"/>
      <c r="D1" s="50"/>
      <c r="E1" s="50"/>
      <c r="G1" s="51"/>
      <c r="H1" s="51"/>
      <c r="I1" s="51"/>
      <c r="J1" s="51"/>
    </row>
    <row r="2" spans="1:11">
      <c r="A2" s="2"/>
      <c r="B2" s="2" t="s">
        <v>1</v>
      </c>
      <c r="C2" s="2" t="s">
        <v>2</v>
      </c>
      <c r="D2" s="10" t="s">
        <v>3</v>
      </c>
      <c r="E2" s="2" t="s">
        <v>4</v>
      </c>
      <c r="G2" s="10"/>
      <c r="H2" s="10"/>
      <c r="I2" s="10"/>
      <c r="J2" s="10"/>
    </row>
    <row r="3" spans="1:11">
      <c r="A3" s="2" t="s">
        <v>0</v>
      </c>
      <c r="B3" s="2">
        <v>5.5E-2</v>
      </c>
      <c r="C3" s="2">
        <v>5.2999999999999999E-2</v>
      </c>
      <c r="D3" s="2">
        <v>5.4899999999999997E-2</v>
      </c>
      <c r="E3" s="2">
        <v>7.0099999999999996E-2</v>
      </c>
      <c r="G3" s="10"/>
      <c r="H3" s="10"/>
      <c r="I3" s="10"/>
      <c r="J3" s="10"/>
    </row>
    <row r="4" spans="1:11">
      <c r="A4" s="2"/>
      <c r="B4" s="2"/>
      <c r="C4" s="4">
        <f>($B$3-C3)^2</f>
        <v>4.0000000000000074E-6</v>
      </c>
      <c r="D4" s="9">
        <f t="shared" ref="D4:E4" si="0">($B$3-D3)^2</f>
        <v>1.0000000000000573E-8</v>
      </c>
      <c r="E4" s="4">
        <f t="shared" si="0"/>
        <v>2.2800999999999987E-4</v>
      </c>
      <c r="G4" s="33"/>
      <c r="H4" s="25"/>
      <c r="I4" s="25"/>
      <c r="J4" s="25"/>
      <c r="K4" s="11"/>
    </row>
    <row r="5" spans="1:11">
      <c r="A5" s="2" t="s">
        <v>5</v>
      </c>
      <c r="B5" s="2">
        <v>0.26860000000000001</v>
      </c>
      <c r="C5" s="8">
        <v>0.25380000000000003</v>
      </c>
      <c r="D5" s="2">
        <v>-6.4699999999999994E-2</v>
      </c>
      <c r="E5" s="2">
        <v>0.12959999999999999</v>
      </c>
      <c r="G5" s="10"/>
      <c r="H5" s="10"/>
      <c r="I5" s="10"/>
      <c r="J5" s="10"/>
    </row>
    <row r="6" spans="1:11">
      <c r="A6" s="2"/>
      <c r="B6" s="2"/>
      <c r="C6" s="5">
        <f>($B$5-C5)^2</f>
        <v>2.1903999999999939E-4</v>
      </c>
      <c r="D6" s="5">
        <f t="shared" ref="D6:E6" si="1">($B$5-D5)^2</f>
        <v>0.11108889</v>
      </c>
      <c r="E6" s="5">
        <f t="shared" si="1"/>
        <v>1.9321000000000005E-2</v>
      </c>
      <c r="G6" s="34"/>
      <c r="H6" s="26"/>
      <c r="I6" s="26"/>
      <c r="J6" s="26"/>
    </row>
    <row r="7" spans="1:11">
      <c r="A7" s="2" t="s">
        <v>6</v>
      </c>
      <c r="B7" s="2">
        <v>0.14849999999999999</v>
      </c>
      <c r="C7" s="8">
        <v>0.14080000000000001</v>
      </c>
      <c r="D7" s="2">
        <v>0.23219999999999999</v>
      </c>
      <c r="E7" s="2">
        <v>7.4899999999999994E-2</v>
      </c>
      <c r="G7" s="10"/>
      <c r="H7" s="10"/>
      <c r="I7" s="10"/>
      <c r="J7" s="10"/>
    </row>
    <row r="8" spans="1:11">
      <c r="A8" s="2"/>
      <c r="B8" s="2"/>
      <c r="C8" s="6">
        <f>($B$7-C7)^2</f>
        <v>5.9289999999999766E-5</v>
      </c>
      <c r="D8" s="6">
        <f t="shared" ref="D8:E8" si="2">($B$7-D7)^2</f>
        <v>7.0056899999999993E-3</v>
      </c>
      <c r="E8" s="6">
        <f t="shared" si="2"/>
        <v>5.4169600000000002E-3</v>
      </c>
      <c r="G8" s="34"/>
      <c r="H8" s="26"/>
      <c r="I8" s="26"/>
      <c r="J8" s="26"/>
    </row>
    <row r="9" spans="1:11">
      <c r="A9" s="2" t="s">
        <v>7</v>
      </c>
      <c r="B9" s="2">
        <v>0.18679999999999999</v>
      </c>
      <c r="C9" s="8">
        <v>0.183</v>
      </c>
      <c r="D9" s="2">
        <v>7.0400000000000004E-2</v>
      </c>
      <c r="E9" s="2">
        <v>0.159</v>
      </c>
      <c r="G9" s="10"/>
      <c r="H9" s="10"/>
      <c r="I9" s="10"/>
      <c r="J9" s="10"/>
    </row>
    <row r="10" spans="1:11">
      <c r="A10" s="2"/>
      <c r="B10" s="2"/>
      <c r="C10" s="5">
        <f>($B$9-C9)^2</f>
        <v>1.4439999999999984E-5</v>
      </c>
      <c r="D10" s="5">
        <f t="shared" ref="D10:E10" si="3">($B$9-D9)^2</f>
        <v>1.3548959999999997E-2</v>
      </c>
      <c r="E10" s="5">
        <f t="shared" si="3"/>
        <v>7.7283999999999957E-4</v>
      </c>
      <c r="G10" s="34"/>
      <c r="H10" s="26"/>
      <c r="I10" s="26"/>
      <c r="J10" s="26"/>
    </row>
    <row r="11" spans="1:11">
      <c r="A11" s="2" t="s">
        <v>8</v>
      </c>
      <c r="B11" s="2">
        <v>0.27250000000000002</v>
      </c>
      <c r="C11" s="2">
        <v>0.18709999999999999</v>
      </c>
      <c r="D11" s="2">
        <v>6.54E-2</v>
      </c>
      <c r="E11" s="8">
        <v>0.1928</v>
      </c>
      <c r="G11" s="10"/>
      <c r="H11" s="10"/>
      <c r="I11" s="10"/>
      <c r="J11" s="10"/>
    </row>
    <row r="12" spans="1:11">
      <c r="C12" s="7">
        <f>($B$11-C11)^2</f>
        <v>7.2931600000000051E-3</v>
      </c>
      <c r="D12" s="7">
        <f t="shared" ref="D12:E12" si="4">($B$11-D11)^2</f>
        <v>4.2890410000000004E-2</v>
      </c>
      <c r="E12" s="7">
        <f t="shared" si="4"/>
        <v>6.3520900000000029E-3</v>
      </c>
      <c r="G12" s="28"/>
      <c r="H12" s="27"/>
      <c r="I12" s="27"/>
      <c r="J12" s="27"/>
    </row>
    <row r="13" spans="1:11">
      <c r="C13" s="7"/>
      <c r="D13" s="7"/>
      <c r="E13" s="7"/>
      <c r="G13" s="28"/>
      <c r="H13" s="28"/>
      <c r="I13" s="28"/>
      <c r="J13" s="28"/>
    </row>
    <row r="14" spans="1:11">
      <c r="A14" t="s">
        <v>9</v>
      </c>
      <c r="C14" s="12">
        <f>C4+C6+C8+C10+C12</f>
        <v>7.5899300000000043E-3</v>
      </c>
      <c r="D14" s="11">
        <f t="shared" ref="D14:E14" si="5">D4+D6+D8+D10+D12</f>
        <v>0.17453395999999999</v>
      </c>
      <c r="E14" s="11">
        <f t="shared" si="5"/>
        <v>3.2090900000000006E-2</v>
      </c>
      <c r="G14" s="28"/>
      <c r="H14" s="24"/>
      <c r="I14" s="24"/>
      <c r="J14" s="24"/>
    </row>
    <row r="15" spans="1:11">
      <c r="G15" s="28"/>
      <c r="H15" s="28"/>
      <c r="I15" s="28"/>
      <c r="J15" s="28"/>
    </row>
    <row r="16" spans="1:11">
      <c r="A16" s="50" t="s">
        <v>12</v>
      </c>
      <c r="B16" s="50"/>
      <c r="C16" s="50"/>
      <c r="D16" s="50"/>
      <c r="E16" s="50"/>
      <c r="G16" s="51"/>
      <c r="H16" s="51"/>
      <c r="I16" s="51"/>
      <c r="J16" s="51"/>
    </row>
    <row r="17" spans="1:10">
      <c r="A17" s="2"/>
      <c r="B17" s="2" t="s">
        <v>1</v>
      </c>
      <c r="C17" s="2" t="s">
        <v>2</v>
      </c>
      <c r="D17" s="10" t="s">
        <v>3</v>
      </c>
      <c r="E17" s="2" t="s">
        <v>4</v>
      </c>
      <c r="G17" s="10"/>
      <c r="H17" s="10"/>
      <c r="I17" s="10"/>
      <c r="J17" s="10"/>
    </row>
    <row r="18" spans="1:10">
      <c r="A18" s="2" t="s">
        <v>0</v>
      </c>
      <c r="B18" s="2">
        <v>1.0134000000000001</v>
      </c>
      <c r="C18" s="10">
        <v>4.8500000000000001E-2</v>
      </c>
      <c r="D18" s="10">
        <v>7.4700000000000003E-2</v>
      </c>
      <c r="E18" s="10">
        <v>9.7299999999999998E-2</v>
      </c>
      <c r="G18" s="10"/>
      <c r="H18" s="10"/>
      <c r="I18" s="10"/>
      <c r="J18" s="10"/>
    </row>
    <row r="19" spans="1:10">
      <c r="A19" s="2"/>
      <c r="B19" s="2"/>
      <c r="C19" s="20">
        <f>($B$18-C18)^2</f>
        <v>0.93103201000000013</v>
      </c>
      <c r="D19" s="20">
        <f t="shared" ref="D19:E19" si="6">($B$18-D18)^2</f>
        <v>0.88115769000000022</v>
      </c>
      <c r="E19" s="9">
        <f t="shared" si="6"/>
        <v>0.83923921000000024</v>
      </c>
      <c r="G19" s="33"/>
      <c r="H19" s="25"/>
      <c r="I19" s="25"/>
      <c r="J19" s="25"/>
    </row>
    <row r="20" spans="1:10">
      <c r="A20" s="2" t="s">
        <v>5</v>
      </c>
      <c r="B20" s="2">
        <v>1.4253</v>
      </c>
      <c r="C20" s="10">
        <v>1.2710999999999999</v>
      </c>
      <c r="D20" s="10">
        <v>-0.1193</v>
      </c>
      <c r="E20" s="10">
        <v>1.2384999999999999</v>
      </c>
      <c r="G20" s="10"/>
      <c r="H20" s="10"/>
      <c r="I20" s="10"/>
      <c r="J20" s="10"/>
    </row>
    <row r="21" spans="1:10">
      <c r="A21" s="2"/>
      <c r="B21" s="2"/>
      <c r="C21" s="29">
        <f>($B$20-C20)^2</f>
        <v>2.3777640000000034E-2</v>
      </c>
      <c r="D21" s="21">
        <f t="shared" ref="D21:E21" si="7">($B$20-D20)^2</f>
        <v>2.3857891599999999</v>
      </c>
      <c r="E21" s="21">
        <f t="shared" si="7"/>
        <v>3.4894240000000028E-2</v>
      </c>
      <c r="G21" s="34"/>
      <c r="H21" s="26"/>
      <c r="I21" s="26"/>
      <c r="J21" s="25"/>
    </row>
    <row r="22" spans="1:10">
      <c r="A22" s="2" t="s">
        <v>6</v>
      </c>
      <c r="B22" s="2">
        <v>1.1813</v>
      </c>
      <c r="C22" s="10">
        <v>-7.9299999999999995E-2</v>
      </c>
      <c r="D22" s="10">
        <v>0.13869999999999999</v>
      </c>
      <c r="E22" s="10">
        <v>6.9800000000000001E-2</v>
      </c>
      <c r="G22" s="10"/>
      <c r="H22" s="10"/>
      <c r="I22" s="10"/>
      <c r="J22" s="10"/>
    </row>
    <row r="23" spans="1:10">
      <c r="A23" s="2"/>
      <c r="B23" s="2"/>
      <c r="C23" s="22">
        <f>($B$22-C22)^2</f>
        <v>1.5891123599999999</v>
      </c>
      <c r="D23" s="30">
        <f t="shared" ref="D23:E23" si="8">($B$22-D22)^2</f>
        <v>1.08701476</v>
      </c>
      <c r="E23" s="22">
        <f t="shared" si="8"/>
        <v>1.2354322499999999</v>
      </c>
      <c r="G23" s="34"/>
      <c r="H23" s="26"/>
      <c r="I23" s="26"/>
      <c r="J23" s="26"/>
    </row>
    <row r="24" spans="1:10">
      <c r="A24" s="2" t="s">
        <v>7</v>
      </c>
      <c r="B24" s="2">
        <v>4.4200000000000003E-2</v>
      </c>
      <c r="C24" s="10">
        <v>1.0289999999999999</v>
      </c>
      <c r="D24" s="10">
        <v>3.5000000000000003E-2</v>
      </c>
      <c r="E24" s="10">
        <v>1.3614999999999999</v>
      </c>
      <c r="G24" s="10"/>
      <c r="H24" s="10"/>
      <c r="I24" s="10"/>
      <c r="J24" s="10"/>
    </row>
    <row r="25" spans="1:10">
      <c r="A25" s="2"/>
      <c r="B25" s="2"/>
      <c r="C25" s="21">
        <f>($B$24-C24)^2</f>
        <v>0.96983103999999976</v>
      </c>
      <c r="D25" s="29">
        <f t="shared" ref="D25:E25" si="9">($B$24-D24)^2</f>
        <v>8.4640000000000003E-5</v>
      </c>
      <c r="E25" s="21">
        <f t="shared" si="9"/>
        <v>1.7352792899999998</v>
      </c>
      <c r="G25" s="34"/>
      <c r="H25" s="26"/>
      <c r="I25" s="26"/>
      <c r="J25" s="26"/>
    </row>
    <row r="26" spans="1:10">
      <c r="A26" s="2" t="s">
        <v>8</v>
      </c>
      <c r="B26" s="2">
        <v>0.54420000000000002</v>
      </c>
      <c r="C26" s="10">
        <v>0.94330000000000003</v>
      </c>
      <c r="D26" s="10">
        <v>0.20849999999999999</v>
      </c>
      <c r="E26" s="10">
        <v>1.6303000000000001</v>
      </c>
      <c r="G26" s="10"/>
      <c r="H26" s="10"/>
      <c r="I26" s="10"/>
      <c r="J26" s="10"/>
    </row>
    <row r="27" spans="1:10">
      <c r="C27" s="23">
        <f>($B$26-C26)^2</f>
        <v>0.15928080999999999</v>
      </c>
      <c r="D27" s="31">
        <f t="shared" ref="D27:E27" si="10">($B$26-D26)^2</f>
        <v>0.11269448999999999</v>
      </c>
      <c r="E27" s="23">
        <f t="shared" si="10"/>
        <v>1.1796132100000001</v>
      </c>
      <c r="G27" s="28"/>
      <c r="H27" s="27"/>
      <c r="I27" s="27"/>
      <c r="J27" s="27"/>
    </row>
    <row r="28" spans="1:10">
      <c r="C28" s="23"/>
      <c r="D28" s="23"/>
      <c r="E28" s="23"/>
      <c r="G28" s="28"/>
      <c r="H28" s="28"/>
      <c r="I28" s="28"/>
      <c r="J28" s="28"/>
    </row>
    <row r="29" spans="1:10">
      <c r="A29" t="s">
        <v>9</v>
      </c>
      <c r="C29" s="12">
        <f>C19+C21+C23+C25+C27</f>
        <v>3.6730338599999999</v>
      </c>
      <c r="D29" s="24">
        <f>D19+D21+D23+D25+D27</f>
        <v>4.4667407399999997</v>
      </c>
      <c r="E29" s="24">
        <f t="shared" ref="E29" si="11">E19+E21+E23+E25+E27</f>
        <v>5.0244581999999998</v>
      </c>
      <c r="G29" s="28"/>
      <c r="H29" s="24"/>
      <c r="I29" s="24"/>
      <c r="J29" s="24"/>
    </row>
    <row r="32" spans="1:10">
      <c r="A32" s="50" t="s">
        <v>11</v>
      </c>
      <c r="B32" s="50"/>
      <c r="C32" s="50"/>
      <c r="D32" s="50"/>
      <c r="E32" s="50"/>
    </row>
    <row r="33" spans="1:5">
      <c r="A33" s="2"/>
      <c r="B33" s="2" t="s">
        <v>1</v>
      </c>
      <c r="C33" s="2" t="s">
        <v>2</v>
      </c>
      <c r="D33" s="10" t="s">
        <v>3</v>
      </c>
      <c r="E33" s="2" t="s">
        <v>4</v>
      </c>
    </row>
    <row r="34" spans="1:5">
      <c r="A34" s="2" t="s">
        <v>0</v>
      </c>
      <c r="B34" s="2">
        <v>1.1999999999999999E-3</v>
      </c>
      <c r="C34" s="2">
        <v>6.9999999999999999E-4</v>
      </c>
      <c r="D34" s="2">
        <v>8.9999999999999998E-4</v>
      </c>
      <c r="E34" s="2">
        <v>2.9999999999999997E-4</v>
      </c>
    </row>
    <row r="35" spans="1:5">
      <c r="A35" s="2"/>
      <c r="B35" s="13"/>
      <c r="C35" s="14">
        <v>2.4999999999999988E-7</v>
      </c>
      <c r="D35" s="17">
        <v>8.9999999999999946E-8</v>
      </c>
      <c r="E35" s="14">
        <v>8.0999999999999997E-7</v>
      </c>
    </row>
    <row r="36" spans="1:5">
      <c r="A36" s="2" t="s">
        <v>5</v>
      </c>
      <c r="B36" s="2">
        <v>0.40749999999999997</v>
      </c>
      <c r="C36" s="2">
        <v>0.35959999999999998</v>
      </c>
      <c r="D36" s="2">
        <v>0.28389999999999999</v>
      </c>
      <c r="E36" s="2">
        <v>0.20610000000000001</v>
      </c>
    </row>
    <row r="37" spans="1:5">
      <c r="A37" s="2"/>
      <c r="B37" s="1"/>
      <c r="C37" s="18">
        <v>2.2944099999999998E-3</v>
      </c>
      <c r="D37" s="15">
        <v>1.5276959999999997E-2</v>
      </c>
      <c r="E37" s="15">
        <v>4.0561959999999987E-2</v>
      </c>
    </row>
    <row r="38" spans="1:5">
      <c r="A38" s="2" t="s">
        <v>6</v>
      </c>
      <c r="B38" s="2">
        <v>5.7000000000000002E-2</v>
      </c>
      <c r="C38" s="2">
        <v>1.09E-2</v>
      </c>
      <c r="D38" s="2">
        <v>1.06E-2</v>
      </c>
      <c r="E38" s="2">
        <v>9.1999999999999998E-3</v>
      </c>
    </row>
    <row r="39" spans="1:5">
      <c r="A39" s="2"/>
      <c r="B39" s="1"/>
      <c r="C39" s="18">
        <v>2.1252100000000002E-3</v>
      </c>
      <c r="D39" s="15">
        <v>2.1529600000000002E-3</v>
      </c>
      <c r="E39" s="15">
        <v>2.2848400000000002E-3</v>
      </c>
    </row>
    <row r="40" spans="1:5">
      <c r="A40" s="2" t="s">
        <v>7</v>
      </c>
      <c r="B40" s="2">
        <v>0.11650000000000001</v>
      </c>
      <c r="C40" s="2">
        <v>0.2288</v>
      </c>
      <c r="D40" s="2">
        <v>0.1525</v>
      </c>
      <c r="E40" s="2">
        <v>0.1903</v>
      </c>
    </row>
    <row r="41" spans="1:5">
      <c r="A41" s="2"/>
      <c r="B41" s="1"/>
      <c r="C41" s="15">
        <v>1.2611289999999999E-2</v>
      </c>
      <c r="D41" s="18">
        <v>1.2959999999999994E-3</v>
      </c>
      <c r="E41" s="15">
        <v>5.4464399999999986E-3</v>
      </c>
    </row>
    <row r="42" spans="1:5">
      <c r="A42" s="2" t="s">
        <v>8</v>
      </c>
      <c r="B42" s="2">
        <v>0.27939999999999998</v>
      </c>
      <c r="C42" s="2">
        <v>0.33929999999999999</v>
      </c>
      <c r="D42" s="2">
        <v>0.27750000000000002</v>
      </c>
      <c r="E42" s="2">
        <v>0.36209999999999998</v>
      </c>
    </row>
    <row r="43" spans="1:5">
      <c r="C43" s="16">
        <v>3.5880100000000009E-3</v>
      </c>
      <c r="D43" s="19">
        <v>3.6099999999998375E-6</v>
      </c>
      <c r="E43" s="16">
        <v>6.8392899999999996E-3</v>
      </c>
    </row>
    <row r="45" spans="1:5">
      <c r="A45" t="s">
        <v>9</v>
      </c>
      <c r="C45" s="11">
        <v>2.0619169999999999E-2</v>
      </c>
      <c r="D45" s="12">
        <v>1.8729619999999995E-2</v>
      </c>
      <c r="E45" s="11">
        <v>5.5133339999999982E-2</v>
      </c>
    </row>
    <row r="48" spans="1:5">
      <c r="A48" s="50" t="s">
        <v>13</v>
      </c>
      <c r="B48" s="50"/>
      <c r="C48" s="50"/>
      <c r="D48" s="50"/>
      <c r="E48" s="50"/>
    </row>
    <row r="49" spans="1:5">
      <c r="A49" s="2"/>
      <c r="B49" s="2" t="s">
        <v>1</v>
      </c>
      <c r="C49" s="2" t="s">
        <v>2</v>
      </c>
      <c r="D49" s="10" t="s">
        <v>3</v>
      </c>
      <c r="E49" s="2" t="s">
        <v>4</v>
      </c>
    </row>
    <row r="50" spans="1:5">
      <c r="A50" s="2" t="s">
        <v>0</v>
      </c>
      <c r="B50" s="2">
        <v>2.9337</v>
      </c>
      <c r="C50" s="10">
        <v>-0.5514</v>
      </c>
      <c r="D50" s="10">
        <v>0.17699999999999999</v>
      </c>
      <c r="E50" s="2">
        <v>7.3499999999999996E-2</v>
      </c>
    </row>
    <row r="51" spans="1:5">
      <c r="A51" s="2"/>
      <c r="B51" s="13"/>
      <c r="C51" s="25">
        <v>12.145922010000001</v>
      </c>
      <c r="D51" s="17">
        <v>7.5993948899999992</v>
      </c>
      <c r="E51" s="25">
        <v>8.1807440399999987</v>
      </c>
    </row>
    <row r="52" spans="1:5">
      <c r="A52" s="2" t="s">
        <v>5</v>
      </c>
      <c r="B52" s="2">
        <v>2.5951</v>
      </c>
      <c r="C52" s="10">
        <v>1.6248</v>
      </c>
      <c r="D52" s="10">
        <v>0.16259999999999999</v>
      </c>
      <c r="E52" s="2">
        <v>2.5952000000000002</v>
      </c>
    </row>
    <row r="53" spans="1:5">
      <c r="A53" s="2"/>
      <c r="B53" s="1"/>
      <c r="C53" s="26">
        <v>0.94148208999999994</v>
      </c>
      <c r="D53" s="26">
        <v>5.9170562500000008</v>
      </c>
      <c r="E53" s="17">
        <v>1.0000000000042206E-8</v>
      </c>
    </row>
    <row r="54" spans="1:5">
      <c r="A54" s="2" t="s">
        <v>6</v>
      </c>
      <c r="B54" s="2">
        <v>3.5087999999999999</v>
      </c>
      <c r="C54" s="10">
        <v>-0.25769999999999998</v>
      </c>
      <c r="D54" s="10">
        <v>5.3999999999999999E-2</v>
      </c>
      <c r="E54" s="2">
        <v>-6.6100000000000006E-2</v>
      </c>
    </row>
    <row r="55" spans="1:5">
      <c r="A55" s="2"/>
      <c r="B55" s="1"/>
      <c r="C55" s="26">
        <v>14.186522249999998</v>
      </c>
      <c r="D55" s="26">
        <v>11.93564304</v>
      </c>
      <c r="E55" s="26">
        <v>12.77991001</v>
      </c>
    </row>
    <row r="56" spans="1:5">
      <c r="A56" s="2" t="s">
        <v>7</v>
      </c>
      <c r="B56" s="2">
        <v>0.15110000000000001</v>
      </c>
      <c r="C56" s="10">
        <v>1.2874000000000001</v>
      </c>
      <c r="D56" s="10">
        <v>-0.56299999999999994</v>
      </c>
      <c r="E56" s="2">
        <v>2.4169</v>
      </c>
    </row>
    <row r="57" spans="1:5">
      <c r="A57" s="2"/>
      <c r="B57" s="1"/>
      <c r="C57" s="26">
        <v>1.2911776900000003</v>
      </c>
      <c r="D57" s="18">
        <v>0.50993880999999996</v>
      </c>
      <c r="E57" s="26">
        <v>5.1338496400000002</v>
      </c>
    </row>
    <row r="58" spans="1:5">
      <c r="A58" s="2" t="s">
        <v>8</v>
      </c>
      <c r="B58" s="2">
        <v>-0.25590000000000002</v>
      </c>
      <c r="C58" s="10">
        <v>0.53139999999999998</v>
      </c>
      <c r="D58" s="10">
        <v>-0.54259999999999997</v>
      </c>
      <c r="E58" s="2">
        <v>3.7288999999999999</v>
      </c>
    </row>
    <row r="59" spans="1:5">
      <c r="C59" s="27">
        <v>0.61984128999999999</v>
      </c>
      <c r="D59" s="19">
        <v>8.2196889999999981E-2</v>
      </c>
      <c r="E59" s="27">
        <v>15.878631039999998</v>
      </c>
    </row>
    <row r="60" spans="1:5">
      <c r="C60" s="28"/>
      <c r="D60" s="28"/>
    </row>
    <row r="61" spans="1:5">
      <c r="A61" t="s">
        <v>9</v>
      </c>
      <c r="C61" s="24">
        <v>29.184945329999998</v>
      </c>
      <c r="D61" s="12">
        <v>26.044229880000003</v>
      </c>
      <c r="E61" s="24">
        <v>41.973134739999999</v>
      </c>
    </row>
    <row r="64" spans="1:5">
      <c r="A64" t="s">
        <v>14</v>
      </c>
      <c r="C64" s="11">
        <f xml:space="preserve"> C61+C45+C29+C14</f>
        <v>32.88618829</v>
      </c>
      <c r="D64" s="32">
        <f xml:space="preserve"> D61+D45+D29+D14</f>
        <v>30.704234200000002</v>
      </c>
      <c r="E64" s="11">
        <f xml:space="preserve"> E61+E45+E29+E14</f>
        <v>47.084817179999995</v>
      </c>
    </row>
  </sheetData>
  <mergeCells count="6">
    <mergeCell ref="A48:E48"/>
    <mergeCell ref="A1:E1"/>
    <mergeCell ref="G1:J1"/>
    <mergeCell ref="A16:E16"/>
    <mergeCell ref="G16:J16"/>
    <mergeCell ref="A32:E3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1C1F3-143D-4687-8168-0EBDA044B3A5}">
  <dimension ref="A1:G63"/>
  <sheetViews>
    <sheetView topLeftCell="A46" zoomScaleNormal="100" workbookViewId="0">
      <selection activeCell="C54" sqref="C54:G54"/>
    </sheetView>
  </sheetViews>
  <sheetFormatPr defaultRowHeight="14.4"/>
  <cols>
    <col min="3" max="5" width="13.33203125" bestFit="1" customWidth="1"/>
    <col min="6" max="7" width="10.5546875" bestFit="1" customWidth="1"/>
    <col min="8" max="8" width="12.6640625" bestFit="1" customWidth="1"/>
    <col min="9" max="9" width="8.5546875" bestFit="1" customWidth="1"/>
    <col min="10" max="12" width="14.6640625" bestFit="1" customWidth="1"/>
  </cols>
  <sheetData>
    <row r="1" spans="1:7">
      <c r="A1" s="50" t="s">
        <v>10</v>
      </c>
      <c r="B1" s="50"/>
      <c r="C1" s="50"/>
      <c r="D1" s="50"/>
      <c r="E1" s="50"/>
    </row>
    <row r="2" spans="1:7">
      <c r="A2" s="2"/>
      <c r="B2" s="2" t="s">
        <v>1</v>
      </c>
      <c r="C2" s="2" t="s">
        <v>2</v>
      </c>
      <c r="D2" s="10" t="s">
        <v>3</v>
      </c>
      <c r="E2" s="2" t="s">
        <v>4</v>
      </c>
      <c r="F2" s="10" t="s">
        <v>17</v>
      </c>
      <c r="G2" s="10" t="s">
        <v>18</v>
      </c>
    </row>
    <row r="3" spans="1:7">
      <c r="A3" s="2" t="s">
        <v>0</v>
      </c>
      <c r="B3" s="2">
        <v>5.67E-2</v>
      </c>
      <c r="C3" s="2">
        <v>5.8599999999999999E-2</v>
      </c>
      <c r="D3" s="2">
        <v>9.11E-2</v>
      </c>
      <c r="E3" s="2">
        <v>7.0400000000000004E-2</v>
      </c>
      <c r="F3" s="2">
        <v>1.4E-2</v>
      </c>
      <c r="G3" s="2">
        <v>1.37E-2</v>
      </c>
    </row>
    <row r="4" spans="1:7">
      <c r="A4" s="2"/>
      <c r="B4" s="2"/>
      <c r="C4" s="4">
        <f>($B$3-C3)^2</f>
        <v>3.6099999999999959E-6</v>
      </c>
      <c r="D4" s="4">
        <f t="shared" ref="D4:G4" si="0">($B$3-D3)^2</f>
        <v>1.1833600000000001E-3</v>
      </c>
      <c r="E4" s="4">
        <f t="shared" si="0"/>
        <v>1.876900000000001E-4</v>
      </c>
      <c r="F4" s="4">
        <f t="shared" si="0"/>
        <v>1.8232900000000002E-3</v>
      </c>
      <c r="G4" s="4">
        <f t="shared" si="0"/>
        <v>1.8489999999999997E-3</v>
      </c>
    </row>
    <row r="5" spans="1:7">
      <c r="A5" s="2" t="s">
        <v>5</v>
      </c>
      <c r="B5" s="2">
        <v>0.26860000000000001</v>
      </c>
      <c r="C5" s="8">
        <v>0.25380000000000003</v>
      </c>
      <c r="D5" s="2">
        <v>-6.4699999999999994E-2</v>
      </c>
      <c r="E5" s="2">
        <v>0.12959999999999999</v>
      </c>
    </row>
    <row r="6" spans="1:7">
      <c r="A6" s="2"/>
      <c r="B6" s="2"/>
      <c r="C6" s="5">
        <f>($B$5-C5)^2</f>
        <v>2.1903999999999939E-4</v>
      </c>
      <c r="D6" s="5">
        <f>($B$5-D5)^2</f>
        <v>0.11108889</v>
      </c>
      <c r="E6" s="5">
        <f>($B$5-E5)^2</f>
        <v>1.9321000000000005E-2</v>
      </c>
    </row>
    <row r="7" spans="1:7">
      <c r="A7" s="2" t="s">
        <v>6</v>
      </c>
      <c r="B7" s="2">
        <v>0.14760000000000001</v>
      </c>
      <c r="C7" s="8">
        <v>0.1598</v>
      </c>
      <c r="D7" s="2">
        <v>0.29409999999999997</v>
      </c>
      <c r="E7" s="2">
        <v>8.0399999999999999E-2</v>
      </c>
      <c r="F7" s="2">
        <v>0.1918</v>
      </c>
      <c r="G7" s="2">
        <v>0.1757</v>
      </c>
    </row>
    <row r="8" spans="1:7">
      <c r="A8" s="2"/>
      <c r="B8" s="2"/>
      <c r="C8" s="6">
        <f>($B$7-C7)^2</f>
        <v>1.4883999999999972E-4</v>
      </c>
      <c r="D8" s="6">
        <f t="shared" ref="D8:G8" si="1">($B$7-D7)^2</f>
        <v>2.1462249999999988E-2</v>
      </c>
      <c r="E8" s="6">
        <f t="shared" si="1"/>
        <v>4.515840000000001E-3</v>
      </c>
      <c r="F8" s="6">
        <f t="shared" si="1"/>
        <v>1.9536399999999991E-3</v>
      </c>
      <c r="G8" s="6">
        <f t="shared" si="1"/>
        <v>7.8960999999999918E-4</v>
      </c>
    </row>
    <row r="9" spans="1:7">
      <c r="A9" s="2" t="s">
        <v>7</v>
      </c>
      <c r="B9" s="2">
        <v>0.18679999999999999</v>
      </c>
      <c r="C9" s="8">
        <v>0.183</v>
      </c>
      <c r="D9" s="2">
        <v>7.0400000000000004E-2</v>
      </c>
      <c r="E9" s="2">
        <v>0.159</v>
      </c>
    </row>
    <row r="10" spans="1:7">
      <c r="A10" s="2"/>
      <c r="B10" s="2"/>
      <c r="C10" s="5">
        <f>($B$9-C9)^2</f>
        <v>1.4439999999999984E-5</v>
      </c>
      <c r="D10" s="5">
        <f>($B$9-D9)^2</f>
        <v>1.3548959999999997E-2</v>
      </c>
      <c r="E10" s="5">
        <f>($B$9-E9)^2</f>
        <v>7.7283999999999957E-4</v>
      </c>
    </row>
    <row r="11" spans="1:7">
      <c r="A11" s="2" t="s">
        <v>8</v>
      </c>
      <c r="B11" s="2">
        <v>0.27250000000000002</v>
      </c>
      <c r="C11" s="2">
        <v>0.18709999999999999</v>
      </c>
      <c r="D11" s="2">
        <v>6.54E-2</v>
      </c>
      <c r="E11" s="8">
        <v>0.1928</v>
      </c>
    </row>
    <row r="12" spans="1:7">
      <c r="C12" s="7">
        <f>($B$11-C11)^2</f>
        <v>7.2931600000000051E-3</v>
      </c>
      <c r="D12" s="7">
        <f>($B$11-D11)^2</f>
        <v>4.2890410000000004E-2</v>
      </c>
      <c r="E12" s="7">
        <f>($B$11-E11)^2</f>
        <v>6.3520900000000029E-3</v>
      </c>
    </row>
    <row r="13" spans="1:7">
      <c r="C13" s="7"/>
      <c r="D13" s="7"/>
      <c r="E13" s="7"/>
    </row>
    <row r="14" spans="1:7">
      <c r="A14" t="s">
        <v>9</v>
      </c>
      <c r="C14" s="12">
        <f>C4+C6+C8+C10+C12</f>
        <v>7.6790900000000039E-3</v>
      </c>
      <c r="D14" s="11">
        <f>D4+D6+D8+D10+D12</f>
        <v>0.19017386999999997</v>
      </c>
      <c r="E14" s="11">
        <f>E4+E6+E8+E10+E12</f>
        <v>3.1149460000000011E-2</v>
      </c>
    </row>
    <row r="16" spans="1:7">
      <c r="A16" s="50" t="s">
        <v>12</v>
      </c>
      <c r="B16" s="50"/>
      <c r="C16" s="50"/>
      <c r="D16" s="50"/>
      <c r="E16" s="50"/>
    </row>
    <row r="17" spans="1:7">
      <c r="A17" s="2"/>
      <c r="B17" s="2" t="s">
        <v>1</v>
      </c>
      <c r="C17" s="2" t="s">
        <v>2</v>
      </c>
      <c r="D17" s="10" t="s">
        <v>3</v>
      </c>
      <c r="E17" s="2" t="s">
        <v>4</v>
      </c>
      <c r="F17" s="10" t="s">
        <v>17</v>
      </c>
      <c r="G17" s="10" t="s">
        <v>18</v>
      </c>
    </row>
    <row r="18" spans="1:7">
      <c r="A18" s="2" t="s">
        <v>0</v>
      </c>
      <c r="B18" s="2">
        <v>-0.38690000000000002</v>
      </c>
      <c r="C18" s="10">
        <v>6.9199999999999998E-2</v>
      </c>
      <c r="D18" s="10">
        <v>1.5E-3</v>
      </c>
      <c r="E18" s="10">
        <v>4.6100000000000002E-2</v>
      </c>
      <c r="F18" s="10">
        <v>6.1199999999999997E-2</v>
      </c>
      <c r="G18" s="10">
        <v>-1.3100000000000001E-2</v>
      </c>
    </row>
    <row r="19" spans="1:7">
      <c r="A19" s="2"/>
      <c r="B19" s="2"/>
      <c r="C19" s="20">
        <f>($B$18-C18)^2</f>
        <v>0.20802721000000002</v>
      </c>
      <c r="D19" s="20">
        <f t="shared" ref="D19:G19" si="2">($B$18-D18)^2</f>
        <v>0.15085456000000003</v>
      </c>
      <c r="E19" s="20">
        <f t="shared" si="2"/>
        <v>0.18748900000000004</v>
      </c>
      <c r="F19" s="20">
        <f t="shared" si="2"/>
        <v>0.20079361000000001</v>
      </c>
      <c r="G19" s="20">
        <f t="shared" si="2"/>
        <v>0.13972644000000001</v>
      </c>
    </row>
    <row r="20" spans="1:7">
      <c r="A20" s="2" t="s">
        <v>5</v>
      </c>
      <c r="B20" s="2">
        <v>1.4253</v>
      </c>
      <c r="C20" s="10">
        <v>1.2710999999999999</v>
      </c>
      <c r="D20" s="10">
        <v>-0.1193</v>
      </c>
      <c r="E20" s="10">
        <v>1.2384999999999999</v>
      </c>
    </row>
    <row r="21" spans="1:7">
      <c r="A21" s="2"/>
      <c r="B21" s="2"/>
      <c r="C21" s="29">
        <f>($B$20-C20)^2</f>
        <v>2.3777640000000034E-2</v>
      </c>
      <c r="D21" s="21">
        <f>($B$20-D20)^2</f>
        <v>2.3857891599999999</v>
      </c>
      <c r="E21" s="21">
        <f>($B$20-E20)^2</f>
        <v>3.4894240000000028E-2</v>
      </c>
    </row>
    <row r="22" spans="1:7">
      <c r="A22" s="2" t="s">
        <v>6</v>
      </c>
      <c r="B22" s="2">
        <v>1.1879</v>
      </c>
      <c r="C22" s="10">
        <v>0.31340000000000001</v>
      </c>
      <c r="D22" s="10">
        <v>-7.7000000000000002E-3</v>
      </c>
      <c r="E22" s="10">
        <v>8.14E-2</v>
      </c>
      <c r="F22" s="10">
        <v>0.3095</v>
      </c>
      <c r="G22" s="10">
        <v>4.1999999999999997E-3</v>
      </c>
    </row>
    <row r="23" spans="1:7">
      <c r="A23" s="2"/>
      <c r="B23" s="2"/>
      <c r="C23" s="22">
        <f>($B$22-C22)^2</f>
        <v>0.76475024999999985</v>
      </c>
      <c r="D23" s="22">
        <f t="shared" ref="D23:G23" si="3">($B$22-D22)^2</f>
        <v>1.4294593600000001</v>
      </c>
      <c r="E23" s="22">
        <f t="shared" si="3"/>
        <v>1.2243422500000001</v>
      </c>
      <c r="F23" s="22">
        <f t="shared" si="3"/>
        <v>0.77158655999999992</v>
      </c>
      <c r="G23" s="22">
        <f>($B$22-G22)^2</f>
        <v>1.4011456899999999</v>
      </c>
    </row>
    <row r="24" spans="1:7">
      <c r="A24" s="2" t="s">
        <v>7</v>
      </c>
      <c r="B24" s="2">
        <v>4.4200000000000003E-2</v>
      </c>
      <c r="C24" s="10">
        <v>1.0289999999999999</v>
      </c>
      <c r="D24" s="10">
        <v>3.5000000000000003E-2</v>
      </c>
      <c r="E24" s="10">
        <v>1.3614999999999999</v>
      </c>
    </row>
    <row r="25" spans="1:7">
      <c r="A25" s="2"/>
      <c r="B25" s="2"/>
      <c r="C25" s="21">
        <f>($B$24-C24)^2</f>
        <v>0.96983103999999976</v>
      </c>
      <c r="D25" s="29">
        <f>($B$24-D24)^2</f>
        <v>8.4640000000000003E-5</v>
      </c>
      <c r="E25" s="21">
        <f>($B$24-E24)^2</f>
        <v>1.7352792899999998</v>
      </c>
    </row>
    <row r="26" spans="1:7">
      <c r="A26" s="2" t="s">
        <v>8</v>
      </c>
      <c r="B26" s="2">
        <v>0.54420000000000002</v>
      </c>
      <c r="C26" s="10">
        <v>0.94330000000000003</v>
      </c>
      <c r="D26" s="10">
        <v>0.20849999999999999</v>
      </c>
      <c r="E26" s="10">
        <v>1.6303000000000001</v>
      </c>
    </row>
    <row r="27" spans="1:7">
      <c r="C27" s="23">
        <f>($B$26-C26)^2</f>
        <v>0.15928080999999999</v>
      </c>
      <c r="D27" s="31">
        <f>($B$26-D26)^2</f>
        <v>0.11269448999999999</v>
      </c>
      <c r="E27" s="23">
        <f>($B$26-E26)^2</f>
        <v>1.1796132100000001</v>
      </c>
    </row>
    <row r="28" spans="1:7">
      <c r="C28" s="23"/>
      <c r="D28" s="23"/>
      <c r="E28" s="23"/>
    </row>
    <row r="29" spans="1:7">
      <c r="A29" t="s">
        <v>9</v>
      </c>
      <c r="C29" s="12">
        <f>C19+C21+C23+C25+C27</f>
        <v>2.1256669499999994</v>
      </c>
      <c r="D29" s="24">
        <f>D19+D21+D23+D25+D27</f>
        <v>4.0788822099999997</v>
      </c>
      <c r="E29" s="24">
        <f>E19+E21+E23+E25+E27</f>
        <v>4.3616179900000001</v>
      </c>
    </row>
    <row r="31" spans="1:7">
      <c r="A31" s="50" t="s">
        <v>11</v>
      </c>
      <c r="B31" s="50"/>
      <c r="C31" s="50"/>
      <c r="D31" s="50"/>
      <c r="E31" s="50"/>
    </row>
    <row r="32" spans="1:7">
      <c r="A32" s="2"/>
      <c r="B32" s="2" t="s">
        <v>1</v>
      </c>
      <c r="C32" s="2" t="s">
        <v>2</v>
      </c>
      <c r="D32" s="10" t="s">
        <v>3</v>
      </c>
      <c r="E32" s="2" t="s">
        <v>4</v>
      </c>
      <c r="F32" s="10" t="s">
        <v>17</v>
      </c>
      <c r="G32" s="10" t="s">
        <v>18</v>
      </c>
    </row>
    <row r="33" spans="1:7">
      <c r="A33" s="2" t="s">
        <v>0</v>
      </c>
      <c r="B33" s="2">
        <v>1E-3</v>
      </c>
      <c r="C33" s="2">
        <v>5.0000000000000001E-4</v>
      </c>
      <c r="D33" s="2">
        <v>6.9999999999999999E-4</v>
      </c>
      <c r="E33" s="2">
        <v>2.0000000000000001E-4</v>
      </c>
      <c r="F33" s="2">
        <v>5.0000000000000001E-4</v>
      </c>
      <c r="G33" s="2">
        <v>6.9999999999999999E-4</v>
      </c>
    </row>
    <row r="34" spans="1:7">
      <c r="A34" s="2"/>
      <c r="B34" s="13"/>
      <c r="C34" s="14">
        <f>($B$33-C33)^2</f>
        <v>2.4999999999999999E-7</v>
      </c>
      <c r="D34" s="14">
        <f t="shared" ref="D34:G34" si="4">($B$33-D33)^2</f>
        <v>9.0000000000000012E-8</v>
      </c>
      <c r="E34" s="14">
        <f t="shared" si="4"/>
        <v>6.4000000000000001E-7</v>
      </c>
      <c r="F34" s="14">
        <f t="shared" si="4"/>
        <v>2.4999999999999999E-7</v>
      </c>
      <c r="G34" s="14">
        <f t="shared" si="4"/>
        <v>9.0000000000000012E-8</v>
      </c>
    </row>
    <row r="35" spans="1:7">
      <c r="A35" s="2" t="s">
        <v>5</v>
      </c>
      <c r="B35" s="2">
        <v>0.40749999999999997</v>
      </c>
      <c r="C35" s="2">
        <v>0.35959999999999998</v>
      </c>
      <c r="D35" s="2">
        <v>0.28389999999999999</v>
      </c>
      <c r="E35" s="2">
        <v>0.20610000000000001</v>
      </c>
    </row>
    <row r="36" spans="1:7">
      <c r="A36" s="2"/>
      <c r="B36" s="1"/>
      <c r="C36" s="18">
        <v>2.2944099999999998E-3</v>
      </c>
      <c r="D36" s="15">
        <v>1.5276959999999997E-2</v>
      </c>
      <c r="E36" s="15">
        <v>4.0561959999999987E-2</v>
      </c>
    </row>
    <row r="37" spans="1:7">
      <c r="A37" s="2" t="s">
        <v>6</v>
      </c>
      <c r="B37" s="2">
        <v>5.7599999999999998E-2</v>
      </c>
      <c r="C37" s="2">
        <v>1.3100000000000001E-2</v>
      </c>
      <c r="D37" s="2">
        <v>1.41E-2</v>
      </c>
      <c r="E37" s="2">
        <v>2.0000000000000001E-4</v>
      </c>
      <c r="F37" s="2">
        <v>1.41E-2</v>
      </c>
      <c r="G37" s="2">
        <v>1.41E-2</v>
      </c>
    </row>
    <row r="38" spans="1:7">
      <c r="A38" s="2"/>
      <c r="B38" s="1"/>
      <c r="C38" s="18">
        <f>($B$37-C37)^2</f>
        <v>1.9802499999999998E-3</v>
      </c>
      <c r="D38" s="18">
        <f t="shared" ref="D38:G38" si="5">($B$37-D37)^2</f>
        <v>1.8922499999999998E-3</v>
      </c>
      <c r="E38" s="18">
        <f t="shared" si="5"/>
        <v>3.2947599999999999E-3</v>
      </c>
      <c r="F38" s="18">
        <f t="shared" si="5"/>
        <v>1.8922499999999998E-3</v>
      </c>
      <c r="G38" s="18">
        <f t="shared" si="5"/>
        <v>1.8922499999999998E-3</v>
      </c>
    </row>
    <row r="39" spans="1:7">
      <c r="A39" s="2" t="s">
        <v>7</v>
      </c>
      <c r="B39" s="2">
        <v>0.11650000000000001</v>
      </c>
      <c r="C39" s="2">
        <v>0.2288</v>
      </c>
      <c r="D39" s="2">
        <v>0.1525</v>
      </c>
      <c r="E39" s="2">
        <v>0.1903</v>
      </c>
    </row>
    <row r="40" spans="1:7">
      <c r="A40" s="2"/>
      <c r="B40" s="1"/>
      <c r="C40" s="15">
        <v>1.2611289999999999E-2</v>
      </c>
      <c r="D40" s="18">
        <v>1.2959999999999994E-3</v>
      </c>
      <c r="E40" s="15">
        <v>5.4464399999999986E-3</v>
      </c>
    </row>
    <row r="41" spans="1:7">
      <c r="A41" s="2" t="s">
        <v>8</v>
      </c>
      <c r="B41" s="2">
        <v>0.27939999999999998</v>
      </c>
      <c r="C41" s="2">
        <v>0.33929999999999999</v>
      </c>
      <c r="D41" s="2">
        <v>0.27750000000000002</v>
      </c>
      <c r="E41" s="2">
        <v>0.36209999999999998</v>
      </c>
    </row>
    <row r="42" spans="1:7">
      <c r="C42" s="16">
        <v>3.5880100000000009E-3</v>
      </c>
      <c r="D42" s="19">
        <v>3.6099999999998375E-6</v>
      </c>
      <c r="E42" s="16">
        <v>6.8392899999999996E-3</v>
      </c>
    </row>
    <row r="44" spans="1:7">
      <c r="A44" t="s">
        <v>9</v>
      </c>
      <c r="C44" s="11">
        <v>2.0619169999999999E-2</v>
      </c>
      <c r="D44" s="12">
        <v>1.8729619999999995E-2</v>
      </c>
      <c r="E44" s="11">
        <v>5.5133339999999982E-2</v>
      </c>
    </row>
    <row r="47" spans="1:7">
      <c r="A47" s="50" t="s">
        <v>13</v>
      </c>
      <c r="B47" s="50"/>
      <c r="C47" s="50"/>
      <c r="D47" s="50"/>
      <c r="E47" s="50"/>
    </row>
    <row r="48" spans="1:7">
      <c r="A48" s="2"/>
      <c r="B48" s="2" t="s">
        <v>1</v>
      </c>
      <c r="C48" s="2" t="s">
        <v>2</v>
      </c>
      <c r="D48" s="10" t="s">
        <v>3</v>
      </c>
      <c r="E48" s="2" t="s">
        <v>4</v>
      </c>
      <c r="F48" s="10" t="s">
        <v>17</v>
      </c>
      <c r="G48" s="10" t="s">
        <v>18</v>
      </c>
    </row>
    <row r="49" spans="1:7">
      <c r="A49" s="2" t="s">
        <v>0</v>
      </c>
      <c r="B49" s="2">
        <v>1.7500000000000002E-2</v>
      </c>
      <c r="C49" s="10">
        <v>2.6499999999999999E-2</v>
      </c>
      <c r="D49" s="10">
        <v>-2.3599999999999999E-2</v>
      </c>
      <c r="E49" s="2">
        <v>3.1800000000000002E-2</v>
      </c>
      <c r="F49" s="2">
        <v>-2.1299999999999999E-2</v>
      </c>
      <c r="G49" s="2">
        <v>1.01E-2</v>
      </c>
    </row>
    <row r="50" spans="1:7">
      <c r="A50" s="2"/>
      <c r="B50" s="13"/>
      <c r="C50" s="25">
        <f>($B$49-C49)^2</f>
        <v>8.0999999999999963E-5</v>
      </c>
      <c r="D50" s="25">
        <f t="shared" ref="D50:G50" si="6">($B$49-D49)^2</f>
        <v>1.6892099999999998E-3</v>
      </c>
      <c r="E50" s="25">
        <f t="shared" si="6"/>
        <v>2.0449000000000002E-4</v>
      </c>
      <c r="F50" s="25">
        <f t="shared" si="6"/>
        <v>1.50544E-3</v>
      </c>
      <c r="G50" s="25">
        <f t="shared" si="6"/>
        <v>5.4760000000000031E-5</v>
      </c>
    </row>
    <row r="51" spans="1:7">
      <c r="A51" s="2" t="s">
        <v>5</v>
      </c>
      <c r="B51" s="2">
        <v>2.5951</v>
      </c>
      <c r="C51" s="10">
        <v>1.6248</v>
      </c>
      <c r="D51" s="10">
        <v>0.16259999999999999</v>
      </c>
      <c r="E51" s="2">
        <v>2.5952000000000002</v>
      </c>
    </row>
    <row r="52" spans="1:7">
      <c r="A52" s="2"/>
      <c r="B52" s="1"/>
      <c r="C52" s="26">
        <v>0.94148208999999994</v>
      </c>
      <c r="D52" s="26">
        <v>5.9170562500000008</v>
      </c>
      <c r="E52" s="17">
        <v>1.0000000000042206E-8</v>
      </c>
    </row>
    <row r="53" spans="1:7">
      <c r="A53" s="2" t="s">
        <v>6</v>
      </c>
      <c r="B53" s="2">
        <v>3.4698000000000002</v>
      </c>
      <c r="C53" s="10">
        <v>0.19220000000000001</v>
      </c>
      <c r="D53" s="10">
        <v>1.4800000000000001E-2</v>
      </c>
      <c r="E53" s="2">
        <v>0.6038</v>
      </c>
      <c r="F53" s="2">
        <v>0.1807</v>
      </c>
      <c r="G53" s="2">
        <v>3.0599999999999999E-2</v>
      </c>
    </row>
    <row r="54" spans="1:7">
      <c r="A54" s="2"/>
      <c r="B54" s="1"/>
      <c r="C54" s="26">
        <f>($B$53-C53)^2</f>
        <v>10.742661760000001</v>
      </c>
      <c r="D54" s="26">
        <f t="shared" ref="D54:G54" si="7">($B$53-D53)^2</f>
        <v>11.937025</v>
      </c>
      <c r="E54" s="26">
        <f t="shared" si="7"/>
        <v>8.2139560000000014</v>
      </c>
      <c r="F54" s="26">
        <f t="shared" si="7"/>
        <v>10.818178810000003</v>
      </c>
      <c r="G54" s="26">
        <f t="shared" si="7"/>
        <v>11.82809664</v>
      </c>
    </row>
    <row r="55" spans="1:7">
      <c r="A55" s="2" t="s">
        <v>7</v>
      </c>
      <c r="B55" s="2">
        <v>0.15110000000000001</v>
      </c>
      <c r="C55" s="10">
        <v>1.2874000000000001</v>
      </c>
      <c r="D55" s="10">
        <v>-0.56299999999999994</v>
      </c>
      <c r="E55" s="2">
        <v>2.4169</v>
      </c>
    </row>
    <row r="56" spans="1:7">
      <c r="A56" s="2"/>
      <c r="B56" s="1"/>
      <c r="C56" s="26">
        <v>1.2911776900000003</v>
      </c>
      <c r="D56" s="18">
        <v>0.50993880999999996</v>
      </c>
      <c r="E56" s="26">
        <v>5.1338496400000002</v>
      </c>
    </row>
    <row r="57" spans="1:7">
      <c r="A57" s="2" t="s">
        <v>8</v>
      </c>
      <c r="B57" s="2">
        <v>-0.25590000000000002</v>
      </c>
      <c r="C57" s="10">
        <v>0.53139999999999998</v>
      </c>
      <c r="D57" s="10">
        <v>-0.54259999999999997</v>
      </c>
      <c r="E57" s="2">
        <v>3.7288999999999999</v>
      </c>
    </row>
    <row r="58" spans="1:7">
      <c r="C58" s="27">
        <v>0.61984128999999999</v>
      </c>
      <c r="D58" s="19">
        <v>8.2196889999999981E-2</v>
      </c>
      <c r="E58" s="27">
        <v>15.878631039999998</v>
      </c>
    </row>
    <row r="59" spans="1:7">
      <c r="C59" s="28"/>
      <c r="D59" s="28"/>
    </row>
    <row r="60" spans="1:7">
      <c r="A60" t="s">
        <v>9</v>
      </c>
      <c r="C60" s="24">
        <v>29.184945329999998</v>
      </c>
      <c r="D60" s="12">
        <v>26.044229880000003</v>
      </c>
      <c r="E60" s="24">
        <v>41.973134739999999</v>
      </c>
    </row>
    <row r="63" spans="1:7">
      <c r="A63" t="s">
        <v>14</v>
      </c>
      <c r="C63" s="11">
        <f xml:space="preserve"> C60+C44+C29+C14</f>
        <v>31.338910539999997</v>
      </c>
      <c r="D63" s="32">
        <f xml:space="preserve"> D60+D44+D29+D14</f>
        <v>30.33201558</v>
      </c>
      <c r="E63" s="11">
        <f xml:space="preserve"> E60+E44+E29+E14</f>
        <v>46.421035529999997</v>
      </c>
    </row>
  </sheetData>
  <mergeCells count="4">
    <mergeCell ref="A1:E1"/>
    <mergeCell ref="A16:E16"/>
    <mergeCell ref="A31:E31"/>
    <mergeCell ref="A47:E4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6C09F-482B-4509-875F-1BBC1F8602B4}">
  <dimension ref="A1:G39"/>
  <sheetViews>
    <sheetView tabSelected="1" topLeftCell="A10" zoomScale="90" zoomScaleNormal="90" workbookViewId="0">
      <selection activeCell="E23" sqref="E23"/>
    </sheetView>
  </sheetViews>
  <sheetFormatPr defaultRowHeight="14.4"/>
  <cols>
    <col min="3" max="5" width="13.77734375" bestFit="1" customWidth="1"/>
    <col min="6" max="7" width="13.33203125" bestFit="1" customWidth="1"/>
  </cols>
  <sheetData>
    <row r="1" spans="1:7">
      <c r="A1" s="52" t="s">
        <v>0</v>
      </c>
      <c r="B1" s="52"/>
      <c r="C1" s="52"/>
      <c r="D1" s="52"/>
      <c r="E1" s="52"/>
    </row>
    <row r="2" spans="1:7">
      <c r="A2" s="2"/>
      <c r="B2" s="10" t="s">
        <v>1</v>
      </c>
      <c r="C2" s="10" t="s">
        <v>2</v>
      </c>
      <c r="D2" s="2" t="s">
        <v>3</v>
      </c>
      <c r="E2" s="10" t="s">
        <v>4</v>
      </c>
      <c r="F2" s="10" t="s">
        <v>17</v>
      </c>
      <c r="G2" s="10" t="s">
        <v>18</v>
      </c>
    </row>
    <row r="3" spans="1:7">
      <c r="A3" s="36" t="s">
        <v>10</v>
      </c>
      <c r="B3" s="10"/>
      <c r="C3" s="35">
        <v>3.6099999999999959E-6</v>
      </c>
      <c r="D3" s="39">
        <v>1.1833600000000001E-3</v>
      </c>
      <c r="E3" s="39">
        <v>1.876900000000001E-4</v>
      </c>
      <c r="F3">
        <v>1.8232900000000002E-3</v>
      </c>
      <c r="G3">
        <v>1.8489999999999997E-3</v>
      </c>
    </row>
    <row r="4" spans="1:7">
      <c r="A4" s="35" t="s">
        <v>11</v>
      </c>
      <c r="B4" s="20"/>
      <c r="C4" s="35">
        <v>2.4999999999999999E-7</v>
      </c>
      <c r="D4" s="39">
        <v>9.0000000000000012E-8</v>
      </c>
      <c r="E4" s="39">
        <v>6.4000000000000001E-7</v>
      </c>
      <c r="F4">
        <v>2.4999999999999999E-7</v>
      </c>
      <c r="G4">
        <v>9.0000000000000012E-8</v>
      </c>
    </row>
    <row r="5" spans="1:7">
      <c r="A5" s="36" t="s">
        <v>15</v>
      </c>
      <c r="B5" s="10"/>
      <c r="C5" s="35">
        <v>0.20802721000000002</v>
      </c>
      <c r="D5" s="39">
        <v>0.15085456000000003</v>
      </c>
      <c r="E5" s="39">
        <v>0.18748900000000004</v>
      </c>
      <c r="F5">
        <v>0.20079361000000001</v>
      </c>
      <c r="G5">
        <v>0.13972644000000001</v>
      </c>
    </row>
    <row r="6" spans="1:7">
      <c r="A6" s="36" t="s">
        <v>16</v>
      </c>
      <c r="B6" s="21"/>
      <c r="C6" s="35">
        <v>8.0999999999999963E-5</v>
      </c>
      <c r="D6" s="39">
        <v>1.6892099999999998E-3</v>
      </c>
      <c r="E6" s="39">
        <v>2.0449000000000002E-4</v>
      </c>
      <c r="F6">
        <v>1.50544E-3</v>
      </c>
      <c r="G6">
        <v>5.4760000000000031E-5</v>
      </c>
    </row>
    <row r="7" spans="1:7">
      <c r="A7" s="42" t="s">
        <v>9</v>
      </c>
      <c r="B7" s="10"/>
      <c r="C7" s="43">
        <f>SUM(C3:C6)</f>
        <v>0.20811207000000001</v>
      </c>
      <c r="D7" s="43">
        <f t="shared" ref="D7:G7" si="0">SUM(D3:D6)</f>
        <v>0.15372722000000003</v>
      </c>
      <c r="E7" s="43">
        <f t="shared" si="0"/>
        <v>0.18788182000000003</v>
      </c>
      <c r="F7" s="43">
        <f t="shared" si="0"/>
        <v>0.20412259000000002</v>
      </c>
      <c r="G7" s="47">
        <f t="shared" si="0"/>
        <v>0.14163028999999999</v>
      </c>
    </row>
    <row r="8" spans="1:7">
      <c r="A8" s="10"/>
      <c r="B8" s="10"/>
      <c r="C8" s="37"/>
      <c r="D8" s="37"/>
      <c r="E8" s="37"/>
    </row>
    <row r="9" spans="1:7">
      <c r="A9" s="52" t="s">
        <v>5</v>
      </c>
      <c r="B9" s="52"/>
      <c r="C9" s="52"/>
      <c r="D9" s="52"/>
      <c r="E9" s="52"/>
    </row>
    <row r="10" spans="1:7">
      <c r="A10" s="10"/>
      <c r="B10" s="10" t="s">
        <v>1</v>
      </c>
      <c r="C10" s="10" t="s">
        <v>2</v>
      </c>
      <c r="D10" s="2" t="s">
        <v>3</v>
      </c>
      <c r="E10" s="2" t="s">
        <v>4</v>
      </c>
    </row>
    <row r="11" spans="1:7">
      <c r="A11" s="36" t="s">
        <v>10</v>
      </c>
      <c r="B11" s="36"/>
      <c r="C11" s="40">
        <v>2.1903999999999939E-4</v>
      </c>
      <c r="D11" s="41">
        <v>0.11108889</v>
      </c>
      <c r="E11" s="41">
        <v>1.9321000000000005E-2</v>
      </c>
    </row>
    <row r="12" spans="1:7">
      <c r="A12" s="36" t="s">
        <v>11</v>
      </c>
      <c r="B12" s="36"/>
      <c r="C12" s="40">
        <v>2.2944099999999998E-3</v>
      </c>
      <c r="D12" s="41">
        <v>1.5276959999999997E-2</v>
      </c>
      <c r="E12" s="41">
        <v>4.0561959999999987E-2</v>
      </c>
    </row>
    <row r="13" spans="1:7">
      <c r="A13" s="35" t="s">
        <v>15</v>
      </c>
      <c r="B13" s="35"/>
      <c r="C13" s="40">
        <v>2.3777640000000034E-2</v>
      </c>
      <c r="D13" s="41">
        <v>2.3857891599999999</v>
      </c>
      <c r="E13" s="41">
        <v>3.4894240000000028E-2</v>
      </c>
    </row>
    <row r="14" spans="1:7">
      <c r="A14" s="36" t="s">
        <v>16</v>
      </c>
      <c r="B14" s="36"/>
      <c r="C14" s="40">
        <v>0.94148208999999994</v>
      </c>
      <c r="D14" s="41">
        <v>5.9170562500000008</v>
      </c>
      <c r="E14" s="41">
        <v>1.0000000000042206E-8</v>
      </c>
    </row>
    <row r="15" spans="1:7">
      <c r="A15" s="44" t="s">
        <v>9</v>
      </c>
      <c r="B15" s="35"/>
      <c r="C15" s="44">
        <f>SUM(C11:C14)</f>
        <v>0.96777318000000001</v>
      </c>
      <c r="D15" s="44">
        <f>SUM(D11:D14)</f>
        <v>8.4292112600000006</v>
      </c>
      <c r="E15" s="48">
        <f>SUM(E11:E14)</f>
        <v>9.4777210000000015E-2</v>
      </c>
    </row>
    <row r="16" spans="1:7">
      <c r="A16" s="10"/>
      <c r="B16" s="10"/>
      <c r="C16" s="10"/>
      <c r="D16" s="2"/>
      <c r="E16" s="2"/>
    </row>
    <row r="17" spans="1:7">
      <c r="A17" s="52" t="s">
        <v>6</v>
      </c>
      <c r="B17" s="52"/>
      <c r="C17" s="52"/>
      <c r="D17" s="52"/>
      <c r="E17" s="52"/>
    </row>
    <row r="18" spans="1:7">
      <c r="A18" s="10"/>
      <c r="B18" s="10" t="s">
        <v>1</v>
      </c>
      <c r="C18" s="10" t="s">
        <v>2</v>
      </c>
      <c r="D18" s="2" t="s">
        <v>3</v>
      </c>
      <c r="E18" s="2" t="s">
        <v>4</v>
      </c>
    </row>
    <row r="19" spans="1:7">
      <c r="A19" s="36" t="s">
        <v>10</v>
      </c>
      <c r="B19" s="10"/>
      <c r="C19" s="35">
        <v>1.4883999999999972E-4</v>
      </c>
      <c r="D19" s="39">
        <v>2.1462249999999988E-2</v>
      </c>
      <c r="E19" s="39">
        <v>4.515840000000001E-3</v>
      </c>
      <c r="F19">
        <v>1.9536399999999991E-3</v>
      </c>
      <c r="G19">
        <v>7.8960999999999918E-4</v>
      </c>
    </row>
    <row r="20" spans="1:7">
      <c r="A20" s="35" t="s">
        <v>11</v>
      </c>
      <c r="B20" s="20"/>
      <c r="C20" s="35">
        <v>1.9802499999999998E-3</v>
      </c>
      <c r="D20" s="39">
        <v>1.8922499999999998E-3</v>
      </c>
      <c r="E20" s="39">
        <v>3.2947599999999999E-3</v>
      </c>
      <c r="F20">
        <v>1.8922499999999998E-3</v>
      </c>
      <c r="G20">
        <v>1.8922499999999998E-3</v>
      </c>
    </row>
    <row r="21" spans="1:7">
      <c r="A21" s="36" t="s">
        <v>15</v>
      </c>
      <c r="B21" s="10"/>
      <c r="C21" s="35">
        <v>0.76475024999999985</v>
      </c>
      <c r="D21" s="39">
        <v>1.4294593600000001</v>
      </c>
      <c r="E21" s="39">
        <v>1.2243422500000001</v>
      </c>
      <c r="F21">
        <v>0.77158655999999992</v>
      </c>
      <c r="G21">
        <v>1.4011456899999999</v>
      </c>
    </row>
    <row r="22" spans="1:7">
      <c r="A22" s="36" t="s">
        <v>16</v>
      </c>
      <c r="B22" s="21"/>
      <c r="C22" s="35">
        <v>10.742661760000001</v>
      </c>
      <c r="D22" s="39">
        <v>11.937025</v>
      </c>
      <c r="E22" s="39">
        <v>8.2139560000000014</v>
      </c>
      <c r="F22">
        <v>10.818178810000003</v>
      </c>
      <c r="G22">
        <v>11.82809664</v>
      </c>
    </row>
    <row r="23" spans="1:7">
      <c r="A23" s="45" t="s">
        <v>9</v>
      </c>
      <c r="B23" s="21"/>
      <c r="C23" s="44">
        <f>SUM(C19:C22)</f>
        <v>11.5095411</v>
      </c>
      <c r="D23" s="48">
        <f t="shared" ref="D23:G23" si="1">SUM(D19:D22)</f>
        <v>13.389838860000001</v>
      </c>
      <c r="E23" s="44">
        <f t="shared" si="1"/>
        <v>9.4461088500000017</v>
      </c>
      <c r="F23" s="44">
        <f>SUM(F19:F22)</f>
        <v>11.593611260000003</v>
      </c>
      <c r="G23" s="48">
        <f t="shared" si="1"/>
        <v>13.231924190000001</v>
      </c>
    </row>
    <row r="24" spans="1:7">
      <c r="A24" s="36"/>
      <c r="B24" s="21"/>
      <c r="C24" s="35"/>
      <c r="D24" s="39"/>
      <c r="E24" s="39"/>
    </row>
    <row r="25" spans="1:7">
      <c r="A25" s="52" t="s">
        <v>7</v>
      </c>
      <c r="B25" s="52"/>
      <c r="C25" s="52"/>
      <c r="D25" s="52"/>
      <c r="E25" s="52"/>
    </row>
    <row r="26" spans="1:7">
      <c r="A26" s="36"/>
      <c r="B26" s="36" t="s">
        <v>1</v>
      </c>
      <c r="C26" s="36" t="s">
        <v>2</v>
      </c>
      <c r="D26" s="38" t="s">
        <v>3</v>
      </c>
      <c r="E26" s="38" t="s">
        <v>4</v>
      </c>
    </row>
    <row r="27" spans="1:7">
      <c r="A27" s="36" t="s">
        <v>10</v>
      </c>
      <c r="B27" s="36"/>
      <c r="C27" s="35">
        <v>1.4439999999999984E-5</v>
      </c>
      <c r="D27" s="39">
        <v>1.3548959999999997E-2</v>
      </c>
      <c r="E27" s="39">
        <v>7.7283999999999957E-4</v>
      </c>
    </row>
    <row r="28" spans="1:7">
      <c r="A28" s="36" t="s">
        <v>11</v>
      </c>
      <c r="B28" s="36"/>
      <c r="C28" s="35">
        <v>1.2611289999999999E-2</v>
      </c>
      <c r="D28" s="39">
        <v>1.2959999999999994E-3</v>
      </c>
      <c r="E28" s="39">
        <v>5.4464399999999986E-3</v>
      </c>
    </row>
    <row r="29" spans="1:7">
      <c r="A29" s="36" t="s">
        <v>15</v>
      </c>
      <c r="B29" s="36"/>
      <c r="C29" s="35">
        <v>0.96983103999999976</v>
      </c>
      <c r="D29" s="39">
        <v>8.4640000000000003E-5</v>
      </c>
      <c r="E29" s="39">
        <v>1.7352792899999998</v>
      </c>
    </row>
    <row r="30" spans="1:7">
      <c r="A30" s="35" t="s">
        <v>16</v>
      </c>
      <c r="B30" s="35"/>
      <c r="C30" s="35">
        <v>1.2911776900000003</v>
      </c>
      <c r="D30" s="39">
        <v>0.50993880999999996</v>
      </c>
      <c r="E30" s="39">
        <v>5.1338496400000002</v>
      </c>
    </row>
    <row r="31" spans="1:7">
      <c r="A31" s="42" t="s">
        <v>9</v>
      </c>
      <c r="B31" s="10"/>
      <c r="C31" s="43">
        <f>SUM(C27:C30)</f>
        <v>2.2736344600000002</v>
      </c>
      <c r="D31" s="47">
        <f>SUM(D27:D30)</f>
        <v>0.52486840999999995</v>
      </c>
      <c r="E31" s="43">
        <f>SUM(E27:E30)</f>
        <v>6.8753482100000003</v>
      </c>
    </row>
    <row r="32" spans="1:7">
      <c r="A32" s="10"/>
      <c r="B32" s="10"/>
      <c r="C32" s="37"/>
      <c r="D32" s="37"/>
      <c r="E32" s="37"/>
    </row>
    <row r="33" spans="1:5">
      <c r="A33" s="53" t="s">
        <v>8</v>
      </c>
      <c r="B33" s="53"/>
      <c r="C33" s="53"/>
      <c r="D33" s="53"/>
      <c r="E33" s="53"/>
    </row>
    <row r="34" spans="1:5">
      <c r="A34" s="2"/>
      <c r="B34" s="2" t="s">
        <v>1</v>
      </c>
      <c r="C34" s="2" t="s">
        <v>2</v>
      </c>
      <c r="D34" s="2" t="s">
        <v>3</v>
      </c>
      <c r="E34" s="2" t="s">
        <v>4</v>
      </c>
    </row>
    <row r="35" spans="1:5">
      <c r="A35" s="2" t="s">
        <v>10</v>
      </c>
      <c r="B35" s="2"/>
      <c r="C35" s="3">
        <v>7.2931600000000051E-3</v>
      </c>
      <c r="D35" s="3">
        <v>4.2890410000000004E-2</v>
      </c>
      <c r="E35" s="3">
        <v>6.3520900000000029E-3</v>
      </c>
    </row>
    <row r="36" spans="1:5">
      <c r="A36" s="2" t="s">
        <v>11</v>
      </c>
      <c r="B36" s="2"/>
      <c r="C36" s="3">
        <v>3.5880100000000009E-3</v>
      </c>
      <c r="D36" s="3">
        <v>3.6099999999998375E-6</v>
      </c>
      <c r="E36" s="3">
        <v>6.8392899999999996E-3</v>
      </c>
    </row>
    <row r="37" spans="1:5">
      <c r="A37" s="2" t="s">
        <v>15</v>
      </c>
      <c r="B37" s="2"/>
      <c r="C37" s="3">
        <v>0.15928080999999999</v>
      </c>
      <c r="D37" s="3">
        <v>0.11269448999999999</v>
      </c>
      <c r="E37" s="3">
        <v>1.1796132100000001</v>
      </c>
    </row>
    <row r="38" spans="1:5">
      <c r="A38" s="2" t="s">
        <v>16</v>
      </c>
      <c r="B38" s="2"/>
      <c r="C38" s="3">
        <v>0.61984128999999999</v>
      </c>
      <c r="D38" s="3">
        <v>8.2196889999999981E-2</v>
      </c>
      <c r="E38" s="3">
        <v>15.878631039999998</v>
      </c>
    </row>
    <row r="39" spans="1:5">
      <c r="A39" s="46" t="s">
        <v>9</v>
      </c>
      <c r="B39" s="2"/>
      <c r="C39" s="46">
        <f>SUM(C35:C38)</f>
        <v>0.79000326999999992</v>
      </c>
      <c r="D39" s="49">
        <f>SUM(D35:D38)</f>
        <v>0.23778539999999998</v>
      </c>
      <c r="E39" s="46">
        <f>SUM(E35:E38)</f>
        <v>17.07143563</v>
      </c>
    </row>
  </sheetData>
  <mergeCells count="5">
    <mergeCell ref="A1:E1"/>
    <mergeCell ref="A9:E9"/>
    <mergeCell ref="A17:E17"/>
    <mergeCell ref="A25:E25"/>
    <mergeCell ref="A33:E3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Sheet1 (2)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Ruiting Liu</dc:creator>
  <cp:lastModifiedBy>Ruiting Liu</cp:lastModifiedBy>
  <dcterms:created xsi:type="dcterms:W3CDTF">2021-01-23T19:38:44Z</dcterms:created>
  <dcterms:modified xsi:type="dcterms:W3CDTF">2021-01-28T23:05:54Z</dcterms:modified>
</cp:coreProperties>
</file>